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七星关区农村公路\黔西南公路建设养护有限公司七星关区2026年农村公路日常养护及应急养护工程(8标）--劳务合作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<sst xmlns="http://schemas.openxmlformats.org/spreadsheetml/2006/main" count="631" uniqueCount="359">
  <si>
    <t>2026年七星关区农村公路日常养护及应急养护工程（8标）--劳务合作工程量清单</t>
  </si>
  <si>
    <t>子目号</t>
  </si>
  <si>
    <t>子目名称</t>
  </si>
  <si>
    <t>单位</t>
  </si>
  <si>
    <t>不含税限价（元）</t>
  </si>
  <si>
    <t>工程量</t>
  </si>
  <si>
    <t>总价（元）</t>
  </si>
  <si>
    <t>单价下浮率（%）</t>
  </si>
  <si>
    <t>单价报价（元）</t>
  </si>
  <si>
    <t>报价总价（元）</t>
  </si>
  <si>
    <t>分包工作内容</t>
  </si>
  <si>
    <t>备注</t>
  </si>
  <si>
    <t>203</t>
  </si>
  <si>
    <t>挖方路基</t>
  </si>
  <si>
    <t>203-1</t>
  </si>
  <si>
    <t>路基挖方</t>
  </si>
  <si>
    <t>a</t>
  </si>
  <si>
    <t>挖土方（运距5km）</t>
  </si>
  <si>
    <t>m3</t>
  </si>
  <si>
    <t>含设置安全区域，边坡坍塌方清理及滑坡体的清除，装土/石，运送，卸除，空回，清理工作面等一切人、机费用</t>
  </si>
  <si>
    <t>b</t>
  </si>
  <si>
    <t>挖石方（运距5km）</t>
  </si>
  <si>
    <t>c</t>
  </si>
  <si>
    <t>15t以内自卸汽车运石方,每增运0.5km</t>
  </si>
  <si>
    <t>m3/km</t>
  </si>
  <si>
    <t>含设置安全区域，运输车辆燃油、驾驶员工资、修理费，土石料的装、运、卸、空回等一切人、材、机费用</t>
  </si>
  <si>
    <t>d</t>
  </si>
  <si>
    <t>15t以内自卸汽车运土方,每增运0.5km</t>
  </si>
  <si>
    <t>204</t>
  </si>
  <si>
    <t>填方路基</t>
  </si>
  <si>
    <t>204-1</t>
  </si>
  <si>
    <t>路基填筑（包括填前压实）</t>
  </si>
  <si>
    <t>碎石填筑路基</t>
  </si>
  <si>
    <t>含设置安全区域，材料、基底翻松、压实、挖台阶，分层摊铺，洒水、压实、刷坡，整形等一切费用</t>
  </si>
  <si>
    <t>片石填筑路基</t>
  </si>
  <si>
    <t>软土路基处理</t>
  </si>
  <si>
    <t>垫层</t>
  </si>
  <si>
    <t>碎石垫层</t>
  </si>
  <si>
    <t>含设置安全区域，材料，原软土路基挖除，基底清理，铺筑、碾压等一切人、材、机费用</t>
  </si>
  <si>
    <t>边沟</t>
  </si>
  <si>
    <t>现浇混凝土边沟（C20）</t>
  </si>
  <si>
    <t>含所需的片石（碎石）、中砂、水泥材料或商品混凝土、运输、储存；墙体模板、脚手架搭设；墙体浇筑、振捣、墙背回填、抹面、勾缝、养生、墙面修饰等一切人、材、机费用</t>
  </si>
  <si>
    <t>边沟清淤（运距1km）</t>
  </si>
  <si>
    <t>含设置安全区域，挖除、装卸、运送、空回等一切人、材、机费用</t>
  </si>
  <si>
    <t>更换边沟盖板（C30）</t>
  </si>
  <si>
    <t>m</t>
  </si>
  <si>
    <t>含设置安全区域，原材料的、运输、储存，原损坏盖板清除，盖板预制、运输，砂浆制备，安装、调平等一切人、材、机费用</t>
  </si>
  <si>
    <t>M7.5浆砌片石边沟</t>
  </si>
  <si>
    <t>含所需的片石、中砂、水泥等材料，运输、储存，脚手架搭设；墙体砂浆拌合运输；墙体砌筑、墙背回填、抹面、勾缝、养生、墙面修饰等一切人、材、机费用</t>
  </si>
  <si>
    <t>209-1</t>
  </si>
  <si>
    <t>砌体挡土墙</t>
  </si>
  <si>
    <t>浆砌片（块）石</t>
  </si>
  <si>
    <t>M7.5浆砌片石护面墙</t>
  </si>
  <si>
    <t>挡土墙墙背填石</t>
  </si>
  <si>
    <t>209-2</t>
  </si>
  <si>
    <t>混凝土挡土墙</t>
  </si>
  <si>
    <t>混凝土（C20片石混凝土）</t>
  </si>
  <si>
    <t>C20现浇混凝土挡土墙</t>
  </si>
  <si>
    <t>含所需的碎石、中砂、水泥材料或商品混凝土、运输、储存；墙体模板、脚手架搭设；墙体浇筑、振捣、墙背回填、抹面、勾缝、养生、墙面修饰等一切人、材、机费用</t>
  </si>
  <si>
    <t>C20片石混凝土</t>
  </si>
  <si>
    <t>除混凝土外，含所需混凝土挡墙基坑开挖、墙体模板、脚手架搭设；墙体浇筑、振捣、墙背回填、抹面、勾缝、养生、墙面修饰等一切人、机费用</t>
  </si>
  <si>
    <t>304</t>
  </si>
  <si>
    <t>水泥稳定土底基层、基层</t>
  </si>
  <si>
    <t>304-1</t>
  </si>
  <si>
    <t>水泥稳定土基层</t>
  </si>
  <si>
    <t>厚150mm</t>
  </si>
  <si>
    <t>含设置安全区域，原破损路面挖除，废料运输、清扫；含水稳混合料、拌合、装运；清理下承层，铺筑、碾压、整形等一切人、材、机费用</t>
  </si>
  <si>
    <t>厚200mm</t>
  </si>
  <si>
    <t>306</t>
  </si>
  <si>
    <t>级配碎（砾）石底基层、基层</t>
  </si>
  <si>
    <t>306-1</t>
  </si>
  <si>
    <t>级配碎石基层</t>
  </si>
  <si>
    <t>-a</t>
  </si>
  <si>
    <t>m2</t>
  </si>
  <si>
    <t>含设置安全区域；原破损路面挖除，废料运输、清扫；含材料、运输，清理下承层，混合料摊铺、洒水、碾压、养生等一切人、材、机费用</t>
  </si>
  <si>
    <t>308</t>
  </si>
  <si>
    <t>透层和黏层</t>
  </si>
  <si>
    <t>透层</t>
  </si>
  <si>
    <t>含设置安全区域，材料、运输、装卸、储存，淸理下承层、铺筑材料拌和、运输、洒布油、边角缺料补洒等一切人、材、机费用</t>
  </si>
  <si>
    <t>黏层</t>
  </si>
  <si>
    <t>309</t>
  </si>
  <si>
    <t>热拌沥青混合料面层</t>
  </si>
  <si>
    <t>309-2</t>
  </si>
  <si>
    <t>细粒式沥青混凝土</t>
  </si>
  <si>
    <t>厚50mm沥青混凝土面层（细粒式）</t>
  </si>
  <si>
    <t>含设置安全区域，沥青混合材料、拌合、装运；旧沥青路面的切割或挖除、废料的运输，清理下承层；铺筑、碾压、整形等一切人、材、机费用</t>
  </si>
  <si>
    <t>含设置安全区域，旧沥青路面的切割或挖除、废料的运输，清理下承层；粘层、透层撒布；沥青铺筑、碾压、整形等；除沥青混合料材料外一切费用</t>
  </si>
  <si>
    <t>309-3</t>
  </si>
  <si>
    <t>沥青路面常规病害处治</t>
  </si>
  <si>
    <t>沥青路面改性沥青灌缝（裂缝宽度5mm以下，含5mm)</t>
  </si>
  <si>
    <t>含设置安全区域，沥青材料；缝内杂物清理，填缝料的制备与灌入；场地清理等一切人、材、机费用</t>
  </si>
  <si>
    <t>沥青路面改性沥青灌缝（裂缝宽度5mm以上）</t>
  </si>
  <si>
    <t>312</t>
  </si>
  <si>
    <t>水泥混凝土面板</t>
  </si>
  <si>
    <t>312-1</t>
  </si>
  <si>
    <t>C30混凝土路面厚18cm</t>
  </si>
  <si>
    <t>含设置安全区域；含材料、运输，清理下承层，混合料铺筑、碾压、振捣、养生等一切人、材、机费用</t>
  </si>
  <si>
    <t>-b</t>
  </si>
  <si>
    <t>C30混凝土路面厚15cm</t>
  </si>
  <si>
    <t>-c</t>
  </si>
  <si>
    <t>C30混凝土路面厚10cm</t>
  </si>
  <si>
    <t>312-2</t>
  </si>
  <si>
    <t>旧水泥路面处理</t>
  </si>
  <si>
    <t>水泥路面裂缝处理（石油沥青裂缝灌缝）</t>
  </si>
  <si>
    <t>水泥路面裂缝处理（聚氨酯沥青裂缝灌缝）</t>
  </si>
  <si>
    <t>-d</t>
  </si>
  <si>
    <t>混凝土路面挖除（100m3以内）</t>
  </si>
  <si>
    <t>含人工费，机械费；包含工序：挖除混凝土，制定废弃，含1Km运距</t>
  </si>
  <si>
    <t>-e</t>
  </si>
  <si>
    <t>混凝土路面挖除（100m3-500以内）</t>
  </si>
  <si>
    <t>-f</t>
  </si>
  <si>
    <t>混凝土路面挖除（500m3-1000以内）</t>
  </si>
  <si>
    <t>-g</t>
  </si>
  <si>
    <t>混凝土路面挖除（1000m3以上）</t>
  </si>
  <si>
    <t>-h</t>
  </si>
  <si>
    <t>沥青混凝土路面修补(灌环氧沥青缝裂缝宽度5mm以内）</t>
  </si>
  <si>
    <t>-i</t>
  </si>
  <si>
    <t>沥青混凝土路面修补(环氧沥青灌缝,裂缝宽度5mm以上）</t>
  </si>
  <si>
    <t>水泥混凝土路面（碎石化）</t>
  </si>
  <si>
    <t>含设置安全区域；原破损路面挖除，废料运输、清扫等人、材、机一切费用</t>
  </si>
  <si>
    <t>313</t>
  </si>
  <si>
    <t>路肩培土、中央分隔带回填土、土路肩加固及路缘石</t>
  </si>
  <si>
    <t>现浇混凝土加固土路肩</t>
  </si>
  <si>
    <t>含设置安全区域，原材料、运输、装卸、储存，模板制作、安拆，混凝土拌和、运输、浇筑、振捣、洒水养生等一切人、材、机费用</t>
  </si>
  <si>
    <t>M7.5浆砌片石路肩</t>
  </si>
  <si>
    <t>含设置安全区域，原材料、运输、装卸、储存，拌运水泥砂浆、砌筑、勾缝、抹面、养生、等一切人、材、机费用</t>
  </si>
  <si>
    <t>路肩抹面</t>
  </si>
  <si>
    <t>元/m</t>
  </si>
  <si>
    <t>含设置安全区域，原材料、运输、装卸、储存，拌运水泥砂浆、抹面、养生、等一切人、材、机费用</t>
  </si>
  <si>
    <t>415</t>
  </si>
  <si>
    <t>桥面铺装</t>
  </si>
  <si>
    <t>沥青混凝土桥面铺装后5cm</t>
  </si>
  <si>
    <t>含设置安全区域；原破损路面挖除，废料运输、清扫；含材料、运输，清理下承层，沥青料摊铺、洒水、碾压、养生等一切人、材、机费用</t>
  </si>
  <si>
    <t>水泥混凝土桥面铺装</t>
  </si>
  <si>
    <t>含设置安全区域，原材料、运输、装卸、储存，原破损面挖除，钢筋加工及安装，混凝土拌和、运输、浇筑、振捣、抹平，压（刻）纹、养护，切缝、灌缝，养生等一切人、材、机费用</t>
  </si>
  <si>
    <t>415-1</t>
  </si>
  <si>
    <t>桥面排水</t>
  </si>
  <si>
    <t>竖、横向集中排水管</t>
  </si>
  <si>
    <t>PVC管</t>
  </si>
  <si>
    <t>含设置安全区域，原材料、运输、搬运、储存，拆除破损泄水管、排水管，淸理现场，安装泄水管、排水管等一切人、材、机费用</t>
  </si>
  <si>
    <t>单孔钢筋混凝土圆管涵</t>
  </si>
  <si>
    <t>基础垫层填砂砾</t>
  </si>
  <si>
    <t>含设置安全区域，原材料、装卸、运输、搬运、储存，模板材料、运输、加工、安装，基础、台身砌筑或浇筑，钢筋制作、安装，混凝土材料、运输、浇筑、振捣、洒水、养生等一切人、材机费用</t>
  </si>
  <si>
    <t>人工开挖基础土方（运输1km）</t>
  </si>
  <si>
    <t>涵洞圬工砌体（浆砌片石）</t>
  </si>
  <si>
    <t>防水层</t>
  </si>
  <si>
    <t>含设置安全区域，原材料、清理、人工等一切人、材机费用</t>
  </si>
  <si>
    <t>人工安装管涵（管径0.3m以内）</t>
  </si>
  <si>
    <t>人工安装管涵（管径0.5m以内）</t>
  </si>
  <si>
    <t>人工安装管涵（管径0.75m以内）</t>
  </si>
  <si>
    <t>人工安装管涵（管径1.0m以内）</t>
  </si>
  <si>
    <t>420</t>
  </si>
  <si>
    <t>盖板涵、箱涵</t>
  </si>
  <si>
    <t>420-1</t>
  </si>
  <si>
    <t>钢筋混凝土盖板涵</t>
  </si>
  <si>
    <t>含设置安全区域，挖除、装卸、清理、运送、空回等一切人、材、机费用</t>
  </si>
  <si>
    <t>含设置安全区域，坑槽开挖，原材料、运输、储存，砂浆拌和、搬运，砌筑、勾缝、抹面、养生等一切人材机费用</t>
  </si>
  <si>
    <t>C20片石混凝土台身</t>
  </si>
  <si>
    <t>含设置安全区域，坑槽开挖，原材料、运输、储存，混凝土拌和、搬运，砌筑、勾缝、抹面、养生等一切人材机费用</t>
  </si>
  <si>
    <t>C30混凝土盖板</t>
  </si>
  <si>
    <t>含设置安全区域，原材料、运输、储存，混凝土拌和、搬运，砌筑、勾缝、抹面、养生等一切人材机费用</t>
  </si>
  <si>
    <t>盖板涵钢筋</t>
  </si>
  <si>
    <t>t</t>
  </si>
  <si>
    <t>含设置安全区域，材料、装车、移运、卸料、制作、焊接等人工、机械一切费用</t>
  </si>
  <si>
    <t>钢筋加工</t>
  </si>
  <si>
    <t>不含钢筋材料外，含设置安全区域，移运、卸料、制作、焊接、清理等人工、机械一切费用</t>
  </si>
  <si>
    <t>涵背回填砂砾</t>
  </si>
  <si>
    <t>沉降缝</t>
  </si>
  <si>
    <t>涵洞清淤（含运距3公里）</t>
  </si>
  <si>
    <t>新建钢筋混凝土盖板涵1.5*1.5m</t>
  </si>
  <si>
    <t>新建钢筋混凝土盖板涵2.0*2.0m</t>
  </si>
  <si>
    <t>新建钢筋混凝土盖板涵3.0*3.0m</t>
  </si>
  <si>
    <t>e</t>
  </si>
  <si>
    <t>新建钢筋混凝土盖板涵4.0*4.0m</t>
  </si>
  <si>
    <t>420-2</t>
  </si>
  <si>
    <t>新建钢筋混凝土圆管涵</t>
  </si>
  <si>
    <t>新建钢筋混凝土圆管涵直径50厘米</t>
  </si>
  <si>
    <t>含设置安全区域，原材料、装卸、运输、搬运、储存，坑槽开挖，圆管安装、接头处理，回填，路面修复等一切人、材、机费用</t>
  </si>
  <si>
    <t>新建钢筋混凝土圆管涵直径60厘米</t>
  </si>
  <si>
    <t>新建钢筋混凝土圆管涵直径75厘米</t>
  </si>
  <si>
    <t>新建钢筋混凝土圆管涵直径100厘米</t>
  </si>
  <si>
    <t>波纹管涵</t>
  </si>
  <si>
    <t>安装双壁波纹管(φ1000mm以内)</t>
  </si>
  <si>
    <t>含设置安全区域，原材料、运输、搬运、拼接、安装，压实洒水、养生等一切人、材机费用</t>
  </si>
  <si>
    <t>422</t>
  </si>
  <si>
    <t>桥梁、涵洞其他工程</t>
  </si>
  <si>
    <t>桥梁栏杆（钢筋混凝土护栏）修复</t>
  </si>
  <si>
    <t>含设置安全区域，原材料、装卸、运输、搬运、储存、加工、安装，破损护栏拆除，模板材料、运输、安装、拆卸，混凝土材料、运输、浇筑、振捣、洒水养生等一切人、材、机费用</t>
  </si>
  <si>
    <t>桥梁栏杆（钢护栏）修复</t>
  </si>
  <si>
    <t>含设置安全区域，原材料、装卸、运输、搬运、储存、加工安装、切割、焊接、除锈、油漆等一切人、材、机费用</t>
  </si>
  <si>
    <t>桥梁加固</t>
  </si>
  <si>
    <t>混凝土表面处理(人工凿毛）</t>
  </si>
  <si>
    <t>含设置安全区域，凿除、装卸、运输、清理、等一切人、材、机费用</t>
  </si>
  <si>
    <t>混凝土裂缝处理(自动低压渗注法)</t>
  </si>
  <si>
    <t>含设置安全区域，裂缝清理、浆液拌制、注浆、原材料、运输、清理、等一切人、材、机费用</t>
  </si>
  <si>
    <t>普通混凝土现浇修补空洞(C50)</t>
  </si>
  <si>
    <t>含设置安全区域，裂缝和空洞清理、搭设架子、原材料、拌合、浆液拌制、注浆、浇筑、抹面、清理、等一切人、材、机费用</t>
  </si>
  <si>
    <t>钻孔植筋(钢筋（螺栓）直径12mm,钻孔深度12cm)</t>
  </si>
  <si>
    <t>根</t>
  </si>
  <si>
    <t>含设置安全区域，钻孔、搭设架子、成孔、清理、原材料、拌合、钢筋制作、浆液拌制、注浆、浇筑、抹面、清理、等一切人、材、机费用</t>
  </si>
  <si>
    <t>钻孔植筋(钢筋（螺栓）直径16mm,钻孔深度16cm)</t>
  </si>
  <si>
    <t>钢筋阻锈剂</t>
  </si>
  <si>
    <t>含设置安全区域，材料购买、喷绘、清理、等一切人、材、机费用</t>
  </si>
  <si>
    <t>602</t>
  </si>
  <si>
    <t>护栏</t>
  </si>
  <si>
    <t>602-1</t>
  </si>
  <si>
    <t>混凝土护栏（护墙、立柱）</t>
  </si>
  <si>
    <t>新建现浇混凝土护栏（C30）</t>
  </si>
  <si>
    <t>新建混凝土护栏钢筋</t>
  </si>
  <si>
    <t>修复混凝土护栏</t>
  </si>
  <si>
    <t>修复混凝土护栏钢筋</t>
  </si>
  <si>
    <t>拆除钢筋混凝土墙式护栏</t>
  </si>
  <si>
    <t>含设置安全区域，拆除、装车、移运、清理、等人工、机械一切费用</t>
  </si>
  <si>
    <t>混凝土护栏刷反光漆</t>
  </si>
  <si>
    <t>含设置安全区域，原材料、刷漆、移运、清理、等人工、机械一切费用</t>
  </si>
  <si>
    <t>602-2</t>
  </si>
  <si>
    <t>波形梁钢护栏</t>
  </si>
  <si>
    <t>新建波形梁护栏标准段（Gr-B-2E）</t>
  </si>
  <si>
    <t>含护栏材料，含设置安全区域，含安装、锚固、场地清理等一切人、材、机费用</t>
  </si>
  <si>
    <t>利用板换立柱（立柱按长度计）</t>
  </si>
  <si>
    <t>含立柱材料，含设置安全区域，含钻孔、注浆、安装等一切人、材、机费用</t>
  </si>
  <si>
    <t>利用柱换板（双波4米间距、板厚2.5mm）</t>
  </si>
  <si>
    <t>含护栏材料，含设置安全区域，含钻孔、注浆、安装等一切人、材、机费用</t>
  </si>
  <si>
    <t>利用柱换板（双波4米间距、板厚3.0mm）</t>
  </si>
  <si>
    <t>护栏加高利用（Gr-C-4E）</t>
  </si>
  <si>
    <t>利用立柱换板</t>
  </si>
  <si>
    <t>除护栏材料外，含设置安全区域，含安装、锚固、场地清理等一切人、材、机费用</t>
  </si>
  <si>
    <t>新建路侧波形梁护栏Gr-C-2E）</t>
  </si>
  <si>
    <t>新建路侧波形梁护栏Gr-C-4E）</t>
  </si>
  <si>
    <t>新建路侧波形梁护栏安装（累计安装长度&lt;1Km）</t>
  </si>
  <si>
    <t>除护栏材料外，含设置安全区域，含钻孔、注浆、安装，含护栏安装、锚固、场地清理等一切人、材、机费用</t>
  </si>
  <si>
    <t>f</t>
  </si>
  <si>
    <r>
      <rPr>
        <sz val="9"/>
        <rFont val="宋体"/>
        <charset val="134"/>
        <scheme val="minor"/>
      </rPr>
      <t>新建路侧波形梁护栏安装（累计安装长度</t>
    </r>
    <r>
      <rPr>
        <sz val="9"/>
        <rFont val="Arial"/>
        <charset val="0"/>
      </rPr>
      <t>≥</t>
    </r>
    <r>
      <rPr>
        <sz val="9"/>
        <rFont val="宋体"/>
        <charset val="134"/>
        <scheme val="minor"/>
      </rPr>
      <t>1Km）</t>
    </r>
  </si>
  <si>
    <t>g</t>
  </si>
  <si>
    <t>波形梁钢护栏端头</t>
  </si>
  <si>
    <t>个</t>
  </si>
  <si>
    <t>除材料外，含设置安全区域，含安装、锚固、场地清理等一切人、材、机费用</t>
  </si>
  <si>
    <t>h</t>
  </si>
  <si>
    <t>含材料，含设置安全区域，含安装、锚固、场地清理等一切人、材、机费用</t>
  </si>
  <si>
    <t>i</t>
  </si>
  <si>
    <t>波形梁钢护栏清洗</t>
  </si>
  <si>
    <t>含设置安全区域，清洗机械，驾驶员工资、燃油、修理、保养等一切人、材、机费用</t>
  </si>
  <si>
    <t>602-3</t>
  </si>
  <si>
    <t>缆索护栏</t>
  </si>
  <si>
    <t>路侧缆索护栏（3根钢绳）</t>
  </si>
  <si>
    <t>含设置安全区域，原材料、运输、装卸、储存、二次转运，护栏立柱基坑开挖，基础施工，缆索安装、锚固、场地清理等一切人、材、机费用</t>
  </si>
  <si>
    <t>路侧缆索护栏（4根钢绳）</t>
  </si>
  <si>
    <t>路侧缆索护栏（5根钢绳）</t>
  </si>
  <si>
    <t>防撞墩刷漆</t>
  </si>
  <si>
    <t>含设置安全区域，原材料、运输、储存、二次转运，防撞墩清理，油漆涂刷等一切人、材、机费用</t>
  </si>
  <si>
    <t>604</t>
  </si>
  <si>
    <t>道路交通标志</t>
  </si>
  <si>
    <t>604-1</t>
  </si>
  <si>
    <t>单柱式交通标志</t>
  </si>
  <si>
    <t>单柱式交通标志（△70）</t>
  </si>
  <si>
    <t>块</t>
  </si>
  <si>
    <t>除标志牌材料外，含基础材料、运输、储存、加工、浇筑、振捣、基础基坑开挖，标志牌安装、锚固、场地清理等一切人、材、机费用</t>
  </si>
  <si>
    <t>单柱式交通标志（○60）</t>
  </si>
  <si>
    <t>□140*100</t>
  </si>
  <si>
    <t>□60（警示标志）</t>
  </si>
  <si>
    <t>□180×120</t>
  </si>
  <si>
    <t>a-1</t>
  </si>
  <si>
    <t>含标志牌材料，基础材料、运输、储存、加工、浇筑、振捣、基础基坑开挖，标志牌安装、锚固、场地清理等一切人、材、机费用</t>
  </si>
  <si>
    <t>b-1</t>
  </si>
  <si>
    <t>c-1</t>
  </si>
  <si>
    <t>d-1</t>
  </si>
  <si>
    <t>e-1</t>
  </si>
  <si>
    <t>桥梁标志牌（159*87）</t>
  </si>
  <si>
    <t>604-2</t>
  </si>
  <si>
    <t>双柱式交通标志</t>
  </si>
  <si>
    <t>□180*110</t>
  </si>
  <si>
    <t>604-5</t>
  </si>
  <si>
    <t>悬臂式交通标志</t>
  </si>
  <si>
    <t>单悬臂式交通标志（换板）（□140*120）</t>
  </si>
  <si>
    <t>含设置安全区域，原材料、装卸、运输、储存、二次转运，基坑开挖、基础浇筑振捣，安装、锚固、场地清理等一切人、材、机费用</t>
  </si>
  <si>
    <t>单悬臂式交通标志（换立柱和板）（□140*120）</t>
  </si>
  <si>
    <t>套</t>
  </si>
  <si>
    <t>604-6</t>
  </si>
  <si>
    <t>道路反光镜</t>
  </si>
  <si>
    <t>除反光镜材料外，含基础材料、运输、储存、加工、浇筑、振捣、基础基坑开挖，反光镜安装、锚固、场地清理等一切人、材、机费用</t>
  </si>
  <si>
    <t>含反光镜材料，基础材料、运输、储存、加工、浇筑、振捣、基础基坑开挖，反光镜安装、锚固、场地清理等一切人、材、机费用</t>
  </si>
  <si>
    <t>里程碑</t>
  </si>
  <si>
    <t>除里程碑材料外，含基础材料、运输、储存、加工、浇筑、振捣、基础基坑开挖，安装、锚固、场地清理等一切人、材、机费用</t>
  </si>
  <si>
    <t>平交道口桩</t>
  </si>
  <si>
    <t>含道口桩材料，含基础材料、运输、储存、加工、浇筑、振捣、基础基坑开挖，安装、锚固、场地清理等一切人、材、机费用</t>
  </si>
  <si>
    <t>爆闪灯</t>
  </si>
  <si>
    <t>台</t>
  </si>
  <si>
    <t>除爆闪灯材料外，含基础材料、运输、储存、摆放，安装、锚固、场地清理等一切人、材、机费用</t>
  </si>
  <si>
    <t>移动式爆闪灯</t>
  </si>
  <si>
    <t>含爆闪灯材料，基础材料、运输、储存、摆放，安装、锚固、场地清理等一切人、材、机费用</t>
  </si>
  <si>
    <t>标志修复</t>
  </si>
  <si>
    <t>单悬臂式交通标志（换板）</t>
  </si>
  <si>
    <t>含原材料（标志牌立柱、面板，基础混凝土、钢筋材料）、运输、储存、加工、浇筑、振捣、基础基坑开挖，标志牌安装、锚固、场地清理等一切人、材、机费用。</t>
  </si>
  <si>
    <t>单悬臂式交通标志（换立柱和板）</t>
  </si>
  <si>
    <t>招呼站</t>
  </si>
  <si>
    <t>处</t>
  </si>
  <si>
    <t>含人、材、机等一切费用</t>
  </si>
  <si>
    <t>605</t>
  </si>
  <si>
    <t>道路交通标线</t>
  </si>
  <si>
    <t>605-1</t>
  </si>
  <si>
    <t>热熔型涂料路面标线</t>
  </si>
  <si>
    <t>普通标线</t>
  </si>
  <si>
    <t>含设置安全区域，路面清扫，涂料拌制、刮涂底油，喷（刮）标线，初期养护等一切人、材、机费用</t>
  </si>
  <si>
    <t>震动标线</t>
  </si>
  <si>
    <t>605-2</t>
  </si>
  <si>
    <t>减速带（更换）</t>
  </si>
  <si>
    <t>含设置安全区域，拆除损坏减速带，定位钻孔、埋置螺栓，安装新减速带，清理现场等一切人、材、机费用</t>
  </si>
  <si>
    <t>橡胶减速带</t>
  </si>
  <si>
    <t>铸钢减速带</t>
  </si>
  <si>
    <t>609</t>
  </si>
  <si>
    <t>旧构造物拆除</t>
  </si>
  <si>
    <t>拆除波形梁护栏立柱（Gr-C-2E）</t>
  </si>
  <si>
    <t>含设置安全区域，标志牌拆除、堆放、运输及小型机具费等一切人、材、机费用</t>
  </si>
  <si>
    <t>拆除波形梁护栏栏板（Gr-C-2E）</t>
  </si>
  <si>
    <t>拆除波形梁护栏栏板（Gr-C-4E）</t>
  </si>
  <si>
    <t>拆除波形梁护栏立柱（Gr-C-4E）</t>
  </si>
  <si>
    <t>拆除铝合金标志</t>
  </si>
  <si>
    <t>拆除混凝土结构</t>
  </si>
  <si>
    <t>含设置安全区域，包含结构物切割'破碎'开挖'装卸，移运至指定地，场地平整、清理等一切人、材、机费用</t>
  </si>
  <si>
    <t>拆除钢筋混凝土结构</t>
  </si>
  <si>
    <t>拆除浆砌（块）片石结构</t>
  </si>
  <si>
    <t>含设置安全区域，结构物切割'破碎'开挖'装卸，场地平整、清理等一切人、材、机费用</t>
  </si>
  <si>
    <t>拆除干砌（块）片石结构</t>
  </si>
  <si>
    <t>门架式限高杆</t>
  </si>
  <si>
    <t>钢管</t>
  </si>
  <si>
    <t>含钢管材料，含基础材料、运输、储存、加工、焊接、基础基坑开挖，安装、锚固、场地清理等一切人、材、机费用</t>
  </si>
  <si>
    <t>钢板</t>
  </si>
  <si>
    <t>含钢板材料，含基础材料、运输、储存、加工、焊接、基础基坑开挖，安装、锚固、场地清理等一切人、材、机费用</t>
  </si>
  <si>
    <t>钢筋</t>
  </si>
  <si>
    <t>含钢筋材料，含基础材料、运输、储存、加工、制作、焊接、基础基坑开挖，安装、锚固、场地清理等一切人、材、机费用</t>
  </si>
  <si>
    <t>C25混凝土</t>
  </si>
  <si>
    <t>含混凝土材料，含基础材料、运输、储存、加工、制作、焊接、基础基坑开挖，安装、锚固、场地清理等一切人、材、机费用</t>
  </si>
  <si>
    <t>含设置安全区域，原材料、装卸、运输、搬运、储存、运输、加工、安装、基础、洒水、养生等一切人、材机费用</t>
  </si>
  <si>
    <t>其他</t>
  </si>
  <si>
    <t>养护公示牌（新增立柱和板180*100）</t>
  </si>
  <si>
    <t>含设置安全区域，材料、运输、装卸、二次转运，基坑开挖、混凝土浇筑、振捣，场地清理等一切人、材、机费用</t>
  </si>
  <si>
    <t>技术工</t>
  </si>
  <si>
    <t>工日</t>
  </si>
  <si>
    <t>普工</t>
  </si>
  <si>
    <t>融雪剂</t>
  </si>
  <si>
    <t>含设置安全区域，材料、装车、移运、卸料、撒布等人工、机械一切费用</t>
  </si>
  <si>
    <t>防滑砂</t>
  </si>
  <si>
    <t>挖掘机(斗容量1.0立方米以上）</t>
  </si>
  <si>
    <t>台班</t>
  </si>
  <si>
    <t>含机械租赁或购置，运输、二次转场、燃油、驾驶员工资、保养、大修、小修保险等一切费用</t>
  </si>
  <si>
    <t>挖掘机(斗容量0.5立方米）</t>
  </si>
  <si>
    <t>运输车辆</t>
  </si>
  <si>
    <t>行道树刷白</t>
  </si>
  <si>
    <t>行道树刷白(胸径10cm以下)</t>
  </si>
  <si>
    <t>株</t>
  </si>
  <si>
    <t>含设置安全区域，材料、装车、移运、卸料、刷漆、场地清理等人工、机械一切费用</t>
  </si>
  <si>
    <t>行道树刷白(胸径20cm以下)</t>
  </si>
  <si>
    <t>行道树刷白(胸径20cm以上)</t>
  </si>
  <si>
    <t/>
  </si>
  <si>
    <t>kg</t>
  </si>
  <si>
    <t>含材料、装车、移运、卸料、摆放、撒铺、场地清理等人工、机械一切费用</t>
  </si>
  <si>
    <t>播撒花卉</t>
  </si>
  <si>
    <t>含材料、装车、移运、卸料、撒播、喷水、场地清理等人工、机械一切费用</t>
  </si>
  <si>
    <t>合计（元）：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</si>
</sst>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0.00"/>
    <numFmt numFmtId="178" formatCode="0.00;\-0.00;;@"/>
  </numFmts>
  <fonts count="3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0"/>
      <scheme val="minor"/>
    </font>
    <font>
      <b/>
      <sz val="9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0"/>
      <name val="宋体"/>
      <charset val="0"/>
      <scheme val="minor"/>
    </font>
    <font>
      <sz val="9"/>
      <name val="Arial"/>
      <charset val="0"/>
    </font>
    <font>
      <sz val="10"/>
      <name val="Arial"/>
      <charset val="0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b/>
      <sz val="1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176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178" fontId="5" fillId="0" borderId="1" xfId="0" applyNumberFormat="1" applyFont="1" applyFill="1" applyBorder="1" applyAlignment="1" applyProtection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178" fontId="10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/>
    <xf numFmtId="178" fontId="12" fillId="0" borderId="1" xfId="0" applyNumberFormat="1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176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horizontal="center" vertical="center" wrapText="1"/>
    </xf>
    <xf numFmtId="176" fontId="14" fillId="0" borderId="7" xfId="0" applyNumberFormat="1" applyFont="1" applyFill="1" applyBorder="1" applyAlignment="1">
      <alignment horizontal="center" vertical="center" wrapText="1"/>
    </xf>
    <xf numFmtId="177" fontId="14" fillId="0" borderId="6" xfId="0" applyNumberFormat="1" applyFont="1" applyFill="1" applyBorder="1" applyAlignment="1" applyProtection="1">
      <alignment horizontal="center" vertical="center" wrapText="1"/>
    </xf>
    <xf numFmtId="177" fontId="14" fillId="0" borderId="7" xfId="0" applyNumberFormat="1" applyFont="1" applyFill="1" applyBorder="1" applyAlignment="1" applyProtection="1">
      <alignment horizontal="center" vertical="center" wrapText="1"/>
    </xf>
    <xf numFmtId="177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0"/>
  <sheetViews>
    <sheetView showZeros="0" tabSelected="1" view="pageBreakPreview" zoomScaleNormal="100" topLeftCell="B1" workbookViewId="0">
      <selection activeCell="J182" sqref="J182"/>
    </sheetView>
  </sheetViews>
  <sheetFormatPr defaultColWidth="9" defaultRowHeight="13.5"/>
  <cols>
    <col min="1" max="1" width="6.125" customWidth="1"/>
    <col min="2" max="2" width="15.75" customWidth="1"/>
    <col min="3" max="3" width="4.375" customWidth="1"/>
    <col min="4" max="4" width="7.625" customWidth="1"/>
    <col min="5" max="5" width="6.625" customWidth="1"/>
    <col min="6" max="6" width="8.875" customWidth="1"/>
    <col min="7" max="7" width="7.625" customWidth="1"/>
    <col min="8" max="8" width="7.625" style="2" customWidth="1"/>
    <col min="9" max="9" width="8.875" style="2" customWidth="1"/>
    <col min="10" max="10" width="51" customWidth="1"/>
  </cols>
  <sheetData>
    <row r="1" s="1" customFormat="1" ht="26" customHeight="1" spans="1:11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  <c r="K1" s="3"/>
    </row>
    <row r="2" ht="24" spans="1:11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7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</row>
    <row r="3" spans="1:11">
      <c r="A3" s="8" t="s">
        <v>12</v>
      </c>
      <c r="B3" s="8" t="s">
        <v>13</v>
      </c>
      <c r="C3" s="8"/>
      <c r="D3" s="9"/>
      <c r="E3" s="9"/>
      <c r="F3" s="10"/>
      <c r="G3" s="11"/>
      <c r="H3" s="12">
        <f>TRUNC(D3*(1-$G$3/100),2)</f>
        <v>0</v>
      </c>
      <c r="I3" s="13">
        <f>H3*E3</f>
        <v>0</v>
      </c>
      <c r="J3" s="13"/>
      <c r="K3" s="14"/>
    </row>
    <row r="4" spans="1:11">
      <c r="A4" s="8" t="s">
        <v>14</v>
      </c>
      <c r="B4" s="8" t="s">
        <v>15</v>
      </c>
      <c r="C4" s="8"/>
      <c r="D4" s="9"/>
      <c r="E4" s="9"/>
      <c r="F4" s="10"/>
      <c r="G4" s="15"/>
      <c r="H4" s="12">
        <f t="shared" ref="H4:H67" si="0">TRUNC(D4*(1-$G$3/100),2)</f>
        <v>0</v>
      </c>
      <c r="I4" s="13">
        <f t="shared" ref="I4:I67" si="1">H4*E4</f>
        <v>0</v>
      </c>
      <c r="J4" s="13"/>
      <c r="K4" s="14"/>
    </row>
    <row r="5" spans="1:11">
      <c r="A5" s="8" t="s">
        <v>16</v>
      </c>
      <c r="B5" s="8" t="s">
        <v>17</v>
      </c>
      <c r="C5" s="8" t="s">
        <v>18</v>
      </c>
      <c r="D5" s="16">
        <v>13</v>
      </c>
      <c r="E5" s="17">
        <v>1500</v>
      </c>
      <c r="F5" s="17">
        <f t="shared" ref="F5:F8" si="2">E5*D5</f>
        <v>19500</v>
      </c>
      <c r="G5" s="15"/>
      <c r="H5" s="12">
        <f t="shared" si="0"/>
        <v>13</v>
      </c>
      <c r="I5" s="13">
        <f t="shared" si="1"/>
        <v>19500</v>
      </c>
      <c r="J5" s="18" t="s">
        <v>19</v>
      </c>
      <c r="K5" s="18"/>
    </row>
    <row r="6" spans="1:11">
      <c r="A6" s="8" t="s">
        <v>20</v>
      </c>
      <c r="B6" s="8" t="s">
        <v>21</v>
      </c>
      <c r="C6" s="8" t="s">
        <v>18</v>
      </c>
      <c r="D6" s="16">
        <v>30</v>
      </c>
      <c r="E6" s="17">
        <v>500</v>
      </c>
      <c r="F6" s="17">
        <f t="shared" si="2"/>
        <v>15000</v>
      </c>
      <c r="G6" s="15"/>
      <c r="H6" s="12">
        <f t="shared" si="0"/>
        <v>30</v>
      </c>
      <c r="I6" s="13">
        <f t="shared" si="1"/>
        <v>15000</v>
      </c>
      <c r="J6" s="18"/>
      <c r="K6" s="18"/>
    </row>
    <row r="7" ht="22.5" spans="1:11">
      <c r="A7" s="8" t="s">
        <v>22</v>
      </c>
      <c r="B7" s="8" t="s">
        <v>23</v>
      </c>
      <c r="C7" s="8" t="s">
        <v>24</v>
      </c>
      <c r="D7" s="16">
        <v>1</v>
      </c>
      <c r="E7" s="17"/>
      <c r="F7" s="17">
        <f t="shared" si="2"/>
        <v>0</v>
      </c>
      <c r="G7" s="15"/>
      <c r="H7" s="12">
        <f t="shared" si="0"/>
        <v>1</v>
      </c>
      <c r="I7" s="13">
        <f t="shared" si="1"/>
        <v>0</v>
      </c>
      <c r="J7" s="18" t="s">
        <v>25</v>
      </c>
      <c r="K7" s="18"/>
    </row>
    <row r="8" ht="22.5" spans="1:11">
      <c r="A8" s="8" t="s">
        <v>26</v>
      </c>
      <c r="B8" s="8" t="s">
        <v>27</v>
      </c>
      <c r="C8" s="8" t="s">
        <v>24</v>
      </c>
      <c r="D8" s="16">
        <v>1</v>
      </c>
      <c r="E8" s="17"/>
      <c r="F8" s="17">
        <f t="shared" si="2"/>
        <v>0</v>
      </c>
      <c r="G8" s="15"/>
      <c r="H8" s="12">
        <f t="shared" si="0"/>
        <v>1</v>
      </c>
      <c r="I8" s="13">
        <f t="shared" si="1"/>
        <v>0</v>
      </c>
      <c r="J8" s="18"/>
      <c r="K8" s="18"/>
    </row>
    <row r="9" spans="1:11">
      <c r="A9" s="8" t="s">
        <v>28</v>
      </c>
      <c r="B9" s="8" t="s">
        <v>29</v>
      </c>
      <c r="C9" s="8"/>
      <c r="D9" s="16"/>
      <c r="E9" s="16">
        <v>0</v>
      </c>
      <c r="F9" s="17"/>
      <c r="G9" s="15"/>
      <c r="H9" s="12">
        <f t="shared" si="0"/>
        <v>0</v>
      </c>
      <c r="I9" s="13">
        <f t="shared" si="1"/>
        <v>0</v>
      </c>
      <c r="J9" s="19"/>
      <c r="K9" s="19"/>
    </row>
    <row r="10" ht="22.5" spans="1:11">
      <c r="A10" s="8" t="s">
        <v>30</v>
      </c>
      <c r="B10" s="8" t="s">
        <v>31</v>
      </c>
      <c r="C10" s="8"/>
      <c r="D10" s="16"/>
      <c r="E10" s="16">
        <v>0</v>
      </c>
      <c r="F10" s="17"/>
      <c r="G10" s="15"/>
      <c r="H10" s="12">
        <f t="shared" si="0"/>
        <v>0</v>
      </c>
      <c r="I10" s="13">
        <f t="shared" si="1"/>
        <v>0</v>
      </c>
      <c r="J10" s="19"/>
      <c r="K10" s="19"/>
    </row>
    <row r="11" spans="1:11">
      <c r="A11" s="8" t="s">
        <v>16</v>
      </c>
      <c r="B11" s="8" t="s">
        <v>32</v>
      </c>
      <c r="C11" s="8" t="s">
        <v>18</v>
      </c>
      <c r="D11" s="16">
        <v>70</v>
      </c>
      <c r="E11" s="17">
        <v>25</v>
      </c>
      <c r="F11" s="17">
        <f t="shared" ref="F11:F15" si="3">E11*D11</f>
        <v>1750</v>
      </c>
      <c r="G11" s="15"/>
      <c r="H11" s="12">
        <f t="shared" si="0"/>
        <v>70</v>
      </c>
      <c r="I11" s="13">
        <f t="shared" si="1"/>
        <v>1750</v>
      </c>
      <c r="J11" s="18" t="s">
        <v>33</v>
      </c>
      <c r="K11" s="18"/>
    </row>
    <row r="12" spans="1:11">
      <c r="A12" s="8" t="s">
        <v>20</v>
      </c>
      <c r="B12" s="8" t="s">
        <v>34</v>
      </c>
      <c r="C12" s="8" t="s">
        <v>18</v>
      </c>
      <c r="D12" s="16">
        <v>65</v>
      </c>
      <c r="E12" s="17">
        <v>25</v>
      </c>
      <c r="F12" s="17">
        <f t="shared" si="3"/>
        <v>1625</v>
      </c>
      <c r="G12" s="15"/>
      <c r="H12" s="12">
        <f t="shared" si="0"/>
        <v>65</v>
      </c>
      <c r="I12" s="13">
        <f t="shared" si="1"/>
        <v>1625</v>
      </c>
      <c r="J12" s="18"/>
      <c r="K12" s="18"/>
    </row>
    <row r="13" spans="1:11">
      <c r="A13" s="8">
        <v>205</v>
      </c>
      <c r="B13" s="8" t="s">
        <v>35</v>
      </c>
      <c r="C13" s="8"/>
      <c r="D13" s="16"/>
      <c r="E13" s="16">
        <v>0</v>
      </c>
      <c r="F13" s="17"/>
      <c r="G13" s="15"/>
      <c r="H13" s="12">
        <f t="shared" si="0"/>
        <v>0</v>
      </c>
      <c r="I13" s="13">
        <f t="shared" si="1"/>
        <v>0</v>
      </c>
      <c r="J13" s="19"/>
      <c r="K13" s="19"/>
    </row>
    <row r="14" spans="1:11">
      <c r="A14" s="8">
        <v>-1</v>
      </c>
      <c r="B14" s="8" t="s">
        <v>36</v>
      </c>
      <c r="C14" s="8"/>
      <c r="D14" s="16"/>
      <c r="E14" s="16">
        <v>0</v>
      </c>
      <c r="F14" s="17"/>
      <c r="G14" s="15"/>
      <c r="H14" s="12">
        <f t="shared" si="0"/>
        <v>0</v>
      </c>
      <c r="I14" s="13">
        <f t="shared" si="1"/>
        <v>0</v>
      </c>
      <c r="J14" s="19"/>
      <c r="K14" s="19"/>
    </row>
    <row r="15" ht="22.5" spans="1:11">
      <c r="A15" s="8" t="s">
        <v>16</v>
      </c>
      <c r="B15" s="8" t="s">
        <v>37</v>
      </c>
      <c r="C15" s="8" t="s">
        <v>18</v>
      </c>
      <c r="D15" s="16">
        <v>70</v>
      </c>
      <c r="E15" s="16">
        <v>30</v>
      </c>
      <c r="F15" s="17">
        <f t="shared" si="3"/>
        <v>2100</v>
      </c>
      <c r="G15" s="15"/>
      <c r="H15" s="12">
        <f t="shared" si="0"/>
        <v>70</v>
      </c>
      <c r="I15" s="13">
        <f t="shared" si="1"/>
        <v>2100</v>
      </c>
      <c r="J15" s="19" t="s">
        <v>38</v>
      </c>
      <c r="K15" s="19"/>
    </row>
    <row r="16" spans="1:11">
      <c r="A16" s="8"/>
      <c r="B16" s="20" t="s">
        <v>39</v>
      </c>
      <c r="C16" s="8"/>
      <c r="D16" s="16"/>
      <c r="E16" s="16">
        <v>0</v>
      </c>
      <c r="F16" s="17"/>
      <c r="G16" s="15"/>
      <c r="H16" s="12">
        <f t="shared" si="0"/>
        <v>0</v>
      </c>
      <c r="I16" s="13">
        <f t="shared" si="1"/>
        <v>0</v>
      </c>
      <c r="J16" s="19"/>
      <c r="K16" s="19"/>
    </row>
    <row r="17" ht="33.75" spans="1:11">
      <c r="A17" s="8" t="s">
        <v>16</v>
      </c>
      <c r="B17" s="8" t="s">
        <v>40</v>
      </c>
      <c r="C17" s="8" t="s">
        <v>18</v>
      </c>
      <c r="D17" s="16">
        <v>390</v>
      </c>
      <c r="E17" s="16"/>
      <c r="F17" s="17">
        <f t="shared" ref="F17:F20" si="4">E17*D17</f>
        <v>0</v>
      </c>
      <c r="G17" s="15"/>
      <c r="H17" s="12">
        <f t="shared" si="0"/>
        <v>390</v>
      </c>
      <c r="I17" s="13">
        <f t="shared" si="1"/>
        <v>0</v>
      </c>
      <c r="J17" s="19" t="s">
        <v>41</v>
      </c>
      <c r="K17" s="19"/>
    </row>
    <row r="18" spans="1:11">
      <c r="A18" s="8" t="s">
        <v>20</v>
      </c>
      <c r="B18" s="8" t="s">
        <v>42</v>
      </c>
      <c r="C18" s="8" t="s">
        <v>18</v>
      </c>
      <c r="D18" s="16">
        <v>35</v>
      </c>
      <c r="E18" s="16">
        <v>30</v>
      </c>
      <c r="F18" s="17">
        <f t="shared" si="4"/>
        <v>1050</v>
      </c>
      <c r="G18" s="15"/>
      <c r="H18" s="12">
        <f t="shared" si="0"/>
        <v>35</v>
      </c>
      <c r="I18" s="13">
        <f t="shared" si="1"/>
        <v>1050</v>
      </c>
      <c r="J18" s="19" t="s">
        <v>43</v>
      </c>
      <c r="K18" s="19"/>
    </row>
    <row r="19" ht="22.5" spans="1:11">
      <c r="A19" s="8" t="s">
        <v>22</v>
      </c>
      <c r="B19" s="8" t="s">
        <v>44</v>
      </c>
      <c r="C19" s="8" t="s">
        <v>45</v>
      </c>
      <c r="D19" s="16">
        <v>20</v>
      </c>
      <c r="E19" s="16">
        <v>10</v>
      </c>
      <c r="F19" s="17">
        <f t="shared" si="4"/>
        <v>200</v>
      </c>
      <c r="G19" s="15"/>
      <c r="H19" s="12">
        <f t="shared" si="0"/>
        <v>20</v>
      </c>
      <c r="I19" s="13">
        <f t="shared" si="1"/>
        <v>200</v>
      </c>
      <c r="J19" s="19" t="s">
        <v>46</v>
      </c>
      <c r="K19" s="19"/>
    </row>
    <row r="20" ht="33.75" spans="1:11">
      <c r="A20" s="8" t="s">
        <v>26</v>
      </c>
      <c r="B20" s="8" t="s">
        <v>47</v>
      </c>
      <c r="C20" s="8" t="s">
        <v>18</v>
      </c>
      <c r="D20" s="16">
        <v>300</v>
      </c>
      <c r="E20" s="16">
        <v>13</v>
      </c>
      <c r="F20" s="17">
        <f t="shared" si="4"/>
        <v>3900</v>
      </c>
      <c r="G20" s="15"/>
      <c r="H20" s="12">
        <f t="shared" si="0"/>
        <v>300</v>
      </c>
      <c r="I20" s="13">
        <f t="shared" si="1"/>
        <v>3900</v>
      </c>
      <c r="J20" s="19" t="s">
        <v>48</v>
      </c>
      <c r="K20" s="19"/>
    </row>
    <row r="21" spans="1:11">
      <c r="A21" s="8" t="s">
        <v>49</v>
      </c>
      <c r="B21" s="8" t="s">
        <v>50</v>
      </c>
      <c r="C21" s="8"/>
      <c r="D21" s="16"/>
      <c r="E21" s="16">
        <v>0</v>
      </c>
      <c r="F21" s="17"/>
      <c r="G21" s="15"/>
      <c r="H21" s="12">
        <f t="shared" si="0"/>
        <v>0</v>
      </c>
      <c r="I21" s="13">
        <f t="shared" si="1"/>
        <v>0</v>
      </c>
      <c r="J21" s="19"/>
      <c r="K21" s="19"/>
    </row>
    <row r="22" ht="33.75" spans="1:11">
      <c r="A22" s="8" t="s">
        <v>16</v>
      </c>
      <c r="B22" s="8" t="s">
        <v>51</v>
      </c>
      <c r="C22" s="8" t="s">
        <v>18</v>
      </c>
      <c r="D22" s="16">
        <v>300</v>
      </c>
      <c r="E22" s="16">
        <v>500</v>
      </c>
      <c r="F22" s="17">
        <f t="shared" ref="F22:F24" si="5">E22*D22</f>
        <v>150000</v>
      </c>
      <c r="G22" s="15"/>
      <c r="H22" s="12">
        <f t="shared" si="0"/>
        <v>300</v>
      </c>
      <c r="I22" s="13">
        <f t="shared" si="1"/>
        <v>150000</v>
      </c>
      <c r="J22" s="19" t="s">
        <v>48</v>
      </c>
      <c r="K22" s="19"/>
    </row>
    <row r="23" ht="33.75" spans="1:11">
      <c r="A23" s="8" t="s">
        <v>20</v>
      </c>
      <c r="B23" s="8" t="s">
        <v>52</v>
      </c>
      <c r="C23" s="8" t="s">
        <v>18</v>
      </c>
      <c r="D23" s="16">
        <v>300</v>
      </c>
      <c r="E23" s="16"/>
      <c r="F23" s="17">
        <f t="shared" si="5"/>
        <v>0</v>
      </c>
      <c r="G23" s="15"/>
      <c r="H23" s="12">
        <f t="shared" si="0"/>
        <v>300</v>
      </c>
      <c r="I23" s="13">
        <f t="shared" si="1"/>
        <v>0</v>
      </c>
      <c r="J23" s="19" t="s">
        <v>48</v>
      </c>
      <c r="K23" s="19"/>
    </row>
    <row r="24" ht="22.5" spans="1:11">
      <c r="A24" s="8" t="s">
        <v>22</v>
      </c>
      <c r="B24" s="8" t="s">
        <v>53</v>
      </c>
      <c r="C24" s="8" t="s">
        <v>18</v>
      </c>
      <c r="D24" s="16">
        <v>65</v>
      </c>
      <c r="E24" s="16"/>
      <c r="F24" s="17">
        <f t="shared" si="5"/>
        <v>0</v>
      </c>
      <c r="G24" s="15"/>
      <c r="H24" s="12">
        <f t="shared" si="0"/>
        <v>65</v>
      </c>
      <c r="I24" s="13">
        <f t="shared" si="1"/>
        <v>0</v>
      </c>
      <c r="J24" s="19" t="s">
        <v>38</v>
      </c>
      <c r="K24" s="19"/>
    </row>
    <row r="25" spans="1:11">
      <c r="A25" s="8" t="s">
        <v>54</v>
      </c>
      <c r="B25" s="8" t="s">
        <v>55</v>
      </c>
      <c r="C25" s="8"/>
      <c r="D25" s="16"/>
      <c r="E25" s="16">
        <v>0</v>
      </c>
      <c r="F25" s="17"/>
      <c r="G25" s="15"/>
      <c r="H25" s="12">
        <f t="shared" si="0"/>
        <v>0</v>
      </c>
      <c r="I25" s="13">
        <f t="shared" si="1"/>
        <v>0</v>
      </c>
      <c r="J25" s="19"/>
      <c r="K25" s="19"/>
    </row>
    <row r="26" ht="33.75" spans="1:11">
      <c r="A26" s="8" t="s">
        <v>16</v>
      </c>
      <c r="B26" s="8" t="s">
        <v>56</v>
      </c>
      <c r="C26" s="8" t="s">
        <v>18</v>
      </c>
      <c r="D26" s="16">
        <v>350</v>
      </c>
      <c r="E26" s="16">
        <v>30</v>
      </c>
      <c r="F26" s="17">
        <f t="shared" ref="F26:F28" si="6">E26*D26</f>
        <v>10500</v>
      </c>
      <c r="G26" s="15"/>
      <c r="H26" s="12">
        <f t="shared" si="0"/>
        <v>350</v>
      </c>
      <c r="I26" s="13">
        <f t="shared" si="1"/>
        <v>10500</v>
      </c>
      <c r="J26" s="19" t="s">
        <v>41</v>
      </c>
      <c r="K26" s="19"/>
    </row>
    <row r="27" ht="33.75" spans="1:11">
      <c r="A27" s="8" t="s">
        <v>20</v>
      </c>
      <c r="B27" s="8" t="s">
        <v>57</v>
      </c>
      <c r="C27" s="8" t="s">
        <v>18</v>
      </c>
      <c r="D27" s="16">
        <v>360</v>
      </c>
      <c r="E27" s="16"/>
      <c r="F27" s="17">
        <f t="shared" si="6"/>
        <v>0</v>
      </c>
      <c r="G27" s="15"/>
      <c r="H27" s="12">
        <f t="shared" si="0"/>
        <v>360</v>
      </c>
      <c r="I27" s="13">
        <f t="shared" si="1"/>
        <v>0</v>
      </c>
      <c r="J27" s="19" t="s">
        <v>58</v>
      </c>
      <c r="K27" s="19"/>
    </row>
    <row r="28" ht="22.5" spans="1:11">
      <c r="A28" s="8" t="s">
        <v>22</v>
      </c>
      <c r="B28" s="8" t="s">
        <v>59</v>
      </c>
      <c r="C28" s="8" t="s">
        <v>18</v>
      </c>
      <c r="D28" s="16">
        <v>140</v>
      </c>
      <c r="E28" s="16"/>
      <c r="F28" s="17">
        <f t="shared" si="6"/>
        <v>0</v>
      </c>
      <c r="G28" s="15"/>
      <c r="H28" s="12">
        <f t="shared" si="0"/>
        <v>140</v>
      </c>
      <c r="I28" s="13">
        <f t="shared" si="1"/>
        <v>0</v>
      </c>
      <c r="J28" s="19" t="s">
        <v>60</v>
      </c>
      <c r="K28" s="19"/>
    </row>
    <row r="29" ht="22.5" spans="1:11">
      <c r="A29" s="8" t="s">
        <v>61</v>
      </c>
      <c r="B29" s="8" t="s">
        <v>62</v>
      </c>
      <c r="C29" s="8"/>
      <c r="D29" s="16"/>
      <c r="E29" s="16">
        <v>0</v>
      </c>
      <c r="F29" s="17"/>
      <c r="G29" s="15"/>
      <c r="H29" s="12">
        <f t="shared" si="0"/>
        <v>0</v>
      </c>
      <c r="I29" s="13">
        <f t="shared" si="1"/>
        <v>0</v>
      </c>
      <c r="J29" s="19"/>
      <c r="K29" s="19"/>
    </row>
    <row r="30" spans="1:11">
      <c r="A30" s="8" t="s">
        <v>63</v>
      </c>
      <c r="B30" s="8" t="s">
        <v>64</v>
      </c>
      <c r="C30" s="8"/>
      <c r="D30" s="16"/>
      <c r="E30" s="16">
        <v>0</v>
      </c>
      <c r="F30" s="17"/>
      <c r="G30" s="15"/>
      <c r="H30" s="12">
        <f t="shared" si="0"/>
        <v>0</v>
      </c>
      <c r="I30" s="13">
        <f t="shared" si="1"/>
        <v>0</v>
      </c>
      <c r="J30" s="19"/>
      <c r="K30" s="19"/>
    </row>
    <row r="31" spans="1:11">
      <c r="A31" s="8" t="s">
        <v>16</v>
      </c>
      <c r="B31" s="8" t="s">
        <v>65</v>
      </c>
      <c r="C31" s="8" t="s">
        <v>18</v>
      </c>
      <c r="D31" s="16">
        <v>150</v>
      </c>
      <c r="E31" s="16"/>
      <c r="F31" s="17">
        <f t="shared" ref="F31:F35" si="7">E31*D31</f>
        <v>0</v>
      </c>
      <c r="G31" s="15"/>
      <c r="H31" s="12">
        <f t="shared" si="0"/>
        <v>150</v>
      </c>
      <c r="I31" s="13">
        <f t="shared" si="1"/>
        <v>0</v>
      </c>
      <c r="J31" s="19" t="s">
        <v>66</v>
      </c>
      <c r="K31" s="19"/>
    </row>
    <row r="32" spans="1:11">
      <c r="A32" s="8" t="s">
        <v>20</v>
      </c>
      <c r="B32" s="8" t="s">
        <v>67</v>
      </c>
      <c r="C32" s="8" t="s">
        <v>18</v>
      </c>
      <c r="D32" s="16">
        <v>150</v>
      </c>
      <c r="E32" s="16"/>
      <c r="F32" s="17">
        <f t="shared" si="7"/>
        <v>0</v>
      </c>
      <c r="G32" s="15"/>
      <c r="H32" s="12">
        <f t="shared" si="0"/>
        <v>150</v>
      </c>
      <c r="I32" s="13">
        <f t="shared" si="1"/>
        <v>0</v>
      </c>
      <c r="J32" s="19"/>
      <c r="K32" s="19"/>
    </row>
    <row r="33" ht="22.5" spans="1:11">
      <c r="A33" s="8" t="s">
        <v>68</v>
      </c>
      <c r="B33" s="8" t="s">
        <v>69</v>
      </c>
      <c r="C33" s="8"/>
      <c r="D33" s="16"/>
      <c r="E33" s="16">
        <v>0</v>
      </c>
      <c r="F33" s="17"/>
      <c r="G33" s="15"/>
      <c r="H33" s="12">
        <f t="shared" si="0"/>
        <v>0</v>
      </c>
      <c r="I33" s="13">
        <f t="shared" si="1"/>
        <v>0</v>
      </c>
      <c r="J33" s="19"/>
      <c r="K33" s="19"/>
    </row>
    <row r="34" spans="1:11">
      <c r="A34" s="8" t="s">
        <v>70</v>
      </c>
      <c r="B34" s="8" t="s">
        <v>71</v>
      </c>
      <c r="C34" s="8"/>
      <c r="D34" s="16"/>
      <c r="E34" s="16">
        <v>0</v>
      </c>
      <c r="F34" s="17"/>
      <c r="G34" s="15"/>
      <c r="H34" s="12">
        <f t="shared" si="0"/>
        <v>0</v>
      </c>
      <c r="I34" s="13">
        <f t="shared" si="1"/>
        <v>0</v>
      </c>
      <c r="J34" s="19"/>
      <c r="K34" s="19"/>
    </row>
    <row r="35" ht="22.5" spans="1:11">
      <c r="A35" s="8" t="s">
        <v>72</v>
      </c>
      <c r="B35" s="8" t="s">
        <v>65</v>
      </c>
      <c r="C35" s="8" t="s">
        <v>73</v>
      </c>
      <c r="D35" s="16">
        <v>15</v>
      </c>
      <c r="E35" s="16">
        <v>100</v>
      </c>
      <c r="F35" s="17">
        <f t="shared" si="7"/>
        <v>1500</v>
      </c>
      <c r="G35" s="15"/>
      <c r="H35" s="12">
        <f t="shared" si="0"/>
        <v>15</v>
      </c>
      <c r="I35" s="13">
        <f t="shared" si="1"/>
        <v>1500</v>
      </c>
      <c r="J35" s="19" t="s">
        <v>74</v>
      </c>
      <c r="K35" s="19"/>
    </row>
    <row r="36" spans="1:11">
      <c r="A36" s="8" t="s">
        <v>75</v>
      </c>
      <c r="B36" s="8" t="s">
        <v>76</v>
      </c>
      <c r="C36" s="8"/>
      <c r="D36" s="16"/>
      <c r="E36" s="16">
        <v>0</v>
      </c>
      <c r="F36" s="17"/>
      <c r="G36" s="15"/>
      <c r="H36" s="12">
        <f t="shared" si="0"/>
        <v>0</v>
      </c>
      <c r="I36" s="13">
        <f t="shared" si="1"/>
        <v>0</v>
      </c>
      <c r="J36" s="19"/>
      <c r="K36" s="19"/>
    </row>
    <row r="37" spans="1:11">
      <c r="A37" s="8">
        <v>-1</v>
      </c>
      <c r="B37" s="8" t="s">
        <v>77</v>
      </c>
      <c r="C37" s="8" t="s">
        <v>73</v>
      </c>
      <c r="D37" s="16">
        <v>1</v>
      </c>
      <c r="E37" s="16"/>
      <c r="F37" s="17">
        <f t="shared" ref="F37:F42" si="8">E37*D37</f>
        <v>0</v>
      </c>
      <c r="G37" s="15"/>
      <c r="H37" s="12">
        <f t="shared" si="0"/>
        <v>1</v>
      </c>
      <c r="I37" s="13">
        <f t="shared" si="1"/>
        <v>0</v>
      </c>
      <c r="J37" s="19" t="s">
        <v>78</v>
      </c>
      <c r="K37" s="19"/>
    </row>
    <row r="38" spans="1:11">
      <c r="A38" s="8">
        <v>-2</v>
      </c>
      <c r="B38" s="8" t="s">
        <v>79</v>
      </c>
      <c r="C38" s="8" t="s">
        <v>73</v>
      </c>
      <c r="D38" s="16">
        <v>1</v>
      </c>
      <c r="E38" s="16"/>
      <c r="F38" s="17">
        <f t="shared" si="8"/>
        <v>0</v>
      </c>
      <c r="G38" s="15"/>
      <c r="H38" s="12">
        <f t="shared" si="0"/>
        <v>1</v>
      </c>
      <c r="I38" s="13">
        <f t="shared" si="1"/>
        <v>0</v>
      </c>
      <c r="J38" s="19"/>
      <c r="K38" s="19"/>
    </row>
    <row r="39" spans="1:11">
      <c r="A39" s="8" t="s">
        <v>80</v>
      </c>
      <c r="B39" s="8" t="s">
        <v>81</v>
      </c>
      <c r="C39" s="8"/>
      <c r="D39" s="16"/>
      <c r="E39" s="16"/>
      <c r="F39" s="17"/>
      <c r="G39" s="15"/>
      <c r="H39" s="12">
        <f t="shared" si="0"/>
        <v>0</v>
      </c>
      <c r="I39" s="13">
        <f t="shared" si="1"/>
        <v>0</v>
      </c>
      <c r="J39" s="19"/>
      <c r="K39" s="19"/>
    </row>
    <row r="40" spans="1:11">
      <c r="A40" s="8" t="s">
        <v>82</v>
      </c>
      <c r="B40" s="8" t="s">
        <v>83</v>
      </c>
      <c r="C40" s="8"/>
      <c r="D40" s="16"/>
      <c r="E40" s="16"/>
      <c r="F40" s="17"/>
      <c r="G40" s="15"/>
      <c r="H40" s="12">
        <f t="shared" si="0"/>
        <v>0</v>
      </c>
      <c r="I40" s="13">
        <f t="shared" si="1"/>
        <v>0</v>
      </c>
      <c r="J40" s="19"/>
      <c r="K40" s="19"/>
    </row>
    <row r="41" ht="22.5" spans="1:11">
      <c r="A41" s="8" t="s">
        <v>72</v>
      </c>
      <c r="B41" s="8" t="s">
        <v>84</v>
      </c>
      <c r="C41" s="8" t="s">
        <v>73</v>
      </c>
      <c r="D41" s="16">
        <v>70</v>
      </c>
      <c r="E41" s="16"/>
      <c r="F41" s="17">
        <f t="shared" si="8"/>
        <v>0</v>
      </c>
      <c r="G41" s="15"/>
      <c r="H41" s="12">
        <f t="shared" si="0"/>
        <v>70</v>
      </c>
      <c r="I41" s="13">
        <f t="shared" si="1"/>
        <v>0</v>
      </c>
      <c r="J41" s="19" t="s">
        <v>85</v>
      </c>
      <c r="K41" s="19"/>
    </row>
    <row r="42" ht="22.5" spans="1:11">
      <c r="A42" s="8" t="s">
        <v>26</v>
      </c>
      <c r="B42" s="8" t="s">
        <v>84</v>
      </c>
      <c r="C42" s="8" t="s">
        <v>73</v>
      </c>
      <c r="D42" s="16">
        <v>4.5</v>
      </c>
      <c r="E42" s="16"/>
      <c r="F42" s="17">
        <f t="shared" si="8"/>
        <v>0</v>
      </c>
      <c r="G42" s="15"/>
      <c r="H42" s="12">
        <f t="shared" si="0"/>
        <v>4.5</v>
      </c>
      <c r="I42" s="13">
        <f t="shared" si="1"/>
        <v>0</v>
      </c>
      <c r="J42" s="19" t="s">
        <v>86</v>
      </c>
      <c r="K42" s="19"/>
    </row>
    <row r="43" ht="22.5" spans="1:11">
      <c r="A43" s="8" t="s">
        <v>87</v>
      </c>
      <c r="B43" s="20" t="s">
        <v>88</v>
      </c>
      <c r="C43" s="8"/>
      <c r="D43" s="16"/>
      <c r="E43" s="16">
        <v>0</v>
      </c>
      <c r="F43" s="17"/>
      <c r="G43" s="15"/>
      <c r="H43" s="12">
        <f t="shared" si="0"/>
        <v>0</v>
      </c>
      <c r="I43" s="13">
        <f t="shared" si="1"/>
        <v>0</v>
      </c>
      <c r="J43" s="19"/>
      <c r="K43" s="19"/>
    </row>
    <row r="44" ht="33.75" spans="1:11">
      <c r="A44" s="8" t="s">
        <v>16</v>
      </c>
      <c r="B44" s="8" t="s">
        <v>89</v>
      </c>
      <c r="C44" s="8" t="s">
        <v>45</v>
      </c>
      <c r="D44" s="16">
        <v>6</v>
      </c>
      <c r="E44" s="16">
        <v>25</v>
      </c>
      <c r="F44" s="17">
        <f t="shared" ref="F44:F50" si="9">E44*D44</f>
        <v>150</v>
      </c>
      <c r="G44" s="15"/>
      <c r="H44" s="12">
        <f t="shared" si="0"/>
        <v>6</v>
      </c>
      <c r="I44" s="13">
        <f t="shared" si="1"/>
        <v>150</v>
      </c>
      <c r="J44" s="13" t="s">
        <v>90</v>
      </c>
      <c r="K44" s="13"/>
    </row>
    <row r="45" ht="22.5" spans="1:11">
      <c r="A45" s="8" t="s">
        <v>20</v>
      </c>
      <c r="B45" s="8" t="s">
        <v>91</v>
      </c>
      <c r="C45" s="8" t="s">
        <v>45</v>
      </c>
      <c r="D45" s="16">
        <v>8</v>
      </c>
      <c r="E45" s="16">
        <v>30</v>
      </c>
      <c r="F45" s="17">
        <f t="shared" si="9"/>
        <v>240</v>
      </c>
      <c r="G45" s="15"/>
      <c r="H45" s="12">
        <f t="shared" si="0"/>
        <v>8</v>
      </c>
      <c r="I45" s="13">
        <f t="shared" si="1"/>
        <v>240</v>
      </c>
      <c r="J45" s="13"/>
      <c r="K45" s="13"/>
    </row>
    <row r="46" spans="1:11">
      <c r="A46" s="8" t="s">
        <v>92</v>
      </c>
      <c r="B46" s="8" t="s">
        <v>93</v>
      </c>
      <c r="C46" s="8"/>
      <c r="D46" s="16"/>
      <c r="E46" s="16">
        <v>0</v>
      </c>
      <c r="F46" s="17"/>
      <c r="G46" s="15"/>
      <c r="H46" s="12">
        <f t="shared" si="0"/>
        <v>0</v>
      </c>
      <c r="I46" s="13">
        <f t="shared" si="1"/>
        <v>0</v>
      </c>
      <c r="J46" s="19"/>
      <c r="K46" s="19"/>
    </row>
    <row r="47" spans="1:11">
      <c r="A47" s="8" t="s">
        <v>94</v>
      </c>
      <c r="B47" s="8" t="s">
        <v>93</v>
      </c>
      <c r="C47" s="8"/>
      <c r="D47" s="16"/>
      <c r="E47" s="16">
        <v>0</v>
      </c>
      <c r="F47" s="17"/>
      <c r="G47" s="15"/>
      <c r="H47" s="12">
        <f t="shared" si="0"/>
        <v>0</v>
      </c>
      <c r="I47" s="13">
        <f t="shared" si="1"/>
        <v>0</v>
      </c>
      <c r="J47" s="19"/>
      <c r="K47" s="19"/>
    </row>
    <row r="48" spans="1:11">
      <c r="A48" s="8" t="s">
        <v>72</v>
      </c>
      <c r="B48" s="8" t="s">
        <v>95</v>
      </c>
      <c r="C48" s="8" t="s">
        <v>73</v>
      </c>
      <c r="D48" s="16">
        <v>70</v>
      </c>
      <c r="E48" s="16">
        <v>500</v>
      </c>
      <c r="F48" s="17">
        <f t="shared" si="9"/>
        <v>35000</v>
      </c>
      <c r="G48" s="15"/>
      <c r="H48" s="12">
        <f t="shared" si="0"/>
        <v>70</v>
      </c>
      <c r="I48" s="13">
        <f t="shared" si="1"/>
        <v>35000</v>
      </c>
      <c r="J48" s="19" t="s">
        <v>96</v>
      </c>
      <c r="K48" s="19"/>
    </row>
    <row r="49" spans="1:11">
      <c r="A49" s="8" t="s">
        <v>97</v>
      </c>
      <c r="B49" s="8" t="s">
        <v>98</v>
      </c>
      <c r="C49" s="8" t="s">
        <v>73</v>
      </c>
      <c r="D49" s="16">
        <v>61</v>
      </c>
      <c r="E49" s="16"/>
      <c r="F49" s="17">
        <f t="shared" si="9"/>
        <v>0</v>
      </c>
      <c r="G49" s="15"/>
      <c r="H49" s="12">
        <f t="shared" si="0"/>
        <v>61</v>
      </c>
      <c r="I49" s="13">
        <f t="shared" si="1"/>
        <v>0</v>
      </c>
      <c r="J49" s="19"/>
      <c r="K49" s="19"/>
    </row>
    <row r="50" spans="1:11">
      <c r="A50" s="21" t="s">
        <v>99</v>
      </c>
      <c r="B50" s="8" t="s">
        <v>100</v>
      </c>
      <c r="C50" s="8" t="s">
        <v>73</v>
      </c>
      <c r="D50" s="16">
        <v>50</v>
      </c>
      <c r="E50" s="16"/>
      <c r="F50" s="17">
        <f t="shared" si="9"/>
        <v>0</v>
      </c>
      <c r="G50" s="15"/>
      <c r="H50" s="12">
        <f t="shared" si="0"/>
        <v>50</v>
      </c>
      <c r="I50" s="13">
        <f t="shared" si="1"/>
        <v>0</v>
      </c>
      <c r="J50" s="19"/>
      <c r="K50" s="19"/>
    </row>
    <row r="51" spans="1:11">
      <c r="A51" s="8" t="s">
        <v>101</v>
      </c>
      <c r="B51" s="20" t="s">
        <v>102</v>
      </c>
      <c r="C51" s="8"/>
      <c r="D51" s="16"/>
      <c r="E51" s="16">
        <v>0</v>
      </c>
      <c r="F51" s="17"/>
      <c r="G51" s="15"/>
      <c r="H51" s="12">
        <f t="shared" si="0"/>
        <v>0</v>
      </c>
      <c r="I51" s="13">
        <f t="shared" si="1"/>
        <v>0</v>
      </c>
      <c r="J51" s="19"/>
      <c r="K51" s="19"/>
    </row>
    <row r="52" ht="22.5" spans="1:11">
      <c r="A52" s="21" t="s">
        <v>16</v>
      </c>
      <c r="B52" s="8" t="s">
        <v>103</v>
      </c>
      <c r="C52" s="8" t="s">
        <v>45</v>
      </c>
      <c r="D52" s="16">
        <v>6</v>
      </c>
      <c r="E52" s="16">
        <v>5</v>
      </c>
      <c r="F52" s="17">
        <f t="shared" ref="F52:F60" si="10">E52*D52</f>
        <v>30</v>
      </c>
      <c r="G52" s="15"/>
      <c r="H52" s="12">
        <f t="shared" si="0"/>
        <v>6</v>
      </c>
      <c r="I52" s="13">
        <f t="shared" si="1"/>
        <v>30</v>
      </c>
      <c r="J52" s="19" t="s">
        <v>90</v>
      </c>
      <c r="K52" s="13"/>
    </row>
    <row r="53" ht="22.5" spans="1:11">
      <c r="A53" s="21" t="s">
        <v>20</v>
      </c>
      <c r="B53" s="8" t="s">
        <v>104</v>
      </c>
      <c r="C53" s="8" t="s">
        <v>45</v>
      </c>
      <c r="D53" s="16">
        <v>8</v>
      </c>
      <c r="E53" s="16">
        <v>5</v>
      </c>
      <c r="F53" s="17">
        <f t="shared" si="10"/>
        <v>40</v>
      </c>
      <c r="G53" s="15"/>
      <c r="H53" s="12">
        <f t="shared" si="0"/>
        <v>8</v>
      </c>
      <c r="I53" s="13">
        <f t="shared" si="1"/>
        <v>40</v>
      </c>
      <c r="J53" s="19"/>
      <c r="K53" s="13"/>
    </row>
    <row r="54" ht="22.5" spans="1:11">
      <c r="A54" s="21" t="s">
        <v>105</v>
      </c>
      <c r="B54" s="8" t="s">
        <v>106</v>
      </c>
      <c r="C54" s="8" t="s">
        <v>18</v>
      </c>
      <c r="D54" s="16">
        <v>35</v>
      </c>
      <c r="E54" s="16">
        <v>10</v>
      </c>
      <c r="F54" s="17">
        <f t="shared" si="10"/>
        <v>350</v>
      </c>
      <c r="G54" s="15"/>
      <c r="H54" s="12">
        <f t="shared" si="0"/>
        <v>35</v>
      </c>
      <c r="I54" s="13">
        <f t="shared" si="1"/>
        <v>350</v>
      </c>
      <c r="J54" s="19" t="s">
        <v>107</v>
      </c>
      <c r="K54" s="19"/>
    </row>
    <row r="55" ht="22.5" spans="1:11">
      <c r="A55" s="21" t="s">
        <v>108</v>
      </c>
      <c r="B55" s="8" t="s">
        <v>109</v>
      </c>
      <c r="C55" s="8" t="s">
        <v>18</v>
      </c>
      <c r="D55" s="16">
        <v>25</v>
      </c>
      <c r="E55" s="16"/>
      <c r="F55" s="17">
        <f t="shared" si="10"/>
        <v>0</v>
      </c>
      <c r="G55" s="15"/>
      <c r="H55" s="12">
        <f t="shared" si="0"/>
        <v>25</v>
      </c>
      <c r="I55" s="13">
        <f t="shared" si="1"/>
        <v>0</v>
      </c>
      <c r="J55" s="19"/>
      <c r="K55" s="19"/>
    </row>
    <row r="56" ht="22.5" spans="1:11">
      <c r="A56" s="21" t="s">
        <v>110</v>
      </c>
      <c r="B56" s="8" t="s">
        <v>111</v>
      </c>
      <c r="C56" s="8" t="s">
        <v>18</v>
      </c>
      <c r="D56" s="16">
        <v>20</v>
      </c>
      <c r="E56" s="16"/>
      <c r="F56" s="17">
        <f t="shared" si="10"/>
        <v>0</v>
      </c>
      <c r="G56" s="15"/>
      <c r="H56" s="12">
        <f t="shared" si="0"/>
        <v>20</v>
      </c>
      <c r="I56" s="13">
        <f t="shared" si="1"/>
        <v>0</v>
      </c>
      <c r="J56" s="19"/>
      <c r="K56" s="19"/>
    </row>
    <row r="57" ht="22.5" spans="1:11">
      <c r="A57" s="21" t="s">
        <v>112</v>
      </c>
      <c r="B57" s="8" t="s">
        <v>113</v>
      </c>
      <c r="C57" s="8" t="s">
        <v>18</v>
      </c>
      <c r="D57" s="16">
        <v>18</v>
      </c>
      <c r="E57" s="16"/>
      <c r="F57" s="17">
        <f t="shared" si="10"/>
        <v>0</v>
      </c>
      <c r="G57" s="15"/>
      <c r="H57" s="12">
        <f t="shared" si="0"/>
        <v>18</v>
      </c>
      <c r="I57" s="13">
        <f t="shared" si="1"/>
        <v>0</v>
      </c>
      <c r="J57" s="19"/>
      <c r="K57" s="19"/>
    </row>
    <row r="58" ht="33.75" spans="1:11">
      <c r="A58" s="21" t="s">
        <v>114</v>
      </c>
      <c r="B58" s="8" t="s">
        <v>115</v>
      </c>
      <c r="C58" s="8" t="s">
        <v>45</v>
      </c>
      <c r="D58" s="22">
        <v>6</v>
      </c>
      <c r="E58" s="16"/>
      <c r="F58" s="17">
        <f t="shared" si="10"/>
        <v>0</v>
      </c>
      <c r="G58" s="15"/>
      <c r="H58" s="12">
        <f t="shared" si="0"/>
        <v>6</v>
      </c>
      <c r="I58" s="13">
        <f t="shared" si="1"/>
        <v>0</v>
      </c>
      <c r="J58" s="19" t="s">
        <v>90</v>
      </c>
      <c r="K58" s="19"/>
    </row>
    <row r="59" ht="33.75" spans="1:11">
      <c r="A59" s="21" t="s">
        <v>116</v>
      </c>
      <c r="B59" s="8" t="s">
        <v>117</v>
      </c>
      <c r="C59" s="8" t="s">
        <v>45</v>
      </c>
      <c r="D59" s="22">
        <v>8</v>
      </c>
      <c r="E59" s="16"/>
      <c r="F59" s="17">
        <f t="shared" si="10"/>
        <v>0</v>
      </c>
      <c r="G59" s="15"/>
      <c r="H59" s="12">
        <f t="shared" si="0"/>
        <v>8</v>
      </c>
      <c r="I59" s="13">
        <f t="shared" si="1"/>
        <v>0</v>
      </c>
      <c r="J59" s="19" t="s">
        <v>90</v>
      </c>
      <c r="K59" s="19"/>
    </row>
    <row r="60" ht="22.5" spans="1:11">
      <c r="A60" s="21"/>
      <c r="B60" s="8" t="s">
        <v>118</v>
      </c>
      <c r="C60" s="8" t="s">
        <v>73</v>
      </c>
      <c r="D60" s="22">
        <v>2</v>
      </c>
      <c r="E60" s="16">
        <v>150</v>
      </c>
      <c r="F60" s="17">
        <f t="shared" si="10"/>
        <v>300</v>
      </c>
      <c r="G60" s="15"/>
      <c r="H60" s="12">
        <f t="shared" si="0"/>
        <v>2</v>
      </c>
      <c r="I60" s="13">
        <f t="shared" si="1"/>
        <v>300</v>
      </c>
      <c r="J60" s="19" t="s">
        <v>119</v>
      </c>
      <c r="K60" s="19"/>
    </row>
    <row r="61" ht="33.75" spans="1:11">
      <c r="A61" s="8" t="s">
        <v>120</v>
      </c>
      <c r="B61" s="8" t="s">
        <v>121</v>
      </c>
      <c r="C61" s="8"/>
      <c r="D61" s="16"/>
      <c r="E61" s="16">
        <v>0</v>
      </c>
      <c r="F61" s="17"/>
      <c r="G61" s="15"/>
      <c r="H61" s="12">
        <f t="shared" si="0"/>
        <v>0</v>
      </c>
      <c r="I61" s="13">
        <f t="shared" si="1"/>
        <v>0</v>
      </c>
      <c r="J61" s="19"/>
      <c r="K61" s="19"/>
    </row>
    <row r="62" ht="22.5" spans="1:11">
      <c r="A62" s="8">
        <v>-3</v>
      </c>
      <c r="B62" s="8" t="s">
        <v>122</v>
      </c>
      <c r="C62" s="8" t="s">
        <v>18</v>
      </c>
      <c r="D62" s="16">
        <v>390</v>
      </c>
      <c r="E62" s="16">
        <v>2.5</v>
      </c>
      <c r="F62" s="17">
        <f t="shared" ref="F62:F64" si="11">E62*D62</f>
        <v>975</v>
      </c>
      <c r="G62" s="15"/>
      <c r="H62" s="12">
        <f t="shared" si="0"/>
        <v>390</v>
      </c>
      <c r="I62" s="13">
        <f t="shared" si="1"/>
        <v>975</v>
      </c>
      <c r="J62" s="19" t="s">
        <v>123</v>
      </c>
      <c r="K62" s="19"/>
    </row>
    <row r="63" ht="22.5" spans="1:11">
      <c r="A63" s="8">
        <v>-6</v>
      </c>
      <c r="B63" s="8" t="s">
        <v>124</v>
      </c>
      <c r="C63" s="8" t="s">
        <v>18</v>
      </c>
      <c r="D63" s="16">
        <v>300</v>
      </c>
      <c r="E63" s="16">
        <v>5</v>
      </c>
      <c r="F63" s="17">
        <f t="shared" si="11"/>
        <v>1500</v>
      </c>
      <c r="G63" s="15"/>
      <c r="H63" s="12">
        <f t="shared" si="0"/>
        <v>300</v>
      </c>
      <c r="I63" s="13">
        <f t="shared" si="1"/>
        <v>1500</v>
      </c>
      <c r="J63" s="19" t="s">
        <v>125</v>
      </c>
      <c r="K63" s="19"/>
    </row>
    <row r="64" ht="22.5" spans="1:11">
      <c r="A64" s="8">
        <v>-7</v>
      </c>
      <c r="B64" s="8" t="s">
        <v>126</v>
      </c>
      <c r="C64" s="8" t="s">
        <v>127</v>
      </c>
      <c r="D64" s="16">
        <v>10</v>
      </c>
      <c r="E64" s="16">
        <v>50</v>
      </c>
      <c r="F64" s="17">
        <f t="shared" si="11"/>
        <v>500</v>
      </c>
      <c r="G64" s="15"/>
      <c r="H64" s="12">
        <f t="shared" si="0"/>
        <v>10</v>
      </c>
      <c r="I64" s="13">
        <f t="shared" si="1"/>
        <v>500</v>
      </c>
      <c r="J64" s="19" t="s">
        <v>128</v>
      </c>
      <c r="K64" s="19"/>
    </row>
    <row r="65" spans="1:11">
      <c r="A65" s="8" t="s">
        <v>129</v>
      </c>
      <c r="B65" s="8" t="s">
        <v>130</v>
      </c>
      <c r="C65" s="8"/>
      <c r="D65" s="16"/>
      <c r="E65" s="16">
        <v>0</v>
      </c>
      <c r="F65" s="17"/>
      <c r="G65" s="15"/>
      <c r="H65" s="12">
        <f t="shared" si="0"/>
        <v>0</v>
      </c>
      <c r="I65" s="13">
        <f t="shared" si="1"/>
        <v>0</v>
      </c>
      <c r="J65" s="19"/>
      <c r="K65" s="19"/>
    </row>
    <row r="66" ht="22.5" spans="1:11">
      <c r="A66" s="8">
        <v>-1</v>
      </c>
      <c r="B66" s="8" t="s">
        <v>131</v>
      </c>
      <c r="C66" s="8" t="s">
        <v>73</v>
      </c>
      <c r="D66" s="16">
        <v>70</v>
      </c>
      <c r="E66" s="16"/>
      <c r="F66" s="17">
        <f t="shared" ref="F66:F70" si="12">E66*D66</f>
        <v>0</v>
      </c>
      <c r="G66" s="15"/>
      <c r="H66" s="12">
        <f t="shared" si="0"/>
        <v>70</v>
      </c>
      <c r="I66" s="13">
        <f t="shared" si="1"/>
        <v>0</v>
      </c>
      <c r="J66" s="19" t="s">
        <v>132</v>
      </c>
      <c r="K66" s="19"/>
    </row>
    <row r="67" ht="33.75" spans="1:11">
      <c r="A67" s="8">
        <v>-2</v>
      </c>
      <c r="B67" s="8" t="s">
        <v>133</v>
      </c>
      <c r="C67" s="8" t="s">
        <v>73</v>
      </c>
      <c r="D67" s="16">
        <v>61</v>
      </c>
      <c r="E67" s="16"/>
      <c r="F67" s="17">
        <f t="shared" si="12"/>
        <v>0</v>
      </c>
      <c r="G67" s="15"/>
      <c r="H67" s="12">
        <f t="shared" si="0"/>
        <v>61</v>
      </c>
      <c r="I67" s="13">
        <f t="shared" si="1"/>
        <v>0</v>
      </c>
      <c r="J67" s="19" t="s">
        <v>134</v>
      </c>
      <c r="K67" s="19"/>
    </row>
    <row r="68" spans="1:11">
      <c r="A68" s="8" t="s">
        <v>135</v>
      </c>
      <c r="B68" s="8" t="s">
        <v>136</v>
      </c>
      <c r="C68" s="8"/>
      <c r="D68" s="16"/>
      <c r="E68" s="16"/>
      <c r="F68" s="17"/>
      <c r="G68" s="15"/>
      <c r="H68" s="12">
        <f t="shared" ref="H68:H131" si="13">TRUNC(D68*(1-$G$3/100),2)</f>
        <v>0</v>
      </c>
      <c r="I68" s="13">
        <f t="shared" ref="I68:I131" si="14">H68*E68</f>
        <v>0</v>
      </c>
      <c r="J68" s="19"/>
      <c r="K68" s="19"/>
    </row>
    <row r="69" spans="1:11">
      <c r="A69" s="8" t="s">
        <v>16</v>
      </c>
      <c r="B69" s="8" t="s">
        <v>137</v>
      </c>
      <c r="C69" s="8"/>
      <c r="D69" s="16"/>
      <c r="E69" s="16"/>
      <c r="F69" s="17"/>
      <c r="G69" s="15"/>
      <c r="H69" s="12">
        <f t="shared" si="13"/>
        <v>0</v>
      </c>
      <c r="I69" s="13">
        <f t="shared" si="14"/>
        <v>0</v>
      </c>
      <c r="J69" s="19"/>
      <c r="K69" s="19"/>
    </row>
    <row r="70" ht="22.5" spans="1:11">
      <c r="A70" s="8">
        <v>-1</v>
      </c>
      <c r="B70" s="8" t="s">
        <v>138</v>
      </c>
      <c r="C70" s="8" t="s">
        <v>45</v>
      </c>
      <c r="D70" s="16">
        <v>45</v>
      </c>
      <c r="E70" s="16"/>
      <c r="F70" s="17">
        <f t="shared" si="12"/>
        <v>0</v>
      </c>
      <c r="G70" s="15"/>
      <c r="H70" s="12">
        <f t="shared" si="13"/>
        <v>45</v>
      </c>
      <c r="I70" s="13">
        <f t="shared" si="14"/>
        <v>0</v>
      </c>
      <c r="J70" s="19" t="s">
        <v>139</v>
      </c>
      <c r="K70" s="19"/>
    </row>
    <row r="71" ht="22.5" spans="1:11">
      <c r="A71" s="8">
        <v>419</v>
      </c>
      <c r="B71" s="20" t="s">
        <v>140</v>
      </c>
      <c r="C71" s="8"/>
      <c r="D71" s="16"/>
      <c r="E71" s="16">
        <v>0</v>
      </c>
      <c r="F71" s="17"/>
      <c r="G71" s="15"/>
      <c r="H71" s="12">
        <f t="shared" si="13"/>
        <v>0</v>
      </c>
      <c r="I71" s="13">
        <f t="shared" si="14"/>
        <v>0</v>
      </c>
      <c r="J71" s="19"/>
      <c r="K71" s="19"/>
    </row>
    <row r="72" ht="33.75" spans="1:11">
      <c r="A72" s="8">
        <v>-1</v>
      </c>
      <c r="B72" s="8" t="s">
        <v>141</v>
      </c>
      <c r="C72" s="8" t="s">
        <v>18</v>
      </c>
      <c r="D72" s="22">
        <v>35</v>
      </c>
      <c r="E72" s="16">
        <v>10</v>
      </c>
      <c r="F72" s="17">
        <f t="shared" ref="F72:F79" si="15">E72*D72</f>
        <v>350</v>
      </c>
      <c r="G72" s="15"/>
      <c r="H72" s="12">
        <f t="shared" si="13"/>
        <v>35</v>
      </c>
      <c r="I72" s="13">
        <f t="shared" si="14"/>
        <v>350</v>
      </c>
      <c r="J72" s="19" t="s">
        <v>142</v>
      </c>
      <c r="K72" s="19"/>
    </row>
    <row r="73" ht="22.5" spans="1:11">
      <c r="A73" s="8">
        <v>-2</v>
      </c>
      <c r="B73" s="8" t="s">
        <v>143</v>
      </c>
      <c r="C73" s="8" t="s">
        <v>18</v>
      </c>
      <c r="D73" s="22">
        <v>12</v>
      </c>
      <c r="E73" s="16">
        <v>15</v>
      </c>
      <c r="F73" s="17">
        <f t="shared" si="15"/>
        <v>180</v>
      </c>
      <c r="G73" s="15"/>
      <c r="H73" s="12">
        <f t="shared" si="13"/>
        <v>12</v>
      </c>
      <c r="I73" s="13">
        <f t="shared" si="14"/>
        <v>180</v>
      </c>
      <c r="J73" s="19" t="s">
        <v>43</v>
      </c>
      <c r="K73" s="19"/>
    </row>
    <row r="74" ht="33.75" spans="1:11">
      <c r="A74" s="8">
        <v>-3</v>
      </c>
      <c r="B74" s="8" t="s">
        <v>144</v>
      </c>
      <c r="C74" s="8" t="s">
        <v>18</v>
      </c>
      <c r="D74" s="22">
        <v>310</v>
      </c>
      <c r="E74" s="16">
        <v>5</v>
      </c>
      <c r="F74" s="17">
        <f t="shared" si="15"/>
        <v>1550</v>
      </c>
      <c r="G74" s="15"/>
      <c r="H74" s="12">
        <f t="shared" si="13"/>
        <v>310</v>
      </c>
      <c r="I74" s="13">
        <f t="shared" si="14"/>
        <v>1550</v>
      </c>
      <c r="J74" s="19" t="s">
        <v>142</v>
      </c>
      <c r="K74" s="19"/>
    </row>
    <row r="75" spans="1:11">
      <c r="A75" s="8">
        <v>-4</v>
      </c>
      <c r="B75" s="8" t="s">
        <v>145</v>
      </c>
      <c r="C75" s="8" t="s">
        <v>73</v>
      </c>
      <c r="D75" s="22">
        <v>15</v>
      </c>
      <c r="E75" s="16">
        <v>7.5</v>
      </c>
      <c r="F75" s="17">
        <f t="shared" si="15"/>
        <v>112.5</v>
      </c>
      <c r="G75" s="15"/>
      <c r="H75" s="12">
        <f t="shared" si="13"/>
        <v>15</v>
      </c>
      <c r="I75" s="13">
        <f t="shared" si="14"/>
        <v>112.5</v>
      </c>
      <c r="J75" s="19" t="s">
        <v>146</v>
      </c>
      <c r="K75" s="19"/>
    </row>
    <row r="76" ht="33.75" spans="1:11">
      <c r="A76" s="8">
        <v>-5</v>
      </c>
      <c r="B76" s="8" t="s">
        <v>147</v>
      </c>
      <c r="C76" s="8" t="s">
        <v>45</v>
      </c>
      <c r="D76" s="22">
        <v>150</v>
      </c>
      <c r="E76" s="16">
        <v>5</v>
      </c>
      <c r="F76" s="17">
        <f t="shared" si="15"/>
        <v>750</v>
      </c>
      <c r="G76" s="15"/>
      <c r="H76" s="12">
        <f t="shared" si="13"/>
        <v>150</v>
      </c>
      <c r="I76" s="13">
        <f t="shared" si="14"/>
        <v>750</v>
      </c>
      <c r="J76" s="19" t="s">
        <v>142</v>
      </c>
      <c r="K76" s="19"/>
    </row>
    <row r="77" ht="33.75" spans="1:11">
      <c r="A77" s="8">
        <v>-6</v>
      </c>
      <c r="B77" s="8" t="s">
        <v>148</v>
      </c>
      <c r="C77" s="8" t="s">
        <v>45</v>
      </c>
      <c r="D77" s="22">
        <v>220</v>
      </c>
      <c r="E77" s="16">
        <v>2.5</v>
      </c>
      <c r="F77" s="17">
        <f t="shared" si="15"/>
        <v>550</v>
      </c>
      <c r="G77" s="15"/>
      <c r="H77" s="12">
        <f t="shared" si="13"/>
        <v>220</v>
      </c>
      <c r="I77" s="13">
        <f t="shared" si="14"/>
        <v>550</v>
      </c>
      <c r="J77" s="19" t="s">
        <v>142</v>
      </c>
      <c r="K77" s="19"/>
    </row>
    <row r="78" ht="33.75" spans="1:11">
      <c r="A78" s="8">
        <v>-7</v>
      </c>
      <c r="B78" s="8" t="s">
        <v>149</v>
      </c>
      <c r="C78" s="8" t="s">
        <v>45</v>
      </c>
      <c r="D78" s="22">
        <v>280</v>
      </c>
      <c r="E78" s="16">
        <v>3</v>
      </c>
      <c r="F78" s="17">
        <f t="shared" si="15"/>
        <v>840</v>
      </c>
      <c r="G78" s="15"/>
      <c r="H78" s="12">
        <f t="shared" si="13"/>
        <v>280</v>
      </c>
      <c r="I78" s="13">
        <f t="shared" si="14"/>
        <v>840</v>
      </c>
      <c r="J78" s="19" t="s">
        <v>142</v>
      </c>
      <c r="K78" s="19"/>
    </row>
    <row r="79" ht="33.75" spans="1:11">
      <c r="A79" s="8">
        <v>-8</v>
      </c>
      <c r="B79" s="8" t="s">
        <v>150</v>
      </c>
      <c r="C79" s="8" t="s">
        <v>45</v>
      </c>
      <c r="D79" s="22">
        <v>320</v>
      </c>
      <c r="E79" s="16">
        <v>5</v>
      </c>
      <c r="F79" s="17">
        <f t="shared" si="15"/>
        <v>1600</v>
      </c>
      <c r="G79" s="15"/>
      <c r="H79" s="12">
        <f t="shared" si="13"/>
        <v>320</v>
      </c>
      <c r="I79" s="13">
        <f t="shared" si="14"/>
        <v>1600</v>
      </c>
      <c r="J79" s="19" t="s">
        <v>142</v>
      </c>
      <c r="K79" s="19"/>
    </row>
    <row r="80" spans="1:11">
      <c r="A80" s="8" t="s">
        <v>151</v>
      </c>
      <c r="B80" s="8" t="s">
        <v>152</v>
      </c>
      <c r="C80" s="8"/>
      <c r="D80" s="16"/>
      <c r="E80" s="16">
        <v>0</v>
      </c>
      <c r="F80" s="17"/>
      <c r="G80" s="15"/>
      <c r="H80" s="12">
        <f t="shared" si="13"/>
        <v>0</v>
      </c>
      <c r="I80" s="13">
        <f t="shared" si="14"/>
        <v>0</v>
      </c>
      <c r="J80" s="19"/>
      <c r="K80" s="19"/>
    </row>
    <row r="81" spans="1:11">
      <c r="A81" s="8" t="s">
        <v>153</v>
      </c>
      <c r="B81" s="8" t="s">
        <v>154</v>
      </c>
      <c r="C81" s="8"/>
      <c r="D81" s="16"/>
      <c r="E81" s="16">
        <v>0</v>
      </c>
      <c r="F81" s="17"/>
      <c r="G81" s="15"/>
      <c r="H81" s="12">
        <f t="shared" si="13"/>
        <v>0</v>
      </c>
      <c r="I81" s="13">
        <f t="shared" si="14"/>
        <v>0</v>
      </c>
      <c r="J81" s="19"/>
      <c r="K81" s="19"/>
    </row>
    <row r="82" ht="22.5" spans="1:11">
      <c r="A82" s="8">
        <v>-1</v>
      </c>
      <c r="B82" s="8" t="s">
        <v>143</v>
      </c>
      <c r="C82" s="8" t="s">
        <v>18</v>
      </c>
      <c r="D82" s="22">
        <v>12</v>
      </c>
      <c r="E82" s="16">
        <v>6.3</v>
      </c>
      <c r="F82" s="17">
        <f t="shared" ref="F82:F95" si="16">E82*D82</f>
        <v>75.6</v>
      </c>
      <c r="G82" s="15"/>
      <c r="H82" s="12">
        <f t="shared" si="13"/>
        <v>12</v>
      </c>
      <c r="I82" s="13">
        <f t="shared" si="14"/>
        <v>75.6</v>
      </c>
      <c r="J82" s="19" t="s">
        <v>155</v>
      </c>
      <c r="K82" s="19"/>
    </row>
    <row r="83" ht="22.5" spans="1:11">
      <c r="A83" s="8">
        <v>-2</v>
      </c>
      <c r="B83" s="8" t="s">
        <v>144</v>
      </c>
      <c r="C83" s="8" t="s">
        <v>18</v>
      </c>
      <c r="D83" s="22">
        <v>310</v>
      </c>
      <c r="E83" s="17">
        <v>2.83</v>
      </c>
      <c r="F83" s="17">
        <f t="shared" si="16"/>
        <v>877.3</v>
      </c>
      <c r="G83" s="15"/>
      <c r="H83" s="12">
        <f t="shared" si="13"/>
        <v>310</v>
      </c>
      <c r="I83" s="13">
        <f t="shared" si="14"/>
        <v>877.3</v>
      </c>
      <c r="J83" s="18" t="s">
        <v>156</v>
      </c>
      <c r="K83" s="18"/>
    </row>
    <row r="84" ht="22.5" spans="1:11">
      <c r="A84" s="8">
        <v>-3</v>
      </c>
      <c r="B84" s="8" t="s">
        <v>157</v>
      </c>
      <c r="C84" s="8" t="s">
        <v>18</v>
      </c>
      <c r="D84" s="22">
        <v>310</v>
      </c>
      <c r="E84" s="17">
        <v>11.06</v>
      </c>
      <c r="F84" s="17">
        <f t="shared" si="16"/>
        <v>3428.6</v>
      </c>
      <c r="G84" s="15"/>
      <c r="H84" s="12">
        <f t="shared" si="13"/>
        <v>310</v>
      </c>
      <c r="I84" s="13">
        <f t="shared" si="14"/>
        <v>3428.6</v>
      </c>
      <c r="J84" s="18" t="s">
        <v>158</v>
      </c>
      <c r="K84" s="18"/>
    </row>
    <row r="85" ht="22.5" spans="1:11">
      <c r="A85" s="8">
        <v>-4</v>
      </c>
      <c r="B85" s="8" t="s">
        <v>159</v>
      </c>
      <c r="C85" s="8" t="s">
        <v>18</v>
      </c>
      <c r="D85" s="22">
        <v>350</v>
      </c>
      <c r="E85" s="17">
        <v>3.415</v>
      </c>
      <c r="F85" s="17">
        <f t="shared" si="16"/>
        <v>1195.25</v>
      </c>
      <c r="G85" s="15"/>
      <c r="H85" s="12">
        <f t="shared" si="13"/>
        <v>350</v>
      </c>
      <c r="I85" s="13">
        <f t="shared" si="14"/>
        <v>1195.25</v>
      </c>
      <c r="J85" s="18" t="s">
        <v>160</v>
      </c>
      <c r="K85" s="18"/>
    </row>
    <row r="86" ht="22.5" spans="1:11">
      <c r="A86" s="8">
        <v>-5</v>
      </c>
      <c r="B86" s="8" t="s">
        <v>161</v>
      </c>
      <c r="C86" s="8" t="s">
        <v>162</v>
      </c>
      <c r="D86" s="22">
        <v>2000</v>
      </c>
      <c r="E86" s="17">
        <v>0.25</v>
      </c>
      <c r="F86" s="17">
        <f t="shared" si="16"/>
        <v>500</v>
      </c>
      <c r="G86" s="15"/>
      <c r="H86" s="12">
        <f t="shared" si="13"/>
        <v>2000</v>
      </c>
      <c r="I86" s="13">
        <f t="shared" si="14"/>
        <v>500</v>
      </c>
      <c r="J86" s="18" t="s">
        <v>163</v>
      </c>
      <c r="K86" s="18"/>
    </row>
    <row r="87" ht="22.5" spans="1:11">
      <c r="A87" s="8">
        <v>-6</v>
      </c>
      <c r="B87" s="8" t="s">
        <v>164</v>
      </c>
      <c r="C87" s="8" t="s">
        <v>162</v>
      </c>
      <c r="D87" s="22">
        <v>1000</v>
      </c>
      <c r="E87" s="17">
        <v>0.25</v>
      </c>
      <c r="F87" s="17">
        <f t="shared" si="16"/>
        <v>250</v>
      </c>
      <c r="G87" s="15"/>
      <c r="H87" s="12">
        <f t="shared" si="13"/>
        <v>1000</v>
      </c>
      <c r="I87" s="13">
        <f t="shared" si="14"/>
        <v>250</v>
      </c>
      <c r="J87" s="18" t="s">
        <v>165</v>
      </c>
      <c r="K87" s="18"/>
    </row>
    <row r="88" ht="33.75" spans="1:11">
      <c r="A88" s="8">
        <v>-7</v>
      </c>
      <c r="B88" s="8" t="s">
        <v>166</v>
      </c>
      <c r="C88" s="8" t="s">
        <v>18</v>
      </c>
      <c r="D88" s="22">
        <v>5</v>
      </c>
      <c r="E88" s="16">
        <v>5.67</v>
      </c>
      <c r="F88" s="17">
        <f t="shared" si="16"/>
        <v>28.35</v>
      </c>
      <c r="G88" s="15"/>
      <c r="H88" s="12">
        <f t="shared" si="13"/>
        <v>5</v>
      </c>
      <c r="I88" s="13">
        <f t="shared" si="14"/>
        <v>28.35</v>
      </c>
      <c r="J88" s="19" t="s">
        <v>142</v>
      </c>
      <c r="K88" s="19"/>
    </row>
    <row r="89" spans="1:11">
      <c r="A89" s="8">
        <v>-8</v>
      </c>
      <c r="B89" s="8" t="s">
        <v>145</v>
      </c>
      <c r="C89" s="8" t="s">
        <v>73</v>
      </c>
      <c r="D89" s="22">
        <v>3</v>
      </c>
      <c r="E89" s="16">
        <v>7.7</v>
      </c>
      <c r="F89" s="17">
        <f t="shared" si="16"/>
        <v>23.1</v>
      </c>
      <c r="G89" s="15"/>
      <c r="H89" s="12">
        <f t="shared" si="13"/>
        <v>3</v>
      </c>
      <c r="I89" s="13">
        <f t="shared" si="14"/>
        <v>23.1</v>
      </c>
      <c r="J89" s="19" t="s">
        <v>146</v>
      </c>
      <c r="K89" s="19"/>
    </row>
    <row r="90" spans="1:11">
      <c r="A90" s="8">
        <v>-9</v>
      </c>
      <c r="B90" s="8" t="s">
        <v>167</v>
      </c>
      <c r="C90" s="8" t="s">
        <v>73</v>
      </c>
      <c r="D90" s="22">
        <v>6</v>
      </c>
      <c r="E90" s="16">
        <v>1</v>
      </c>
      <c r="F90" s="17">
        <f t="shared" si="16"/>
        <v>6</v>
      </c>
      <c r="G90" s="15"/>
      <c r="H90" s="12">
        <f t="shared" si="13"/>
        <v>6</v>
      </c>
      <c r="I90" s="13">
        <f t="shared" si="14"/>
        <v>6</v>
      </c>
      <c r="J90" s="19" t="s">
        <v>146</v>
      </c>
      <c r="K90" s="19"/>
    </row>
    <row r="91" ht="22.5" spans="1:11">
      <c r="A91" s="8" t="s">
        <v>16</v>
      </c>
      <c r="B91" s="8" t="s">
        <v>168</v>
      </c>
      <c r="C91" s="8" t="s">
        <v>18</v>
      </c>
      <c r="D91" s="16">
        <v>65</v>
      </c>
      <c r="E91" s="16">
        <v>4</v>
      </c>
      <c r="F91" s="17">
        <f t="shared" si="16"/>
        <v>260</v>
      </c>
      <c r="G91" s="15"/>
      <c r="H91" s="12">
        <f t="shared" si="13"/>
        <v>65</v>
      </c>
      <c r="I91" s="13">
        <f t="shared" si="14"/>
        <v>260</v>
      </c>
      <c r="J91" s="19" t="s">
        <v>43</v>
      </c>
      <c r="K91" s="19"/>
    </row>
    <row r="92" ht="33.75" spans="1:11">
      <c r="A92" s="8" t="s">
        <v>20</v>
      </c>
      <c r="B92" s="8" t="s">
        <v>169</v>
      </c>
      <c r="C92" s="8" t="s">
        <v>45</v>
      </c>
      <c r="D92" s="16">
        <v>3800</v>
      </c>
      <c r="E92" s="16"/>
      <c r="F92" s="17">
        <f t="shared" si="16"/>
        <v>0</v>
      </c>
      <c r="G92" s="15"/>
      <c r="H92" s="12">
        <f t="shared" si="13"/>
        <v>3800</v>
      </c>
      <c r="I92" s="13">
        <f t="shared" si="14"/>
        <v>0</v>
      </c>
      <c r="J92" s="19" t="s">
        <v>142</v>
      </c>
      <c r="K92" s="19"/>
    </row>
    <row r="93" ht="33.75" spans="1:11">
      <c r="A93" s="8" t="s">
        <v>22</v>
      </c>
      <c r="B93" s="8" t="s">
        <v>170</v>
      </c>
      <c r="C93" s="8" t="s">
        <v>45</v>
      </c>
      <c r="D93" s="16">
        <v>4800</v>
      </c>
      <c r="E93" s="16"/>
      <c r="F93" s="17">
        <f t="shared" si="16"/>
        <v>0</v>
      </c>
      <c r="G93" s="15"/>
      <c r="H93" s="12">
        <f t="shared" si="13"/>
        <v>4800</v>
      </c>
      <c r="I93" s="13">
        <f t="shared" si="14"/>
        <v>0</v>
      </c>
      <c r="J93" s="19" t="s">
        <v>142</v>
      </c>
      <c r="K93" s="19"/>
    </row>
    <row r="94" ht="33.75" spans="1:11">
      <c r="A94" s="8" t="s">
        <v>26</v>
      </c>
      <c r="B94" s="8" t="s">
        <v>171</v>
      </c>
      <c r="C94" s="8" t="s">
        <v>45</v>
      </c>
      <c r="D94" s="16">
        <v>5800</v>
      </c>
      <c r="E94" s="16"/>
      <c r="F94" s="17">
        <f t="shared" si="16"/>
        <v>0</v>
      </c>
      <c r="G94" s="15"/>
      <c r="H94" s="12">
        <f t="shared" si="13"/>
        <v>5800</v>
      </c>
      <c r="I94" s="13">
        <f t="shared" si="14"/>
        <v>0</v>
      </c>
      <c r="J94" s="19" t="s">
        <v>142</v>
      </c>
      <c r="K94" s="19"/>
    </row>
    <row r="95" ht="33.75" spans="1:11">
      <c r="A95" s="8" t="s">
        <v>172</v>
      </c>
      <c r="B95" s="8" t="s">
        <v>173</v>
      </c>
      <c r="C95" s="8" t="s">
        <v>45</v>
      </c>
      <c r="D95" s="16">
        <v>7800</v>
      </c>
      <c r="E95" s="16"/>
      <c r="F95" s="17">
        <f t="shared" si="16"/>
        <v>0</v>
      </c>
      <c r="G95" s="15"/>
      <c r="H95" s="12">
        <f t="shared" si="13"/>
        <v>7800</v>
      </c>
      <c r="I95" s="13">
        <f t="shared" si="14"/>
        <v>0</v>
      </c>
      <c r="J95" s="19" t="s">
        <v>142</v>
      </c>
      <c r="K95" s="19"/>
    </row>
    <row r="96" spans="1:11">
      <c r="A96" s="8" t="s">
        <v>174</v>
      </c>
      <c r="B96" s="8" t="s">
        <v>175</v>
      </c>
      <c r="C96" s="8"/>
      <c r="D96" s="16"/>
      <c r="E96" s="16">
        <v>0</v>
      </c>
      <c r="F96" s="17"/>
      <c r="G96" s="15"/>
      <c r="H96" s="12">
        <f t="shared" si="13"/>
        <v>0</v>
      </c>
      <c r="I96" s="13">
        <f t="shared" si="14"/>
        <v>0</v>
      </c>
      <c r="J96" s="19"/>
      <c r="K96" s="19"/>
    </row>
    <row r="97" ht="22.5" spans="1:11">
      <c r="A97" s="8" t="s">
        <v>16</v>
      </c>
      <c r="B97" s="8" t="s">
        <v>176</v>
      </c>
      <c r="C97" s="8" t="s">
        <v>45</v>
      </c>
      <c r="D97" s="16">
        <v>240</v>
      </c>
      <c r="E97" s="16">
        <v>5</v>
      </c>
      <c r="F97" s="17">
        <f t="shared" ref="F97:F100" si="17">E97*D97</f>
        <v>1200</v>
      </c>
      <c r="G97" s="15"/>
      <c r="H97" s="12">
        <f t="shared" si="13"/>
        <v>240</v>
      </c>
      <c r="I97" s="13">
        <f t="shared" si="14"/>
        <v>1200</v>
      </c>
      <c r="J97" s="19" t="s">
        <v>177</v>
      </c>
      <c r="K97" s="19"/>
    </row>
    <row r="98" ht="22.5" spans="1:11">
      <c r="A98" s="8" t="s">
        <v>20</v>
      </c>
      <c r="B98" s="8" t="s">
        <v>178</v>
      </c>
      <c r="C98" s="8" t="s">
        <v>45</v>
      </c>
      <c r="D98" s="16">
        <v>260</v>
      </c>
      <c r="E98" s="16">
        <v>2.5</v>
      </c>
      <c r="F98" s="17">
        <f t="shared" si="17"/>
        <v>650</v>
      </c>
      <c r="G98" s="15"/>
      <c r="H98" s="12">
        <f t="shared" si="13"/>
        <v>260</v>
      </c>
      <c r="I98" s="13">
        <f t="shared" si="14"/>
        <v>650</v>
      </c>
      <c r="J98" s="19" t="s">
        <v>177</v>
      </c>
      <c r="K98" s="19"/>
    </row>
    <row r="99" ht="22.5" spans="1:11">
      <c r="A99" s="8" t="s">
        <v>22</v>
      </c>
      <c r="B99" s="8" t="s">
        <v>179</v>
      </c>
      <c r="C99" s="8" t="s">
        <v>45</v>
      </c>
      <c r="D99" s="16">
        <v>300</v>
      </c>
      <c r="E99" s="16">
        <v>3</v>
      </c>
      <c r="F99" s="17">
        <f t="shared" si="17"/>
        <v>900</v>
      </c>
      <c r="G99" s="15"/>
      <c r="H99" s="12">
        <f t="shared" si="13"/>
        <v>300</v>
      </c>
      <c r="I99" s="13">
        <f t="shared" si="14"/>
        <v>900</v>
      </c>
      <c r="J99" s="19" t="s">
        <v>177</v>
      </c>
      <c r="K99" s="19"/>
    </row>
    <row r="100" ht="22.5" spans="1:11">
      <c r="A100" s="8" t="s">
        <v>26</v>
      </c>
      <c r="B100" s="8" t="s">
        <v>180</v>
      </c>
      <c r="C100" s="8" t="s">
        <v>45</v>
      </c>
      <c r="D100" s="16">
        <v>450</v>
      </c>
      <c r="E100" s="16">
        <v>5</v>
      </c>
      <c r="F100" s="17">
        <f t="shared" si="17"/>
        <v>2250</v>
      </c>
      <c r="G100" s="15"/>
      <c r="H100" s="12">
        <f t="shared" si="13"/>
        <v>450</v>
      </c>
      <c r="I100" s="13">
        <f t="shared" si="14"/>
        <v>2250</v>
      </c>
      <c r="J100" s="19" t="s">
        <v>177</v>
      </c>
      <c r="K100" s="19"/>
    </row>
    <row r="101" spans="1:11">
      <c r="A101" s="8">
        <v>421</v>
      </c>
      <c r="B101" s="20" t="s">
        <v>181</v>
      </c>
      <c r="C101" s="8"/>
      <c r="D101" s="16"/>
      <c r="E101" s="16">
        <v>0</v>
      </c>
      <c r="F101" s="17"/>
      <c r="G101" s="15"/>
      <c r="H101" s="12">
        <f t="shared" si="13"/>
        <v>0</v>
      </c>
      <c r="I101" s="13">
        <f t="shared" si="14"/>
        <v>0</v>
      </c>
      <c r="J101" s="19"/>
      <c r="K101" s="19"/>
    </row>
    <row r="102" ht="22.5" spans="1:11">
      <c r="A102" s="8" t="s">
        <v>16</v>
      </c>
      <c r="B102" s="23" t="s">
        <v>143</v>
      </c>
      <c r="C102" s="8" t="s">
        <v>18</v>
      </c>
      <c r="D102" s="22">
        <v>12</v>
      </c>
      <c r="E102" s="16">
        <v>5</v>
      </c>
      <c r="F102" s="17">
        <f t="shared" ref="F102:F105" si="18">E102*D102</f>
        <v>60</v>
      </c>
      <c r="G102" s="15"/>
      <c r="H102" s="12">
        <f t="shared" si="13"/>
        <v>12</v>
      </c>
      <c r="I102" s="13">
        <f t="shared" si="14"/>
        <v>60</v>
      </c>
      <c r="J102" s="19" t="s">
        <v>43</v>
      </c>
      <c r="K102" s="19"/>
    </row>
    <row r="103" ht="33.75" spans="1:11">
      <c r="A103" s="8" t="s">
        <v>20</v>
      </c>
      <c r="B103" s="8" t="s">
        <v>141</v>
      </c>
      <c r="C103" s="8" t="s">
        <v>18</v>
      </c>
      <c r="D103" s="16">
        <v>20</v>
      </c>
      <c r="E103" s="16">
        <v>1.25</v>
      </c>
      <c r="F103" s="17">
        <f t="shared" si="18"/>
        <v>25</v>
      </c>
      <c r="G103" s="15"/>
      <c r="H103" s="12">
        <f t="shared" si="13"/>
        <v>20</v>
      </c>
      <c r="I103" s="13">
        <f t="shared" si="14"/>
        <v>25</v>
      </c>
      <c r="J103" s="19" t="s">
        <v>142</v>
      </c>
      <c r="K103" s="19"/>
    </row>
    <row r="104" ht="33.75" spans="1:11">
      <c r="A104" s="8" t="s">
        <v>22</v>
      </c>
      <c r="B104" s="8" t="s">
        <v>166</v>
      </c>
      <c r="C104" s="8" t="s">
        <v>18</v>
      </c>
      <c r="D104" s="16">
        <v>3</v>
      </c>
      <c r="E104" s="16">
        <v>2.8</v>
      </c>
      <c r="F104" s="17">
        <f t="shared" si="18"/>
        <v>8.4</v>
      </c>
      <c r="G104" s="15"/>
      <c r="H104" s="12">
        <f t="shared" si="13"/>
        <v>3</v>
      </c>
      <c r="I104" s="13">
        <f t="shared" si="14"/>
        <v>8.4</v>
      </c>
      <c r="J104" s="19" t="s">
        <v>142</v>
      </c>
      <c r="K104" s="19"/>
    </row>
    <row r="105" ht="22.5" spans="1:11">
      <c r="A105" s="8" t="s">
        <v>26</v>
      </c>
      <c r="B105" s="8" t="s">
        <v>182</v>
      </c>
      <c r="C105" s="8" t="s">
        <v>45</v>
      </c>
      <c r="D105" s="16">
        <v>1000</v>
      </c>
      <c r="E105" s="16">
        <v>1.5</v>
      </c>
      <c r="F105" s="17">
        <f t="shared" si="18"/>
        <v>1500</v>
      </c>
      <c r="G105" s="15"/>
      <c r="H105" s="12">
        <f t="shared" si="13"/>
        <v>1000</v>
      </c>
      <c r="I105" s="13">
        <f t="shared" si="14"/>
        <v>1500</v>
      </c>
      <c r="J105" s="19" t="s">
        <v>183</v>
      </c>
      <c r="K105" s="19"/>
    </row>
    <row r="106" spans="1:11">
      <c r="A106" s="8" t="s">
        <v>184</v>
      </c>
      <c r="B106" s="23" t="s">
        <v>185</v>
      </c>
      <c r="C106" s="8"/>
      <c r="D106" s="16"/>
      <c r="E106" s="16">
        <v>0</v>
      </c>
      <c r="F106" s="17"/>
      <c r="G106" s="15"/>
      <c r="H106" s="12">
        <f t="shared" si="13"/>
        <v>0</v>
      </c>
      <c r="I106" s="13">
        <f t="shared" si="14"/>
        <v>0</v>
      </c>
      <c r="J106" s="19"/>
      <c r="K106" s="19"/>
    </row>
    <row r="107" ht="33.75" spans="1:11">
      <c r="A107" s="8">
        <v>-1</v>
      </c>
      <c r="B107" s="8" t="s">
        <v>186</v>
      </c>
      <c r="C107" s="8" t="s">
        <v>45</v>
      </c>
      <c r="D107" s="16">
        <v>700</v>
      </c>
      <c r="E107" s="16">
        <v>0</v>
      </c>
      <c r="F107" s="17">
        <f t="shared" ref="F107:F115" si="19">E107*D107</f>
        <v>0</v>
      </c>
      <c r="G107" s="15"/>
      <c r="H107" s="12">
        <f t="shared" si="13"/>
        <v>700</v>
      </c>
      <c r="I107" s="13">
        <f t="shared" si="14"/>
        <v>0</v>
      </c>
      <c r="J107" s="19" t="s">
        <v>187</v>
      </c>
      <c r="K107" s="19"/>
    </row>
    <row r="108" ht="22.5" spans="1:11">
      <c r="A108" s="8">
        <v>-2</v>
      </c>
      <c r="B108" s="8" t="s">
        <v>188</v>
      </c>
      <c r="C108" s="8" t="s">
        <v>45</v>
      </c>
      <c r="D108" s="16">
        <v>430</v>
      </c>
      <c r="E108" s="16">
        <v>0</v>
      </c>
      <c r="F108" s="17">
        <f t="shared" si="19"/>
        <v>0</v>
      </c>
      <c r="G108" s="15"/>
      <c r="H108" s="12">
        <f t="shared" si="13"/>
        <v>430</v>
      </c>
      <c r="I108" s="13">
        <f t="shared" si="14"/>
        <v>0</v>
      </c>
      <c r="J108" s="19" t="s">
        <v>189</v>
      </c>
      <c r="K108" s="19"/>
    </row>
    <row r="109" spans="1:11">
      <c r="A109" s="8">
        <v>423</v>
      </c>
      <c r="B109" s="24" t="s">
        <v>190</v>
      </c>
      <c r="C109" s="8"/>
      <c r="D109" s="16"/>
      <c r="E109" s="16">
        <v>0</v>
      </c>
      <c r="F109" s="17"/>
      <c r="G109" s="15"/>
      <c r="H109" s="12">
        <f t="shared" si="13"/>
        <v>0</v>
      </c>
      <c r="I109" s="13">
        <f t="shared" si="14"/>
        <v>0</v>
      </c>
      <c r="J109" s="19"/>
      <c r="K109" s="19"/>
    </row>
    <row r="110" ht="22.5" spans="1:11">
      <c r="A110" s="8">
        <v>-1</v>
      </c>
      <c r="B110" s="23" t="s">
        <v>191</v>
      </c>
      <c r="C110" s="23" t="s">
        <v>73</v>
      </c>
      <c r="D110" s="22">
        <v>2</v>
      </c>
      <c r="E110" s="16"/>
      <c r="F110" s="17">
        <f t="shared" si="19"/>
        <v>0</v>
      </c>
      <c r="G110" s="15"/>
      <c r="H110" s="12">
        <f t="shared" si="13"/>
        <v>2</v>
      </c>
      <c r="I110" s="13">
        <f t="shared" si="14"/>
        <v>0</v>
      </c>
      <c r="J110" s="19" t="s">
        <v>192</v>
      </c>
      <c r="K110" s="19"/>
    </row>
    <row r="111" ht="22.5" spans="1:11">
      <c r="A111" s="8">
        <v>-2</v>
      </c>
      <c r="B111" s="23" t="s">
        <v>193</v>
      </c>
      <c r="C111" s="23" t="s">
        <v>45</v>
      </c>
      <c r="D111" s="22">
        <v>10</v>
      </c>
      <c r="E111" s="16"/>
      <c r="F111" s="17">
        <f t="shared" si="19"/>
        <v>0</v>
      </c>
      <c r="G111" s="15"/>
      <c r="H111" s="12">
        <f t="shared" si="13"/>
        <v>10</v>
      </c>
      <c r="I111" s="13">
        <f t="shared" si="14"/>
        <v>0</v>
      </c>
      <c r="J111" s="19" t="s">
        <v>194</v>
      </c>
      <c r="K111" s="19"/>
    </row>
    <row r="112" ht="22.5" spans="1:11">
      <c r="A112" s="8">
        <v>-3</v>
      </c>
      <c r="B112" s="23" t="s">
        <v>195</v>
      </c>
      <c r="C112" s="23" t="s">
        <v>18</v>
      </c>
      <c r="D112" s="22">
        <v>310</v>
      </c>
      <c r="E112" s="16"/>
      <c r="F112" s="17">
        <f t="shared" si="19"/>
        <v>0</v>
      </c>
      <c r="G112" s="15"/>
      <c r="H112" s="12">
        <f t="shared" si="13"/>
        <v>310</v>
      </c>
      <c r="I112" s="13">
        <f t="shared" si="14"/>
        <v>0</v>
      </c>
      <c r="J112" s="19" t="s">
        <v>196</v>
      </c>
      <c r="K112" s="19"/>
    </row>
    <row r="113" ht="33.75" spans="1:11">
      <c r="A113" s="8">
        <v>-4</v>
      </c>
      <c r="B113" s="23" t="s">
        <v>197</v>
      </c>
      <c r="C113" s="23" t="s">
        <v>198</v>
      </c>
      <c r="D113" s="22">
        <v>8</v>
      </c>
      <c r="E113" s="16"/>
      <c r="F113" s="17">
        <f t="shared" si="19"/>
        <v>0</v>
      </c>
      <c r="G113" s="15"/>
      <c r="H113" s="12">
        <f t="shared" si="13"/>
        <v>8</v>
      </c>
      <c r="I113" s="13">
        <f t="shared" si="14"/>
        <v>0</v>
      </c>
      <c r="J113" s="19" t="s">
        <v>199</v>
      </c>
      <c r="K113" s="19"/>
    </row>
    <row r="114" ht="33.75" spans="1:11">
      <c r="A114" s="8">
        <v>-5</v>
      </c>
      <c r="B114" s="23" t="s">
        <v>200</v>
      </c>
      <c r="C114" s="23" t="s">
        <v>198</v>
      </c>
      <c r="D114" s="22">
        <v>8</v>
      </c>
      <c r="E114" s="16"/>
      <c r="F114" s="17">
        <f t="shared" si="19"/>
        <v>0</v>
      </c>
      <c r="G114" s="15"/>
      <c r="H114" s="12">
        <f t="shared" si="13"/>
        <v>8</v>
      </c>
      <c r="I114" s="13">
        <f t="shared" si="14"/>
        <v>0</v>
      </c>
      <c r="J114" s="19" t="s">
        <v>199</v>
      </c>
      <c r="K114" s="19"/>
    </row>
    <row r="115" spans="1:11">
      <c r="A115" s="8">
        <v>-6</v>
      </c>
      <c r="B115" s="23" t="s">
        <v>201</v>
      </c>
      <c r="C115" s="23" t="s">
        <v>73</v>
      </c>
      <c r="D115" s="22">
        <v>10</v>
      </c>
      <c r="E115" s="16"/>
      <c r="F115" s="17">
        <f t="shared" si="19"/>
        <v>0</v>
      </c>
      <c r="G115" s="15"/>
      <c r="H115" s="12">
        <f t="shared" si="13"/>
        <v>10</v>
      </c>
      <c r="I115" s="13">
        <f t="shared" si="14"/>
        <v>0</v>
      </c>
      <c r="J115" s="19" t="s">
        <v>202</v>
      </c>
      <c r="K115" s="19"/>
    </row>
    <row r="116" spans="1:11">
      <c r="A116" s="8" t="s">
        <v>203</v>
      </c>
      <c r="B116" s="8" t="s">
        <v>204</v>
      </c>
      <c r="C116" s="8"/>
      <c r="D116" s="16"/>
      <c r="E116" s="16">
        <v>0</v>
      </c>
      <c r="F116" s="17"/>
      <c r="G116" s="15"/>
      <c r="H116" s="12">
        <f t="shared" si="13"/>
        <v>0</v>
      </c>
      <c r="I116" s="13">
        <f t="shared" si="14"/>
        <v>0</v>
      </c>
      <c r="J116" s="19"/>
      <c r="K116" s="19"/>
    </row>
    <row r="117" ht="22.5" spans="1:11">
      <c r="A117" s="8" t="s">
        <v>205</v>
      </c>
      <c r="B117" s="8" t="s">
        <v>206</v>
      </c>
      <c r="C117" s="8"/>
      <c r="D117" s="16"/>
      <c r="E117" s="16">
        <v>0</v>
      </c>
      <c r="F117" s="17"/>
      <c r="G117" s="15"/>
      <c r="H117" s="12">
        <f t="shared" si="13"/>
        <v>0</v>
      </c>
      <c r="I117" s="13">
        <f t="shared" si="14"/>
        <v>0</v>
      </c>
      <c r="J117" s="19"/>
      <c r="K117" s="19"/>
    </row>
    <row r="118" ht="33.75" spans="1:11">
      <c r="A118" s="8">
        <v>-1</v>
      </c>
      <c r="B118" s="23" t="s">
        <v>207</v>
      </c>
      <c r="C118" s="23" t="s">
        <v>18</v>
      </c>
      <c r="D118" s="22">
        <v>700</v>
      </c>
      <c r="E118" s="16"/>
      <c r="F118" s="17">
        <f t="shared" ref="F118:F123" si="20">E118*D118</f>
        <v>0</v>
      </c>
      <c r="G118" s="15"/>
      <c r="H118" s="12">
        <f t="shared" si="13"/>
        <v>700</v>
      </c>
      <c r="I118" s="13">
        <f t="shared" si="14"/>
        <v>0</v>
      </c>
      <c r="J118" s="19" t="s">
        <v>187</v>
      </c>
      <c r="K118" s="19"/>
    </row>
    <row r="119" ht="22.5" spans="1:11">
      <c r="A119" s="8">
        <v>-2</v>
      </c>
      <c r="B119" s="23" t="s">
        <v>208</v>
      </c>
      <c r="C119" s="23" t="s">
        <v>162</v>
      </c>
      <c r="D119" s="22">
        <v>3600</v>
      </c>
      <c r="E119" s="16"/>
      <c r="F119" s="17">
        <f t="shared" si="20"/>
        <v>0</v>
      </c>
      <c r="G119" s="15"/>
      <c r="H119" s="12">
        <f t="shared" si="13"/>
        <v>3600</v>
      </c>
      <c r="I119" s="13">
        <f t="shared" si="14"/>
        <v>0</v>
      </c>
      <c r="J119" s="19" t="s">
        <v>163</v>
      </c>
      <c r="K119" s="19"/>
    </row>
    <row r="120" ht="33.75" spans="1:11">
      <c r="A120" s="8">
        <v>-3</v>
      </c>
      <c r="B120" s="8" t="s">
        <v>209</v>
      </c>
      <c r="C120" s="8" t="s">
        <v>45</v>
      </c>
      <c r="D120" s="16">
        <v>700</v>
      </c>
      <c r="E120" s="16"/>
      <c r="F120" s="17">
        <f t="shared" si="20"/>
        <v>0</v>
      </c>
      <c r="G120" s="15"/>
      <c r="H120" s="12">
        <f t="shared" si="13"/>
        <v>700</v>
      </c>
      <c r="I120" s="13">
        <f t="shared" si="14"/>
        <v>0</v>
      </c>
      <c r="J120" s="19" t="s">
        <v>187</v>
      </c>
      <c r="K120" s="19"/>
    </row>
    <row r="121" ht="22.5" spans="1:11">
      <c r="A121" s="8">
        <v>-4</v>
      </c>
      <c r="B121" s="23" t="s">
        <v>210</v>
      </c>
      <c r="C121" s="23" t="s">
        <v>162</v>
      </c>
      <c r="D121" s="22">
        <v>3600</v>
      </c>
      <c r="E121" s="16"/>
      <c r="F121" s="17">
        <f t="shared" si="20"/>
        <v>0</v>
      </c>
      <c r="G121" s="15"/>
      <c r="H121" s="12">
        <f t="shared" si="13"/>
        <v>3600</v>
      </c>
      <c r="I121" s="13">
        <f t="shared" si="14"/>
        <v>0</v>
      </c>
      <c r="J121" s="19" t="s">
        <v>163</v>
      </c>
      <c r="K121" s="19"/>
    </row>
    <row r="122" ht="22.5" spans="1:11">
      <c r="A122" s="8">
        <v>-5</v>
      </c>
      <c r="B122" s="23" t="s">
        <v>211</v>
      </c>
      <c r="C122" s="23" t="s">
        <v>18</v>
      </c>
      <c r="D122" s="22">
        <v>50</v>
      </c>
      <c r="E122" s="16"/>
      <c r="F122" s="17">
        <f t="shared" si="20"/>
        <v>0</v>
      </c>
      <c r="G122" s="15"/>
      <c r="H122" s="12">
        <f t="shared" si="13"/>
        <v>50</v>
      </c>
      <c r="I122" s="13">
        <f t="shared" si="14"/>
        <v>0</v>
      </c>
      <c r="J122" s="19" t="s">
        <v>212</v>
      </c>
      <c r="K122" s="19"/>
    </row>
    <row r="123" spans="1:11">
      <c r="A123" s="8">
        <v>-6</v>
      </c>
      <c r="B123" s="23" t="s">
        <v>213</v>
      </c>
      <c r="C123" s="23" t="s">
        <v>73</v>
      </c>
      <c r="D123" s="22">
        <v>15</v>
      </c>
      <c r="E123" s="16"/>
      <c r="F123" s="17">
        <f t="shared" si="20"/>
        <v>0</v>
      </c>
      <c r="G123" s="15"/>
      <c r="H123" s="12">
        <f t="shared" si="13"/>
        <v>15</v>
      </c>
      <c r="I123" s="13">
        <f t="shared" si="14"/>
        <v>0</v>
      </c>
      <c r="J123" s="19" t="s">
        <v>214</v>
      </c>
      <c r="K123" s="19"/>
    </row>
    <row r="124" spans="1:11">
      <c r="A124" s="8" t="s">
        <v>215</v>
      </c>
      <c r="B124" s="8" t="s">
        <v>216</v>
      </c>
      <c r="C124" s="8"/>
      <c r="D124" s="16"/>
      <c r="E124" s="16">
        <v>0</v>
      </c>
      <c r="F124" s="17"/>
      <c r="G124" s="15"/>
      <c r="H124" s="12">
        <f t="shared" si="13"/>
        <v>0</v>
      </c>
      <c r="I124" s="13">
        <f t="shared" si="14"/>
        <v>0</v>
      </c>
      <c r="J124" s="19"/>
      <c r="K124" s="19"/>
    </row>
    <row r="125" ht="22.5" spans="1:11">
      <c r="A125" s="8">
        <v>-1</v>
      </c>
      <c r="B125" s="8" t="s">
        <v>217</v>
      </c>
      <c r="C125" s="8" t="s">
        <v>45</v>
      </c>
      <c r="D125" s="16">
        <v>190</v>
      </c>
      <c r="E125" s="16"/>
      <c r="F125" s="17">
        <f t="shared" ref="F125:F137" si="21">E125*D125</f>
        <v>0</v>
      </c>
      <c r="G125" s="15"/>
      <c r="H125" s="12">
        <f t="shared" si="13"/>
        <v>190</v>
      </c>
      <c r="I125" s="13">
        <f t="shared" si="14"/>
        <v>0</v>
      </c>
      <c r="J125" s="19" t="s">
        <v>218</v>
      </c>
      <c r="K125" s="19"/>
    </row>
    <row r="126" ht="22.5" spans="1:11">
      <c r="A126" s="8">
        <v>-2</v>
      </c>
      <c r="B126" s="8" t="s">
        <v>219</v>
      </c>
      <c r="C126" s="8" t="s">
        <v>198</v>
      </c>
      <c r="D126" s="16">
        <v>120</v>
      </c>
      <c r="E126" s="16">
        <v>15</v>
      </c>
      <c r="F126" s="17">
        <f t="shared" si="21"/>
        <v>1800</v>
      </c>
      <c r="G126" s="15"/>
      <c r="H126" s="12">
        <f t="shared" si="13"/>
        <v>120</v>
      </c>
      <c r="I126" s="13">
        <f t="shared" si="14"/>
        <v>1800</v>
      </c>
      <c r="J126" s="19" t="s">
        <v>220</v>
      </c>
      <c r="K126" s="19"/>
    </row>
    <row r="127" ht="22.5" spans="1:11">
      <c r="A127" s="8">
        <v>-3</v>
      </c>
      <c r="B127" s="23" t="s">
        <v>221</v>
      </c>
      <c r="C127" s="23" t="s">
        <v>45</v>
      </c>
      <c r="D127" s="22">
        <v>50</v>
      </c>
      <c r="E127" s="16">
        <v>100</v>
      </c>
      <c r="F127" s="17">
        <f t="shared" si="21"/>
        <v>5000</v>
      </c>
      <c r="G127" s="15"/>
      <c r="H127" s="12">
        <f t="shared" si="13"/>
        <v>50</v>
      </c>
      <c r="I127" s="13">
        <f t="shared" si="14"/>
        <v>5000</v>
      </c>
      <c r="J127" s="19" t="s">
        <v>222</v>
      </c>
      <c r="K127" s="19"/>
    </row>
    <row r="128" ht="22.5" spans="1:11">
      <c r="A128" s="8">
        <v>-4</v>
      </c>
      <c r="B128" s="23" t="s">
        <v>223</v>
      </c>
      <c r="C128" s="23" t="s">
        <v>45</v>
      </c>
      <c r="D128" s="22">
        <v>50</v>
      </c>
      <c r="E128" s="16">
        <v>25</v>
      </c>
      <c r="F128" s="17">
        <f t="shared" si="21"/>
        <v>1250</v>
      </c>
      <c r="G128" s="15"/>
      <c r="H128" s="12">
        <f t="shared" si="13"/>
        <v>50</v>
      </c>
      <c r="I128" s="13">
        <f t="shared" si="14"/>
        <v>1250</v>
      </c>
      <c r="J128" s="19" t="s">
        <v>222</v>
      </c>
      <c r="K128" s="19"/>
    </row>
    <row r="129" ht="22.5" spans="1:11">
      <c r="A129" s="8">
        <v>-5</v>
      </c>
      <c r="B129" s="23" t="s">
        <v>224</v>
      </c>
      <c r="C129" s="23" t="s">
        <v>45</v>
      </c>
      <c r="D129" s="16">
        <v>80</v>
      </c>
      <c r="E129" s="16">
        <v>100</v>
      </c>
      <c r="F129" s="17">
        <f t="shared" si="21"/>
        <v>8000</v>
      </c>
      <c r="G129" s="15"/>
      <c r="H129" s="12">
        <f t="shared" si="13"/>
        <v>80</v>
      </c>
      <c r="I129" s="13">
        <f t="shared" si="14"/>
        <v>8000</v>
      </c>
      <c r="J129" s="19" t="s">
        <v>222</v>
      </c>
      <c r="K129" s="19"/>
    </row>
    <row r="130" ht="22.5" spans="1:11">
      <c r="A130" s="8">
        <v>-6</v>
      </c>
      <c r="B130" s="8" t="s">
        <v>225</v>
      </c>
      <c r="C130" s="8" t="s">
        <v>45</v>
      </c>
      <c r="D130" s="16">
        <v>20</v>
      </c>
      <c r="E130" s="16">
        <v>25</v>
      </c>
      <c r="F130" s="17">
        <f t="shared" si="21"/>
        <v>500</v>
      </c>
      <c r="G130" s="15"/>
      <c r="H130" s="12">
        <f t="shared" si="13"/>
        <v>20</v>
      </c>
      <c r="I130" s="13">
        <f t="shared" si="14"/>
        <v>500</v>
      </c>
      <c r="J130" s="19" t="s">
        <v>226</v>
      </c>
      <c r="K130" s="19"/>
    </row>
    <row r="131" ht="22.5" spans="1:11">
      <c r="A131" s="8" t="s">
        <v>22</v>
      </c>
      <c r="B131" s="8" t="s">
        <v>227</v>
      </c>
      <c r="C131" s="8" t="s">
        <v>45</v>
      </c>
      <c r="D131" s="16">
        <v>175</v>
      </c>
      <c r="E131" s="16"/>
      <c r="F131" s="17">
        <f t="shared" si="21"/>
        <v>0</v>
      </c>
      <c r="G131" s="15"/>
      <c r="H131" s="12">
        <f t="shared" si="13"/>
        <v>175</v>
      </c>
      <c r="I131" s="13">
        <f t="shared" si="14"/>
        <v>0</v>
      </c>
      <c r="J131" s="19" t="s">
        <v>218</v>
      </c>
      <c r="K131" s="19"/>
    </row>
    <row r="132" ht="22.5" spans="1:11">
      <c r="A132" s="8" t="s">
        <v>26</v>
      </c>
      <c r="B132" s="8" t="s">
        <v>228</v>
      </c>
      <c r="C132" s="8" t="s">
        <v>45</v>
      </c>
      <c r="D132" s="16">
        <v>170</v>
      </c>
      <c r="E132" s="16">
        <v>250</v>
      </c>
      <c r="F132" s="17">
        <f t="shared" si="21"/>
        <v>42500</v>
      </c>
      <c r="G132" s="15"/>
      <c r="H132" s="12">
        <f t="shared" ref="H132:H195" si="22">TRUNC(D132*(1-$G$3/100),2)</f>
        <v>170</v>
      </c>
      <c r="I132" s="13">
        <f t="shared" ref="I132:I195" si="23">H132*E132</f>
        <v>42500</v>
      </c>
      <c r="J132" s="19" t="s">
        <v>218</v>
      </c>
      <c r="K132" s="19"/>
    </row>
    <row r="133" ht="33.75" spans="1:11">
      <c r="A133" s="8" t="s">
        <v>172</v>
      </c>
      <c r="B133" s="8" t="s">
        <v>229</v>
      </c>
      <c r="C133" s="8" t="s">
        <v>45</v>
      </c>
      <c r="D133" s="16">
        <v>28</v>
      </c>
      <c r="E133" s="16"/>
      <c r="F133" s="17">
        <f t="shared" si="21"/>
        <v>0</v>
      </c>
      <c r="G133" s="15"/>
      <c r="H133" s="12">
        <f t="shared" si="22"/>
        <v>28</v>
      </c>
      <c r="I133" s="13">
        <f t="shared" si="23"/>
        <v>0</v>
      </c>
      <c r="J133" s="19" t="s">
        <v>230</v>
      </c>
      <c r="K133" s="19"/>
    </row>
    <row r="134" ht="34.5" spans="1:11">
      <c r="A134" s="8" t="s">
        <v>231</v>
      </c>
      <c r="B134" s="8" t="s">
        <v>232</v>
      </c>
      <c r="C134" s="8" t="s">
        <v>45</v>
      </c>
      <c r="D134" s="16">
        <v>24</v>
      </c>
      <c r="E134" s="16"/>
      <c r="F134" s="17">
        <f t="shared" si="21"/>
        <v>0</v>
      </c>
      <c r="G134" s="15"/>
      <c r="H134" s="12">
        <f t="shared" si="22"/>
        <v>24</v>
      </c>
      <c r="I134" s="13">
        <f t="shared" si="23"/>
        <v>0</v>
      </c>
      <c r="J134" s="19" t="s">
        <v>226</v>
      </c>
      <c r="K134" s="19"/>
    </row>
    <row r="135" ht="22.5" spans="1:11">
      <c r="A135" s="8" t="s">
        <v>233</v>
      </c>
      <c r="B135" s="8" t="s">
        <v>234</v>
      </c>
      <c r="C135" s="8" t="s">
        <v>235</v>
      </c>
      <c r="D135" s="16">
        <v>20</v>
      </c>
      <c r="E135" s="16"/>
      <c r="F135" s="17">
        <f t="shared" si="21"/>
        <v>0</v>
      </c>
      <c r="G135" s="15"/>
      <c r="H135" s="12">
        <f t="shared" si="22"/>
        <v>20</v>
      </c>
      <c r="I135" s="13">
        <f t="shared" si="23"/>
        <v>0</v>
      </c>
      <c r="J135" s="19" t="s">
        <v>236</v>
      </c>
      <c r="K135" s="19"/>
    </row>
    <row r="136" spans="1:11">
      <c r="A136" s="8" t="s">
        <v>237</v>
      </c>
      <c r="B136" s="8" t="s">
        <v>234</v>
      </c>
      <c r="C136" s="8" t="s">
        <v>235</v>
      </c>
      <c r="D136" s="16">
        <v>100</v>
      </c>
      <c r="E136" s="16"/>
      <c r="F136" s="17">
        <f t="shared" si="21"/>
        <v>0</v>
      </c>
      <c r="G136" s="15"/>
      <c r="H136" s="12">
        <f t="shared" si="22"/>
        <v>100</v>
      </c>
      <c r="I136" s="13">
        <f t="shared" si="23"/>
        <v>0</v>
      </c>
      <c r="J136" s="19" t="s">
        <v>238</v>
      </c>
      <c r="K136" s="19"/>
    </row>
    <row r="137" ht="22.5" spans="1:11">
      <c r="A137" s="8" t="s">
        <v>239</v>
      </c>
      <c r="B137" s="8" t="s">
        <v>240</v>
      </c>
      <c r="C137" s="8" t="s">
        <v>127</v>
      </c>
      <c r="D137" s="16">
        <v>0.7</v>
      </c>
      <c r="E137" s="16"/>
      <c r="F137" s="17">
        <f t="shared" si="21"/>
        <v>0</v>
      </c>
      <c r="G137" s="15"/>
      <c r="H137" s="12">
        <f t="shared" si="22"/>
        <v>0.7</v>
      </c>
      <c r="I137" s="13">
        <f t="shared" si="23"/>
        <v>0</v>
      </c>
      <c r="J137" s="19" t="s">
        <v>241</v>
      </c>
      <c r="K137" s="19"/>
    </row>
    <row r="138" spans="1:11">
      <c r="A138" s="8" t="s">
        <v>242</v>
      </c>
      <c r="B138" s="8" t="s">
        <v>243</v>
      </c>
      <c r="C138" s="8"/>
      <c r="D138" s="16"/>
      <c r="E138" s="16">
        <v>0</v>
      </c>
      <c r="F138" s="17"/>
      <c r="G138" s="15"/>
      <c r="H138" s="12">
        <f t="shared" si="22"/>
        <v>0</v>
      </c>
      <c r="I138" s="13">
        <f t="shared" si="23"/>
        <v>0</v>
      </c>
      <c r="J138" s="19"/>
      <c r="K138" s="19"/>
    </row>
    <row r="139" ht="22.5" spans="1:11">
      <c r="A139" s="8" t="s">
        <v>16</v>
      </c>
      <c r="B139" s="8" t="s">
        <v>244</v>
      </c>
      <c r="C139" s="8" t="s">
        <v>45</v>
      </c>
      <c r="D139" s="16">
        <v>155</v>
      </c>
      <c r="E139" s="16">
        <v>0</v>
      </c>
      <c r="F139" s="17">
        <f t="shared" ref="F139:F142" si="24">E139*D139</f>
        <v>0</v>
      </c>
      <c r="G139" s="15"/>
      <c r="H139" s="12">
        <f t="shared" si="22"/>
        <v>155</v>
      </c>
      <c r="I139" s="13">
        <f t="shared" si="23"/>
        <v>0</v>
      </c>
      <c r="J139" s="19" t="s">
        <v>245</v>
      </c>
      <c r="K139" s="19"/>
    </row>
    <row r="140" ht="22.5" spans="1:11">
      <c r="A140" s="8" t="s">
        <v>20</v>
      </c>
      <c r="B140" s="8" t="s">
        <v>246</v>
      </c>
      <c r="C140" s="8" t="s">
        <v>45</v>
      </c>
      <c r="D140" s="16">
        <v>163</v>
      </c>
      <c r="E140" s="16">
        <v>0</v>
      </c>
      <c r="F140" s="17">
        <f t="shared" si="24"/>
        <v>0</v>
      </c>
      <c r="G140" s="15"/>
      <c r="H140" s="12">
        <f t="shared" si="22"/>
        <v>163</v>
      </c>
      <c r="I140" s="13">
        <f t="shared" si="23"/>
        <v>0</v>
      </c>
      <c r="J140" s="19"/>
      <c r="K140" s="19"/>
    </row>
    <row r="141" ht="22.5" spans="1:11">
      <c r="A141" s="8" t="s">
        <v>22</v>
      </c>
      <c r="B141" s="8" t="s">
        <v>247</v>
      </c>
      <c r="C141" s="8" t="s">
        <v>45</v>
      </c>
      <c r="D141" s="16">
        <v>170</v>
      </c>
      <c r="E141" s="16">
        <v>0</v>
      </c>
      <c r="F141" s="17">
        <f t="shared" si="24"/>
        <v>0</v>
      </c>
      <c r="G141" s="15"/>
      <c r="H141" s="12">
        <f t="shared" si="22"/>
        <v>170</v>
      </c>
      <c r="I141" s="13">
        <f t="shared" si="23"/>
        <v>0</v>
      </c>
      <c r="J141" s="19"/>
      <c r="K141" s="19"/>
    </row>
    <row r="142" ht="22.5" spans="1:11">
      <c r="A142" s="8" t="s">
        <v>26</v>
      </c>
      <c r="B142" s="8" t="s">
        <v>248</v>
      </c>
      <c r="C142" s="8" t="s">
        <v>73</v>
      </c>
      <c r="D142" s="16">
        <v>25</v>
      </c>
      <c r="E142" s="16">
        <v>0</v>
      </c>
      <c r="F142" s="17">
        <f t="shared" si="24"/>
        <v>0</v>
      </c>
      <c r="G142" s="15"/>
      <c r="H142" s="12">
        <f t="shared" si="22"/>
        <v>25</v>
      </c>
      <c r="I142" s="13">
        <f t="shared" si="23"/>
        <v>0</v>
      </c>
      <c r="J142" s="19" t="s">
        <v>249</v>
      </c>
      <c r="K142" s="19"/>
    </row>
    <row r="143" spans="1:11">
      <c r="A143" s="8" t="s">
        <v>250</v>
      </c>
      <c r="B143" s="8" t="s">
        <v>251</v>
      </c>
      <c r="C143" s="8"/>
      <c r="D143" s="16"/>
      <c r="E143" s="16">
        <v>0</v>
      </c>
      <c r="F143" s="17"/>
      <c r="G143" s="15"/>
      <c r="H143" s="12">
        <f t="shared" si="22"/>
        <v>0</v>
      </c>
      <c r="I143" s="13">
        <f t="shared" si="23"/>
        <v>0</v>
      </c>
      <c r="J143" s="19"/>
      <c r="K143" s="19"/>
    </row>
    <row r="144" spans="1:11">
      <c r="A144" s="8" t="s">
        <v>252</v>
      </c>
      <c r="B144" s="8" t="s">
        <v>253</v>
      </c>
      <c r="C144" s="8"/>
      <c r="D144" s="16"/>
      <c r="E144" s="16">
        <v>0</v>
      </c>
      <c r="F144" s="17"/>
      <c r="G144" s="15"/>
      <c r="H144" s="12">
        <f t="shared" si="22"/>
        <v>0</v>
      </c>
      <c r="I144" s="13">
        <f t="shared" si="23"/>
        <v>0</v>
      </c>
      <c r="J144" s="19"/>
      <c r="K144" s="19"/>
    </row>
    <row r="145" ht="22.5" spans="1:11">
      <c r="A145" s="8" t="s">
        <v>16</v>
      </c>
      <c r="B145" s="8" t="s">
        <v>254</v>
      </c>
      <c r="C145" s="8" t="s">
        <v>255</v>
      </c>
      <c r="D145" s="16">
        <v>300</v>
      </c>
      <c r="E145" s="16">
        <v>2</v>
      </c>
      <c r="F145" s="17">
        <f t="shared" ref="F145:F154" si="25">E145*D145</f>
        <v>600</v>
      </c>
      <c r="G145" s="15"/>
      <c r="H145" s="12">
        <f t="shared" si="22"/>
        <v>300</v>
      </c>
      <c r="I145" s="13">
        <f t="shared" si="23"/>
        <v>600</v>
      </c>
      <c r="J145" s="19" t="s">
        <v>256</v>
      </c>
      <c r="K145" s="19"/>
    </row>
    <row r="146" ht="22.5" spans="1:11">
      <c r="A146" s="8" t="s">
        <v>20</v>
      </c>
      <c r="B146" s="8" t="s">
        <v>257</v>
      </c>
      <c r="C146" s="8" t="s">
        <v>255</v>
      </c>
      <c r="D146" s="16">
        <v>300</v>
      </c>
      <c r="E146" s="16">
        <v>2</v>
      </c>
      <c r="F146" s="17">
        <f t="shared" si="25"/>
        <v>600</v>
      </c>
      <c r="G146" s="15"/>
      <c r="H146" s="12">
        <f t="shared" si="22"/>
        <v>300</v>
      </c>
      <c r="I146" s="13">
        <f t="shared" si="23"/>
        <v>600</v>
      </c>
      <c r="J146" s="19"/>
      <c r="K146" s="19"/>
    </row>
    <row r="147" spans="1:11">
      <c r="A147" s="8" t="s">
        <v>22</v>
      </c>
      <c r="B147" s="8" t="s">
        <v>258</v>
      </c>
      <c r="C147" s="8" t="s">
        <v>255</v>
      </c>
      <c r="D147" s="16">
        <v>300</v>
      </c>
      <c r="E147" s="16">
        <v>1</v>
      </c>
      <c r="F147" s="17">
        <f t="shared" si="25"/>
        <v>300</v>
      </c>
      <c r="G147" s="15"/>
      <c r="H147" s="12">
        <f t="shared" si="22"/>
        <v>300</v>
      </c>
      <c r="I147" s="13">
        <f t="shared" si="23"/>
        <v>300</v>
      </c>
      <c r="J147" s="19" t="s">
        <v>256</v>
      </c>
      <c r="K147" s="19"/>
    </row>
    <row r="148" spans="1:11">
      <c r="A148" s="8" t="s">
        <v>26</v>
      </c>
      <c r="B148" s="8" t="s">
        <v>259</v>
      </c>
      <c r="C148" s="8" t="s">
        <v>255</v>
      </c>
      <c r="D148" s="16">
        <v>300</v>
      </c>
      <c r="E148" s="16">
        <v>2</v>
      </c>
      <c r="F148" s="17">
        <f t="shared" si="25"/>
        <v>600</v>
      </c>
      <c r="G148" s="15"/>
      <c r="H148" s="12">
        <f t="shared" si="22"/>
        <v>300</v>
      </c>
      <c r="I148" s="13">
        <f t="shared" si="23"/>
        <v>600</v>
      </c>
      <c r="J148" s="19"/>
      <c r="K148" s="19"/>
    </row>
    <row r="149" ht="22.5" spans="1:11">
      <c r="A149" s="8" t="s">
        <v>172</v>
      </c>
      <c r="B149" s="8" t="s">
        <v>260</v>
      </c>
      <c r="C149" s="8" t="s">
        <v>255</v>
      </c>
      <c r="D149" s="16">
        <v>300</v>
      </c>
      <c r="E149" s="16">
        <v>1</v>
      </c>
      <c r="F149" s="17">
        <f t="shared" si="25"/>
        <v>300</v>
      </c>
      <c r="G149" s="15"/>
      <c r="H149" s="12">
        <f t="shared" si="22"/>
        <v>300</v>
      </c>
      <c r="I149" s="13">
        <f t="shared" si="23"/>
        <v>300</v>
      </c>
      <c r="J149" s="19" t="s">
        <v>256</v>
      </c>
      <c r="K149" s="19"/>
    </row>
    <row r="150" ht="22.5" spans="1:11">
      <c r="A150" s="8" t="s">
        <v>261</v>
      </c>
      <c r="B150" s="8" t="s">
        <v>254</v>
      </c>
      <c r="C150" s="8" t="s">
        <v>255</v>
      </c>
      <c r="D150" s="16">
        <v>750</v>
      </c>
      <c r="E150" s="16">
        <v>2</v>
      </c>
      <c r="F150" s="17">
        <f t="shared" si="25"/>
        <v>1500</v>
      </c>
      <c r="G150" s="15"/>
      <c r="H150" s="12">
        <f t="shared" si="22"/>
        <v>750</v>
      </c>
      <c r="I150" s="13">
        <f t="shared" si="23"/>
        <v>1500</v>
      </c>
      <c r="J150" s="19" t="s">
        <v>262</v>
      </c>
      <c r="K150" s="19"/>
    </row>
    <row r="151" ht="22.5" spans="1:11">
      <c r="A151" s="8" t="s">
        <v>263</v>
      </c>
      <c r="B151" s="8" t="s">
        <v>257</v>
      </c>
      <c r="C151" s="8" t="s">
        <v>255</v>
      </c>
      <c r="D151" s="16">
        <v>580</v>
      </c>
      <c r="E151" s="16">
        <v>2</v>
      </c>
      <c r="F151" s="17">
        <f t="shared" si="25"/>
        <v>1160</v>
      </c>
      <c r="G151" s="15"/>
      <c r="H151" s="12">
        <f t="shared" si="22"/>
        <v>580</v>
      </c>
      <c r="I151" s="13">
        <f t="shared" si="23"/>
        <v>1160</v>
      </c>
      <c r="J151" s="19"/>
      <c r="K151" s="19"/>
    </row>
    <row r="152" spans="1:11">
      <c r="A152" s="8" t="s">
        <v>264</v>
      </c>
      <c r="B152" s="8" t="s">
        <v>258</v>
      </c>
      <c r="C152" s="8" t="s">
        <v>255</v>
      </c>
      <c r="D152" s="16">
        <v>1000</v>
      </c>
      <c r="E152" s="16">
        <v>1</v>
      </c>
      <c r="F152" s="17">
        <f t="shared" si="25"/>
        <v>1000</v>
      </c>
      <c r="G152" s="15"/>
      <c r="H152" s="12">
        <f t="shared" si="22"/>
        <v>1000</v>
      </c>
      <c r="I152" s="13">
        <f t="shared" si="23"/>
        <v>1000</v>
      </c>
      <c r="J152" s="19" t="s">
        <v>262</v>
      </c>
      <c r="K152" s="19"/>
    </row>
    <row r="153" spans="1:11">
      <c r="A153" s="8" t="s">
        <v>265</v>
      </c>
      <c r="B153" s="8" t="s">
        <v>259</v>
      </c>
      <c r="C153" s="8" t="s">
        <v>255</v>
      </c>
      <c r="D153" s="16">
        <v>580</v>
      </c>
      <c r="E153" s="16">
        <v>2</v>
      </c>
      <c r="F153" s="17">
        <f t="shared" si="25"/>
        <v>1160</v>
      </c>
      <c r="G153" s="15"/>
      <c r="H153" s="12">
        <f t="shared" si="22"/>
        <v>580</v>
      </c>
      <c r="I153" s="13">
        <f t="shared" si="23"/>
        <v>1160</v>
      </c>
      <c r="J153" s="19"/>
      <c r="K153" s="19"/>
    </row>
    <row r="154" spans="1:11">
      <c r="A154" s="8" t="s">
        <v>266</v>
      </c>
      <c r="B154" s="8" t="s">
        <v>267</v>
      </c>
      <c r="C154" s="8" t="s">
        <v>255</v>
      </c>
      <c r="D154" s="16">
        <v>1200</v>
      </c>
      <c r="E154" s="16">
        <v>2</v>
      </c>
      <c r="F154" s="17">
        <f t="shared" si="25"/>
        <v>2400</v>
      </c>
      <c r="G154" s="15"/>
      <c r="H154" s="12">
        <f t="shared" si="22"/>
        <v>1200</v>
      </c>
      <c r="I154" s="13">
        <f t="shared" si="23"/>
        <v>2400</v>
      </c>
      <c r="J154" s="19"/>
      <c r="K154" s="19"/>
    </row>
    <row r="155" spans="1:11">
      <c r="A155" s="8" t="s">
        <v>268</v>
      </c>
      <c r="B155" s="8" t="s">
        <v>269</v>
      </c>
      <c r="C155" s="8"/>
      <c r="D155" s="16"/>
      <c r="E155" s="16">
        <v>0</v>
      </c>
      <c r="F155" s="17"/>
      <c r="G155" s="15"/>
      <c r="H155" s="12">
        <f t="shared" si="22"/>
        <v>0</v>
      </c>
      <c r="I155" s="13">
        <f t="shared" si="23"/>
        <v>0</v>
      </c>
      <c r="J155" s="19"/>
      <c r="K155" s="19"/>
    </row>
    <row r="156" ht="22.5" spans="1:11">
      <c r="A156" s="8" t="s">
        <v>16</v>
      </c>
      <c r="B156" s="8" t="s">
        <v>270</v>
      </c>
      <c r="C156" s="8" t="s">
        <v>255</v>
      </c>
      <c r="D156" s="16">
        <v>1100</v>
      </c>
      <c r="E156" s="16">
        <v>2</v>
      </c>
      <c r="F156" s="17">
        <f t="shared" ref="F156:F166" si="26">E156*D156</f>
        <v>2200</v>
      </c>
      <c r="G156" s="15"/>
      <c r="H156" s="12">
        <f t="shared" si="22"/>
        <v>1100</v>
      </c>
      <c r="I156" s="13">
        <f t="shared" si="23"/>
        <v>2200</v>
      </c>
      <c r="J156" s="19" t="s">
        <v>262</v>
      </c>
      <c r="K156" s="19"/>
    </row>
    <row r="157" spans="1:11">
      <c r="A157" s="8" t="s">
        <v>271</v>
      </c>
      <c r="B157" s="8" t="s">
        <v>272</v>
      </c>
      <c r="C157" s="8"/>
      <c r="D157" s="16"/>
      <c r="E157" s="16">
        <v>0</v>
      </c>
      <c r="F157" s="17"/>
      <c r="G157" s="15"/>
      <c r="H157" s="12">
        <f t="shared" si="22"/>
        <v>0</v>
      </c>
      <c r="I157" s="13">
        <f t="shared" si="23"/>
        <v>0</v>
      </c>
      <c r="J157" s="19"/>
      <c r="K157" s="19"/>
    </row>
    <row r="158" ht="22.5" spans="1:11">
      <c r="A158" s="8" t="s">
        <v>16</v>
      </c>
      <c r="B158" s="8" t="s">
        <v>273</v>
      </c>
      <c r="C158" s="8" t="s">
        <v>255</v>
      </c>
      <c r="D158" s="16">
        <v>650</v>
      </c>
      <c r="E158" s="16">
        <v>0</v>
      </c>
      <c r="F158" s="17">
        <f t="shared" si="26"/>
        <v>0</v>
      </c>
      <c r="G158" s="15"/>
      <c r="H158" s="12">
        <f t="shared" si="22"/>
        <v>650</v>
      </c>
      <c r="I158" s="13">
        <f t="shared" si="23"/>
        <v>0</v>
      </c>
      <c r="J158" s="19" t="s">
        <v>274</v>
      </c>
      <c r="K158" s="19"/>
    </row>
    <row r="159" ht="33.75" spans="1:11">
      <c r="A159" s="8" t="s">
        <v>20</v>
      </c>
      <c r="B159" s="8" t="s">
        <v>275</v>
      </c>
      <c r="C159" s="8" t="s">
        <v>276</v>
      </c>
      <c r="D159" s="16">
        <v>1400</v>
      </c>
      <c r="E159" s="16">
        <v>0</v>
      </c>
      <c r="F159" s="17">
        <f t="shared" si="26"/>
        <v>0</v>
      </c>
      <c r="G159" s="15"/>
      <c r="H159" s="12">
        <f t="shared" si="22"/>
        <v>1400</v>
      </c>
      <c r="I159" s="13">
        <f t="shared" si="23"/>
        <v>0</v>
      </c>
      <c r="J159" s="19"/>
      <c r="K159" s="19"/>
    </row>
    <row r="160" ht="22.5" spans="1:11">
      <c r="A160" s="8" t="s">
        <v>277</v>
      </c>
      <c r="B160" s="8" t="s">
        <v>278</v>
      </c>
      <c r="C160" s="8" t="s">
        <v>235</v>
      </c>
      <c r="D160" s="16">
        <v>280</v>
      </c>
      <c r="E160" s="16">
        <v>1</v>
      </c>
      <c r="F160" s="17">
        <f t="shared" si="26"/>
        <v>280</v>
      </c>
      <c r="G160" s="15"/>
      <c r="H160" s="12">
        <f t="shared" si="22"/>
        <v>280</v>
      </c>
      <c r="I160" s="13">
        <f t="shared" si="23"/>
        <v>280</v>
      </c>
      <c r="J160" s="19" t="s">
        <v>279</v>
      </c>
      <c r="K160" s="19"/>
    </row>
    <row r="161" ht="22.5" spans="1:11">
      <c r="A161" s="8">
        <v>-1</v>
      </c>
      <c r="B161" s="8" t="s">
        <v>278</v>
      </c>
      <c r="C161" s="8" t="s">
        <v>235</v>
      </c>
      <c r="D161" s="16">
        <v>525</v>
      </c>
      <c r="E161" s="16"/>
      <c r="F161" s="17">
        <f t="shared" si="26"/>
        <v>0</v>
      </c>
      <c r="G161" s="15"/>
      <c r="H161" s="12">
        <f t="shared" si="22"/>
        <v>525</v>
      </c>
      <c r="I161" s="13">
        <f t="shared" si="23"/>
        <v>0</v>
      </c>
      <c r="J161" s="19" t="s">
        <v>280</v>
      </c>
      <c r="K161" s="19"/>
    </row>
    <row r="162" ht="22.5" spans="1:11">
      <c r="A162" s="8">
        <v>-2</v>
      </c>
      <c r="B162" s="8" t="s">
        <v>281</v>
      </c>
      <c r="C162" s="8" t="s">
        <v>255</v>
      </c>
      <c r="D162" s="16">
        <v>20</v>
      </c>
      <c r="E162" s="16">
        <v>4</v>
      </c>
      <c r="F162" s="17">
        <f t="shared" si="26"/>
        <v>80</v>
      </c>
      <c r="G162" s="15"/>
      <c r="H162" s="12">
        <f t="shared" si="22"/>
        <v>20</v>
      </c>
      <c r="I162" s="13">
        <f t="shared" si="23"/>
        <v>80</v>
      </c>
      <c r="J162" s="19" t="s">
        <v>282</v>
      </c>
      <c r="K162" s="19"/>
    </row>
    <row r="163" ht="22.5" spans="1:11">
      <c r="A163" s="8">
        <v>-3</v>
      </c>
      <c r="B163" s="8" t="s">
        <v>283</v>
      </c>
      <c r="C163" s="8" t="s">
        <v>198</v>
      </c>
      <c r="D163" s="22">
        <v>100</v>
      </c>
      <c r="E163" s="16">
        <v>40</v>
      </c>
      <c r="F163" s="17">
        <f t="shared" si="26"/>
        <v>4000</v>
      </c>
      <c r="G163" s="15"/>
      <c r="H163" s="12">
        <f t="shared" si="22"/>
        <v>100</v>
      </c>
      <c r="I163" s="13">
        <f t="shared" si="23"/>
        <v>4000</v>
      </c>
      <c r="J163" s="19" t="s">
        <v>284</v>
      </c>
      <c r="K163" s="19"/>
    </row>
    <row r="164" ht="22.5" spans="1:11">
      <c r="A164" s="8">
        <v>-4</v>
      </c>
      <c r="B164" s="8" t="s">
        <v>285</v>
      </c>
      <c r="C164" s="8" t="s">
        <v>286</v>
      </c>
      <c r="D164" s="22">
        <v>20</v>
      </c>
      <c r="E164" s="16"/>
      <c r="F164" s="17">
        <f t="shared" si="26"/>
        <v>0</v>
      </c>
      <c r="G164" s="15"/>
      <c r="H164" s="12">
        <f t="shared" si="22"/>
        <v>20</v>
      </c>
      <c r="I164" s="13">
        <f t="shared" si="23"/>
        <v>0</v>
      </c>
      <c r="J164" s="19" t="s">
        <v>287</v>
      </c>
      <c r="K164" s="19"/>
    </row>
    <row r="165" ht="22.5" spans="1:11">
      <c r="A165" s="8">
        <v>-5</v>
      </c>
      <c r="B165" s="8" t="s">
        <v>288</v>
      </c>
      <c r="C165" s="8" t="s">
        <v>286</v>
      </c>
      <c r="D165" s="22">
        <v>20</v>
      </c>
      <c r="E165" s="16"/>
      <c r="F165" s="17">
        <f t="shared" si="26"/>
        <v>0</v>
      </c>
      <c r="G165" s="15"/>
      <c r="H165" s="12">
        <f t="shared" si="22"/>
        <v>20</v>
      </c>
      <c r="I165" s="13">
        <f t="shared" si="23"/>
        <v>0</v>
      </c>
      <c r="J165" s="19" t="s">
        <v>287</v>
      </c>
      <c r="K165" s="19"/>
    </row>
    <row r="166" ht="22.5" spans="1:11">
      <c r="A166" s="8">
        <v>-6</v>
      </c>
      <c r="B166" s="8" t="s">
        <v>288</v>
      </c>
      <c r="C166" s="8" t="s">
        <v>286</v>
      </c>
      <c r="D166" s="22">
        <v>220</v>
      </c>
      <c r="E166" s="16"/>
      <c r="F166" s="17">
        <f t="shared" si="26"/>
        <v>0</v>
      </c>
      <c r="G166" s="15"/>
      <c r="H166" s="12">
        <f t="shared" si="22"/>
        <v>220</v>
      </c>
      <c r="I166" s="13">
        <f t="shared" si="23"/>
        <v>0</v>
      </c>
      <c r="J166" s="19" t="s">
        <v>289</v>
      </c>
      <c r="K166" s="19"/>
    </row>
    <row r="167" spans="1:11">
      <c r="A167" s="8"/>
      <c r="B167" s="8" t="s">
        <v>290</v>
      </c>
      <c r="C167" s="8"/>
      <c r="D167" s="22"/>
      <c r="E167" s="16">
        <v>0</v>
      </c>
      <c r="F167" s="17"/>
      <c r="G167" s="15"/>
      <c r="H167" s="12">
        <f t="shared" si="22"/>
        <v>0</v>
      </c>
      <c r="I167" s="13">
        <f t="shared" si="23"/>
        <v>0</v>
      </c>
      <c r="J167" s="19"/>
      <c r="K167" s="19"/>
    </row>
    <row r="168" ht="33.75" spans="1:11">
      <c r="A168" s="8" t="s">
        <v>16</v>
      </c>
      <c r="B168" s="8" t="s">
        <v>291</v>
      </c>
      <c r="C168" s="8" t="s">
        <v>255</v>
      </c>
      <c r="D168" s="22">
        <v>3100</v>
      </c>
      <c r="E168" s="16">
        <v>0</v>
      </c>
      <c r="F168" s="17">
        <f t="shared" ref="F168:F170" si="27">E168*D168</f>
        <v>0</v>
      </c>
      <c r="G168" s="15"/>
      <c r="H168" s="12">
        <f t="shared" si="22"/>
        <v>3100</v>
      </c>
      <c r="I168" s="13">
        <f t="shared" si="23"/>
        <v>0</v>
      </c>
      <c r="J168" s="19" t="s">
        <v>292</v>
      </c>
      <c r="K168" s="19"/>
    </row>
    <row r="169" ht="33.75" spans="1:11">
      <c r="A169" s="8" t="s">
        <v>20</v>
      </c>
      <c r="B169" s="8" t="s">
        <v>293</v>
      </c>
      <c r="C169" s="8" t="s">
        <v>255</v>
      </c>
      <c r="D169" s="22">
        <v>4900</v>
      </c>
      <c r="E169" s="16">
        <v>0</v>
      </c>
      <c r="F169" s="17">
        <f t="shared" si="27"/>
        <v>0</v>
      </c>
      <c r="G169" s="15"/>
      <c r="H169" s="12">
        <f t="shared" si="22"/>
        <v>4900</v>
      </c>
      <c r="I169" s="13">
        <f t="shared" si="23"/>
        <v>0</v>
      </c>
      <c r="J169" s="19" t="s">
        <v>292</v>
      </c>
      <c r="K169" s="19"/>
    </row>
    <row r="170" spans="1:11">
      <c r="A170" s="8" t="s">
        <v>22</v>
      </c>
      <c r="B170" s="8" t="s">
        <v>294</v>
      </c>
      <c r="C170" s="8" t="s">
        <v>295</v>
      </c>
      <c r="D170" s="22">
        <v>7000</v>
      </c>
      <c r="E170" s="16">
        <v>0</v>
      </c>
      <c r="F170" s="17">
        <f t="shared" si="27"/>
        <v>0</v>
      </c>
      <c r="G170" s="15"/>
      <c r="H170" s="12">
        <f t="shared" si="22"/>
        <v>7000</v>
      </c>
      <c r="I170" s="13">
        <f t="shared" si="23"/>
        <v>0</v>
      </c>
      <c r="J170" s="19" t="s">
        <v>296</v>
      </c>
      <c r="K170" s="19"/>
    </row>
    <row r="171" spans="1:11">
      <c r="A171" s="8" t="s">
        <v>297</v>
      </c>
      <c r="B171" s="8" t="s">
        <v>298</v>
      </c>
      <c r="C171" s="8"/>
      <c r="D171" s="16"/>
      <c r="E171" s="16">
        <v>0</v>
      </c>
      <c r="F171" s="17"/>
      <c r="G171" s="15"/>
      <c r="H171" s="12">
        <f t="shared" si="22"/>
        <v>0</v>
      </c>
      <c r="I171" s="13">
        <f t="shared" si="23"/>
        <v>0</v>
      </c>
      <c r="J171" s="19"/>
      <c r="K171" s="19"/>
    </row>
    <row r="172" spans="1:11">
      <c r="A172" s="8" t="s">
        <v>299</v>
      </c>
      <c r="B172" s="8" t="s">
        <v>300</v>
      </c>
      <c r="C172" s="8"/>
      <c r="D172" s="16"/>
      <c r="E172" s="16">
        <v>0</v>
      </c>
      <c r="F172" s="17"/>
      <c r="G172" s="15"/>
      <c r="H172" s="12">
        <f t="shared" si="22"/>
        <v>0</v>
      </c>
      <c r="I172" s="13">
        <f t="shared" si="23"/>
        <v>0</v>
      </c>
      <c r="J172" s="19"/>
      <c r="K172" s="19"/>
    </row>
    <row r="173" spans="1:11">
      <c r="A173" s="8" t="s">
        <v>16</v>
      </c>
      <c r="B173" s="8" t="s">
        <v>301</v>
      </c>
      <c r="C173" s="8" t="s">
        <v>73</v>
      </c>
      <c r="D173" s="16">
        <v>31</v>
      </c>
      <c r="E173" s="16"/>
      <c r="F173" s="17">
        <f t="shared" ref="F173:F177" si="28">E173*D173</f>
        <v>0</v>
      </c>
      <c r="G173" s="15"/>
      <c r="H173" s="12">
        <f t="shared" si="22"/>
        <v>31</v>
      </c>
      <c r="I173" s="13">
        <f t="shared" si="23"/>
        <v>0</v>
      </c>
      <c r="J173" s="19" t="s">
        <v>302</v>
      </c>
      <c r="K173" s="19"/>
    </row>
    <row r="174" spans="1:11">
      <c r="A174" s="8" t="s">
        <v>20</v>
      </c>
      <c r="B174" s="8" t="s">
        <v>303</v>
      </c>
      <c r="C174" s="8" t="s">
        <v>73</v>
      </c>
      <c r="D174" s="16">
        <v>82</v>
      </c>
      <c r="E174" s="16"/>
      <c r="F174" s="17">
        <f t="shared" si="28"/>
        <v>0</v>
      </c>
      <c r="G174" s="15"/>
      <c r="H174" s="12">
        <f t="shared" si="22"/>
        <v>82</v>
      </c>
      <c r="I174" s="13">
        <f t="shared" si="23"/>
        <v>0</v>
      </c>
      <c r="J174" s="19"/>
      <c r="K174" s="19"/>
    </row>
    <row r="175" ht="22.5" spans="1:11">
      <c r="A175" s="8" t="s">
        <v>304</v>
      </c>
      <c r="B175" s="8" t="s">
        <v>305</v>
      </c>
      <c r="C175" s="8" t="s">
        <v>45</v>
      </c>
      <c r="D175" s="16">
        <v>130</v>
      </c>
      <c r="E175" s="16"/>
      <c r="F175" s="17">
        <f t="shared" si="28"/>
        <v>0</v>
      </c>
      <c r="G175" s="15"/>
      <c r="H175" s="12">
        <f t="shared" si="22"/>
        <v>130</v>
      </c>
      <c r="I175" s="13">
        <f t="shared" si="23"/>
        <v>0</v>
      </c>
      <c r="J175" s="19" t="s">
        <v>306</v>
      </c>
      <c r="K175" s="19"/>
    </row>
    <row r="176" ht="22.5" spans="1:11">
      <c r="A176" s="8" t="s">
        <v>16</v>
      </c>
      <c r="B176" s="8" t="s">
        <v>307</v>
      </c>
      <c r="C176" s="8" t="s">
        <v>45</v>
      </c>
      <c r="D176" s="16">
        <v>130</v>
      </c>
      <c r="E176" s="16">
        <v>50</v>
      </c>
      <c r="F176" s="17">
        <f t="shared" si="28"/>
        <v>6500</v>
      </c>
      <c r="G176" s="15"/>
      <c r="H176" s="12">
        <f t="shared" si="22"/>
        <v>130</v>
      </c>
      <c r="I176" s="13">
        <f t="shared" si="23"/>
        <v>6500</v>
      </c>
      <c r="J176" s="19" t="s">
        <v>306</v>
      </c>
      <c r="K176" s="19"/>
    </row>
    <row r="177" ht="22.5" spans="1:11">
      <c r="A177" s="8" t="s">
        <v>20</v>
      </c>
      <c r="B177" s="8" t="s">
        <v>308</v>
      </c>
      <c r="C177" s="8" t="s">
        <v>45</v>
      </c>
      <c r="D177" s="16">
        <v>170</v>
      </c>
      <c r="E177" s="16">
        <v>10</v>
      </c>
      <c r="F177" s="17">
        <f t="shared" si="28"/>
        <v>1700</v>
      </c>
      <c r="G177" s="15"/>
      <c r="H177" s="12">
        <f t="shared" si="22"/>
        <v>170</v>
      </c>
      <c r="I177" s="13">
        <f t="shared" si="23"/>
        <v>1700</v>
      </c>
      <c r="J177" s="19" t="s">
        <v>306</v>
      </c>
      <c r="K177" s="19"/>
    </row>
    <row r="178" spans="1:11">
      <c r="A178" s="8" t="s">
        <v>309</v>
      </c>
      <c r="B178" s="8" t="s">
        <v>310</v>
      </c>
      <c r="C178" s="8"/>
      <c r="D178" s="25"/>
      <c r="E178" s="16">
        <v>0</v>
      </c>
      <c r="F178" s="17"/>
      <c r="G178" s="15"/>
      <c r="H178" s="12">
        <f t="shared" si="22"/>
        <v>0</v>
      </c>
      <c r="I178" s="13">
        <f t="shared" si="23"/>
        <v>0</v>
      </c>
      <c r="J178" s="19"/>
      <c r="K178" s="19"/>
    </row>
    <row r="179" ht="22.5" spans="1:11">
      <c r="A179" s="8">
        <v>-1</v>
      </c>
      <c r="B179" s="8" t="s">
        <v>311</v>
      </c>
      <c r="C179" s="8" t="s">
        <v>45</v>
      </c>
      <c r="D179" s="16">
        <v>6</v>
      </c>
      <c r="E179" s="16"/>
      <c r="F179" s="17">
        <f t="shared" ref="F179:F187" si="29">E179*D179</f>
        <v>0</v>
      </c>
      <c r="G179" s="15"/>
      <c r="H179" s="12">
        <f t="shared" si="22"/>
        <v>6</v>
      </c>
      <c r="I179" s="13">
        <f t="shared" si="23"/>
        <v>0</v>
      </c>
      <c r="J179" s="19" t="s">
        <v>312</v>
      </c>
      <c r="K179" s="19"/>
    </row>
    <row r="180" ht="22.5" spans="1:11">
      <c r="A180" s="8">
        <v>-2</v>
      </c>
      <c r="B180" s="8" t="s">
        <v>313</v>
      </c>
      <c r="C180" s="8" t="s">
        <v>45</v>
      </c>
      <c r="D180" s="16">
        <v>6</v>
      </c>
      <c r="E180" s="16"/>
      <c r="F180" s="17">
        <f t="shared" si="29"/>
        <v>0</v>
      </c>
      <c r="G180" s="15"/>
      <c r="H180" s="12">
        <f t="shared" si="22"/>
        <v>6</v>
      </c>
      <c r="I180" s="13">
        <f t="shared" si="23"/>
        <v>0</v>
      </c>
      <c r="J180" s="19" t="s">
        <v>312</v>
      </c>
      <c r="K180" s="19"/>
    </row>
    <row r="181" ht="22.5" spans="1:11">
      <c r="A181" s="8">
        <v>-3</v>
      </c>
      <c r="B181" s="8" t="s">
        <v>314</v>
      </c>
      <c r="C181" s="8" t="s">
        <v>45</v>
      </c>
      <c r="D181" s="16">
        <v>6</v>
      </c>
      <c r="E181" s="16"/>
      <c r="F181" s="17">
        <f t="shared" si="29"/>
        <v>0</v>
      </c>
      <c r="G181" s="15"/>
      <c r="H181" s="12">
        <f t="shared" si="22"/>
        <v>6</v>
      </c>
      <c r="I181" s="13">
        <f t="shared" si="23"/>
        <v>0</v>
      </c>
      <c r="J181" s="19" t="s">
        <v>312</v>
      </c>
      <c r="K181" s="19"/>
    </row>
    <row r="182" ht="22.5" spans="1:11">
      <c r="A182" s="8">
        <v>-4</v>
      </c>
      <c r="B182" s="8" t="s">
        <v>315</v>
      </c>
      <c r="C182" s="8" t="s">
        <v>45</v>
      </c>
      <c r="D182" s="16">
        <v>6</v>
      </c>
      <c r="E182" s="16"/>
      <c r="F182" s="17">
        <f t="shared" si="29"/>
        <v>0</v>
      </c>
      <c r="G182" s="15"/>
      <c r="H182" s="12">
        <f t="shared" si="22"/>
        <v>6</v>
      </c>
      <c r="I182" s="13">
        <f t="shared" si="23"/>
        <v>0</v>
      </c>
      <c r="J182" s="19" t="s">
        <v>312</v>
      </c>
      <c r="K182" s="19"/>
    </row>
    <row r="183" ht="22.5" spans="1:11">
      <c r="A183" s="8">
        <v>-5</v>
      </c>
      <c r="B183" s="8" t="s">
        <v>316</v>
      </c>
      <c r="C183" s="8" t="s">
        <v>255</v>
      </c>
      <c r="D183" s="16">
        <v>20</v>
      </c>
      <c r="E183" s="16">
        <v>0</v>
      </c>
      <c r="F183" s="17">
        <f t="shared" si="29"/>
        <v>0</v>
      </c>
      <c r="G183" s="15"/>
      <c r="H183" s="12">
        <f t="shared" si="22"/>
        <v>20</v>
      </c>
      <c r="I183" s="13">
        <f t="shared" si="23"/>
        <v>0</v>
      </c>
      <c r="J183" s="19" t="s">
        <v>312</v>
      </c>
      <c r="K183" s="19"/>
    </row>
    <row r="184" spans="1:11">
      <c r="A184" s="8">
        <v>-6</v>
      </c>
      <c r="B184" s="8" t="s">
        <v>317</v>
      </c>
      <c r="C184" s="8" t="s">
        <v>18</v>
      </c>
      <c r="D184" s="16">
        <v>58</v>
      </c>
      <c r="E184" s="16">
        <v>0</v>
      </c>
      <c r="F184" s="17">
        <f t="shared" si="29"/>
        <v>0</v>
      </c>
      <c r="G184" s="15"/>
      <c r="H184" s="12">
        <f t="shared" si="22"/>
        <v>58</v>
      </c>
      <c r="I184" s="13">
        <f t="shared" si="23"/>
        <v>0</v>
      </c>
      <c r="J184" s="19" t="s">
        <v>318</v>
      </c>
      <c r="K184" s="19"/>
    </row>
    <row r="185" spans="1:11">
      <c r="A185" s="8">
        <v>-7</v>
      </c>
      <c r="B185" s="8" t="s">
        <v>319</v>
      </c>
      <c r="C185" s="8" t="s">
        <v>18</v>
      </c>
      <c r="D185" s="16">
        <v>67</v>
      </c>
      <c r="E185" s="16">
        <v>0</v>
      </c>
      <c r="F185" s="17">
        <f t="shared" si="29"/>
        <v>0</v>
      </c>
      <c r="G185" s="15"/>
      <c r="H185" s="12">
        <f t="shared" si="22"/>
        <v>67</v>
      </c>
      <c r="I185" s="13">
        <f t="shared" si="23"/>
        <v>0</v>
      </c>
      <c r="J185" s="19"/>
      <c r="K185" s="19"/>
    </row>
    <row r="186" ht="22.5" spans="1:11">
      <c r="A186" s="8">
        <v>-8</v>
      </c>
      <c r="B186" s="8" t="s">
        <v>320</v>
      </c>
      <c r="C186" s="8" t="s">
        <v>18</v>
      </c>
      <c r="D186" s="16">
        <v>30</v>
      </c>
      <c r="E186" s="16">
        <v>0</v>
      </c>
      <c r="F186" s="17">
        <f t="shared" si="29"/>
        <v>0</v>
      </c>
      <c r="G186" s="15"/>
      <c r="H186" s="12">
        <f t="shared" si="22"/>
        <v>30</v>
      </c>
      <c r="I186" s="13">
        <f t="shared" si="23"/>
        <v>0</v>
      </c>
      <c r="J186" s="19" t="s">
        <v>321</v>
      </c>
      <c r="K186" s="19"/>
    </row>
    <row r="187" ht="22.5" spans="1:11">
      <c r="A187" s="8">
        <v>-9</v>
      </c>
      <c r="B187" s="8" t="s">
        <v>322</v>
      </c>
      <c r="C187" s="8" t="s">
        <v>18</v>
      </c>
      <c r="D187" s="16">
        <v>30</v>
      </c>
      <c r="E187" s="16">
        <v>0</v>
      </c>
      <c r="F187" s="17">
        <f t="shared" si="29"/>
        <v>0</v>
      </c>
      <c r="G187" s="15"/>
      <c r="H187" s="12">
        <f t="shared" si="22"/>
        <v>30</v>
      </c>
      <c r="I187" s="13">
        <f t="shared" si="23"/>
        <v>0</v>
      </c>
      <c r="J187" s="19"/>
      <c r="K187" s="19"/>
    </row>
    <row r="188" spans="1:11">
      <c r="A188" s="26" t="s">
        <v>323</v>
      </c>
      <c r="B188" s="26"/>
      <c r="C188" s="8"/>
      <c r="D188" s="16"/>
      <c r="E188" s="16">
        <v>0</v>
      </c>
      <c r="F188" s="17"/>
      <c r="G188" s="15"/>
      <c r="H188" s="12">
        <f t="shared" si="22"/>
        <v>0</v>
      </c>
      <c r="I188" s="13">
        <f t="shared" si="23"/>
        <v>0</v>
      </c>
      <c r="J188" s="19"/>
      <c r="K188" s="19"/>
    </row>
    <row r="189" ht="22.5" spans="1:11">
      <c r="A189" s="23" t="s">
        <v>324</v>
      </c>
      <c r="B189" s="23"/>
      <c r="C189" s="23" t="s">
        <v>162</v>
      </c>
      <c r="D189" s="22">
        <v>4000</v>
      </c>
      <c r="E189" s="16"/>
      <c r="F189" s="17">
        <f t="shared" ref="F189:F193" si="30">E189*D189</f>
        <v>0</v>
      </c>
      <c r="G189" s="15"/>
      <c r="H189" s="12">
        <f t="shared" si="22"/>
        <v>4000</v>
      </c>
      <c r="I189" s="13">
        <f t="shared" si="23"/>
        <v>0</v>
      </c>
      <c r="J189" s="19" t="s">
        <v>325</v>
      </c>
      <c r="K189" s="19"/>
    </row>
    <row r="190" ht="22.5" spans="1:11">
      <c r="A190" s="23" t="s">
        <v>326</v>
      </c>
      <c r="B190" s="23"/>
      <c r="C190" s="23" t="s">
        <v>162</v>
      </c>
      <c r="D190" s="22">
        <v>5000</v>
      </c>
      <c r="E190" s="16"/>
      <c r="F190" s="17">
        <f t="shared" si="30"/>
        <v>0</v>
      </c>
      <c r="G190" s="15"/>
      <c r="H190" s="12">
        <f t="shared" si="22"/>
        <v>5000</v>
      </c>
      <c r="I190" s="13">
        <f t="shared" si="23"/>
        <v>0</v>
      </c>
      <c r="J190" s="19" t="s">
        <v>327</v>
      </c>
      <c r="K190" s="19"/>
    </row>
    <row r="191" ht="22.5" spans="1:11">
      <c r="A191" s="23" t="s">
        <v>328</v>
      </c>
      <c r="B191" s="23"/>
      <c r="C191" s="23" t="s">
        <v>162</v>
      </c>
      <c r="D191" s="22">
        <v>4000</v>
      </c>
      <c r="E191" s="16"/>
      <c r="F191" s="17">
        <f t="shared" si="30"/>
        <v>0</v>
      </c>
      <c r="G191" s="15"/>
      <c r="H191" s="12">
        <f t="shared" si="22"/>
        <v>4000</v>
      </c>
      <c r="I191" s="13">
        <f t="shared" si="23"/>
        <v>0</v>
      </c>
      <c r="J191" s="19" t="s">
        <v>329</v>
      </c>
      <c r="K191" s="19"/>
    </row>
    <row r="192" ht="22.5" spans="1:11">
      <c r="A192" s="23" t="s">
        <v>330</v>
      </c>
      <c r="B192" s="23"/>
      <c r="C192" s="23" t="s">
        <v>18</v>
      </c>
      <c r="D192" s="22">
        <v>400</v>
      </c>
      <c r="E192" s="16"/>
      <c r="F192" s="17">
        <f t="shared" si="30"/>
        <v>0</v>
      </c>
      <c r="G192" s="15"/>
      <c r="H192" s="12">
        <f t="shared" si="22"/>
        <v>400</v>
      </c>
      <c r="I192" s="13">
        <f t="shared" si="23"/>
        <v>0</v>
      </c>
      <c r="J192" s="19" t="s">
        <v>331</v>
      </c>
      <c r="K192" s="19"/>
    </row>
    <row r="193" ht="22.5" spans="1:11">
      <c r="A193" s="23" t="s">
        <v>37</v>
      </c>
      <c r="B193" s="23"/>
      <c r="C193" s="23" t="s">
        <v>18</v>
      </c>
      <c r="D193" s="22">
        <v>65</v>
      </c>
      <c r="E193" s="16"/>
      <c r="F193" s="17">
        <f t="shared" si="30"/>
        <v>0</v>
      </c>
      <c r="G193" s="15"/>
      <c r="H193" s="12">
        <f t="shared" si="22"/>
        <v>65</v>
      </c>
      <c r="I193" s="13">
        <f t="shared" si="23"/>
        <v>0</v>
      </c>
      <c r="J193" s="19" t="s">
        <v>332</v>
      </c>
      <c r="K193" s="19"/>
    </row>
    <row r="194" spans="1:11">
      <c r="A194" s="8" t="s">
        <v>333</v>
      </c>
      <c r="B194" s="8"/>
      <c r="C194" s="8"/>
      <c r="D194" s="16"/>
      <c r="E194" s="16">
        <v>0</v>
      </c>
      <c r="F194" s="17"/>
      <c r="G194" s="15"/>
      <c r="H194" s="12">
        <f t="shared" si="22"/>
        <v>0</v>
      </c>
      <c r="I194" s="13">
        <f t="shared" si="23"/>
        <v>0</v>
      </c>
      <c r="J194" s="19"/>
      <c r="K194" s="19"/>
    </row>
    <row r="195" ht="22.5" spans="1:11">
      <c r="A195" s="8">
        <v>1</v>
      </c>
      <c r="B195" s="8" t="s">
        <v>334</v>
      </c>
      <c r="C195" s="8" t="s">
        <v>255</v>
      </c>
      <c r="D195" s="16">
        <v>800</v>
      </c>
      <c r="E195" s="16">
        <v>0</v>
      </c>
      <c r="F195" s="17">
        <f t="shared" ref="F195:F202" si="31">E195*D195</f>
        <v>0</v>
      </c>
      <c r="G195" s="15"/>
      <c r="H195" s="12">
        <f t="shared" si="22"/>
        <v>800</v>
      </c>
      <c r="I195" s="13">
        <f t="shared" si="23"/>
        <v>0</v>
      </c>
      <c r="J195" s="19" t="s">
        <v>335</v>
      </c>
      <c r="K195" s="19"/>
    </row>
    <row r="196" spans="1:11">
      <c r="A196" s="8">
        <v>2</v>
      </c>
      <c r="B196" s="8" t="s">
        <v>336</v>
      </c>
      <c r="C196" s="27" t="s">
        <v>337</v>
      </c>
      <c r="D196" s="16">
        <v>150</v>
      </c>
      <c r="E196" s="16">
        <v>0</v>
      </c>
      <c r="F196" s="17">
        <f t="shared" si="31"/>
        <v>0</v>
      </c>
      <c r="G196" s="15"/>
      <c r="H196" s="12">
        <f t="shared" ref="H196:H209" si="32">TRUNC(D196*(1-$G$3/100),2)</f>
        <v>150</v>
      </c>
      <c r="I196" s="13">
        <f t="shared" ref="I196:I209" si="33">H196*E196</f>
        <v>0</v>
      </c>
      <c r="J196" s="19"/>
      <c r="K196" s="19"/>
    </row>
    <row r="197" spans="1:11">
      <c r="A197" s="8">
        <v>3</v>
      </c>
      <c r="B197" s="8" t="s">
        <v>338</v>
      </c>
      <c r="C197" s="27" t="s">
        <v>337</v>
      </c>
      <c r="D197" s="16">
        <v>120</v>
      </c>
      <c r="E197" s="16">
        <v>0</v>
      </c>
      <c r="F197" s="17">
        <f t="shared" si="31"/>
        <v>0</v>
      </c>
      <c r="G197" s="15"/>
      <c r="H197" s="12">
        <f t="shared" si="32"/>
        <v>120</v>
      </c>
      <c r="I197" s="13">
        <f t="shared" si="33"/>
        <v>0</v>
      </c>
      <c r="J197" s="19"/>
      <c r="K197" s="19"/>
    </row>
    <row r="198" spans="1:11">
      <c r="A198" s="8">
        <v>4</v>
      </c>
      <c r="B198" s="8" t="s">
        <v>339</v>
      </c>
      <c r="C198" s="8" t="s">
        <v>162</v>
      </c>
      <c r="D198" s="16">
        <v>550</v>
      </c>
      <c r="E198" s="16">
        <v>0</v>
      </c>
      <c r="F198" s="17">
        <f t="shared" si="31"/>
        <v>0</v>
      </c>
      <c r="G198" s="15"/>
      <c r="H198" s="12">
        <f t="shared" si="32"/>
        <v>550</v>
      </c>
      <c r="I198" s="13">
        <f t="shared" si="33"/>
        <v>0</v>
      </c>
      <c r="J198" s="19" t="s">
        <v>340</v>
      </c>
      <c r="K198" s="19"/>
    </row>
    <row r="199" spans="1:11">
      <c r="A199" s="8">
        <v>5</v>
      </c>
      <c r="B199" s="8" t="s">
        <v>341</v>
      </c>
      <c r="C199" s="8" t="s">
        <v>18</v>
      </c>
      <c r="D199" s="16">
        <v>70</v>
      </c>
      <c r="E199" s="16">
        <v>0</v>
      </c>
      <c r="F199" s="17">
        <f t="shared" si="31"/>
        <v>0</v>
      </c>
      <c r="G199" s="15"/>
      <c r="H199" s="12">
        <f t="shared" si="32"/>
        <v>70</v>
      </c>
      <c r="I199" s="13">
        <f t="shared" si="33"/>
        <v>0</v>
      </c>
      <c r="J199" s="19"/>
      <c r="K199" s="19"/>
    </row>
    <row r="200" ht="22.5" spans="1:11">
      <c r="A200" s="8">
        <v>6</v>
      </c>
      <c r="B200" s="8" t="s">
        <v>342</v>
      </c>
      <c r="C200" s="8" t="s">
        <v>343</v>
      </c>
      <c r="D200" s="16">
        <v>1200</v>
      </c>
      <c r="E200" s="16">
        <v>0</v>
      </c>
      <c r="F200" s="17">
        <f t="shared" si="31"/>
        <v>0</v>
      </c>
      <c r="G200" s="15"/>
      <c r="H200" s="12">
        <f t="shared" si="32"/>
        <v>1200</v>
      </c>
      <c r="I200" s="13">
        <f t="shared" si="33"/>
        <v>0</v>
      </c>
      <c r="J200" s="19" t="s">
        <v>344</v>
      </c>
      <c r="K200" s="19"/>
    </row>
    <row r="201" ht="22.5" spans="1:11">
      <c r="A201" s="8">
        <v>7</v>
      </c>
      <c r="B201" s="8" t="s">
        <v>345</v>
      </c>
      <c r="C201" s="8" t="s">
        <v>343</v>
      </c>
      <c r="D201" s="16">
        <v>800</v>
      </c>
      <c r="E201" s="16">
        <v>0</v>
      </c>
      <c r="F201" s="17">
        <f t="shared" si="31"/>
        <v>0</v>
      </c>
      <c r="G201" s="15"/>
      <c r="H201" s="12">
        <f t="shared" si="32"/>
        <v>800</v>
      </c>
      <c r="I201" s="13">
        <f t="shared" si="33"/>
        <v>0</v>
      </c>
      <c r="J201" s="19"/>
      <c r="K201" s="19"/>
    </row>
    <row r="202" ht="22.5" spans="1:11">
      <c r="A202" s="8">
        <v>8</v>
      </c>
      <c r="B202" s="8" t="s">
        <v>346</v>
      </c>
      <c r="C202" s="8" t="s">
        <v>343</v>
      </c>
      <c r="D202" s="16">
        <v>600</v>
      </c>
      <c r="E202" s="16">
        <v>0</v>
      </c>
      <c r="F202" s="17">
        <f t="shared" si="31"/>
        <v>0</v>
      </c>
      <c r="G202" s="15"/>
      <c r="H202" s="12">
        <f t="shared" si="32"/>
        <v>600</v>
      </c>
      <c r="I202" s="13">
        <f t="shared" si="33"/>
        <v>0</v>
      </c>
      <c r="J202" s="19" t="s">
        <v>344</v>
      </c>
      <c r="K202" s="19"/>
    </row>
    <row r="203" spans="1:11">
      <c r="A203" s="8">
        <v>9</v>
      </c>
      <c r="B203" s="24" t="s">
        <v>347</v>
      </c>
      <c r="C203" s="28"/>
      <c r="D203" s="29"/>
      <c r="E203" s="29">
        <v>0</v>
      </c>
      <c r="F203" s="17"/>
      <c r="G203" s="15"/>
      <c r="H203" s="12">
        <f t="shared" si="32"/>
        <v>0</v>
      </c>
      <c r="I203" s="13">
        <f t="shared" si="33"/>
        <v>0</v>
      </c>
      <c r="J203" s="30"/>
      <c r="K203" s="30"/>
    </row>
    <row r="204" ht="22.5" spans="1:11">
      <c r="A204" s="8">
        <v>10</v>
      </c>
      <c r="B204" s="23" t="s">
        <v>348</v>
      </c>
      <c r="C204" s="23" t="s">
        <v>349</v>
      </c>
      <c r="D204" s="22">
        <v>1</v>
      </c>
      <c r="E204" s="16"/>
      <c r="F204" s="17">
        <f t="shared" ref="F204:F206" si="34">E204*D204</f>
        <v>0</v>
      </c>
      <c r="G204" s="15"/>
      <c r="H204" s="12">
        <f t="shared" si="32"/>
        <v>1</v>
      </c>
      <c r="I204" s="13">
        <f t="shared" si="33"/>
        <v>0</v>
      </c>
      <c r="J204" s="19" t="s">
        <v>350</v>
      </c>
      <c r="K204" s="19"/>
    </row>
    <row r="205" ht="22.5" spans="1:11">
      <c r="A205" s="8">
        <v>11</v>
      </c>
      <c r="B205" s="23" t="s">
        <v>351</v>
      </c>
      <c r="C205" s="23" t="s">
        <v>349</v>
      </c>
      <c r="D205" s="22">
        <v>1</v>
      </c>
      <c r="E205" s="16"/>
      <c r="F205" s="17">
        <f t="shared" si="34"/>
        <v>0</v>
      </c>
      <c r="G205" s="15"/>
      <c r="H205" s="12">
        <f t="shared" si="32"/>
        <v>1</v>
      </c>
      <c r="I205" s="13">
        <f t="shared" si="33"/>
        <v>0</v>
      </c>
      <c r="J205" s="19" t="s">
        <v>350</v>
      </c>
      <c r="K205" s="19"/>
    </row>
    <row r="206" ht="22.5" spans="1:11">
      <c r="A206" s="8">
        <v>12</v>
      </c>
      <c r="B206" s="23" t="s">
        <v>352</v>
      </c>
      <c r="C206" s="23" t="s">
        <v>349</v>
      </c>
      <c r="D206" s="22">
        <v>1.5</v>
      </c>
      <c r="E206" s="16"/>
      <c r="F206" s="17">
        <f t="shared" si="34"/>
        <v>0</v>
      </c>
      <c r="G206" s="15"/>
      <c r="H206" s="12">
        <f t="shared" si="32"/>
        <v>1.5</v>
      </c>
      <c r="I206" s="13">
        <f t="shared" si="33"/>
        <v>0</v>
      </c>
      <c r="J206" s="19" t="s">
        <v>350</v>
      </c>
      <c r="K206" s="19"/>
    </row>
    <row r="207" spans="1:11">
      <c r="A207" s="8">
        <v>13</v>
      </c>
      <c r="B207" s="24" t="s">
        <v>333</v>
      </c>
      <c r="C207" s="23" t="s">
        <v>353</v>
      </c>
      <c r="D207" s="22"/>
      <c r="E207" s="29"/>
      <c r="F207" s="17"/>
      <c r="G207" s="15"/>
      <c r="H207" s="12">
        <f t="shared" si="32"/>
        <v>0</v>
      </c>
      <c r="I207" s="13">
        <f t="shared" si="33"/>
        <v>0</v>
      </c>
      <c r="J207" s="30"/>
      <c r="K207" s="30"/>
    </row>
    <row r="208" spans="1:11">
      <c r="A208" s="8">
        <v>14</v>
      </c>
      <c r="B208" s="23" t="s">
        <v>341</v>
      </c>
      <c r="C208" s="23" t="s">
        <v>354</v>
      </c>
      <c r="D208" s="22">
        <v>0.1</v>
      </c>
      <c r="E208" s="16"/>
      <c r="F208" s="17">
        <f>E208*D208</f>
        <v>0</v>
      </c>
      <c r="G208" s="15"/>
      <c r="H208" s="12">
        <f t="shared" si="32"/>
        <v>0.1</v>
      </c>
      <c r="I208" s="13">
        <f t="shared" si="33"/>
        <v>0</v>
      </c>
      <c r="J208" s="19" t="s">
        <v>355</v>
      </c>
      <c r="K208" s="19"/>
    </row>
    <row r="209" spans="1:11">
      <c r="A209" s="8">
        <v>15</v>
      </c>
      <c r="B209" s="23" t="s">
        <v>356</v>
      </c>
      <c r="C209" s="23" t="s">
        <v>73</v>
      </c>
      <c r="D209" s="22">
        <v>5</v>
      </c>
      <c r="E209" s="16"/>
      <c r="F209" s="17">
        <f>E209*D209</f>
        <v>0</v>
      </c>
      <c r="G209" s="31"/>
      <c r="H209" s="12">
        <f t="shared" si="32"/>
        <v>5</v>
      </c>
      <c r="I209" s="13">
        <f t="shared" si="33"/>
        <v>0</v>
      </c>
      <c r="J209" s="19" t="s">
        <v>357</v>
      </c>
      <c r="K209" s="19"/>
    </row>
    <row r="210" ht="15" spans="1:11">
      <c r="A210" s="32" t="s">
        <v>358</v>
      </c>
      <c r="B210" s="33"/>
      <c r="C210" s="34"/>
      <c r="D210" s="35"/>
      <c r="E210" s="36">
        <f>SUM(F3:F209)</f>
        <v>348810.1</v>
      </c>
      <c r="F210" s="37"/>
      <c r="G210" s="38">
        <f>SUM(I3:I209)</f>
        <v>348810.1</v>
      </c>
      <c r="H210" s="38"/>
      <c r="I210" s="39"/>
      <c r="J210" s="40"/>
      <c r="K210" s="41"/>
    </row>
  </sheetData>
  <sheetProtection algorithmName="SHA-512" hashValue="7Qvmn9RZyL2whps42Dx0zTT48Arpfe/WavSk4yuDxMVHnDISlaSMKDooX0GYZYMpwHJsxlL/8El6wfoQFWw2Bw==" saltValue="IIhwiDHe8+o4Kdw2XjaOMg==" spinCount="100000" sheet="1" objects="1"/>
  <mergeCells count="50">
    <mergeCell ref="A1:K1"/>
    <mergeCell ref="A188:B188"/>
    <mergeCell ref="A189:B189"/>
    <mergeCell ref="A190:B190"/>
    <mergeCell ref="A191:B191"/>
    <mergeCell ref="A192:B192"/>
    <mergeCell ref="A193:B193"/>
    <mergeCell ref="A194:B194"/>
    <mergeCell ref="A210:C210"/>
    <mergeCell ref="E210:F210"/>
    <mergeCell ref="G210:I210"/>
    <mergeCell ref="G3:G209"/>
    <mergeCell ref="J5:J6"/>
    <mergeCell ref="J7:J8"/>
    <mergeCell ref="J11:J12"/>
    <mergeCell ref="J31:J32"/>
    <mergeCell ref="J37:J38"/>
    <mergeCell ref="J44:J45"/>
    <mergeCell ref="J48:J50"/>
    <mergeCell ref="J52:J53"/>
    <mergeCell ref="J54:J57"/>
    <mergeCell ref="J139:J141"/>
    <mergeCell ref="J145:J146"/>
    <mergeCell ref="J147:J148"/>
    <mergeCell ref="J150:J151"/>
    <mergeCell ref="J152:J154"/>
    <mergeCell ref="J158:J159"/>
    <mergeCell ref="J173:J174"/>
    <mergeCell ref="J184:J185"/>
    <mergeCell ref="J186:J187"/>
    <mergeCell ref="J200:J201"/>
    <mergeCell ref="K5:K6"/>
    <mergeCell ref="K7:K8"/>
    <mergeCell ref="K11:K12"/>
    <mergeCell ref="K31:K32"/>
    <mergeCell ref="K37:K38"/>
    <mergeCell ref="K44:K45"/>
    <mergeCell ref="K48:K50"/>
    <mergeCell ref="K52:K53"/>
    <mergeCell ref="K54:K57"/>
    <mergeCell ref="K139:K141"/>
    <mergeCell ref="K145:K146"/>
    <mergeCell ref="K147:K148"/>
    <mergeCell ref="K150:K151"/>
    <mergeCell ref="K152:K154"/>
    <mergeCell ref="K158:K159"/>
    <mergeCell ref="K173:K174"/>
    <mergeCell ref="K184:K185"/>
    <mergeCell ref="K186:K187"/>
    <mergeCell ref="K200:K201"/>
  </mergeCells>
  <pageMargins left="0.590277777777778" right="0.590277777777778" top="1" bottom="1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执子听花语</cp:lastModifiedBy>
  <dcterms:created xsi:type="dcterms:W3CDTF">2026-08-21T07:16:00Z</dcterms:created>
  <dcterms:modified xsi:type="dcterms:W3CDTF">2026-08-21T08:31:54Z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0098765084764D5AA5C674AFAF955123_11</vt:lpwstr>
  </property>
  <property fmtid="{D5CDD505-2E9C-101B-9397-08002B2CF9AE}" pid="3" name="KSOProductBuildVer">
    <vt:lpwstr>2052-12.1.0.28500</vt:lpwstr>
  </property>
  <property fmtid="{D5CDD505-2E9C-101B-9397-08002B2CF9AE}" pid="4" name="CalculationRule">
    <vt:i4>1</vt:i4>
  </property>
</Properties>
</file>