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80"/>
  </bookViews>
  <sheets>
    <sheet name="护栏询价单" sheetId="6" r:id="rId1"/>
  </sheets>
  <definedNames>
    <definedName name="_xlnm.Print_Area" localSheetId="0">护栏询价单!$A$1:$J$39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<sst xmlns="http://schemas.openxmlformats.org/spreadsheetml/2006/main" count="128" uniqueCount="50">
  <si>
    <t>货物清单</t>
  </si>
  <si>
    <t>序号</t>
  </si>
  <si>
    <t>项目名称</t>
  </si>
  <si>
    <t>材料名称</t>
  </si>
  <si>
    <t>规格及型号</t>
  </si>
  <si>
    <t>补充参数</t>
  </si>
  <si>
    <t>单位</t>
  </si>
  <si>
    <t>数量</t>
  </si>
  <si>
    <t>单价</t>
  </si>
  <si>
    <t>总价</t>
  </si>
  <si>
    <t>备注</t>
  </si>
  <si>
    <t>威宁县2026年农村公路安全生命防护工程（二标段）</t>
  </si>
  <si>
    <t>波形护栏板</t>
  </si>
  <si>
    <t>Gr-C-4E/4320*310*85*2.5</t>
  </si>
  <si>
    <t>m</t>
  </si>
  <si>
    <t>标准段，配齐全部配件</t>
  </si>
  <si>
    <t>立柱</t>
  </si>
  <si>
    <t>114*4.5*2100</t>
  </si>
  <si>
    <t>支</t>
  </si>
  <si>
    <t>柱帽</t>
  </si>
  <si>
    <t>个</t>
  </si>
  <si>
    <t>参照安防三标图纸</t>
  </si>
  <si>
    <t>二波托架</t>
  </si>
  <si>
    <t>300*70*4.5</t>
  </si>
  <si>
    <t>AB防盗螺栓JT-1</t>
  </si>
  <si>
    <t>M16-45</t>
  </si>
  <si>
    <t>套</t>
  </si>
  <si>
    <t>AB防盗螺栓JTT-2</t>
  </si>
  <si>
    <t>AB防盗螺栓JII-1</t>
  </si>
  <si>
    <t>M16-150</t>
  </si>
  <si>
    <t>横梁垫片</t>
  </si>
  <si>
    <t>76*44*4</t>
  </si>
  <si>
    <t>片</t>
  </si>
  <si>
    <t>端头</t>
  </si>
  <si>
    <t>R-410</t>
  </si>
  <si>
    <t>轮廓标</t>
  </si>
  <si>
    <t>双白</t>
  </si>
  <si>
    <t>威宁县2026年农村公路安全生命防护工程（三标段）</t>
  </si>
  <si>
    <t>Gr-C-2E/2320*310*85*2.5</t>
  </si>
  <si>
    <t>威宁县2026年农村公路大修工程（二标段）</t>
  </si>
  <si>
    <t>Gr-C-4C</t>
  </si>
  <si>
    <t>根</t>
  </si>
  <si>
    <t>独立端头</t>
  </si>
  <si>
    <t>R160-406/端头及立柱贴Ⅲ类黄黑反光膜</t>
  </si>
  <si>
    <t>波形梁护栏</t>
  </si>
  <si>
    <t>Gr-C-4E</t>
  </si>
  <si>
    <t>米</t>
  </si>
  <si>
    <t>威宁县2026年农村公路大修工程（三标段）</t>
  </si>
  <si>
    <t>限价合计</t>
  </si>
  <si>
    <r>
      <rPr>
        <sz val="14"/>
        <rFont val="宋体"/>
        <charset val="134"/>
      </rPr>
      <t xml:space="preserve">报价总计(大写): </t>
    </r>
    <r>
      <rPr>
        <u/>
        <sz val="14"/>
        <rFont val="宋体"/>
        <charset val="134"/>
      </rPr>
      <t xml:space="preserve">            </t>
    </r>
    <r>
      <rPr>
        <sz val="14"/>
        <rFont val="宋体"/>
        <charset val="134"/>
      </rPr>
      <t xml:space="preserve">(小写 ¥：     元）。
</t>
    </r>
    <r>
      <rPr>
        <b/>
        <sz val="14"/>
        <rFont val="宋体"/>
        <charset val="134"/>
      </rPr>
      <t xml:space="preserve">备注：1.报价包含税费及运输到场的所有费用（到场地址：贵州省毕节市甲方指定地点）；
2.结算票据：一票制，增值税发票，税率  13%  。（专票货物）
 </t>
    </r>
    <r>
      <rPr>
        <sz val="14"/>
        <rFont val="宋体"/>
        <charset val="134"/>
      </rPr>
      <t xml:space="preserve">
                                     供应商：                    （盖单位章）        
                                                     日期：2026年 月 日 
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</si>
</sst>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_);[Red]\(0.0\)"/>
    <numFmt numFmtId="178" formatCode="0_ "/>
  </numFmts>
  <fonts count="32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b/>
      <sz val="20"/>
      <color rgb="FF000000"/>
      <name val="宋体"/>
      <charset val="134"/>
    </font>
    <font>
      <sz val="14"/>
      <name val="宋体"/>
      <charset val="134"/>
    </font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4"/>
      <color rgb="FF000000"/>
      <name val="宋体"/>
      <charset val="134"/>
    </font>
    <font>
      <b/>
      <sz val="14"/>
      <name val="宋体"/>
      <charset val="134"/>
    </font>
    <font>
      <b/>
      <sz val="11"/>
      <name val="宋体"/>
      <charset val="134"/>
    </font>
    <font>
      <sz val="10"/>
      <name val="宋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4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11" applyNumberFormat="0" applyAlignment="0" applyProtection="0">
      <alignment vertical="center"/>
    </xf>
    <xf numFmtId="0" fontId="21" fillId="4" borderId="12" applyNumberFormat="0" applyAlignment="0" applyProtection="0">
      <alignment vertical="center"/>
    </xf>
    <xf numFmtId="0" fontId="22" fillId="4" borderId="11" applyNumberFormat="0" applyAlignment="0" applyProtection="0">
      <alignment vertical="center"/>
    </xf>
    <xf numFmtId="0" fontId="23" fillId="5" borderId="13" applyNumberFormat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1" fillId="0" borderId="0">
      <alignment vertical="center"/>
    </xf>
  </cellStyleXfs>
  <cellXfs count="46">
    <xf numFmtId="0" fontId="0" fillId="0" borderId="0" xfId="0">
      <alignment vertical="center"/>
    </xf>
    <xf numFmtId="0" fontId="1" fillId="0" borderId="0" xfId="0" applyFont="1" applyFill="1" applyAlignment="1">
      <alignment horizontal="center"/>
    </xf>
    <xf numFmtId="0" fontId="1" fillId="0" borderId="0" xfId="0" applyFont="1" applyFill="1" applyAlignment="1">
      <alignment horizontal="center" wrapText="1"/>
    </xf>
    <xf numFmtId="0" fontId="2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 wrapText="1"/>
    </xf>
    <xf numFmtId="176" fontId="1" fillId="0" borderId="0" xfId="0" applyNumberFormat="1" applyFont="1" applyFill="1" applyAlignment="1">
      <alignment horizontal="center"/>
    </xf>
    <xf numFmtId="0" fontId="0" fillId="0" borderId="0" xfId="0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176" fontId="3" fillId="0" borderId="0" xfId="0" applyNumberFormat="1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 applyProtection="1">
      <alignment horizontal="center" vertical="center"/>
    </xf>
    <xf numFmtId="0" fontId="5" fillId="0" borderId="3" xfId="0" applyFont="1" applyFill="1" applyBorder="1" applyAlignment="1" applyProtection="1">
      <alignment horizontal="center" vertical="center" wrapText="1"/>
    </xf>
    <xf numFmtId="0" fontId="6" fillId="0" borderId="3" xfId="0" applyFont="1" applyFill="1" applyBorder="1" applyAlignment="1" applyProtection="1">
      <alignment horizontal="center" vertical="center"/>
    </xf>
    <xf numFmtId="177" fontId="6" fillId="0" borderId="3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/>
    </xf>
    <xf numFmtId="0" fontId="5" fillId="0" borderId="5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176" fontId="4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left" vertical="center" wrapText="1"/>
    </xf>
    <xf numFmtId="176" fontId="4" fillId="0" borderId="0" xfId="0" applyNumberFormat="1" applyFont="1" applyFill="1" applyAlignment="1">
      <alignment horizontal="left" vertical="center" wrapText="1"/>
    </xf>
    <xf numFmtId="0" fontId="4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176" fontId="2" fillId="0" borderId="0" xfId="0" applyNumberFormat="1" applyFont="1" applyFill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/>
    </xf>
    <xf numFmtId="178" fontId="4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 13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53"/>
  <sheetViews>
    <sheetView showZeros="0" tabSelected="1" view="pageBreakPreview" zoomScale="85" zoomScaleNormal="100" topLeftCell="A29" workbookViewId="0">
      <selection activeCell="O37" sqref="O37"/>
    </sheetView>
  </sheetViews>
  <sheetFormatPr defaultColWidth="9" defaultRowHeight="15.6"/>
  <cols>
    <col min="1" max="1" width="6.12962962962963" style="1" customWidth="1"/>
    <col min="2" max="2" width="12.2037037037037" style="1" customWidth="1"/>
    <col min="3" max="3" width="15.5" style="3" customWidth="1"/>
    <col min="4" max="4" width="17.2037037037037" style="4" customWidth="1"/>
    <col min="5" max="5" width="7" style="3" customWidth="1"/>
    <col min="6" max="6" width="7" style="1" customWidth="1"/>
    <col min="7" max="7" width="11.75" style="1" customWidth="1"/>
    <col min="8" max="8" width="11.6111111111111" style="5" customWidth="1"/>
    <col min="9" max="9" width="16.462962962963" style="5" customWidth="1"/>
    <col min="10" max="10" width="12.8796296296296" style="1" customWidth="1"/>
    <col min="11" max="16" width="9" style="1"/>
    <col min="17" max="17" width="13.962962962963" style="1" customWidth="1"/>
    <col min="18" max="18" width="12.6296296296296" style="1"/>
    <col min="19" max="16370" width="9" style="1"/>
    <col min="16371" max="16384" width="9" style="6"/>
  </cols>
  <sheetData>
    <row r="1" s="1" customFormat="1" ht="71" customHeight="1" spans="1:10">
      <c r="A1" s="7" t="s">
        <v>0</v>
      </c>
      <c r="B1" s="7"/>
      <c r="C1" s="7"/>
      <c r="D1" s="7"/>
      <c r="E1" s="7"/>
      <c r="F1" s="7"/>
      <c r="G1" s="7"/>
      <c r="H1" s="8"/>
      <c r="I1" s="8"/>
      <c r="J1" s="7"/>
    </row>
    <row r="2" s="2" customFormat="1" ht="39" customHeight="1" spans="1:10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10" t="s">
        <v>8</v>
      </c>
      <c r="I2" s="10" t="s">
        <v>9</v>
      </c>
      <c r="J2" s="9" t="s">
        <v>10</v>
      </c>
    </row>
    <row r="3" s="2" customFormat="1" ht="30" customHeight="1" spans="1:10">
      <c r="A3" s="11">
        <f t="shared" ref="A3:A12" si="0">ROW()-5</f>
        <v>-2</v>
      </c>
      <c r="B3" s="12" t="s">
        <v>11</v>
      </c>
      <c r="C3" s="13" t="s">
        <v>12</v>
      </c>
      <c r="D3" s="14" t="s">
        <v>13</v>
      </c>
      <c r="E3" s="13"/>
      <c r="F3" s="15" t="s">
        <v>14</v>
      </c>
      <c r="G3" s="16">
        <v>123229</v>
      </c>
      <c r="H3" s="10"/>
      <c r="I3" s="10">
        <f>H3*G3</f>
        <v>0</v>
      </c>
      <c r="J3" s="40" t="s">
        <v>15</v>
      </c>
    </row>
    <row r="4" s="2" customFormat="1" ht="30" customHeight="1" spans="1:10">
      <c r="A4" s="11">
        <f t="shared" si="0"/>
        <v>-1</v>
      </c>
      <c r="B4" s="17"/>
      <c r="C4" s="13" t="s">
        <v>16</v>
      </c>
      <c r="D4" s="14" t="s">
        <v>17</v>
      </c>
      <c r="E4" s="13"/>
      <c r="F4" s="15" t="s">
        <v>18</v>
      </c>
      <c r="G4" s="18">
        <v>1000</v>
      </c>
      <c r="H4" s="10"/>
      <c r="I4" s="10">
        <f t="shared" ref="I4:I36" si="1">H4*G4</f>
        <v>0</v>
      </c>
      <c r="J4" s="41"/>
    </row>
    <row r="5" s="2" customFormat="1" ht="30" customHeight="1" spans="1:10">
      <c r="A5" s="11">
        <f t="shared" si="0"/>
        <v>0</v>
      </c>
      <c r="B5" s="17"/>
      <c r="C5" s="13" t="s">
        <v>19</v>
      </c>
      <c r="D5" s="14">
        <v>114</v>
      </c>
      <c r="E5" s="13"/>
      <c r="F5" s="15" t="s">
        <v>20</v>
      </c>
      <c r="G5" s="18">
        <v>1000</v>
      </c>
      <c r="H5" s="10"/>
      <c r="I5" s="10">
        <f t="shared" si="1"/>
        <v>0</v>
      </c>
      <c r="J5" s="40" t="s">
        <v>21</v>
      </c>
    </row>
    <row r="6" s="2" customFormat="1" ht="30" customHeight="1" spans="1:10">
      <c r="A6" s="11">
        <f t="shared" si="0"/>
        <v>1</v>
      </c>
      <c r="B6" s="17"/>
      <c r="C6" s="13" t="s">
        <v>22</v>
      </c>
      <c r="D6" s="14" t="s">
        <v>23</v>
      </c>
      <c r="E6" s="13"/>
      <c r="F6" s="15" t="s">
        <v>20</v>
      </c>
      <c r="G6" s="18">
        <v>1000</v>
      </c>
      <c r="H6" s="10"/>
      <c r="I6" s="10">
        <f t="shared" si="1"/>
        <v>0</v>
      </c>
      <c r="J6" s="40"/>
    </row>
    <row r="7" s="2" customFormat="1" ht="30" customHeight="1" spans="1:10">
      <c r="A7" s="11">
        <f t="shared" si="0"/>
        <v>2</v>
      </c>
      <c r="B7" s="17"/>
      <c r="C7" s="19" t="s">
        <v>24</v>
      </c>
      <c r="D7" s="14" t="s">
        <v>25</v>
      </c>
      <c r="E7" s="13"/>
      <c r="F7" s="15" t="s">
        <v>26</v>
      </c>
      <c r="G7" s="18">
        <v>8000</v>
      </c>
      <c r="H7" s="10"/>
      <c r="I7" s="10">
        <f t="shared" si="1"/>
        <v>0</v>
      </c>
      <c r="J7" s="40" t="s">
        <v>21</v>
      </c>
    </row>
    <row r="8" s="2" customFormat="1" ht="30" customHeight="1" spans="1:10">
      <c r="A8" s="11">
        <f t="shared" si="0"/>
        <v>3</v>
      </c>
      <c r="B8" s="17"/>
      <c r="C8" s="19" t="s">
        <v>27</v>
      </c>
      <c r="D8" s="14" t="s">
        <v>25</v>
      </c>
      <c r="E8" s="13"/>
      <c r="F8" s="15" t="s">
        <v>26</v>
      </c>
      <c r="G8" s="18">
        <v>4000</v>
      </c>
      <c r="H8" s="10"/>
      <c r="I8" s="10">
        <f t="shared" si="1"/>
        <v>0</v>
      </c>
      <c r="J8" s="40" t="s">
        <v>21</v>
      </c>
    </row>
    <row r="9" s="2" customFormat="1" ht="30" customHeight="1" spans="1:10">
      <c r="A9" s="11">
        <f t="shared" si="0"/>
        <v>4</v>
      </c>
      <c r="B9" s="17"/>
      <c r="C9" s="19" t="s">
        <v>28</v>
      </c>
      <c r="D9" s="14" t="s">
        <v>29</v>
      </c>
      <c r="E9" s="13"/>
      <c r="F9" s="15" t="s">
        <v>26</v>
      </c>
      <c r="G9" s="18">
        <v>1000</v>
      </c>
      <c r="H9" s="10"/>
      <c r="I9" s="10">
        <f t="shared" si="1"/>
        <v>0</v>
      </c>
      <c r="J9" s="40" t="s">
        <v>21</v>
      </c>
    </row>
    <row r="10" s="2" customFormat="1" ht="30" customHeight="1" spans="1:10">
      <c r="A10" s="11">
        <f t="shared" si="0"/>
        <v>5</v>
      </c>
      <c r="B10" s="17"/>
      <c r="C10" s="13" t="s">
        <v>30</v>
      </c>
      <c r="D10" s="14" t="s">
        <v>31</v>
      </c>
      <c r="E10" s="13"/>
      <c r="F10" s="15" t="s">
        <v>32</v>
      </c>
      <c r="G10" s="18">
        <v>4000</v>
      </c>
      <c r="H10" s="10"/>
      <c r="I10" s="10">
        <f t="shared" si="1"/>
        <v>0</v>
      </c>
      <c r="J10" s="41"/>
    </row>
    <row r="11" s="2" customFormat="1" ht="30" customHeight="1" spans="1:10">
      <c r="A11" s="11">
        <f t="shared" si="0"/>
        <v>6</v>
      </c>
      <c r="B11" s="17"/>
      <c r="C11" s="13" t="s">
        <v>33</v>
      </c>
      <c r="D11" s="14" t="s">
        <v>34</v>
      </c>
      <c r="E11" s="13"/>
      <c r="F11" s="15" t="s">
        <v>20</v>
      </c>
      <c r="G11" s="18">
        <v>1500</v>
      </c>
      <c r="H11" s="10"/>
      <c r="I11" s="10">
        <f t="shared" si="1"/>
        <v>0</v>
      </c>
      <c r="J11" s="41"/>
    </row>
    <row r="12" s="2" customFormat="1" ht="30" customHeight="1" spans="1:10">
      <c r="A12" s="11">
        <f t="shared" si="0"/>
        <v>7</v>
      </c>
      <c r="B12" s="17"/>
      <c r="C12" s="13" t="s">
        <v>35</v>
      </c>
      <c r="D12" s="14" t="s">
        <v>36</v>
      </c>
      <c r="E12" s="13"/>
      <c r="F12" s="15" t="s">
        <v>20</v>
      </c>
      <c r="G12" s="18">
        <v>15000</v>
      </c>
      <c r="H12" s="10"/>
      <c r="I12" s="10">
        <f t="shared" si="1"/>
        <v>0</v>
      </c>
      <c r="J12" s="41"/>
    </row>
    <row r="13" s="2" customFormat="1" ht="30" customHeight="1" spans="1:10">
      <c r="A13" s="11">
        <f t="shared" ref="A13:A36" si="2">ROW()-5</f>
        <v>8</v>
      </c>
      <c r="B13" s="20" t="s">
        <v>37</v>
      </c>
      <c r="C13" s="19" t="s">
        <v>12</v>
      </c>
      <c r="D13" s="14" t="s">
        <v>13</v>
      </c>
      <c r="E13" s="13"/>
      <c r="F13" s="15" t="s">
        <v>14</v>
      </c>
      <c r="G13" s="16">
        <v>118022</v>
      </c>
      <c r="H13" s="10"/>
      <c r="I13" s="10">
        <f t="shared" si="1"/>
        <v>0</v>
      </c>
      <c r="J13" s="40" t="s">
        <v>15</v>
      </c>
    </row>
    <row r="14" s="2" customFormat="1" ht="30" customHeight="1" spans="1:10">
      <c r="A14" s="11">
        <f t="shared" si="2"/>
        <v>9</v>
      </c>
      <c r="B14" s="20"/>
      <c r="C14" s="19" t="s">
        <v>12</v>
      </c>
      <c r="D14" s="14" t="s">
        <v>38</v>
      </c>
      <c r="E14" s="13"/>
      <c r="F14" s="15" t="s">
        <v>14</v>
      </c>
      <c r="G14" s="18">
        <v>17380</v>
      </c>
      <c r="H14" s="10"/>
      <c r="I14" s="10">
        <f t="shared" si="1"/>
        <v>0</v>
      </c>
      <c r="J14" s="40" t="s">
        <v>15</v>
      </c>
    </row>
    <row r="15" s="2" customFormat="1" ht="30" customHeight="1" spans="1:10">
      <c r="A15" s="11">
        <f t="shared" si="2"/>
        <v>10</v>
      </c>
      <c r="B15" s="20"/>
      <c r="C15" s="19" t="s">
        <v>16</v>
      </c>
      <c r="D15" s="14" t="s">
        <v>17</v>
      </c>
      <c r="E15" s="13"/>
      <c r="F15" s="15" t="s">
        <v>18</v>
      </c>
      <c r="G15" s="18">
        <v>1000</v>
      </c>
      <c r="H15" s="10"/>
      <c r="I15" s="10">
        <f t="shared" si="1"/>
        <v>0</v>
      </c>
      <c r="J15" s="41"/>
    </row>
    <row r="16" s="2" customFormat="1" ht="30" customHeight="1" spans="1:10">
      <c r="A16" s="11">
        <f t="shared" si="2"/>
        <v>11</v>
      </c>
      <c r="B16" s="20"/>
      <c r="C16" s="19" t="s">
        <v>19</v>
      </c>
      <c r="D16" s="14">
        <v>114</v>
      </c>
      <c r="E16" s="13"/>
      <c r="F16" s="15" t="s">
        <v>20</v>
      </c>
      <c r="G16" s="18">
        <v>1000</v>
      </c>
      <c r="H16" s="10"/>
      <c r="I16" s="10">
        <f t="shared" si="1"/>
        <v>0</v>
      </c>
      <c r="J16" s="40" t="s">
        <v>21</v>
      </c>
    </row>
    <row r="17" s="2" customFormat="1" ht="30" customHeight="1" spans="1:10">
      <c r="A17" s="11">
        <f t="shared" si="2"/>
        <v>12</v>
      </c>
      <c r="B17" s="20"/>
      <c r="C17" s="19" t="s">
        <v>22</v>
      </c>
      <c r="D17" s="14" t="s">
        <v>23</v>
      </c>
      <c r="E17" s="13"/>
      <c r="F17" s="15" t="s">
        <v>20</v>
      </c>
      <c r="G17" s="18">
        <v>1000</v>
      </c>
      <c r="H17" s="10"/>
      <c r="I17" s="10">
        <f t="shared" si="1"/>
        <v>0</v>
      </c>
      <c r="J17" s="40"/>
    </row>
    <row r="18" s="2" customFormat="1" ht="30" customHeight="1" spans="1:10">
      <c r="A18" s="11">
        <f t="shared" si="2"/>
        <v>13</v>
      </c>
      <c r="B18" s="20"/>
      <c r="C18" s="19" t="s">
        <v>24</v>
      </c>
      <c r="D18" s="14" t="s">
        <v>25</v>
      </c>
      <c r="E18" s="13"/>
      <c r="F18" s="15" t="s">
        <v>26</v>
      </c>
      <c r="G18" s="18">
        <v>8000</v>
      </c>
      <c r="H18" s="10"/>
      <c r="I18" s="10">
        <f t="shared" si="1"/>
        <v>0</v>
      </c>
      <c r="J18" s="40" t="s">
        <v>21</v>
      </c>
    </row>
    <row r="19" s="2" customFormat="1" ht="30" customHeight="1" spans="1:10">
      <c r="A19" s="11">
        <f t="shared" si="2"/>
        <v>14</v>
      </c>
      <c r="B19" s="20"/>
      <c r="C19" s="19" t="s">
        <v>27</v>
      </c>
      <c r="D19" s="14" t="s">
        <v>25</v>
      </c>
      <c r="E19" s="13"/>
      <c r="F19" s="15" t="s">
        <v>26</v>
      </c>
      <c r="G19" s="18">
        <v>4000</v>
      </c>
      <c r="H19" s="10"/>
      <c r="I19" s="10">
        <f t="shared" si="1"/>
        <v>0</v>
      </c>
      <c r="J19" s="40" t="s">
        <v>21</v>
      </c>
    </row>
    <row r="20" s="2" customFormat="1" ht="30" customHeight="1" spans="1:10">
      <c r="A20" s="11">
        <f t="shared" si="2"/>
        <v>15</v>
      </c>
      <c r="B20" s="20"/>
      <c r="C20" s="19" t="s">
        <v>28</v>
      </c>
      <c r="D20" s="14" t="s">
        <v>29</v>
      </c>
      <c r="E20" s="13"/>
      <c r="F20" s="15" t="s">
        <v>26</v>
      </c>
      <c r="G20" s="18">
        <v>1000</v>
      </c>
      <c r="H20" s="10"/>
      <c r="I20" s="10">
        <f t="shared" si="1"/>
        <v>0</v>
      </c>
      <c r="J20" s="40" t="s">
        <v>21</v>
      </c>
    </row>
    <row r="21" s="2" customFormat="1" ht="30" customHeight="1" spans="1:10">
      <c r="A21" s="11">
        <f t="shared" si="2"/>
        <v>16</v>
      </c>
      <c r="B21" s="20"/>
      <c r="C21" s="19" t="s">
        <v>30</v>
      </c>
      <c r="D21" s="14" t="s">
        <v>31</v>
      </c>
      <c r="E21" s="13"/>
      <c r="F21" s="15" t="s">
        <v>32</v>
      </c>
      <c r="G21" s="18">
        <v>4000</v>
      </c>
      <c r="H21" s="10"/>
      <c r="I21" s="10">
        <f t="shared" si="1"/>
        <v>0</v>
      </c>
      <c r="J21" s="42"/>
    </row>
    <row r="22" s="2" customFormat="1" ht="30" customHeight="1" spans="1:10">
      <c r="A22" s="11">
        <f t="shared" si="2"/>
        <v>17</v>
      </c>
      <c r="B22" s="20"/>
      <c r="C22" s="19" t="s">
        <v>33</v>
      </c>
      <c r="D22" s="14" t="s">
        <v>34</v>
      </c>
      <c r="E22" s="13"/>
      <c r="F22" s="15" t="s">
        <v>20</v>
      </c>
      <c r="G22" s="18">
        <v>1500</v>
      </c>
      <c r="H22" s="10"/>
      <c r="I22" s="10">
        <f t="shared" si="1"/>
        <v>0</v>
      </c>
      <c r="J22" s="42"/>
    </row>
    <row r="23" s="2" customFormat="1" ht="30" customHeight="1" spans="1:10">
      <c r="A23" s="11">
        <f t="shared" si="2"/>
        <v>18</v>
      </c>
      <c r="B23" s="20"/>
      <c r="C23" s="19" t="s">
        <v>35</v>
      </c>
      <c r="D23" s="14" t="s">
        <v>36</v>
      </c>
      <c r="E23" s="13"/>
      <c r="F23" s="15" t="s">
        <v>20</v>
      </c>
      <c r="G23" s="18">
        <v>15000</v>
      </c>
      <c r="H23" s="10"/>
      <c r="I23" s="10">
        <f t="shared" si="1"/>
        <v>0</v>
      </c>
      <c r="J23" s="42"/>
    </row>
    <row r="24" s="2" customFormat="1" ht="30" customHeight="1" spans="1:10">
      <c r="A24" s="11">
        <f t="shared" ref="A24:A81" si="3">ROW()-5</f>
        <v>19</v>
      </c>
      <c r="B24" s="17" t="s">
        <v>39</v>
      </c>
      <c r="C24" s="21" t="s">
        <v>16</v>
      </c>
      <c r="D24" s="22" t="s">
        <v>40</v>
      </c>
      <c r="E24" s="23"/>
      <c r="F24" s="24" t="s">
        <v>41</v>
      </c>
      <c r="G24" s="18">
        <f>53+92</f>
        <v>145</v>
      </c>
      <c r="H24" s="10"/>
      <c r="I24" s="10">
        <f t="shared" si="1"/>
        <v>0</v>
      </c>
      <c r="J24" s="40"/>
    </row>
    <row r="25" s="2" customFormat="1" ht="30" customHeight="1" spans="1:10">
      <c r="A25" s="11">
        <f t="shared" si="3"/>
        <v>20</v>
      </c>
      <c r="B25" s="17"/>
      <c r="C25" s="21" t="s">
        <v>42</v>
      </c>
      <c r="D25" s="22" t="s">
        <v>43</v>
      </c>
      <c r="E25" s="23"/>
      <c r="F25" s="24" t="s">
        <v>20</v>
      </c>
      <c r="G25" s="18">
        <f>10+2</f>
        <v>12</v>
      </c>
      <c r="H25" s="10"/>
      <c r="I25" s="10">
        <f t="shared" si="1"/>
        <v>0</v>
      </c>
      <c r="J25" s="40"/>
    </row>
    <row r="26" s="2" customFormat="1" ht="30" customHeight="1" spans="1:10">
      <c r="A26" s="11">
        <f t="shared" si="3"/>
        <v>21</v>
      </c>
      <c r="B26" s="17"/>
      <c r="C26" s="21" t="s">
        <v>35</v>
      </c>
      <c r="D26" s="25" t="s">
        <v>36</v>
      </c>
      <c r="E26" s="26"/>
      <c r="F26" s="24" t="s">
        <v>20</v>
      </c>
      <c r="G26" s="18">
        <f>402+92+587</f>
        <v>1081</v>
      </c>
      <c r="H26" s="10"/>
      <c r="I26" s="10">
        <f t="shared" si="1"/>
        <v>0</v>
      </c>
      <c r="J26" s="40"/>
    </row>
    <row r="27" s="2" customFormat="1" ht="30" customHeight="1" spans="1:10">
      <c r="A27" s="11">
        <f t="shared" si="3"/>
        <v>22</v>
      </c>
      <c r="B27" s="17"/>
      <c r="C27" s="21" t="s">
        <v>44</v>
      </c>
      <c r="D27" s="22" t="s">
        <v>45</v>
      </c>
      <c r="E27" s="23"/>
      <c r="F27" s="24" t="s">
        <v>46</v>
      </c>
      <c r="G27" s="18">
        <f>396+796+100+40+40+2654</f>
        <v>4026</v>
      </c>
      <c r="H27" s="10"/>
      <c r="I27" s="10">
        <f t="shared" si="1"/>
        <v>0</v>
      </c>
      <c r="J27" s="40"/>
    </row>
    <row r="28" s="2" customFormat="1" ht="30" customHeight="1" spans="1:10">
      <c r="A28" s="11">
        <f t="shared" si="3"/>
        <v>23</v>
      </c>
      <c r="B28" s="17"/>
      <c r="C28" s="19" t="s">
        <v>24</v>
      </c>
      <c r="D28" s="14" t="s">
        <v>25</v>
      </c>
      <c r="E28" s="26"/>
      <c r="F28" s="24" t="s">
        <v>26</v>
      </c>
      <c r="G28" s="18">
        <f>728+2744+5308</f>
        <v>8780</v>
      </c>
      <c r="H28" s="10"/>
      <c r="I28" s="10">
        <f t="shared" si="1"/>
        <v>0</v>
      </c>
      <c r="J28" s="40"/>
    </row>
    <row r="29" s="2" customFormat="1" ht="30" customHeight="1" spans="1:10">
      <c r="A29" s="11">
        <f t="shared" si="3"/>
        <v>24</v>
      </c>
      <c r="B29" s="17"/>
      <c r="C29" s="19" t="s">
        <v>27</v>
      </c>
      <c r="D29" s="14" t="s">
        <v>25</v>
      </c>
      <c r="E29" s="26"/>
      <c r="F29" s="24" t="s">
        <v>26</v>
      </c>
      <c r="G29" s="18">
        <f>184+686+1327</f>
        <v>2197</v>
      </c>
      <c r="H29" s="10"/>
      <c r="I29" s="10">
        <f t="shared" si="1"/>
        <v>0</v>
      </c>
      <c r="J29" s="40"/>
    </row>
    <row r="30" s="2" customFormat="1" ht="30" customHeight="1" spans="1:10">
      <c r="A30" s="11">
        <f t="shared" si="3"/>
        <v>25</v>
      </c>
      <c r="B30" s="27"/>
      <c r="C30" s="19" t="s">
        <v>28</v>
      </c>
      <c r="D30" s="14" t="s">
        <v>29</v>
      </c>
      <c r="E30" s="26"/>
      <c r="F30" s="24" t="s">
        <v>26</v>
      </c>
      <c r="G30" s="18">
        <f>92+343+663</f>
        <v>1098</v>
      </c>
      <c r="H30" s="10"/>
      <c r="I30" s="10">
        <f t="shared" si="1"/>
        <v>0</v>
      </c>
      <c r="J30" s="40"/>
    </row>
    <row r="31" s="2" customFormat="1" ht="30" customHeight="1" spans="1:10">
      <c r="A31" s="11">
        <f t="shared" si="3"/>
        <v>26</v>
      </c>
      <c r="B31" s="17" t="s">
        <v>47</v>
      </c>
      <c r="C31" s="21" t="s">
        <v>44</v>
      </c>
      <c r="D31" s="22" t="s">
        <v>45</v>
      </c>
      <c r="E31" s="23"/>
      <c r="F31" s="24" t="s">
        <v>46</v>
      </c>
      <c r="G31" s="18">
        <v>2802</v>
      </c>
      <c r="H31" s="10"/>
      <c r="I31" s="10">
        <f t="shared" si="1"/>
        <v>0</v>
      </c>
      <c r="J31" s="40"/>
    </row>
    <row r="32" s="2" customFormat="1" ht="30" customHeight="1" spans="1:10">
      <c r="A32" s="11">
        <f t="shared" si="3"/>
        <v>27</v>
      </c>
      <c r="B32" s="17"/>
      <c r="C32" s="21" t="s">
        <v>42</v>
      </c>
      <c r="D32" s="22" t="s">
        <v>43</v>
      </c>
      <c r="E32" s="23"/>
      <c r="F32" s="24" t="s">
        <v>20</v>
      </c>
      <c r="G32" s="18">
        <v>22</v>
      </c>
      <c r="H32" s="10"/>
      <c r="I32" s="10">
        <f t="shared" si="1"/>
        <v>0</v>
      </c>
      <c r="J32" s="20"/>
    </row>
    <row r="33" s="2" customFormat="1" ht="30" customHeight="1" spans="1:10">
      <c r="A33" s="11">
        <f t="shared" si="3"/>
        <v>28</v>
      </c>
      <c r="B33" s="17"/>
      <c r="C33" s="21" t="s">
        <v>35</v>
      </c>
      <c r="D33" s="25" t="s">
        <v>36</v>
      </c>
      <c r="E33" s="26"/>
      <c r="F33" s="24" t="s">
        <v>20</v>
      </c>
      <c r="G33" s="18">
        <v>349</v>
      </c>
      <c r="H33" s="10"/>
      <c r="I33" s="10">
        <f t="shared" si="1"/>
        <v>0</v>
      </c>
      <c r="J33" s="20"/>
    </row>
    <row r="34" s="2" customFormat="1" ht="30" customHeight="1" spans="1:10">
      <c r="A34" s="11">
        <f t="shared" si="3"/>
        <v>29</v>
      </c>
      <c r="B34" s="17"/>
      <c r="C34" s="19" t="s">
        <v>24</v>
      </c>
      <c r="D34" s="14" t="s">
        <v>25</v>
      </c>
      <c r="E34" s="26"/>
      <c r="F34" s="24" t="s">
        <v>26</v>
      </c>
      <c r="G34" s="18">
        <v>180</v>
      </c>
      <c r="H34" s="10"/>
      <c r="I34" s="10">
        <f t="shared" si="1"/>
        <v>0</v>
      </c>
      <c r="J34" s="20"/>
    </row>
    <row r="35" s="2" customFormat="1" ht="30" customHeight="1" spans="1:10">
      <c r="A35" s="11">
        <f t="shared" si="3"/>
        <v>30</v>
      </c>
      <c r="B35" s="17"/>
      <c r="C35" s="19" t="s">
        <v>27</v>
      </c>
      <c r="D35" s="14" t="s">
        <v>25</v>
      </c>
      <c r="E35" s="26"/>
      <c r="F35" s="24" t="s">
        <v>26</v>
      </c>
      <c r="G35" s="18">
        <v>45</v>
      </c>
      <c r="H35" s="10"/>
      <c r="I35" s="10">
        <f t="shared" si="1"/>
        <v>0</v>
      </c>
      <c r="J35" s="20"/>
    </row>
    <row r="36" s="2" customFormat="1" ht="30" customHeight="1" spans="1:10">
      <c r="A36" s="11">
        <f t="shared" si="3"/>
        <v>31</v>
      </c>
      <c r="B36" s="27"/>
      <c r="C36" s="19" t="s">
        <v>28</v>
      </c>
      <c r="D36" s="14" t="s">
        <v>29</v>
      </c>
      <c r="E36" s="26"/>
      <c r="F36" s="24" t="s">
        <v>26</v>
      </c>
      <c r="G36" s="18">
        <v>20</v>
      </c>
      <c r="H36" s="10"/>
      <c r="I36" s="10">
        <f t="shared" si="1"/>
        <v>0</v>
      </c>
      <c r="J36" s="20"/>
    </row>
    <row r="37" s="2" customFormat="1" ht="30" customHeight="1" spans="1:10">
      <c r="A37" s="28" t="s">
        <v>48</v>
      </c>
      <c r="B37" s="28"/>
      <c r="C37" s="29"/>
      <c r="D37" s="29"/>
      <c r="E37" s="30"/>
      <c r="F37" s="9"/>
      <c r="G37" s="9"/>
      <c r="H37" s="10"/>
      <c r="I37" s="43">
        <v>27500000</v>
      </c>
      <c r="J37" s="44"/>
    </row>
    <row r="38" s="2" customFormat="1" ht="13" customHeight="1" spans="1:10">
      <c r="A38" s="31"/>
      <c r="B38" s="31"/>
      <c r="C38" s="32"/>
      <c r="D38" s="32"/>
      <c r="E38" s="32"/>
      <c r="F38" s="31"/>
      <c r="G38" s="31"/>
      <c r="H38" s="33"/>
      <c r="I38" s="33"/>
      <c r="J38" s="31"/>
    </row>
    <row r="39" s="1" customFormat="1" ht="243" customHeight="1" spans="1:10">
      <c r="A39" s="34" t="s">
        <v>49</v>
      </c>
      <c r="B39" s="34"/>
      <c r="C39" s="35"/>
      <c r="D39" s="35"/>
      <c r="E39" s="35"/>
      <c r="F39" s="34"/>
      <c r="G39" s="34"/>
      <c r="H39" s="36"/>
      <c r="I39" s="36"/>
      <c r="J39" s="34"/>
    </row>
    <row r="40" s="1" customFormat="1" ht="17.4" spans="1:10">
      <c r="A40" s="37"/>
      <c r="B40" s="38"/>
      <c r="C40" s="38"/>
      <c r="D40" s="38"/>
      <c r="E40" s="38"/>
      <c r="F40" s="38"/>
      <c r="G40" s="39"/>
      <c r="H40" s="39"/>
      <c r="I40" s="39"/>
      <c r="J40" s="45"/>
    </row>
    <row r="41" s="1" customFormat="1" ht="17.4" spans="1:10">
      <c r="A41" s="37"/>
      <c r="B41" s="38"/>
      <c r="C41" s="38"/>
      <c r="D41" s="38"/>
      <c r="E41" s="38"/>
      <c r="F41" s="38"/>
      <c r="G41" s="39"/>
      <c r="H41" s="39"/>
      <c r="I41" s="39"/>
      <c r="J41" s="45"/>
    </row>
    <row r="42" s="1" customFormat="1" ht="17.4" spans="1:10">
      <c r="A42" s="37"/>
      <c r="B42" s="38"/>
      <c r="C42" s="38"/>
      <c r="D42" s="38"/>
      <c r="E42" s="38"/>
      <c r="F42" s="38"/>
      <c r="G42" s="39"/>
      <c r="H42" s="39"/>
      <c r="I42" s="39"/>
      <c r="J42" s="45"/>
    </row>
    <row r="43" s="1" customFormat="1" ht="17.4" spans="1:10">
      <c r="A43" s="37"/>
      <c r="B43" s="38"/>
      <c r="C43" s="38"/>
      <c r="D43" s="38"/>
      <c r="E43" s="38"/>
      <c r="F43" s="38"/>
      <c r="G43" s="39"/>
      <c r="H43" s="39"/>
      <c r="I43" s="39"/>
      <c r="J43" s="45"/>
    </row>
    <row r="44" s="1" customFormat="1" ht="17.4" spans="1:10">
      <c r="A44" s="37"/>
      <c r="B44" s="38"/>
      <c r="C44" s="38"/>
      <c r="D44" s="38"/>
      <c r="E44" s="38"/>
      <c r="F44" s="38"/>
      <c r="G44" s="39"/>
      <c r="H44" s="39"/>
      <c r="I44" s="39"/>
      <c r="J44" s="45"/>
    </row>
    <row r="45" s="1" customFormat="1" ht="17.4" spans="1:10">
      <c r="A45" s="37"/>
      <c r="B45" s="38"/>
      <c r="C45" s="38"/>
      <c r="D45" s="38"/>
      <c r="E45" s="38"/>
      <c r="F45" s="38"/>
      <c r="G45" s="39"/>
      <c r="H45" s="39"/>
      <c r="I45" s="39"/>
      <c r="J45" s="45"/>
    </row>
    <row r="50" ht="77" customHeight="1"/>
    <row r="51" ht="77" customHeight="1"/>
    <row r="52" ht="77" customHeight="1"/>
    <row r="53" ht="77" customHeight="1"/>
  </sheetData>
  <mergeCells count="7">
    <mergeCell ref="A1:J1"/>
    <mergeCell ref="A37:D37"/>
    <mergeCell ref="A39:J39"/>
    <mergeCell ref="B3:B12"/>
    <mergeCell ref="B13:B23"/>
    <mergeCell ref="B24:B30"/>
    <mergeCell ref="B31:B36"/>
  </mergeCells>
  <pageMargins left="0.75" right="0.75" top="1" bottom="1" header="0.5" footer="0.5"/>
  <pageSetup paperSize="9" scale="52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护栏询价单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波士顿</cp:lastModifiedBy>
  <dcterms:created xsi:type="dcterms:W3CDTF">2025-10-27T02:23:00Z</dcterms:created>
  <dcterms:modified xsi:type="dcterms:W3CDTF">2026-03-20T13:48:18Z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8443BEAE3EEA428EAE0479C715B5BBFE_11</vt:lpwstr>
  </property>
  <property fmtid="{D5CDD505-2E9C-101B-9397-08002B2CF9AE}" pid="3" name="KSOProductBuildVer">
    <vt:lpwstr>2052-12.1.0.21541</vt:lpwstr>
  </property>
  <property fmtid="{D5CDD505-2E9C-101B-9397-08002B2CF9AE}" pid="4" name="CalculationRule">
    <vt:i4>0</vt:i4>
  </property>
</Properties>
</file>