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 firstSheet="4" activeTab="4"/>
  </bookViews>
  <sheets>
    <sheet name="方案(初版) " sheetId="5" state="hidden" r:id="rId1"/>
    <sheet name="桂秦综合日养工程量清单" sheetId="15" state="hidden" r:id="rId2"/>
    <sheet name="桂秦综合日养工程量清单 (崇左)" sheetId="16" state="hidden" r:id="rId3"/>
    <sheet name="桂秦综合日养工程量清单 (钦州）" sheetId="17" state="hidden" r:id="rId4"/>
    <sheet name="钦州" sheetId="23" r:id="rId5"/>
  </sheets>
  <definedNames>
    <definedName name="_xlnm.Print_Area" localSheetId="0">'方案(初版) '!$A$1:$L$10</definedName>
    <definedName name="_xlnm.Print_Area" localSheetId="1">桂秦综合日养工程量清单!$A$1:$P$996</definedName>
    <definedName name="_xlnm.Print_Area" localSheetId="2">'桂秦综合日养工程量清单 (崇左)'!$A$1:$P$996</definedName>
    <definedName name="_xlnm.Print_Area" localSheetId="3">'桂秦综合日养工程量清单 (钦州）'!$A$1:$P$996</definedName>
    <definedName name="_xlnm.Print_Area" localSheetId="4">钦州!$A$1:$G$992</definedName>
    <definedName name="_xlnm.Print_Titles" localSheetId="4">钦州!$1:$5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<sst xmlns="http://schemas.openxmlformats.org/spreadsheetml/2006/main" count="10291" uniqueCount="1839">
  <si>
    <t>2024年崇左钦州高速公路维修养护工程合同签订计划表</t>
  </si>
  <si>
    <t>序号</t>
  </si>
  <si>
    <t>类型</t>
  </si>
  <si>
    <t>合同签订情况</t>
  </si>
  <si>
    <t>施工内容</t>
  </si>
  <si>
    <t>分包模式</t>
  </si>
  <si>
    <t>签订单位</t>
  </si>
  <si>
    <t>计划签订合同数量及金额（元）</t>
  </si>
  <si>
    <t>工作内容</t>
  </si>
  <si>
    <t>合同数量</t>
  </si>
  <si>
    <t>不含税金额</t>
  </si>
  <si>
    <t>税点</t>
  </si>
  <si>
    <t>税金</t>
  </si>
  <si>
    <t>含税金额</t>
  </si>
  <si>
    <t>备注</t>
  </si>
  <si>
    <t>上游</t>
  </si>
  <si>
    <t>综合日养施工</t>
  </si>
  <si>
    <t>联合体内部划分</t>
  </si>
  <si>
    <t>桂秦</t>
  </si>
  <si>
    <t>综合日养</t>
  </si>
  <si>
    <t>小计1</t>
  </si>
  <si>
    <t>下游</t>
  </si>
  <si>
    <t>专业分包</t>
  </si>
  <si>
    <t>桂秦/贵州建养黔南公司</t>
  </si>
  <si>
    <t>小计2</t>
  </si>
  <si>
    <t>桂秦总利润（1-2）</t>
  </si>
  <si>
    <t>未签100章工作内容</t>
  </si>
  <si>
    <t>一、桂秦施工合同额4816.22万元，以4569.03万专业分包给贵州建养黔南公司；分包价差回收247.19万元。</t>
  </si>
  <si>
    <t>综合日养工程量清单</t>
  </si>
  <si>
    <t>细目号</t>
  </si>
  <si>
    <t>细目名称</t>
  </si>
  <si>
    <t>单位</t>
  </si>
  <si>
    <t>业主合同</t>
  </si>
  <si>
    <t>上游合同</t>
  </si>
  <si>
    <t>下游合同</t>
  </si>
  <si>
    <t>上下游价差</t>
  </si>
  <si>
    <t>单价</t>
  </si>
  <si>
    <t>数量</t>
  </si>
  <si>
    <t>合价</t>
  </si>
  <si>
    <t>合价（管理费）</t>
  </si>
  <si>
    <t>总则</t>
  </si>
  <si>
    <t>工程管理</t>
  </si>
  <si>
    <t>101-1</t>
  </si>
  <si>
    <t>安全生产费</t>
  </si>
  <si>
    <t>总额</t>
  </si>
  <si>
    <t>101-2</t>
  </si>
  <si>
    <t>安全生产责任保险</t>
  </si>
  <si>
    <t>承包人驻地建设</t>
  </si>
  <si>
    <t>102-1</t>
  </si>
  <si>
    <t>路基工程</t>
  </si>
  <si>
    <t>场地清理平整</t>
  </si>
  <si>
    <t>㎡</t>
  </si>
  <si>
    <t>拆除结构物</t>
  </si>
  <si>
    <t>202-1</t>
  </si>
  <si>
    <t>拆除钢筋混凝土结构(含清运)</t>
  </si>
  <si>
    <t>m³</t>
  </si>
  <si>
    <t>202-2</t>
  </si>
  <si>
    <t>拆除混凝土结构(含清运)</t>
  </si>
  <si>
    <t>202-3</t>
  </si>
  <si>
    <t>拆除砌体结构(含清运)</t>
  </si>
  <si>
    <t>202-4</t>
  </si>
  <si>
    <t>拆除金属结构(kg)</t>
  </si>
  <si>
    <t>kg</t>
  </si>
  <si>
    <t>202-5</t>
  </si>
  <si>
    <t>拆除路侧路缘石</t>
  </si>
  <si>
    <t>m</t>
  </si>
  <si>
    <t>清除危岩</t>
  </si>
  <si>
    <t>203-1</t>
  </si>
  <si>
    <t>清除危岩(距路面高h≤10m，含清运)</t>
  </si>
  <si>
    <t>203-2</t>
  </si>
  <si>
    <t>清除危岩(距路面高h＞10m，含清运)</t>
  </si>
  <si>
    <t>挖运土方</t>
  </si>
  <si>
    <t>204-1</t>
  </si>
  <si>
    <t>挖运土方(运距5Km以内)</t>
  </si>
  <si>
    <t>204-2</t>
  </si>
  <si>
    <t>土方超运(运距5Km以外)</t>
  </si>
  <si>
    <t>m³*km</t>
  </si>
  <si>
    <t>挖运石方</t>
  </si>
  <si>
    <t>205-1</t>
  </si>
  <si>
    <t>挖运石方(运距5Km以内)</t>
  </si>
  <si>
    <t>205-2</t>
  </si>
  <si>
    <t>石方超运(运距5Km以外)</t>
  </si>
  <si>
    <t>清除淤泥</t>
  </si>
  <si>
    <t>206-1</t>
  </si>
  <si>
    <t>水沟清淤</t>
  </si>
  <si>
    <t>206-1-1</t>
  </si>
  <si>
    <t>水沟清除淤泥(无盖板，厚度≤10cm，运距5Km以内)</t>
  </si>
  <si>
    <t>206-1-2</t>
  </si>
  <si>
    <t>水沟清除淤泥(包含掀开盖板和恢复盖板原貌，厚度≤10cm，运距5Km以内)</t>
  </si>
  <si>
    <t>206-1-3</t>
  </si>
  <si>
    <t>水沟清除淤泥(厚度超出10cm部分，运距5Km以内)</t>
  </si>
  <si>
    <t>206-2</t>
  </si>
  <si>
    <t>截水沟、急流槽清淤</t>
  </si>
  <si>
    <t>206-2-1</t>
  </si>
  <si>
    <t>截水沟、急流槽清淤(厚度≤10cm，运距5km以内)</t>
  </si>
  <si>
    <t>206-2-2</t>
  </si>
  <si>
    <t>截水沟、急流槽清淤(厚度超出10cm部分，运距5km以内)</t>
  </si>
  <si>
    <t>206-3</t>
  </si>
  <si>
    <t>淤泥超运(运距5Km以外)</t>
  </si>
  <si>
    <t>清除水沟杂草(含运费)</t>
  </si>
  <si>
    <t>浆砌片石</t>
  </si>
  <si>
    <t>208-1</t>
  </si>
  <si>
    <t>新增浆砌片石构造物</t>
  </si>
  <si>
    <t>208-2</t>
  </si>
  <si>
    <t>浆砌片石修补构造物</t>
  </si>
  <si>
    <t>208-2-1</t>
  </si>
  <si>
    <t>浆砌片石修补构造物(h≤10m)</t>
  </si>
  <si>
    <t>208-2-2</t>
  </si>
  <si>
    <t>浆砌片石修补构造物(10＜h≤20m部分)</t>
  </si>
  <si>
    <t>208-2-3</t>
  </si>
  <si>
    <t>浆砌片石修补构造物(h＞20m部分)</t>
  </si>
  <si>
    <t>新增石笼</t>
  </si>
  <si>
    <t>砖砌构造物</t>
  </si>
  <si>
    <t>210-1</t>
  </si>
  <si>
    <t>新增砖砌构造物</t>
  </si>
  <si>
    <t>210-1-1</t>
  </si>
  <si>
    <t>新增浆砌红砖</t>
  </si>
  <si>
    <t>210-1-2</t>
  </si>
  <si>
    <t>新增浆砌水泥砖</t>
  </si>
  <si>
    <t>210-1-3</t>
  </si>
  <si>
    <t>新增浆砌空心砖</t>
  </si>
  <si>
    <t>210-2</t>
  </si>
  <si>
    <t>修补砖砌构造物(不含材料)</t>
  </si>
  <si>
    <t>210-2-1</t>
  </si>
  <si>
    <t>修补砖砌构造物(h≤10m，不含材料)</t>
  </si>
  <si>
    <t>210-2-2</t>
  </si>
  <si>
    <t>修补砖砌构造物(10m＜h≤20m部分，不含材料)</t>
  </si>
  <si>
    <t>210-2-3</t>
  </si>
  <si>
    <t>修补砖砌构造物(h＞20m部分，不含材料)</t>
  </si>
  <si>
    <t>砂浆修补路缘石、构造物裂缝(M10砂浆)</t>
  </si>
  <si>
    <t>构造物砂浆抹面(M7.5砂浆)</t>
  </si>
  <si>
    <t>构造物砂浆勾缝</t>
  </si>
  <si>
    <t>213-1</t>
  </si>
  <si>
    <t>构造物砂浆勾缝(M7.5砂浆)</t>
  </si>
  <si>
    <t>213-2</t>
  </si>
  <si>
    <t>铺设地砖</t>
  </si>
  <si>
    <t>214-1</t>
  </si>
  <si>
    <t>铺设六角砖、空心砖、透水砖</t>
  </si>
  <si>
    <t>214-2</t>
  </si>
  <si>
    <t>铺设花岗岩、大理石砖</t>
  </si>
  <si>
    <t>贴瓷砖</t>
  </si>
  <si>
    <t>混凝土挡土墙</t>
  </si>
  <si>
    <t>216-1</t>
  </si>
  <si>
    <t>C25混凝土挡土墙</t>
  </si>
  <si>
    <t>216-2</t>
  </si>
  <si>
    <t>C30混凝土挡土墙</t>
  </si>
  <si>
    <t>边坡柔性防护</t>
  </si>
  <si>
    <t>217-1</t>
  </si>
  <si>
    <t>主动防护网</t>
  </si>
  <si>
    <t>217-1-1</t>
  </si>
  <si>
    <t>GPS2主动防护网</t>
  </si>
  <si>
    <t>217-1-2</t>
  </si>
  <si>
    <t>引导防护网</t>
  </si>
  <si>
    <t>217-2</t>
  </si>
  <si>
    <t>被动防护网</t>
  </si>
  <si>
    <t>217-2-2</t>
  </si>
  <si>
    <t>被动防护网(750KJ)</t>
  </si>
  <si>
    <t>217-2-3</t>
  </si>
  <si>
    <t>被动防护网(1000KJ)</t>
  </si>
  <si>
    <t>217-2-4</t>
  </si>
  <si>
    <t>被动防护网(1500KJ)</t>
  </si>
  <si>
    <t>217-2-5</t>
  </si>
  <si>
    <t>被动防护网(2000KJ)</t>
  </si>
  <si>
    <t>217-2-6</t>
  </si>
  <si>
    <t>被动防护网(3000KJ)</t>
  </si>
  <si>
    <t>喷射混凝土和喷浆边坡防护</t>
  </si>
  <si>
    <t>218-1</t>
  </si>
  <si>
    <t>喷浆防护边坡(不小于5cm厚)</t>
  </si>
  <si>
    <t>218-2</t>
  </si>
  <si>
    <t>喷射混凝土防护边坡(不小于12cm厚)</t>
  </si>
  <si>
    <t>218-3</t>
  </si>
  <si>
    <t>铁丝网</t>
  </si>
  <si>
    <t>218-4</t>
  </si>
  <si>
    <t>土工格栅</t>
  </si>
  <si>
    <t>预应力锚索边坡加固</t>
  </si>
  <si>
    <t>219-1</t>
  </si>
  <si>
    <t>预应力锚索(6Φs15.2mm)</t>
  </si>
  <si>
    <t>219-2</t>
  </si>
  <si>
    <t>预应力锚索(4Φs15.2mm)</t>
  </si>
  <si>
    <t>锚杆</t>
  </si>
  <si>
    <t>220-1</t>
  </si>
  <si>
    <t>钢筋锚杆</t>
  </si>
  <si>
    <t>220-2</t>
  </si>
  <si>
    <t>预应力钢筋锚杆</t>
  </si>
  <si>
    <t>抗滑桩</t>
  </si>
  <si>
    <t>221-1</t>
  </si>
  <si>
    <t>现浇混凝土桩(钢筋另计)</t>
  </si>
  <si>
    <t>221-4</t>
  </si>
  <si>
    <t>锚筋桩</t>
  </si>
  <si>
    <t>应急防护</t>
  </si>
  <si>
    <t>222-1</t>
  </si>
  <si>
    <t>竹排防护(含材料)</t>
  </si>
  <si>
    <t>222-2</t>
  </si>
  <si>
    <t>竹排防护(不含材料)</t>
  </si>
  <si>
    <t>222-3</t>
  </si>
  <si>
    <t>沙袋防护</t>
  </si>
  <si>
    <t>222-4</t>
  </si>
  <si>
    <t>铺垫钢板</t>
  </si>
  <si>
    <t>t</t>
  </si>
  <si>
    <t>铺设边坡</t>
  </si>
  <si>
    <t>223-1</t>
  </si>
  <si>
    <t>铺设彩条布</t>
  </si>
  <si>
    <t>223-2</t>
  </si>
  <si>
    <t>铺设迷彩网</t>
  </si>
  <si>
    <t>预制安装(钢筋)混凝土构件</t>
  </si>
  <si>
    <t>224-1</t>
  </si>
  <si>
    <t>预制安装混凝土构件(C25)</t>
  </si>
  <si>
    <t>224-2</t>
  </si>
  <si>
    <t>预制安装混凝土构件(C30)</t>
  </si>
  <si>
    <t>224-3</t>
  </si>
  <si>
    <t>光圆钢筋(HPB300)</t>
  </si>
  <si>
    <t>224-4</t>
  </si>
  <si>
    <t>带肋钢筋(HRB335、HRB400)</t>
  </si>
  <si>
    <t>分层填筑</t>
  </si>
  <si>
    <t>225-1</t>
  </si>
  <si>
    <t>回填土、夯实</t>
  </si>
  <si>
    <t>225-2</t>
  </si>
  <si>
    <t>回填级配碎石</t>
  </si>
  <si>
    <t>225-3</t>
  </si>
  <si>
    <t>利用土方</t>
  </si>
  <si>
    <t>225-4</t>
  </si>
  <si>
    <t>利用石方</t>
  </si>
  <si>
    <t>225-5</t>
  </si>
  <si>
    <t>利用土石混填</t>
  </si>
  <si>
    <t>225-6</t>
  </si>
  <si>
    <t>借方填土</t>
  </si>
  <si>
    <t>225-7</t>
  </si>
  <si>
    <t>结构物台背回填</t>
  </si>
  <si>
    <t>225-8</t>
  </si>
  <si>
    <t>锥坡及台前溜坡填土</t>
  </si>
  <si>
    <t>更换损坏漏花板</t>
  </si>
  <si>
    <t>块</t>
  </si>
  <si>
    <t>混凝土</t>
  </si>
  <si>
    <t>227-1</t>
  </si>
  <si>
    <t>C15混凝土</t>
  </si>
  <si>
    <t>227-2</t>
  </si>
  <si>
    <t>C20混凝土</t>
  </si>
  <si>
    <t>227-3</t>
  </si>
  <si>
    <t>C25混凝土</t>
  </si>
  <si>
    <t>227-4</t>
  </si>
  <si>
    <t>C30混凝土</t>
  </si>
  <si>
    <t>227-5</t>
  </si>
  <si>
    <t>C35混凝土</t>
  </si>
  <si>
    <t>227-6</t>
  </si>
  <si>
    <t>C20片石混凝土</t>
  </si>
  <si>
    <t>227-7</t>
  </si>
  <si>
    <t>C10无砂大孔混凝土维修边沟墙加高部分</t>
  </si>
  <si>
    <t>227-8</t>
  </si>
  <si>
    <t>泡沫混凝土（中央分隔带隔水）</t>
  </si>
  <si>
    <t>混凝土(格子梁、十字架、框架梁)</t>
  </si>
  <si>
    <t>228-1</t>
  </si>
  <si>
    <t>C25混凝土(格子梁、十字架、框架梁)</t>
  </si>
  <si>
    <t>228-2</t>
  </si>
  <si>
    <t>C30混凝土(格子梁、十字架、框架梁)</t>
  </si>
  <si>
    <t>路肩修补</t>
  </si>
  <si>
    <t>229-1</t>
  </si>
  <si>
    <t>沥青路肩裂缝修补(填充沥青混合料、盖油毡布)</t>
  </si>
  <si>
    <t>沥青路肩与混凝土路面拉裂修补</t>
  </si>
  <si>
    <t>230-1</t>
  </si>
  <si>
    <t>沥青路肩与混凝土路面拉裂修补(扩缝修补)</t>
  </si>
  <si>
    <t>230-2</t>
  </si>
  <si>
    <t>沥青路肩与混凝土路面拉裂修补(密封胶直接灌缝)</t>
  </si>
  <si>
    <t>230-3</t>
  </si>
  <si>
    <t>沥青路肩与混凝土路面拉裂修补(扩缝、填充沥青混合料、盖油毡布)</t>
  </si>
  <si>
    <t>沥青砂找平混凝土板与路肩高差</t>
  </si>
  <si>
    <t>231-1</t>
  </si>
  <si>
    <t>沥青砂找平混凝土板与路肩高差(高差1～2cm铺10cm宽)</t>
  </si>
  <si>
    <t>231-2</t>
  </si>
  <si>
    <t>沥青砂找平混凝土板与路肩高差(高差大于2cm铺30cm宽)</t>
  </si>
  <si>
    <t>增设混凝土防撞墙泄水孔</t>
  </si>
  <si>
    <t>路基注浆加固</t>
  </si>
  <si>
    <t>233-1</t>
  </si>
  <si>
    <t>路基下沉压浆处理(双液浆)</t>
  </si>
  <si>
    <t>233-2</t>
  </si>
  <si>
    <t>路基加固处理(Φ110mm树根桩)</t>
  </si>
  <si>
    <t>233-3</t>
  </si>
  <si>
    <t>路基下沉注水泥浆</t>
  </si>
  <si>
    <t>233-6</t>
  </si>
  <si>
    <t>基层注浆（双粉注浆）</t>
  </si>
  <si>
    <t>满堂红脚手架</t>
  </si>
  <si>
    <t>土工材料</t>
  </si>
  <si>
    <t>235-1</t>
  </si>
  <si>
    <t>土工布</t>
  </si>
  <si>
    <t>235-2</t>
  </si>
  <si>
    <t>复合土工膜(两布一膜)</t>
  </si>
  <si>
    <t>增设步梯</t>
  </si>
  <si>
    <t>236-1</t>
  </si>
  <si>
    <t>增设步梯(踏面600*300*150，砖砌，含抹面)</t>
  </si>
  <si>
    <t>安装钢管</t>
  </si>
  <si>
    <t>237-1</t>
  </si>
  <si>
    <t>安装镀锌钢管</t>
  </si>
  <si>
    <t>237-2</t>
  </si>
  <si>
    <t>安装无缝钢管</t>
  </si>
  <si>
    <t>汛期排查</t>
  </si>
  <si>
    <t>km</t>
  </si>
  <si>
    <t>更换、安装排水管(PVC管)</t>
  </si>
  <si>
    <t>路面工程</t>
  </si>
  <si>
    <t>301-1</t>
  </si>
  <si>
    <t>中央缝隙式排水沟清淤</t>
  </si>
  <si>
    <t>301-2</t>
  </si>
  <si>
    <t>中央纵向排水沟清淤(含打开盖板及恢复盖板)</t>
  </si>
  <si>
    <t>清洗路面</t>
  </si>
  <si>
    <t>302-1</t>
  </si>
  <si>
    <t>清洗路面油污</t>
  </si>
  <si>
    <t>302-2</t>
  </si>
  <si>
    <t>清洗硬路肩油污</t>
  </si>
  <si>
    <t>302-3</t>
  </si>
  <si>
    <t>清洗路面淤泥</t>
  </si>
  <si>
    <t>公路保洁</t>
  </si>
  <si>
    <t>303-1</t>
  </si>
  <si>
    <t>高速公路保洁(双向四车道)</t>
  </si>
  <si>
    <t>km.月</t>
  </si>
  <si>
    <t>303-5</t>
  </si>
  <si>
    <t>一级公路保洁</t>
  </si>
  <si>
    <t>303-6</t>
  </si>
  <si>
    <t>二级及以下等级公路保洁</t>
  </si>
  <si>
    <t>303-7</t>
  </si>
  <si>
    <t>隧道保洁</t>
  </si>
  <si>
    <t>水泥混凝土路面裂缝修补</t>
  </si>
  <si>
    <t>304-1</t>
  </si>
  <si>
    <t>聚氨酯修补路面裂缝(法国产PU25单组份聚氨酯密封胶)</t>
  </si>
  <si>
    <t>304-2</t>
  </si>
  <si>
    <t>跨缝斜孔植筋修补路面裂缝</t>
  </si>
  <si>
    <t>304-3</t>
  </si>
  <si>
    <t>聚胺脂缩缝材料修补路面裂缝</t>
  </si>
  <si>
    <t>304-4</t>
  </si>
  <si>
    <t>路面严重裂缝修补(热拌沥青砂、碎石，夯实找平)</t>
  </si>
  <si>
    <t>304-7</t>
  </si>
  <si>
    <t>贴缝带修补水泥混凝土路面裂缝(开槽)</t>
  </si>
  <si>
    <t>水泥混凝土路面坑洞修补</t>
  </si>
  <si>
    <t>305-1</t>
  </si>
  <si>
    <t>沥青砂修补水泥混凝土路面坑洞</t>
  </si>
  <si>
    <t>305-1-1</t>
  </si>
  <si>
    <t>沥青砂修补水泥混凝土路面坑洞(S＜0.02㎡)</t>
  </si>
  <si>
    <t>个</t>
  </si>
  <si>
    <t>305-1-2</t>
  </si>
  <si>
    <t>沥青砂修补水泥混凝土路面坑洞(0.02㎡≤S≤0.1㎡)</t>
  </si>
  <si>
    <t>305-1-3</t>
  </si>
  <si>
    <t>沥青砂修补水泥混凝土路面坑洞(S＞0.1㎡)</t>
  </si>
  <si>
    <t>305-2</t>
  </si>
  <si>
    <t>环氧树脂补混凝土路面坑洞</t>
  </si>
  <si>
    <t>305-2-1</t>
  </si>
  <si>
    <t>环氧树脂补混凝土路面坑洞(S＜0.02㎡)</t>
  </si>
  <si>
    <t>305-2-2</t>
  </si>
  <si>
    <t>环氧树脂补混凝土路面坑洞(0.02㎡≤S≤0.1㎡)</t>
  </si>
  <si>
    <t>305-2-3</t>
  </si>
  <si>
    <t>环氧树脂补混凝土路面坑洞(S＞0.1㎡)</t>
  </si>
  <si>
    <t>305-3</t>
  </si>
  <si>
    <t>坑洞灵修补混凝土路面坑洞</t>
  </si>
  <si>
    <t>305-3-1</t>
  </si>
  <si>
    <t>坑洞灵修补混凝土路面坑洞(S＜0.02㎡)</t>
  </si>
  <si>
    <t>305-3-2</t>
  </si>
  <si>
    <t>坑洞灵修补混凝土路面坑洞(0.02㎡≤S≤0.1㎡)</t>
  </si>
  <si>
    <t>305-3-3</t>
  </si>
  <si>
    <t>坑洞灵修补混凝土路面坑洞(S＞0.1㎡，切割修补，夯实找平)</t>
  </si>
  <si>
    <t>305-4</t>
  </si>
  <si>
    <t>其它材料修补混凝土路面坑洞</t>
  </si>
  <si>
    <t>305-4-1</t>
  </si>
  <si>
    <t>快干早强混凝土修补混凝土路面坑洞</t>
  </si>
  <si>
    <t>305-4-2</t>
  </si>
  <si>
    <t>冷补料修补混凝土路面坑槽</t>
  </si>
  <si>
    <t>混凝土路面错台处理</t>
  </si>
  <si>
    <t>306-1</t>
  </si>
  <si>
    <t>混凝土路面错台处理(磨平法)</t>
  </si>
  <si>
    <t>306-2</t>
  </si>
  <si>
    <t>混凝土路面错台处理(填补法)</t>
  </si>
  <si>
    <t>填缝料更换</t>
  </si>
  <si>
    <t>307-1</t>
  </si>
  <si>
    <t>缩缝填缝料更换(聚氨酯材料)</t>
  </si>
  <si>
    <t>307-2</t>
  </si>
  <si>
    <t>缩缝填缝料更换(热改性沥青)</t>
  </si>
  <si>
    <t>307-3</t>
  </si>
  <si>
    <t>胀缝填缝料更换(聚氨酯材料)</t>
  </si>
  <si>
    <t>307-4</t>
  </si>
  <si>
    <t>胀缝填缝料更换(热改性沥青)</t>
  </si>
  <si>
    <t>修补沥青混凝土路面裂缝</t>
  </si>
  <si>
    <t>308-1</t>
  </si>
  <si>
    <t>修补沥青混凝土路面裂缝(缝宽＜4mm)</t>
  </si>
  <si>
    <t>308-2</t>
  </si>
  <si>
    <t>修补沥青混凝土路面裂缝(缝宽≥4mm)</t>
  </si>
  <si>
    <t>308-5</t>
  </si>
  <si>
    <t>贴缝带修补沥青混凝土路面裂缝(不开槽)</t>
  </si>
  <si>
    <t>308-6</t>
  </si>
  <si>
    <t>贴缝带修补沥青混凝土路面裂缝(开槽)</t>
  </si>
  <si>
    <t>308-7</t>
  </si>
  <si>
    <t>裂缝灌封（一、二级路）</t>
  </si>
  <si>
    <t>308-8</t>
  </si>
  <si>
    <t>还原剂灌注修补裂缝</t>
  </si>
  <si>
    <t>沥青混凝土路面坑槽、松散修补</t>
  </si>
  <si>
    <t>309-1</t>
  </si>
  <si>
    <t>沥青混凝土路面坑槽、松散修补(S＜0.02㎡)</t>
  </si>
  <si>
    <t>309-2</t>
  </si>
  <si>
    <t>沥青混凝土路面坑槽、松散修补(0.02㎡≤S≤0.1㎡，4cm深度以内)</t>
  </si>
  <si>
    <t>309-3</t>
  </si>
  <si>
    <t>沥青混凝土路面坑槽、松散修补(S＞0.1㎡,4cm深度以内)</t>
  </si>
  <si>
    <t>309-4</t>
  </si>
  <si>
    <t>沥青混凝土路面坑槽、松散修补(S＜0.02㎡,一、二级路)</t>
  </si>
  <si>
    <t>309-5</t>
  </si>
  <si>
    <t>沥青混凝土路面坑槽、松散修补(0.02㎡≤S≤0.1㎡,4cm深度以内,一、二级路)</t>
  </si>
  <si>
    <t>309-6</t>
  </si>
  <si>
    <t>沥青混凝土路面坑槽、松散修补(S＞0.1㎡,4cm深度以内,一、二级路)</t>
  </si>
  <si>
    <t>309-7</t>
  </si>
  <si>
    <t>沥青混凝土路面坑槽、松散修补每增深1cm</t>
  </si>
  <si>
    <t>波浪、搓板、拥包及车辙修补</t>
  </si>
  <si>
    <t>310-1</t>
  </si>
  <si>
    <t>波浪、搓板、拥包及车辙修补(S＜0.02㎡)</t>
  </si>
  <si>
    <t>310-2</t>
  </si>
  <si>
    <t>波浪、搓板、拥包及车辙修补(0.02㎡≤S≤0.1㎡,(热补))</t>
  </si>
  <si>
    <t>310-3</t>
  </si>
  <si>
    <t>波浪、搓板、拥包及车辙修补(S＞0.1㎡，4cm深度以内)</t>
  </si>
  <si>
    <t>310-4</t>
  </si>
  <si>
    <t>波浪、搓板、拥包及车辙修补每增深1cm</t>
  </si>
  <si>
    <t>路面啃边修补</t>
  </si>
  <si>
    <t>路面刮痕处理</t>
  </si>
  <si>
    <t>313-1</t>
  </si>
  <si>
    <t>水泥混凝土路面刮痕处理</t>
  </si>
  <si>
    <t>313-2</t>
  </si>
  <si>
    <t>沥青混凝土路面刮痕处理</t>
  </si>
  <si>
    <t>重砌、维修路缘石(拦水带)</t>
  </si>
  <si>
    <t>314-1</t>
  </si>
  <si>
    <t>重砌路缘石(拦水带)(含材料)</t>
  </si>
  <si>
    <t>314-2</t>
  </si>
  <si>
    <t>维修路缘石(拦水带)(不含材料)</t>
  </si>
  <si>
    <t>314-3</t>
  </si>
  <si>
    <t>C20混凝土拦水带</t>
  </si>
  <si>
    <t>拦水带开槽</t>
  </si>
  <si>
    <t>路面防滑处理</t>
  </si>
  <si>
    <t>317-1</t>
  </si>
  <si>
    <t>路面刻纹</t>
  </si>
  <si>
    <t>317-2</t>
  </si>
  <si>
    <t>精铣刨水泥混凝土路面</t>
  </si>
  <si>
    <t>317-3</t>
  </si>
  <si>
    <t>路面抛丸处理</t>
  </si>
  <si>
    <t>水泥混凝土路面综合治理</t>
  </si>
  <si>
    <t>318-1</t>
  </si>
  <si>
    <t>更换水泥混凝土路面破碎板</t>
  </si>
  <si>
    <t>318-2</t>
  </si>
  <si>
    <t>安装抗裂补强钢筋</t>
  </si>
  <si>
    <t>318-3</t>
  </si>
  <si>
    <t>路面凹陷综合治理</t>
  </si>
  <si>
    <t>318-4</t>
  </si>
  <si>
    <t>C10贫混凝土基层更换≥12cm</t>
  </si>
  <si>
    <t>318-5</t>
  </si>
  <si>
    <t>增设排水渗管</t>
  </si>
  <si>
    <t>318-6</t>
  </si>
  <si>
    <t>严重板角断裂修复</t>
  </si>
  <si>
    <t>318-7</t>
  </si>
  <si>
    <t>抗裂贴</t>
  </si>
  <si>
    <t>318-8</t>
  </si>
  <si>
    <t>土工膜隔离层</t>
  </si>
  <si>
    <t>318-9</t>
  </si>
  <si>
    <t>水泥混凝土路面共振碎石化（厚24cm）</t>
  </si>
  <si>
    <t>路面弯沉检测</t>
  </si>
  <si>
    <t>319-1</t>
  </si>
  <si>
    <t>路面弯沉检测(仪器检测单幅行车道)</t>
  </si>
  <si>
    <t>319-2</t>
  </si>
  <si>
    <t>路面弯沉检测(人工检测单幅行车道)</t>
  </si>
  <si>
    <t>混凝土路面板底灌浆</t>
  </si>
  <si>
    <t>320-1</t>
  </si>
  <si>
    <t>混凝土路面板底灌浆(70cm,含更换路面缩缝)</t>
  </si>
  <si>
    <t>320-3</t>
  </si>
  <si>
    <t>混凝土路面板底灌浆(70cm,不含更换路面缩缝)</t>
  </si>
  <si>
    <t>路面及中央分隔带排水</t>
  </si>
  <si>
    <t>321-2</t>
  </si>
  <si>
    <t>横向排水管</t>
  </si>
  <si>
    <t>垫层</t>
  </si>
  <si>
    <t>322-1</t>
  </si>
  <si>
    <t>碎石垫层(厚100mm)</t>
  </si>
  <si>
    <t>322-2</t>
  </si>
  <si>
    <t>碎石垫层(每增深10mm)</t>
  </si>
  <si>
    <t>322-3</t>
  </si>
  <si>
    <t>级配碎石垫层(厚100mm)</t>
  </si>
  <si>
    <t>322-4</t>
  </si>
  <si>
    <t>级配碎石垫层(每增深10mm)</t>
  </si>
  <si>
    <t>322-5</t>
  </si>
  <si>
    <t>砂砾垫层(厚100mm)</t>
  </si>
  <si>
    <t>322-6</t>
  </si>
  <si>
    <t>砂砾垫层(每增深10mm)</t>
  </si>
  <si>
    <t>基层</t>
  </si>
  <si>
    <t>323-1</t>
  </si>
  <si>
    <t>水泥稳定碎石底基层、基层</t>
  </si>
  <si>
    <t>323-1-1</t>
  </si>
  <si>
    <t>水泥稳定碎石底基层(厚100mm)</t>
  </si>
  <si>
    <t>323-1-2</t>
  </si>
  <si>
    <t>水泥稳定碎石底基层(每增深10mm)</t>
  </si>
  <si>
    <t>323-1-3</t>
  </si>
  <si>
    <t>水泥稳定碎石基层(厚100mm)</t>
  </si>
  <si>
    <t>323-1-4</t>
  </si>
  <si>
    <t>水泥稳定碎石基层(每增深10mm)</t>
  </si>
  <si>
    <t>323-2</t>
  </si>
  <si>
    <t>贫混凝土基层</t>
  </si>
  <si>
    <t>323-2-1</t>
  </si>
  <si>
    <t>贫混凝土基层(厚100mm)</t>
  </si>
  <si>
    <t>323-2-2</t>
  </si>
  <si>
    <t>贫混凝土基层(每增深10mm)</t>
  </si>
  <si>
    <t>铣刨重铺沥青路面</t>
  </si>
  <si>
    <t>324-1</t>
  </si>
  <si>
    <t>铣刨、刨除沥青路面</t>
  </si>
  <si>
    <t>324-1-1</t>
  </si>
  <si>
    <t>铣刨沥青路面(深4cm以内)</t>
  </si>
  <si>
    <t>324-1-2</t>
  </si>
  <si>
    <t>铣刨沥青路面(每增深1cm)</t>
  </si>
  <si>
    <t>324-1-3</t>
  </si>
  <si>
    <t>精铣刨沥青路面</t>
  </si>
  <si>
    <t>324-1-4</t>
  </si>
  <si>
    <t>过渡段铣刨沥青路面</t>
  </si>
  <si>
    <t>324-2</t>
  </si>
  <si>
    <t>透层</t>
  </si>
  <si>
    <t>324-3</t>
  </si>
  <si>
    <t>粘层</t>
  </si>
  <si>
    <t>324-3-1</t>
  </si>
  <si>
    <t>SBS改性沥青粘层(0.3～0.5Kg/㎡)</t>
  </si>
  <si>
    <t>324-3-2</t>
  </si>
  <si>
    <t>SBS改性沥青粘层(0.5～0.6Kg/㎡)</t>
  </si>
  <si>
    <t>324-3-3</t>
  </si>
  <si>
    <t>玻纤格栅(拉力80×80KN)</t>
  </si>
  <si>
    <t>324-3-5</t>
  </si>
  <si>
    <t>沥青浸渍单面烧毛土工布</t>
  </si>
  <si>
    <t>324-3-6</t>
  </si>
  <si>
    <t>聚酯玻纤无纺土工布</t>
  </si>
  <si>
    <t>324-3-7</t>
  </si>
  <si>
    <t>溶剂型粘结剂</t>
  </si>
  <si>
    <t>324-4</t>
  </si>
  <si>
    <t>砂粒式改性沥青混合料路面</t>
  </si>
  <si>
    <t>324-4-1</t>
  </si>
  <si>
    <t>AC-5SBS砂粒式改性沥青混凝土面层</t>
  </si>
  <si>
    <t>324-5</t>
  </si>
  <si>
    <t>细粒式改性沥青混合料路面</t>
  </si>
  <si>
    <t>324-5-1</t>
  </si>
  <si>
    <t>AC-10SBS细粒式改性沥青混凝土应力吸收层厚20mm</t>
  </si>
  <si>
    <t>324-5-2</t>
  </si>
  <si>
    <t>AC-10SBS细粒式改性沥青混凝土应力吸收层每增减10mm</t>
  </si>
  <si>
    <t>324-5-3</t>
  </si>
  <si>
    <t>AC-13SBS细粒式改性沥青混凝土面层厚40mm</t>
  </si>
  <si>
    <t>324-5-4</t>
  </si>
  <si>
    <t>AC-13SBS细粒式改性沥青混凝土面层每增减10mm</t>
  </si>
  <si>
    <t>324-5-5</t>
  </si>
  <si>
    <t>SAC-10SBS纤维改性沥青混凝土应力吸收层厚20mm</t>
  </si>
  <si>
    <t>324-6</t>
  </si>
  <si>
    <t>中粒式改性沥青混合料路面</t>
  </si>
  <si>
    <t>324-6-1</t>
  </si>
  <si>
    <t>AC-16SBS细粒式改性沥青混凝土面层厚50mm</t>
  </si>
  <si>
    <t>324-6-2</t>
  </si>
  <si>
    <t>AC-16SBS细粒式改性沥青混凝土面层每增减10mm</t>
  </si>
  <si>
    <t>324-6-3</t>
  </si>
  <si>
    <t>AC-20CSBS中粒式改性沥青混凝土厚60mm</t>
  </si>
  <si>
    <t>324-6-4</t>
  </si>
  <si>
    <t>AC-20CSBS中粒式改性沥青混凝土每增减10mm</t>
  </si>
  <si>
    <t>324-7</t>
  </si>
  <si>
    <t>SMA路面</t>
  </si>
  <si>
    <t>324-7-3</t>
  </si>
  <si>
    <t>SMA-13木质素纤维SBS改性沥青混合料面层厚40mm</t>
  </si>
  <si>
    <t>324-7-4</t>
  </si>
  <si>
    <t>SMA-13木质素纤维SBS改性沥青混合料每增深10mm</t>
  </si>
  <si>
    <t>324-7-5</t>
  </si>
  <si>
    <t>SMA-13聚合物纤维SBS改性沥青混合料面层厚40mm</t>
  </si>
  <si>
    <t>324-7-6</t>
  </si>
  <si>
    <t>SMA-13聚合物纤维SBS改性沥青混合料每增深10mm</t>
  </si>
  <si>
    <t>324-7-7</t>
  </si>
  <si>
    <t>SMA-16木质素纤维SBS改性沥青混合料面层40mm</t>
  </si>
  <si>
    <t>324-7-8</t>
  </si>
  <si>
    <t>SMA-16木质素纤维SBS改性沥青混合料每增深10mm</t>
  </si>
  <si>
    <t>324-8</t>
  </si>
  <si>
    <t>粗粒式沥青混合料路面</t>
  </si>
  <si>
    <t>324-8-1</t>
  </si>
  <si>
    <t>AC-25CSBS改性沥青混合料路面厚70mm</t>
  </si>
  <si>
    <t>324-8-2</t>
  </si>
  <si>
    <t>AC-25CSBS改性沥青混合料路面每增减10mm</t>
  </si>
  <si>
    <t>封层</t>
  </si>
  <si>
    <t>325-1</t>
  </si>
  <si>
    <t>雾封层</t>
  </si>
  <si>
    <t>325-1-1</t>
  </si>
  <si>
    <t>含砂雾封层(SBS改性乳化沥青)</t>
  </si>
  <si>
    <t>325-1-2</t>
  </si>
  <si>
    <t>SBS改性乳化沥青雾封层</t>
  </si>
  <si>
    <t>325-1-3</t>
  </si>
  <si>
    <t>SBR改性乳化沥青雾封层</t>
  </si>
  <si>
    <t>325-2</t>
  </si>
  <si>
    <t>稀浆、碎石、复合封层</t>
  </si>
  <si>
    <t>325-2-1</t>
  </si>
  <si>
    <t>改性乳化沥青稀浆封层</t>
  </si>
  <si>
    <t>325-2-2</t>
  </si>
  <si>
    <t>同步沥青碎石封层</t>
  </si>
  <si>
    <t>325-2-4</t>
  </si>
  <si>
    <t>抗滑封层</t>
  </si>
  <si>
    <t>325-2-5</t>
  </si>
  <si>
    <t>超粘抗滑精固封层</t>
  </si>
  <si>
    <t>325-2-6</t>
  </si>
  <si>
    <t>再生抗滑封层</t>
  </si>
  <si>
    <t>325-3</t>
  </si>
  <si>
    <t>微表处、超表处</t>
  </si>
  <si>
    <t>325-3-1</t>
  </si>
  <si>
    <t>MS-3型微表处(一层加铺深度1.0～1.5cm)</t>
  </si>
  <si>
    <t>325-3-2</t>
  </si>
  <si>
    <t>MS-3型微表处(两层加铺深度1.5～2.2cm)</t>
  </si>
  <si>
    <t>325-3-3</t>
  </si>
  <si>
    <t>加纤微表处</t>
  </si>
  <si>
    <t>325-3-6</t>
  </si>
  <si>
    <t>高粘高弹沥青微表处填充车辙</t>
  </si>
  <si>
    <t>325-3-7</t>
  </si>
  <si>
    <t>路面抗滑低噪超表处</t>
  </si>
  <si>
    <t>325-4</t>
  </si>
  <si>
    <t>磨耗层</t>
  </si>
  <si>
    <t>325-4-1</t>
  </si>
  <si>
    <t>HVE超粘磨耗层</t>
  </si>
  <si>
    <t>325-4-2</t>
  </si>
  <si>
    <t>纤维改性AC-8型超薄磨耗层厚20mm</t>
  </si>
  <si>
    <t>325-4-3</t>
  </si>
  <si>
    <t>加铺4-6mm环氧抗滑层金刚砂(CRM)</t>
  </si>
  <si>
    <t>325-4-4</t>
  </si>
  <si>
    <t>ARC-5超韧磨耗层(1.2cm)</t>
  </si>
  <si>
    <t>功能性罩面</t>
  </si>
  <si>
    <t>326-1</t>
  </si>
  <si>
    <t>排水型SBS改性沥青超薄磨耗层（2cm）</t>
  </si>
  <si>
    <t>326-2</t>
  </si>
  <si>
    <t>SBS改性沥青AC-8型(厚2cm)</t>
  </si>
  <si>
    <t>326-3</t>
  </si>
  <si>
    <t>SBS改性沥青SMA-8型(厚2cm)</t>
  </si>
  <si>
    <t>326-4</t>
  </si>
  <si>
    <t>SBS改性沥青OGFC-8型(厚2cm)</t>
  </si>
  <si>
    <t>326-5</t>
  </si>
  <si>
    <t>沥青罩面(路肩)</t>
  </si>
  <si>
    <t>326-6</t>
  </si>
  <si>
    <t>沥青混凝土罩面</t>
  </si>
  <si>
    <t>彩色防滑路面</t>
  </si>
  <si>
    <t>329-2</t>
  </si>
  <si>
    <t>重铺彩色防滑路面</t>
  </si>
  <si>
    <t>329-2-1</t>
  </si>
  <si>
    <t>重铺聚氨酯类防滑路面</t>
  </si>
  <si>
    <t>329-2-2</t>
  </si>
  <si>
    <t>重铺树脂类防滑路面</t>
  </si>
  <si>
    <t>排水沥青路面预防性养护（用于维护路面排水功能）</t>
  </si>
  <si>
    <t>桥梁涵洞工程</t>
  </si>
  <si>
    <t>通道、桥梁、涵洞、清淤</t>
  </si>
  <si>
    <t>401-1</t>
  </si>
  <si>
    <t>通道、桥梁、涵洞内清淤</t>
  </si>
  <si>
    <t>401-2</t>
  </si>
  <si>
    <t>通道、桥梁、涵洞外清淤</t>
  </si>
  <si>
    <t>清理桥梁、通道堆积物</t>
  </si>
  <si>
    <t>清理桥梁锥坡(杂草、杂树)</t>
  </si>
  <si>
    <t>墩台混凝土废弃料清理</t>
  </si>
  <si>
    <t>404-1</t>
  </si>
  <si>
    <t>墩台混凝土废弃料处理(大于1m3，含清运，弃土。)</t>
  </si>
  <si>
    <t>404-2</t>
  </si>
  <si>
    <t>墩台混凝土废弃料处理(小于1m3，含清运、弃土。)</t>
  </si>
  <si>
    <t>处</t>
  </si>
  <si>
    <t>修补桥涵构造物裂缝</t>
  </si>
  <si>
    <t>405-1</t>
  </si>
  <si>
    <t>“壁可”法(BICS)修补桥涵结构裂缝(裂缝宽度﹥0.15mm)</t>
  </si>
  <si>
    <t>405-2</t>
  </si>
  <si>
    <t>封缝胶封闭桥涵表面裂缝(裂缝宽度≤0.15mm)</t>
  </si>
  <si>
    <t>405-3</t>
  </si>
  <si>
    <t>环氧树脂修补桥涵构造物裂缝</t>
  </si>
  <si>
    <t>405-4</t>
  </si>
  <si>
    <t>砂浆修补桥涵构造物裂缝(M7.5砂浆)</t>
  </si>
  <si>
    <t>405-5</t>
  </si>
  <si>
    <t>涵管、盖板接缝修补(环氧砂浆)</t>
  </si>
  <si>
    <t>405-6</t>
  </si>
  <si>
    <t>M15水泥砂浆修补铰缝</t>
  </si>
  <si>
    <t>修补桥面坑洞</t>
  </si>
  <si>
    <t>406-1</t>
  </si>
  <si>
    <t>C40钢钎维改性环氧混凝土修补桥面坑洞</t>
  </si>
  <si>
    <t>406-2</t>
  </si>
  <si>
    <t>C40钢钎维混凝土修补桥面坑洞</t>
  </si>
  <si>
    <t>406-3</t>
  </si>
  <si>
    <t>快干早强混凝土修补桥面坑洞</t>
  </si>
  <si>
    <t>改性环氧砂浆修补表层缺陷</t>
  </si>
  <si>
    <t>407-1</t>
  </si>
  <si>
    <t>改性环氧砂浆修补桥梁表层缺陷</t>
  </si>
  <si>
    <t>407-2</t>
  </si>
  <si>
    <t>改性环氧砂浆修补涵洞表层缺陷</t>
  </si>
  <si>
    <t>桥梁伸缩缝混凝土修补</t>
  </si>
  <si>
    <t>408-1</t>
  </si>
  <si>
    <t>CF50钢纤维混凝土维修桥梁伸缩缝混凝土</t>
  </si>
  <si>
    <t>408-2</t>
  </si>
  <si>
    <t>快干早强混凝土修补桥梁伸缩缝混凝土</t>
  </si>
  <si>
    <t>桥梁结构物露筋修补</t>
  </si>
  <si>
    <t>409-1</t>
  </si>
  <si>
    <t>环氧砂浆修补桥梁墩台露筋</t>
  </si>
  <si>
    <t>409-2</t>
  </si>
  <si>
    <t>环氧砂浆封闭桥梁板底露筋</t>
  </si>
  <si>
    <t>409-3</t>
  </si>
  <si>
    <t>水泥砂浆修补桥梁墩台露筋</t>
  </si>
  <si>
    <t>409-4</t>
  </si>
  <si>
    <t>混凝土锈胀、露筋处理(处理面积小于0.01㎡)</t>
  </si>
  <si>
    <t>409-5</t>
  </si>
  <si>
    <t>环氧砂浆修补防撞墙露筋</t>
  </si>
  <si>
    <t>桥梁防腐、防锈处理</t>
  </si>
  <si>
    <t>410-1</t>
  </si>
  <si>
    <t>桥梁护栏防锈处理(GJZF4型)</t>
  </si>
  <si>
    <t>410-2</t>
  </si>
  <si>
    <t>桥梁钢结构刷防锈漆</t>
  </si>
  <si>
    <t>更换、维修桥梁伸缩缝</t>
  </si>
  <si>
    <t>411-1</t>
  </si>
  <si>
    <t>更换E-40伸缩缝(含混凝土凿除，伸缩缝安装)</t>
  </si>
  <si>
    <t>411-2</t>
  </si>
  <si>
    <t>更换E-80伸缩缝(含混凝土凿除，伸缩缝安装)</t>
  </si>
  <si>
    <t>411-3</t>
  </si>
  <si>
    <t>更换MF-160伸缩缝(含混凝土凿除，伸缩缝安装)</t>
  </si>
  <si>
    <t>411-4</t>
  </si>
  <si>
    <t>更换MF-240伸缩缝(含混凝土凿除，伸缩缝安装)</t>
  </si>
  <si>
    <t>411-5</t>
  </si>
  <si>
    <t>更换GQF-Z型伸缩缝(含混凝土凿除，伸缩缝安装)</t>
  </si>
  <si>
    <t>411-7</t>
  </si>
  <si>
    <t>更换梳齿型伸缩缝(含材料)</t>
  </si>
  <si>
    <t>411-8</t>
  </si>
  <si>
    <t>更换预应力式多变向位伸缩缝(含材料)</t>
  </si>
  <si>
    <t>411-9</t>
  </si>
  <si>
    <t>更换沥青麻絮填料缝伸缩缝(含材料)</t>
  </si>
  <si>
    <t>411-10</t>
  </si>
  <si>
    <t>维修桥梁伸缩缝(含凿除、伸缩缝宽度调整、焊接、砼、植筋，不含伸缩缝装置)</t>
  </si>
  <si>
    <t>411-11</t>
  </si>
  <si>
    <t>更换RBKF160型装置伸缩梳齿板式伸缩缝</t>
  </si>
  <si>
    <t>411-13</t>
  </si>
  <si>
    <t>更换RBKF240型装置伸缩梳齿板式伸缩缝</t>
  </si>
  <si>
    <t>411-18</t>
  </si>
  <si>
    <t>更换梳齿型伸缩缝SF-320(含材料）</t>
  </si>
  <si>
    <t>411-19</t>
  </si>
  <si>
    <t>聚氨酯填补桥梁伸缩缝</t>
  </si>
  <si>
    <t>更换桥梁伸缩缝止水带</t>
  </si>
  <si>
    <t>412-1</t>
  </si>
  <si>
    <t>更换橡胶止水带</t>
  </si>
  <si>
    <t>412-2</t>
  </si>
  <si>
    <t>更换有机硅止水带</t>
  </si>
  <si>
    <t>412-3</t>
  </si>
  <si>
    <t>更换液态止水带</t>
  </si>
  <si>
    <t>更换沥青麻絮</t>
  </si>
  <si>
    <t>413-1</t>
  </si>
  <si>
    <t>更换桥涵沥青麻絮</t>
  </si>
  <si>
    <t>413-2</t>
  </si>
  <si>
    <t>更换通道涵洞沉降缝沥青麻絮</t>
  </si>
  <si>
    <t>桥梁防撞设施</t>
  </si>
  <si>
    <t>414-1</t>
  </si>
  <si>
    <t>更换桥墩防撞浮桶(跨河桥)</t>
  </si>
  <si>
    <t>墩</t>
  </si>
  <si>
    <t>414-2</t>
  </si>
  <si>
    <t>更换桥墩防撞砂桶(含砂)</t>
  </si>
  <si>
    <t>座</t>
  </si>
  <si>
    <t>414-3</t>
  </si>
  <si>
    <t>更换桥墩防撞砂桶(不含砂)</t>
  </si>
  <si>
    <t>414-5</t>
  </si>
  <si>
    <t>更换桥梁桁架式防撞栏杆</t>
  </si>
  <si>
    <t>414-6</t>
  </si>
  <si>
    <t>维修桥梁桁架式防撞栏杆</t>
  </si>
  <si>
    <t>桥梁浮桶加固(不含材料)</t>
  </si>
  <si>
    <t>PLC同步顶升更换桥梁支座</t>
  </si>
  <si>
    <t>416-1</t>
  </si>
  <si>
    <t>PLC同步顶升更换桥梁支座(含支座，单向2车道)</t>
  </si>
  <si>
    <t>更换桥梁支座</t>
  </si>
  <si>
    <t>417-2</t>
  </si>
  <si>
    <t>脱空支座处理</t>
  </si>
  <si>
    <t>增设台身泄水孔</t>
  </si>
  <si>
    <t>更换桥梁泄水孔盖</t>
  </si>
  <si>
    <t>混凝土下部结构</t>
  </si>
  <si>
    <t>422-1</t>
  </si>
  <si>
    <t>现浇C30混凝土</t>
  </si>
  <si>
    <t>422-2</t>
  </si>
  <si>
    <t>现浇C40混凝土</t>
  </si>
  <si>
    <t>更换桥面铺装</t>
  </si>
  <si>
    <t>423-1</t>
  </si>
  <si>
    <t>CF40钢纤维混凝土</t>
  </si>
  <si>
    <t>423-2</t>
  </si>
  <si>
    <t>CF50钢纤维混凝土</t>
  </si>
  <si>
    <t>423-3</t>
  </si>
  <si>
    <t>C50混凝土</t>
  </si>
  <si>
    <t>粘贴钢板</t>
  </si>
  <si>
    <t>426-1</t>
  </si>
  <si>
    <t>灌注法粘贴钢板(厚5mm,Q34516Mn)</t>
  </si>
  <si>
    <t>426-2</t>
  </si>
  <si>
    <t>灌注法粘贴钢板(厚6mm,Q235B)</t>
  </si>
  <si>
    <t>426-3</t>
  </si>
  <si>
    <t>灌注法粘贴钢板(厚8mm,Q235C)</t>
  </si>
  <si>
    <t>426-4</t>
  </si>
  <si>
    <t>灌注法粘贴钢板(厚8mm，Q345)</t>
  </si>
  <si>
    <t>426-5</t>
  </si>
  <si>
    <t>灌注法粘贴钢板(厚20mm,Q345)</t>
  </si>
  <si>
    <t>墩台地基压力化学注浆加固</t>
  </si>
  <si>
    <t>设置桥梁观测点</t>
  </si>
  <si>
    <t>429-1</t>
  </si>
  <si>
    <t>设置桥梁观测基准点</t>
  </si>
  <si>
    <t>429-2</t>
  </si>
  <si>
    <t>设置桥梁永久观测点</t>
  </si>
  <si>
    <t>429-3</t>
  </si>
  <si>
    <t>增设桥梁基准点</t>
  </si>
  <si>
    <t>429-3-1</t>
  </si>
  <si>
    <t>水平位移基准点</t>
  </si>
  <si>
    <t>429-3-2</t>
  </si>
  <si>
    <t>垂直位移基准点</t>
  </si>
  <si>
    <t>429-4</t>
  </si>
  <si>
    <t>增设桥梁观测点</t>
  </si>
  <si>
    <t>429-4-1</t>
  </si>
  <si>
    <t>墩台观测点</t>
  </si>
  <si>
    <t>429-4-2</t>
  </si>
  <si>
    <t>桥面观测点</t>
  </si>
  <si>
    <t>增设助航标志</t>
  </si>
  <si>
    <t>430-1</t>
  </si>
  <si>
    <t>增设侧面浮标</t>
  </si>
  <si>
    <t>430-2</t>
  </si>
  <si>
    <t>增设桥涵标</t>
  </si>
  <si>
    <t>430-3</t>
  </si>
  <si>
    <t>增设桥柱灯</t>
  </si>
  <si>
    <t>组</t>
  </si>
  <si>
    <t>430-4</t>
  </si>
  <si>
    <t>增设通航净空倒立水尺</t>
  </si>
  <si>
    <t>助航标志维护</t>
  </si>
  <si>
    <t>431-1</t>
  </si>
  <si>
    <t>维护桥涵标</t>
  </si>
  <si>
    <t>431-2</t>
  </si>
  <si>
    <t>更换桥柱灯电池</t>
  </si>
  <si>
    <t>431-3</t>
  </si>
  <si>
    <t>通航净空倒立水尺刷漆</t>
  </si>
  <si>
    <t>安装钢筋混凝土圆管涵</t>
  </si>
  <si>
    <t>432-1</t>
  </si>
  <si>
    <t>钢筋混凝土圆管涵(Φ0.4m)</t>
  </si>
  <si>
    <t>432-2</t>
  </si>
  <si>
    <t>钢筋混凝土圆管涵(Φ0.6m)</t>
  </si>
  <si>
    <t>432-3</t>
  </si>
  <si>
    <t>钢筋混凝土圆管涵(Φ0.8m)</t>
  </si>
  <si>
    <t>432-4</t>
  </si>
  <si>
    <t>钢筋混凝土圆管涵(Φ1.0m)</t>
  </si>
  <si>
    <t>432-5</t>
  </si>
  <si>
    <t>钢筋混凝土圆管涵(Φ1.2m)</t>
  </si>
  <si>
    <t>432-6</t>
  </si>
  <si>
    <t>钢筋混凝土圆管涵(Φ1.5m)</t>
  </si>
  <si>
    <t>桥梁排水管及设施更换</t>
  </si>
  <si>
    <t>433-1</t>
  </si>
  <si>
    <t>桥梁排水管更换(PVC管，Φ110mm)</t>
  </si>
  <si>
    <t>433-2</t>
  </si>
  <si>
    <t>桥梁排水管更换(PVC管，Φ160mm)</t>
  </si>
  <si>
    <t>433-3</t>
  </si>
  <si>
    <t>桥梁排水管更换(PVC管，Φ200mm)</t>
  </si>
  <si>
    <t>433-4</t>
  </si>
  <si>
    <t>桥梁排水管更换(PVC管，Φ250mm)</t>
  </si>
  <si>
    <t>433-5</t>
  </si>
  <si>
    <t>桥梁排水管更换(PVC管，Φ300mm及以上)</t>
  </si>
  <si>
    <t>433-6</t>
  </si>
  <si>
    <t>更换桥梁泄水孔长方形、圆形铸铁滤网篦子</t>
  </si>
  <si>
    <t>桥梁防撞墙钢护手维修</t>
  </si>
  <si>
    <t>434-1</t>
  </si>
  <si>
    <t>钢护手镀锌钢管(Φ70mm)</t>
  </si>
  <si>
    <t>434-2</t>
  </si>
  <si>
    <t>钢护手铸铁底座</t>
  </si>
  <si>
    <t>支座维护</t>
  </si>
  <si>
    <t>435-1</t>
  </si>
  <si>
    <t>支座垫板除锈刷防腐漆</t>
  </si>
  <si>
    <t>435-2</t>
  </si>
  <si>
    <t>更换镀锌支座垫板</t>
  </si>
  <si>
    <t>桥梁检查台班</t>
  </si>
  <si>
    <t>436-1</t>
  </si>
  <si>
    <t>桥梁检测车</t>
  </si>
  <si>
    <t>台班</t>
  </si>
  <si>
    <t>436-2</t>
  </si>
  <si>
    <t>货船(≤1000t)</t>
  </si>
  <si>
    <t>436-3</t>
  </si>
  <si>
    <t>货船(&gt;1000t)</t>
  </si>
  <si>
    <t>隧道工程</t>
  </si>
  <si>
    <t>隧道清淤</t>
  </si>
  <si>
    <t>501-1</t>
  </si>
  <si>
    <t>隧道内排水沟清淤</t>
  </si>
  <si>
    <t>501-2</t>
  </si>
  <si>
    <t>隧道沉沙井、检查井清淤</t>
  </si>
  <si>
    <t>501-3</t>
  </si>
  <si>
    <t>隧道内清淤</t>
  </si>
  <si>
    <t>隧道排水管清理</t>
  </si>
  <si>
    <t>502-1</t>
  </si>
  <si>
    <t>隧道内中央纵向排水管清理</t>
  </si>
  <si>
    <t>隧道清洗</t>
  </si>
  <si>
    <t>503-1</t>
  </si>
  <si>
    <t>隧道墙面清洗</t>
  </si>
  <si>
    <t>503-2</t>
  </si>
  <si>
    <t>隧道路面清洗(按隧道长度计)</t>
  </si>
  <si>
    <t>503-3</t>
  </si>
  <si>
    <t>隧道反光环清洗</t>
  </si>
  <si>
    <t>503-4</t>
  </si>
  <si>
    <t>隧道标线清洗</t>
  </si>
  <si>
    <t>修补衬砌裂缝</t>
  </si>
  <si>
    <t>504-1</t>
  </si>
  <si>
    <t>壁可法修补衬砌裂缝</t>
  </si>
  <si>
    <t>504-2</t>
  </si>
  <si>
    <t>环氧树脂修补衬砌裂缝</t>
  </si>
  <si>
    <t>504-3</t>
  </si>
  <si>
    <t>砂浆修补衬砌裂缝(M7.5砂浆)</t>
  </si>
  <si>
    <t>504-4</t>
  </si>
  <si>
    <t>封缝胶封闭衬砌裂缝(裂缝宽度≤0.15mm)</t>
  </si>
  <si>
    <t>隧道渗冒水处理</t>
  </si>
  <si>
    <t>505-1</t>
  </si>
  <si>
    <t>隧道路面渗冒水处理</t>
  </si>
  <si>
    <t>505-2</t>
  </si>
  <si>
    <t>衬砌面状渗水注浆及环氧砂浆修复</t>
  </si>
  <si>
    <t>505-3</t>
  </si>
  <si>
    <t>隧道衬砌渗冒水处理（凿槽埋排水管，安装PVC塑料半管+疏水涂层）</t>
  </si>
  <si>
    <t>505-4</t>
  </si>
  <si>
    <t>隧道衬砌渗冒水处理（增设泄水孔，安装PVC管引流，含疏水涂层）</t>
  </si>
  <si>
    <t>505-5</t>
  </si>
  <si>
    <t>隧道点状渗漏水处治（渗水点钻孔+W-21速凝堵水砂浆+205双组份高聚合物化学浆）</t>
  </si>
  <si>
    <t>505-6</t>
  </si>
  <si>
    <t>缝渗漏型处治(刻槽封堵)</t>
  </si>
  <si>
    <t>505-7</t>
  </si>
  <si>
    <t>衬砌底部钢花管泄压排水引流</t>
  </si>
  <si>
    <t>隧道防火材料</t>
  </si>
  <si>
    <t>506-1</t>
  </si>
  <si>
    <t>隧道防火涂料喷涂</t>
  </si>
  <si>
    <t>506-2</t>
  </si>
  <si>
    <t>清除防火涂料</t>
  </si>
  <si>
    <t>506-3</t>
  </si>
  <si>
    <t>隧道防火板</t>
  </si>
  <si>
    <t>隧道内贴瓷砖</t>
  </si>
  <si>
    <t>电缆沟盖板损坏修补</t>
  </si>
  <si>
    <t>508-1</t>
  </si>
  <si>
    <t>C25混凝土修补电缆沟盖板</t>
  </si>
  <si>
    <t>508-2</t>
  </si>
  <si>
    <t>检修道盖板松动调整(不含材料)</t>
  </si>
  <si>
    <t>508-3</t>
  </si>
  <si>
    <t>更换树脂复合盖板</t>
  </si>
  <si>
    <t>508-4</t>
  </si>
  <si>
    <t>更换RPC盖板</t>
  </si>
  <si>
    <t>砂浆修补电缆沟侧壁(M7.5砂浆)</t>
  </si>
  <si>
    <t>更换、安装隧道沉沙井铸铁篦子</t>
  </si>
  <si>
    <t>隧道注浆</t>
  </si>
  <si>
    <t>511-1</t>
  </si>
  <si>
    <t>隧道衬砌环氧注浆</t>
  </si>
  <si>
    <t>511-2</t>
  </si>
  <si>
    <t>隧道衬砌背后注浆</t>
  </si>
  <si>
    <t>隧道洞口防落物架</t>
  </si>
  <si>
    <t>512-1</t>
  </si>
  <si>
    <t>增设隧道洞口防落物架</t>
  </si>
  <si>
    <t>512-2</t>
  </si>
  <si>
    <t>更换隧道洞口防落物架</t>
  </si>
  <si>
    <t>隧道其他附属设施</t>
  </si>
  <si>
    <t>513-1</t>
  </si>
  <si>
    <t>更换、安装隧道棚洞遮光板（耐力板）</t>
  </si>
  <si>
    <t>513-2</t>
  </si>
  <si>
    <t>隧道洞口增设镀锌钢爬梯</t>
  </si>
  <si>
    <t>增设隧道反光环</t>
  </si>
  <si>
    <t>515-1</t>
  </si>
  <si>
    <t>515-2</t>
  </si>
  <si>
    <t>515-3</t>
  </si>
  <si>
    <t>515-4</t>
  </si>
  <si>
    <t>515-5</t>
  </si>
  <si>
    <t>隧道钢结构除锈刷防锈漆</t>
  </si>
  <si>
    <t>电缆沟加高</t>
  </si>
  <si>
    <t>交通工程</t>
  </si>
  <si>
    <t>更换波形护栏</t>
  </si>
  <si>
    <t>601-1</t>
  </si>
  <si>
    <t>更换二波形护栏(4.32m)(含波形护栏、连接螺栓材料)</t>
  </si>
  <si>
    <t>601-2</t>
  </si>
  <si>
    <t>更换二波形护栏(3.32m)(含波形护栏、连接螺栓材料)</t>
  </si>
  <si>
    <t>601-3</t>
  </si>
  <si>
    <t>更换二波形护栏(2.32m)(含波形护栏、连接螺栓材料)</t>
  </si>
  <si>
    <t>601-4</t>
  </si>
  <si>
    <t>更换三波形护栏(2.32m)(含波形护栏、连接螺栓材料)</t>
  </si>
  <si>
    <t>601-5</t>
  </si>
  <si>
    <t>更换三波形护栏(3.32m)(含波形护栏、连接螺栓材料)</t>
  </si>
  <si>
    <t>601-6</t>
  </si>
  <si>
    <t>更换三波形护栏(4.32m)(含波形护栏、连接螺栓材料)</t>
  </si>
  <si>
    <t>601-7</t>
  </si>
  <si>
    <t>更换三波形护栏(5.32m)(含波形护栏、连接螺栓材料)</t>
  </si>
  <si>
    <t>601-8</t>
  </si>
  <si>
    <t>更换三波形护栏(6.32m)(含波形护栏、连接螺栓材料)</t>
  </si>
  <si>
    <t>601-9</t>
  </si>
  <si>
    <t>更换二三波连接护栏(含波形护栏、连接螺栓材料)</t>
  </si>
  <si>
    <t>601-9-1</t>
  </si>
  <si>
    <t>更换二三波连接护栏(2.32m)(含波形护栏、连接螺栓材料)</t>
  </si>
  <si>
    <t>601-9-2</t>
  </si>
  <si>
    <t>更换二三波连接护栏(4.32m)(含波形护栏、连接螺栓材料)</t>
  </si>
  <si>
    <t>601-10</t>
  </si>
  <si>
    <t>更换异形梁</t>
  </si>
  <si>
    <t>601-11</t>
  </si>
  <si>
    <t>维修波形护栏(含运输、不含材料)</t>
  </si>
  <si>
    <t>601-12</t>
  </si>
  <si>
    <t>拆除波形护栏(含护栏板、立柱、防阻块等)</t>
  </si>
  <si>
    <t>601-13</t>
  </si>
  <si>
    <t>更换三波形护栏(4.32m)(含波形护栏、连接螺栓材料)(厚度3mm))</t>
  </si>
  <si>
    <t>601-14</t>
  </si>
  <si>
    <t>桥梁通透式护栏(含护栏板、立柱等所有护栏组成材料)</t>
  </si>
  <si>
    <t>601-15</t>
  </si>
  <si>
    <t>更换三波形护栏背板(506mm×85mm×4mm×320mm)</t>
  </si>
  <si>
    <t>601-16</t>
  </si>
  <si>
    <t>更换三波形护栏背板(506mm×85mm×3mm×320mm)</t>
  </si>
  <si>
    <t>601-17</t>
  </si>
  <si>
    <t>移动式钢护栏更换</t>
  </si>
  <si>
    <t>601-18</t>
  </si>
  <si>
    <t>移动式钢护栏维修(不含材料)</t>
  </si>
  <si>
    <t>601-19</t>
  </si>
  <si>
    <t>更换RG-SB-1型旋转式防撞护栏</t>
  </si>
  <si>
    <t>601-20</t>
  </si>
  <si>
    <t>更换低变形量护栏（SA级）</t>
  </si>
  <si>
    <t>更换、维修托架</t>
  </si>
  <si>
    <t>602-1</t>
  </si>
  <si>
    <t>更换托架/防阻块(170mm×200mm×6mm)(含防阻块、螺栓材料)</t>
  </si>
  <si>
    <t>602-2</t>
  </si>
  <si>
    <t>更换托架/防阻块(196mm×178mm×200mm×4.5mm)(含防阻块、螺栓材料)</t>
  </si>
  <si>
    <t>602-3</t>
  </si>
  <si>
    <t>更换托架/防阻块(196mm×178mm×400mm×4.5mm)(含防阻块、螺栓材料)</t>
  </si>
  <si>
    <t>602-4</t>
  </si>
  <si>
    <t>更换托架/防阻块(300mm×270mm×35mm×6mm)(含防阻块、螺栓材料)</t>
  </si>
  <si>
    <t>602-5</t>
  </si>
  <si>
    <t>更换托架/防阻块(300mm×200mm×290mm×4.5mm)(含防阻块、螺栓材料)</t>
  </si>
  <si>
    <t>602-6</t>
  </si>
  <si>
    <t>更换托架/防阻块(350mm×200mm×290mm×4.5mm)(含防阻块、螺栓材料)</t>
  </si>
  <si>
    <t>602-7</t>
  </si>
  <si>
    <t>更换托架/防阻块(400mm×200mm×290mm×4.5mm)(含防阻块、螺栓材料)</t>
  </si>
  <si>
    <t>602-8</t>
  </si>
  <si>
    <t>维修托架(防阻块)(未含材料)</t>
  </si>
  <si>
    <t>更换、维修立柱</t>
  </si>
  <si>
    <t>603-1</t>
  </si>
  <si>
    <t>打入式立柱</t>
  </si>
  <si>
    <t>603-1-1</t>
  </si>
  <si>
    <t>打入式立柱(1.35m,Φ140mm×4.5mm)(中央分隔带，含立柱材料)</t>
  </si>
  <si>
    <t>根</t>
  </si>
  <si>
    <t>603-1-2</t>
  </si>
  <si>
    <t>打入式立柱(2.15m，Φ140mm×4.5mm)(含立柱材料)</t>
  </si>
  <si>
    <t>603-1-3</t>
  </si>
  <si>
    <t>打入式立柱(2.18m，Φ140mm×4.5mm)(含立柱材料)</t>
  </si>
  <si>
    <t>603-1-4</t>
  </si>
  <si>
    <t>打入式立柱(2.25m，Φ140mm×4.5mm)(中央分隔带，含立柱材料)</t>
  </si>
  <si>
    <t>603-1-5</t>
  </si>
  <si>
    <t>打入式立柱(2.35m，Φ140mm×4.5mm)(含立柱材料)</t>
  </si>
  <si>
    <t>603-1-6</t>
  </si>
  <si>
    <t>打入式立柱(2.5m，Φ140mm×4.5mm)(含立柱材料)</t>
  </si>
  <si>
    <t>603-1-7</t>
  </si>
  <si>
    <t>打入式立柱(2.54m，□130mm×130mm×6mm)(含立柱材料)</t>
  </si>
  <si>
    <t>603-1-8</t>
  </si>
  <si>
    <t>打入式立柱(2.61m，□130mm×130mm×6mm)(含立柱材料)</t>
  </si>
  <si>
    <t>603-1-9</t>
  </si>
  <si>
    <t>打入式立柱(2.64m，□130mm×130mm×6mm)(含立柱材料)</t>
  </si>
  <si>
    <t>603-1-10</t>
  </si>
  <si>
    <t>打入式立柱(2.95m，Φ130mm×130mm×6mm和5m，Φ102mm×4.5mm)(含立柱材料)</t>
  </si>
  <si>
    <t>603-1-11</t>
  </si>
  <si>
    <t>维修打入式立柱</t>
  </si>
  <si>
    <t>603-1-12</t>
  </si>
  <si>
    <t>打入式立柱(2.20m，Φ140mm×4.5mm)(含立柱材料)</t>
  </si>
  <si>
    <t>603-1-13</t>
  </si>
  <si>
    <t>打入式立柱(2.57m，Φ140mm×4.5mm)(含立柱材料)</t>
  </si>
  <si>
    <t>603-1-14</t>
  </si>
  <si>
    <t>打入式立柱(2.65m，□130mm×130mm×6mm)(含立柱材料)</t>
  </si>
  <si>
    <t>603-1-15</t>
  </si>
  <si>
    <t>打入式立柱(2.47m，Φ140mm×4.5mm)(含立柱材料)</t>
  </si>
  <si>
    <t>603-2</t>
  </si>
  <si>
    <t>更换直埋式立柱</t>
  </si>
  <si>
    <t>603-2-1</t>
  </si>
  <si>
    <t>直埋式立柱(1.15m,Φ140mm×4.5mm)(含立柱材料、C20基础)</t>
  </si>
  <si>
    <t>603-2-2</t>
  </si>
  <si>
    <t>直埋式立柱(1.29m,Φ140mm×4.5mm)(含立柱材料、C20基础)</t>
  </si>
  <si>
    <t>603-2-3</t>
  </si>
  <si>
    <t>直埋式立柱(1.35m,Φ140mm×4.5mm)(含立柱材料、C20基础)</t>
  </si>
  <si>
    <t>603-2-4</t>
  </si>
  <si>
    <t>直埋式立柱(1.44m,Φ140mm×4.5mm)(含立柱材料、C20基础)</t>
  </si>
  <si>
    <t>603-2-5</t>
  </si>
  <si>
    <t>直埋式立柱(1.77m,Φ140mm×4.5mm)(含立柱材料、C20基础)</t>
  </si>
  <si>
    <t>603-2-6</t>
  </si>
  <si>
    <t>直埋式立柱(□130mm*130mm*6mm*1440mm)(含立柱材料、C20基础)</t>
  </si>
  <si>
    <t>603-2-7</t>
  </si>
  <si>
    <t>直埋式立柱(□130mm*130mm*6mm*1830mm)(含立柱材料、C20基础)</t>
  </si>
  <si>
    <t>603-2-8</t>
  </si>
  <si>
    <t>直埋式立柱(□130mm*130mm*6mm*1380mm)(含立柱材料、C20基础)</t>
  </si>
  <si>
    <t>603-2-9</t>
  </si>
  <si>
    <t>直埋式立柱(□130mm*130mm*6mm*1710mm)(含立柱材料、C20基础)</t>
  </si>
  <si>
    <t>603-2-10</t>
  </si>
  <si>
    <t>维修直埋式立柱(含C20基础)</t>
  </si>
  <si>
    <t>603-2-11</t>
  </si>
  <si>
    <t>直埋式立柱(1.41m,Φ140mm×4.5mm)，含立柱材料)</t>
  </si>
  <si>
    <t>603-2-12</t>
  </si>
  <si>
    <t>直埋式立柱(Φ140mm×4.5mm)(含立柱材料、C20基础)</t>
  </si>
  <si>
    <t>603-2-13</t>
  </si>
  <si>
    <t>直埋式立柱(□130mm*130mm*6mm)(含立柱材料、C20基础)</t>
  </si>
  <si>
    <t>603-3</t>
  </si>
  <si>
    <t>法兰立柱</t>
  </si>
  <si>
    <t>603-3-1</t>
  </si>
  <si>
    <t>法兰立柱(0.53m，Φ140×4.5mm)(含立柱、地脚螺栓)</t>
  </si>
  <si>
    <t>603-3-2</t>
  </si>
  <si>
    <t>法兰立柱(0.58m，Φ140×4.5mm)(含立柱、地脚螺栓)</t>
  </si>
  <si>
    <t>603-3-3</t>
  </si>
  <si>
    <t>法兰立柱(0.63m，Φ140×4.5mm)(含立柱、地脚螺栓)</t>
  </si>
  <si>
    <t>603-3-4</t>
  </si>
  <si>
    <t>法兰立柱(0.75m，Φ140×4.5mm)(含立柱、地脚螺栓)</t>
  </si>
  <si>
    <t>603-3-5</t>
  </si>
  <si>
    <t>法兰立柱(0.86m，Φ140×4.5mm)(含立柱、地脚螺栓)</t>
  </si>
  <si>
    <t>603-3-6</t>
  </si>
  <si>
    <t>法兰立柱(0.94m，Φ140×4.5mm)(含立柱、地脚螺栓)</t>
  </si>
  <si>
    <t>603-3-7</t>
  </si>
  <si>
    <t>法兰立柱(1.1m，Φ140×4.5mm)(含立柱、地脚螺栓)</t>
  </si>
  <si>
    <t>603-3-8</t>
  </si>
  <si>
    <t>法兰立柱(0.775m,□130×130×6mm)(含立柱、地脚螺栓)</t>
  </si>
  <si>
    <t>603-3-9</t>
  </si>
  <si>
    <t>法兰立柱(0.79m,□130×130×6mm)(含立柱、地脚螺栓)</t>
  </si>
  <si>
    <t>603-3-10</t>
  </si>
  <si>
    <t>法兰立柱(0.875m,□130×130×6mm)(含立柱、地脚螺栓)</t>
  </si>
  <si>
    <t>603-3-11</t>
  </si>
  <si>
    <t>法兰立柱(0.89m,□130×130×6mm)(含立柱、地脚螺栓)</t>
  </si>
  <si>
    <t>603-3-12</t>
  </si>
  <si>
    <t>法兰盘</t>
  </si>
  <si>
    <t>603-3-13</t>
  </si>
  <si>
    <t>维修法兰立柱(含C20混凝土)</t>
  </si>
  <si>
    <t>603-4</t>
  </si>
  <si>
    <t>钻孔安装立柱</t>
  </si>
  <si>
    <t>603-4-1</t>
  </si>
  <si>
    <t>钻孔安装立柱(不含立柱)</t>
  </si>
  <si>
    <t>603-5</t>
  </si>
  <si>
    <t>立柱套管</t>
  </si>
  <si>
    <t>603-5-1</t>
  </si>
  <si>
    <t>内套管(Φ73mm*6mm*390mm)</t>
  </si>
  <si>
    <t>603-5-2</t>
  </si>
  <si>
    <t>外套管(φ102mm*4.5mm*260mm)</t>
  </si>
  <si>
    <t>维修立柱帽</t>
  </si>
  <si>
    <t>604-1</t>
  </si>
  <si>
    <t>维修立柱帽(含材料)</t>
  </si>
  <si>
    <t>604-2</t>
  </si>
  <si>
    <t>维修立柱帽(未含材料)</t>
  </si>
  <si>
    <t>更换护栏附属设施</t>
  </si>
  <si>
    <t>605-1</t>
  </si>
  <si>
    <t>上段立柱(Φ102mm×4.5mm)(含立柱材料)</t>
  </si>
  <si>
    <t>605-2</t>
  </si>
  <si>
    <t>横梁(2.994m,Φ89mm×5.5mm)(含横梁材料)</t>
  </si>
  <si>
    <t>605-3</t>
  </si>
  <si>
    <t>横梁(3.994m,Φ89mm×5.5mm)(含横梁材料)</t>
  </si>
  <si>
    <t>605-4</t>
  </si>
  <si>
    <t>更换横梁垫片(76×44×4)</t>
  </si>
  <si>
    <t>605-5</t>
  </si>
  <si>
    <t>横隔梁(1.424m，200mm*50mm*4mm)</t>
  </si>
  <si>
    <t>605-6</t>
  </si>
  <si>
    <t>横隔梁(0.924m，200mm*50mm*4mm)</t>
  </si>
  <si>
    <t>605-7</t>
  </si>
  <si>
    <t>横隔梁(0.48m，200mm*50mm*4.5mm)</t>
  </si>
  <si>
    <t>605-8</t>
  </si>
  <si>
    <t>维修橡胶立柱帽(含材料)</t>
  </si>
  <si>
    <t>605-9</t>
  </si>
  <si>
    <t>更换护栏其他附属设施</t>
  </si>
  <si>
    <t>安装护栏板螺栓</t>
  </si>
  <si>
    <t>606-1</t>
  </si>
  <si>
    <t>安装护栏板螺栓(M16*32)(含螺栓、螺母、垫圈)</t>
  </si>
  <si>
    <t>套</t>
  </si>
  <si>
    <t>606-2</t>
  </si>
  <si>
    <t>安装护栏板螺栓(M16*35)(含螺栓、螺母、垫圈)</t>
  </si>
  <si>
    <t>606-3</t>
  </si>
  <si>
    <t>安装护栏板螺栓(M16*38)(含螺栓、螺母、垫圈)</t>
  </si>
  <si>
    <t>606-4</t>
  </si>
  <si>
    <t>安装护栏板螺栓(M16*40)(含螺栓、螺母、垫圈)</t>
  </si>
  <si>
    <t>606-5</t>
  </si>
  <si>
    <t>安装护栏板螺栓(M16*42)(含螺栓、螺母、垫圈)</t>
  </si>
  <si>
    <t>606-6</t>
  </si>
  <si>
    <t>安装护栏板螺栓(M16*45)(含螺栓、螺母、垫圈)</t>
  </si>
  <si>
    <t>606-7</t>
  </si>
  <si>
    <t>安装护栏板螺栓(M16*50)(含螺栓、螺母、垫圈)</t>
  </si>
  <si>
    <t>606-8</t>
  </si>
  <si>
    <t>安装护栏板螺栓(M16*55)(含螺栓、螺母、垫圈)</t>
  </si>
  <si>
    <t>606-9</t>
  </si>
  <si>
    <t>安装护栏板螺栓(M16*140)(含螺栓、螺母、垫圈)</t>
  </si>
  <si>
    <t>606-10</t>
  </si>
  <si>
    <t>安装护栏板螺栓(M16*160)(含螺栓、螺母、垫圈)</t>
  </si>
  <si>
    <t>606-11</t>
  </si>
  <si>
    <t>安装护栏板螺栓(M16*170)(含螺栓、螺母、垫圈)</t>
  </si>
  <si>
    <t>606-12</t>
  </si>
  <si>
    <t>安装护栏板螺栓(M16*180)(含螺栓、螺母、垫圈)</t>
  </si>
  <si>
    <t>606-13</t>
  </si>
  <si>
    <t>安装护栏板螺栓(M20*55)(含螺栓、螺母、垫圈)</t>
  </si>
  <si>
    <t>606-14</t>
  </si>
  <si>
    <t>安装护栏板螺栓(M20*150)(含螺栓、螺母、垫圈)</t>
  </si>
  <si>
    <t>606-15</t>
  </si>
  <si>
    <t>安装护栏板螺栓(M20*170)(含螺栓、螺母、垫圈)</t>
  </si>
  <si>
    <t>606-16</t>
  </si>
  <si>
    <t>安装护栏板螺栓(M20*180)(含螺栓、螺母、垫圈)</t>
  </si>
  <si>
    <t>606-17</t>
  </si>
  <si>
    <t>安装护栏地脚螺栓(M28*840)(含螺栓、螺母、垫圈)</t>
  </si>
  <si>
    <t>606-18</t>
  </si>
  <si>
    <t>易开型A级移动钢护栏植筋螺栓(M20×350)</t>
  </si>
  <si>
    <t>更换(安装)护栏端头</t>
  </si>
  <si>
    <t>607-1</t>
  </si>
  <si>
    <t>更换(安装)与混凝土护栏连接端头</t>
  </si>
  <si>
    <t>607-1-1</t>
  </si>
  <si>
    <t>更换与混凝土护栏连接端头(含端头、螺栓材料)</t>
  </si>
  <si>
    <t>607-1-2</t>
  </si>
  <si>
    <t>安装与混凝土护栏连接端头(未含端头、螺栓材料)</t>
  </si>
  <si>
    <t>607-1-3</t>
  </si>
  <si>
    <t>更换为免翼墙连接形式BT-M</t>
  </si>
  <si>
    <t>607-2</t>
  </si>
  <si>
    <t>更换(安装)半圆端头</t>
  </si>
  <si>
    <t>607-2-1</t>
  </si>
  <si>
    <t>更换半圆端头(含端头、螺栓材料)</t>
  </si>
  <si>
    <t>607-2-2</t>
  </si>
  <si>
    <t>安装半圆端头(三波板，含端头、螺栓材料)</t>
  </si>
  <si>
    <t>607-3</t>
  </si>
  <si>
    <t>更换、维修全圆端头</t>
  </si>
  <si>
    <t>607-3-1</t>
  </si>
  <si>
    <t>更换全圆端头(R=160)(含端头、螺栓材料)</t>
  </si>
  <si>
    <t>607-3-2</t>
  </si>
  <si>
    <t>更换全圆端头(R=250)(含端头、螺栓材料)</t>
  </si>
  <si>
    <t>607-3-3</t>
  </si>
  <si>
    <t>更换全圆端头(R=350)(含端头、螺栓材料)</t>
  </si>
  <si>
    <t>607-3-4</t>
  </si>
  <si>
    <t>更换全圆端头(R=750)(含端头、螺栓材料)</t>
  </si>
  <si>
    <t>607-4</t>
  </si>
  <si>
    <t>维修端头(未含材料)</t>
  </si>
  <si>
    <t>清洗钢护栏</t>
  </si>
  <si>
    <t>608-1</t>
  </si>
  <si>
    <t>清洗钢护栏(中央分隔带)</t>
  </si>
  <si>
    <t>608-2</t>
  </si>
  <si>
    <t>清洗钢护栏(路侧)</t>
  </si>
  <si>
    <t>中央活动护栏</t>
  </si>
  <si>
    <t>609-1</t>
  </si>
  <si>
    <t>更换、安装插入式活动护栏</t>
  </si>
  <si>
    <t>609-1-1</t>
  </si>
  <si>
    <t>更换插入式活动护栏(含材料和C10混凝土隔离墩)</t>
  </si>
  <si>
    <t>节</t>
  </si>
  <si>
    <t>609-1-2</t>
  </si>
  <si>
    <t>安装插入式活动护栏(未含材料)</t>
  </si>
  <si>
    <t>609-2</t>
  </si>
  <si>
    <t>维修、安装双向伸缩式活动护栏</t>
  </si>
  <si>
    <t>609-2-1</t>
  </si>
  <si>
    <t>安装双向伸缩式活动护栏(按照展开长度计)</t>
  </si>
  <si>
    <t>609-2-2</t>
  </si>
  <si>
    <t>维修双向伸缩式活动护栏(按照展开长度计)</t>
  </si>
  <si>
    <t>609-3</t>
  </si>
  <si>
    <t>维修、更换插拔式钢管活动护栏</t>
  </si>
  <si>
    <t>609-3-1</t>
  </si>
  <si>
    <t>更换插拔式钢管活动护栏</t>
  </si>
  <si>
    <t>609-3-2</t>
  </si>
  <si>
    <t>更换插拔式钢管活动护栏连接杆件</t>
  </si>
  <si>
    <t>609-4</t>
  </si>
  <si>
    <t>维修、更换折叠式防撞活动护栏</t>
  </si>
  <si>
    <t>609-4-1</t>
  </si>
  <si>
    <t>更换折叠式防撞活动护栏</t>
  </si>
  <si>
    <t>609-4-2</t>
  </si>
  <si>
    <t>维修折叠式防撞活动护栏</t>
  </si>
  <si>
    <t>609-6</t>
  </si>
  <si>
    <t>维修、更换组合式加强型活动护栏</t>
  </si>
  <si>
    <t>609-6-1</t>
  </si>
  <si>
    <t>更换组合式加强型活动护栏（Am级）</t>
  </si>
  <si>
    <t>609-6-2</t>
  </si>
  <si>
    <t>更换防阻块</t>
  </si>
  <si>
    <t>609-6-3</t>
  </si>
  <si>
    <t>更换组合式加强型波形梁活动护栏与中央分隔带开口端护栏搭接板</t>
  </si>
  <si>
    <t>609-6-4</t>
  </si>
  <si>
    <t>更换组合式加强型活动护栏（SBm级）</t>
  </si>
  <si>
    <t>609-6-5</t>
  </si>
  <si>
    <t>更换组合式加强型活动护栏（SAm级）</t>
  </si>
  <si>
    <t>609-7</t>
  </si>
  <si>
    <t>组合式加强型活动护栏配件</t>
  </si>
  <si>
    <t>609-7-1</t>
  </si>
  <si>
    <t>更换吸能套管支架(不带脚轮)</t>
  </si>
  <si>
    <t>609-7-2</t>
  </si>
  <si>
    <t>更换吸能套管支架(带脚轮)</t>
  </si>
  <si>
    <t>609-7-3</t>
  </si>
  <si>
    <t>更换插拔式立柱(1.0米)</t>
  </si>
  <si>
    <t>609-7-4</t>
  </si>
  <si>
    <t>更换混凝土基础立柱(1.15m)(含C20混凝土)</t>
  </si>
  <si>
    <t>609-7-5</t>
  </si>
  <si>
    <t>更换防眩板底座(5.18米)</t>
  </si>
  <si>
    <t>609-7-6</t>
  </si>
  <si>
    <t>更换防眩板底座(3.18米)</t>
  </si>
  <si>
    <t>609-7-7</t>
  </si>
  <si>
    <t>更换组合式加强型活动护栏连接件</t>
  </si>
  <si>
    <t>609-7-8</t>
  </si>
  <si>
    <t>更换组合式加强型波形梁活动护栏半圆端头</t>
  </si>
  <si>
    <t>水泥混凝土隔离墩</t>
  </si>
  <si>
    <t>610-1</t>
  </si>
  <si>
    <t>水泥混凝土隔离墩(C30)</t>
  </si>
  <si>
    <t>610-2</t>
  </si>
  <si>
    <t>隔离墩镀锌钢管</t>
  </si>
  <si>
    <t>安装、维修隔离栅</t>
  </si>
  <si>
    <t>611-1</t>
  </si>
  <si>
    <t>安装铁丝网隔离栅(含材料)</t>
  </si>
  <si>
    <t>611-2</t>
  </si>
  <si>
    <t>维修铁丝网隔离栅(未含材料)</t>
  </si>
  <si>
    <t>611-3</t>
  </si>
  <si>
    <t>安装镀塑隔离栅(含材料)</t>
  </si>
  <si>
    <t>611-4</t>
  </si>
  <si>
    <t>维修镀塑隔离栅(未含材料)</t>
  </si>
  <si>
    <t>611-5</t>
  </si>
  <si>
    <t>安装检修门（含门框、门柱、门柱基础、连接件、密码锁等）</t>
  </si>
  <si>
    <t>安装隔离栅立柱</t>
  </si>
  <si>
    <t>612-1</t>
  </si>
  <si>
    <t>更换铁丝网混凝土立柱(含基础、新立柱)</t>
  </si>
  <si>
    <t>612-2</t>
  </si>
  <si>
    <t>安装铁丝网混凝土立柱(含基础、利用旧立柱)</t>
  </si>
  <si>
    <t>612-3</t>
  </si>
  <si>
    <t>安装镀塑隔离栅立柱(含材料)</t>
  </si>
  <si>
    <t>612-4</t>
  </si>
  <si>
    <t>安装镀塑隔离栅立柱(未含材料)</t>
  </si>
  <si>
    <t>612-5</t>
  </si>
  <si>
    <t>更换铁丝网玻璃钢立柱(含基础、新立柱)</t>
  </si>
  <si>
    <t>612-6</t>
  </si>
  <si>
    <t>安装铁丝网玻璃钢立柱(含基础、利用旧立柱)</t>
  </si>
  <si>
    <t>防落网刷漆</t>
  </si>
  <si>
    <t>设防落网</t>
  </si>
  <si>
    <t>614-1</t>
  </si>
  <si>
    <t>更换、安装防落网</t>
  </si>
  <si>
    <t>614-1-1</t>
  </si>
  <si>
    <t>更换、安装防落网(不锈钢材料)</t>
  </si>
  <si>
    <t>614-1-2</t>
  </si>
  <si>
    <t>更换、安装防落网(镀塑材料)</t>
  </si>
  <si>
    <t>614-1-3</t>
  </si>
  <si>
    <t>更换、安装防落网(热镀锌角钢材料)</t>
  </si>
  <si>
    <t>614-1-4</t>
  </si>
  <si>
    <t>维修防落网(未含材料)</t>
  </si>
  <si>
    <t>614-2</t>
  </si>
  <si>
    <t>更换防落网立柱</t>
  </si>
  <si>
    <t>614-3</t>
  </si>
  <si>
    <t>焊接加固防落网(按焊点计)</t>
  </si>
  <si>
    <t>制作、安装标志牌</t>
  </si>
  <si>
    <t>615-1</t>
  </si>
  <si>
    <t>制作、安装标志牌(玻璃钢)(不含反光膜)</t>
  </si>
  <si>
    <t>615-2</t>
  </si>
  <si>
    <t>制作、安装标志牌(铝板)(不含反光膜)</t>
  </si>
  <si>
    <t>615-3</t>
  </si>
  <si>
    <t>制作、安装标志牌(铁板)(不含反光膜)</t>
  </si>
  <si>
    <t>615-4</t>
  </si>
  <si>
    <t>制作、安装标志牌(竹压板)(不含反光膜)</t>
  </si>
  <si>
    <t>615-5</t>
  </si>
  <si>
    <t>制作、安装镀锌铁皮(0.5mm)(不含反光膜)</t>
  </si>
  <si>
    <t>615-6</t>
  </si>
  <si>
    <t>制作、安装镀锌铁皮(0.8mm)(不含反光膜)</t>
  </si>
  <si>
    <t>615-7</t>
  </si>
  <si>
    <t>校正标志牌</t>
  </si>
  <si>
    <t>615-8</t>
  </si>
  <si>
    <t>安装(≥10㎡)标志牌(利用旧标志牌、立柱，含新配件)</t>
  </si>
  <si>
    <t>615-9</t>
  </si>
  <si>
    <t>安装(＜10㎡)标志牌(利用旧标志牌、立柱，含新配件)</t>
  </si>
  <si>
    <t>制作、安装标志牌立柱(含材料)</t>
  </si>
  <si>
    <t>标志牌加固</t>
  </si>
  <si>
    <t>617-1</t>
  </si>
  <si>
    <t>焊接加固标志牌(按焊点计)</t>
  </si>
  <si>
    <t>点</t>
  </si>
  <si>
    <t>617-2</t>
  </si>
  <si>
    <t>标志牌增设防盗抱箍</t>
  </si>
  <si>
    <t>制作、安装百米牌</t>
  </si>
  <si>
    <t>618-1</t>
  </si>
  <si>
    <t>制作、安装百米牌(III类反光膜)</t>
  </si>
  <si>
    <t>618-2</t>
  </si>
  <si>
    <t>制作、安装百米牌反光膜(III类级反光膜)</t>
  </si>
  <si>
    <t>618-3</t>
  </si>
  <si>
    <t>百米牌移位(移位+换膜)</t>
  </si>
  <si>
    <t>拆除标志牌</t>
  </si>
  <si>
    <t>619-1</t>
  </si>
  <si>
    <t>拆(＜10㎡)标志牌(含标志牌、立柱的拆除及清运)</t>
  </si>
  <si>
    <t>619-2</t>
  </si>
  <si>
    <t>拆(≥10㎡)标志牌(含标志牌、立柱的拆除及清运)</t>
  </si>
  <si>
    <t>反光膜</t>
  </si>
  <si>
    <t>620-1</t>
  </si>
  <si>
    <t>换反光膜</t>
  </si>
  <si>
    <t>620-1-1</t>
  </si>
  <si>
    <t>换反光膜(Ⅰ类反光膜)</t>
  </si>
  <si>
    <t>620-1-2</t>
  </si>
  <si>
    <t>换反光膜(Ⅱ类反光膜)</t>
  </si>
  <si>
    <t>620-1-3</t>
  </si>
  <si>
    <t>换反光膜(Ⅲ类反光膜)</t>
  </si>
  <si>
    <t>620-1-4</t>
  </si>
  <si>
    <t>换反光膜(Ⅳ类反光膜)</t>
  </si>
  <si>
    <t>620-1-5</t>
  </si>
  <si>
    <t>换反光膜(Ⅴ类反光膜)</t>
  </si>
  <si>
    <t>620-2</t>
  </si>
  <si>
    <t>贴反光膜</t>
  </si>
  <si>
    <t>620-2-1</t>
  </si>
  <si>
    <t>贴反光膜(Ⅰ类反光膜)</t>
  </si>
  <si>
    <t>620-2-2</t>
  </si>
  <si>
    <t>贴反光膜(Ⅱ类反光膜)</t>
  </si>
  <si>
    <t>620-2-3</t>
  </si>
  <si>
    <t>贴反光膜(Ⅲ类反光膜)</t>
  </si>
  <si>
    <t>620-2-4</t>
  </si>
  <si>
    <t>贴反光膜(Ⅳ类反光膜)</t>
  </si>
  <si>
    <t>620-2-5</t>
  </si>
  <si>
    <t>贴反光膜(Ⅴ类反光膜)</t>
  </si>
  <si>
    <t>清洗反光膜</t>
  </si>
  <si>
    <t>更换防撞砂桶</t>
  </si>
  <si>
    <t>622-1</t>
  </si>
  <si>
    <t>更换防撞砂桶(玻璃钢材料、含砂，规格直径60cm)</t>
  </si>
  <si>
    <t>622-2</t>
  </si>
  <si>
    <t>更换防撞砂桶(玻璃钢材料、含砂，规格直径92cm)</t>
  </si>
  <si>
    <t>622-3</t>
  </si>
  <si>
    <t>更换防撞砂桶盖</t>
  </si>
  <si>
    <t>622-4</t>
  </si>
  <si>
    <t>更换防撞砂桶反光膜(不低于Ⅲ类膜)</t>
  </si>
  <si>
    <t>622-5</t>
  </si>
  <si>
    <t>防撞砂桶加砂</t>
  </si>
  <si>
    <t>更换防撞垫</t>
  </si>
  <si>
    <t>623-1</t>
  </si>
  <si>
    <t>更换防撞垫(TS级)</t>
  </si>
  <si>
    <t>623-2</t>
  </si>
  <si>
    <t>更换防撞垫(TA级)</t>
  </si>
  <si>
    <t>623-3</t>
  </si>
  <si>
    <t>更换防撞垫(TB级)</t>
  </si>
  <si>
    <t>施划标线</t>
  </si>
  <si>
    <t>624-1</t>
  </si>
  <si>
    <t>施划冷漆标线</t>
  </si>
  <si>
    <t>624-2</t>
  </si>
  <si>
    <t>施划热熔漆标线</t>
  </si>
  <si>
    <t>624-3</t>
  </si>
  <si>
    <t>施划热熔震荡性标线</t>
  </si>
  <si>
    <t>624-4</t>
  </si>
  <si>
    <t>施划彩色标线</t>
  </si>
  <si>
    <t>624-5</t>
  </si>
  <si>
    <t>施划雨夜标线</t>
  </si>
  <si>
    <t>624-6</t>
  </si>
  <si>
    <t>施划排水降噪透水标线</t>
  </si>
  <si>
    <t>受污染标线清洗</t>
  </si>
  <si>
    <t>清除旧标线</t>
  </si>
  <si>
    <t>更换、新增减速带</t>
  </si>
  <si>
    <t>627-1</t>
  </si>
  <si>
    <t>铸铁强制减速带</t>
  </si>
  <si>
    <t>627-2</t>
  </si>
  <si>
    <t>橡胶强制减速带</t>
  </si>
  <si>
    <t>安装反光道钉</t>
  </si>
  <si>
    <t>628-1</t>
  </si>
  <si>
    <t>安装反光道钉(单面)</t>
  </si>
  <si>
    <t>628-2</t>
  </si>
  <si>
    <t>安装反光道钉(双面)</t>
  </si>
  <si>
    <t>628-3</t>
  </si>
  <si>
    <t>安装太阳能反光道钉</t>
  </si>
  <si>
    <t>628-4</t>
  </si>
  <si>
    <t>安装自主发光道钉</t>
  </si>
  <si>
    <t>安装附着式轮廓标</t>
  </si>
  <si>
    <t>629-1</t>
  </si>
  <si>
    <t>安装附着式轮廓标(钢护栏，含材料)</t>
  </si>
  <si>
    <t>629-2</t>
  </si>
  <si>
    <t>安装附着式轮廓标(隧道、防撞墙/单双面，含材料)</t>
  </si>
  <si>
    <t>629-3</t>
  </si>
  <si>
    <t>安装柱帽式轮廓标(含材料)</t>
  </si>
  <si>
    <t>629-4</t>
  </si>
  <si>
    <t>安装自主发光轮廓标(含材料)</t>
  </si>
  <si>
    <t>629-5</t>
  </si>
  <si>
    <t>附着式轮廓标反光膜</t>
  </si>
  <si>
    <t>更换柱式轮廓标</t>
  </si>
  <si>
    <t>630-1</t>
  </si>
  <si>
    <t>更换片式轮廓标(含材料)</t>
  </si>
  <si>
    <t>630-2</t>
  </si>
  <si>
    <t>更换三角式轮廓标(含材料)</t>
  </si>
  <si>
    <t>630-3</t>
  </si>
  <si>
    <t>维修轮廓标</t>
  </si>
  <si>
    <t>630-4</t>
  </si>
  <si>
    <t>轮廓标贴反光膜</t>
  </si>
  <si>
    <t>630-5</t>
  </si>
  <si>
    <t>更换柱式轮廓标三角底座</t>
  </si>
  <si>
    <t>增设防眩板</t>
  </si>
  <si>
    <t>631-1</t>
  </si>
  <si>
    <t>玻璃钢防眩板</t>
  </si>
  <si>
    <t>631-2</t>
  </si>
  <si>
    <t>防眩板支架</t>
  </si>
  <si>
    <t>631-3</t>
  </si>
  <si>
    <t>维修防眩板支架</t>
  </si>
  <si>
    <t>631-4</t>
  </si>
  <si>
    <t>更换柔性防眩板</t>
  </si>
  <si>
    <t>631-5</t>
  </si>
  <si>
    <t>新增中央分隔带防眩网</t>
  </si>
  <si>
    <t>631-6</t>
  </si>
  <si>
    <t>镀锌钢防眩板</t>
  </si>
  <si>
    <t>百米标记</t>
  </si>
  <si>
    <t>632-1</t>
  </si>
  <si>
    <t>路面涂刷百米标记</t>
  </si>
  <si>
    <t>632-2</t>
  </si>
  <si>
    <t>中央分隔带涂刷百米标记</t>
  </si>
  <si>
    <t>十米标记</t>
  </si>
  <si>
    <t>633-1</t>
  </si>
  <si>
    <t>涂刷十米标记</t>
  </si>
  <si>
    <t>633-2</t>
  </si>
  <si>
    <t>路面刷十米标记</t>
  </si>
  <si>
    <t>633-3</t>
  </si>
  <si>
    <t>中央防撞墙刷十米标记</t>
  </si>
  <si>
    <t>金属构件油漆</t>
  </si>
  <si>
    <t>交通管制</t>
  </si>
  <si>
    <t>637-1</t>
  </si>
  <si>
    <t>封闭路肩(30天内)</t>
  </si>
  <si>
    <t>次</t>
  </si>
  <si>
    <t>637-2</t>
  </si>
  <si>
    <t>封闭路肩(超过30天)</t>
  </si>
  <si>
    <t>天</t>
  </si>
  <si>
    <t>637-3</t>
  </si>
  <si>
    <t>封闭车道、超车道(30天内)</t>
  </si>
  <si>
    <t>637-4</t>
  </si>
  <si>
    <t>封闭车道、超车道(超过30天)</t>
  </si>
  <si>
    <t>637-5</t>
  </si>
  <si>
    <t>改道(30天内)</t>
  </si>
  <si>
    <t>637-6</t>
  </si>
  <si>
    <t>改道(超过30天)</t>
  </si>
  <si>
    <t>更换、安装井盖</t>
  </si>
  <si>
    <t>638-1</t>
  </si>
  <si>
    <t>更换、安装钢板材料井盖</t>
  </si>
  <si>
    <t>638-2</t>
  </si>
  <si>
    <t>更换、安装复合材料井盖</t>
  </si>
  <si>
    <t>声屏障</t>
  </si>
  <si>
    <t>639-1</t>
  </si>
  <si>
    <t>增设声屏障</t>
  </si>
  <si>
    <t>639-1-1</t>
  </si>
  <si>
    <t>增设声屏障(彩钢夹芯板)</t>
  </si>
  <si>
    <t>639-1-2</t>
  </si>
  <si>
    <t>增设声屏障(木屑板)</t>
  </si>
  <si>
    <t>639-1-3</t>
  </si>
  <si>
    <t>增设声屏障(中空钢化玻璃组合式)</t>
  </si>
  <si>
    <t>639-1-4</t>
  </si>
  <si>
    <t>增设声屏障(水泥加压复合吸声板)</t>
  </si>
  <si>
    <t>639-1-5</t>
  </si>
  <si>
    <t>增设声屏障(透明式PC耐力吸声板)</t>
  </si>
  <si>
    <t>639-1-6</t>
  </si>
  <si>
    <t>增设声屏障(玻璃钢吸声板)</t>
  </si>
  <si>
    <t>639-2</t>
  </si>
  <si>
    <t>更换声屏障</t>
  </si>
  <si>
    <t>639-2-1</t>
  </si>
  <si>
    <t>更换声屏障(彩钢夹芯板)</t>
  </si>
  <si>
    <t>639-2-2</t>
  </si>
  <si>
    <t>更换声屏障(木屑板)</t>
  </si>
  <si>
    <t>639-2-3</t>
  </si>
  <si>
    <t>更换声屏障(中空钢化玻璃组合式)</t>
  </si>
  <si>
    <t>639-2-4</t>
  </si>
  <si>
    <t>更换声屏障(水泥加压复合吸声板)</t>
  </si>
  <si>
    <t>639-2-5</t>
  </si>
  <si>
    <t>更换声屏障(透明式PC耐力吸声板)</t>
  </si>
  <si>
    <t>639-2-6</t>
  </si>
  <si>
    <t>更换声屏障(玻璃钢吸声板)</t>
  </si>
  <si>
    <t>639-3</t>
  </si>
  <si>
    <t>维修声屏障(不含材料)</t>
  </si>
  <si>
    <t>639-4</t>
  </si>
  <si>
    <t>更换H型钢立柱</t>
  </si>
  <si>
    <t>安装橡胶警示柱</t>
  </si>
  <si>
    <t>警示、诱导灯</t>
  </si>
  <si>
    <t>641-1</t>
  </si>
  <si>
    <t>安装太阳能频闪灯(含材料、基础等）</t>
  </si>
  <si>
    <t>641-2</t>
  </si>
  <si>
    <t>安装太阳能诱导灯(含材料、基础等）</t>
  </si>
  <si>
    <t>遮阳网</t>
  </si>
  <si>
    <t>增设水马</t>
  </si>
  <si>
    <t>643-1</t>
  </si>
  <si>
    <t>增设水马(含材料，砂)</t>
  </si>
  <si>
    <t>643-2</t>
  </si>
  <si>
    <t>增设水马(含材料，水)</t>
  </si>
  <si>
    <t>增设及维修限高龙门架</t>
  </si>
  <si>
    <t>644-1</t>
  </si>
  <si>
    <t>制作安装限高龙门架</t>
  </si>
  <si>
    <t>644-2</t>
  </si>
  <si>
    <t>维修限高龙门架</t>
  </si>
  <si>
    <t>644-3</t>
  </si>
  <si>
    <t>矫正限高龙门架</t>
  </si>
  <si>
    <t>结构物刷漆</t>
  </si>
  <si>
    <t>645-1</t>
  </si>
  <si>
    <t>混凝土结构刷普通漆</t>
  </si>
  <si>
    <t>645-2</t>
  </si>
  <si>
    <t>混凝土结构刷反光漆</t>
  </si>
  <si>
    <t>645-3</t>
  </si>
  <si>
    <t>混凝土结构刷氟碳漆</t>
  </si>
  <si>
    <t>645-4</t>
  </si>
  <si>
    <t>金属结构刷普通漆</t>
  </si>
  <si>
    <t>645-5</t>
  </si>
  <si>
    <t>金属结构刷反光漆</t>
  </si>
  <si>
    <t>645-6</t>
  </si>
  <si>
    <t>金属结构刷防锈漆</t>
  </si>
  <si>
    <t>立面标记</t>
  </si>
  <si>
    <t>646-1</t>
  </si>
  <si>
    <t>新增立面标记(含反光膜、铝底板)</t>
  </si>
  <si>
    <t>646-2</t>
  </si>
  <si>
    <t>更换立面标记(含膜，不含底板)</t>
  </si>
  <si>
    <t>646-3</t>
  </si>
  <si>
    <t>维修立面标记(不含材料)</t>
  </si>
  <si>
    <t>其他交安设施</t>
  </si>
  <si>
    <t>647-1</t>
  </si>
  <si>
    <t>安装固定测速仪(包含材料、附件)</t>
  </si>
  <si>
    <t>台</t>
  </si>
  <si>
    <t>647-2</t>
  </si>
  <si>
    <t>安装雾灯系统(太阳能雾灯)</t>
  </si>
  <si>
    <t>绿化工程</t>
  </si>
  <si>
    <t>铺种草皮</t>
  </si>
  <si>
    <t>701-1</t>
  </si>
  <si>
    <t>铺种本地草(满铺)</t>
  </si>
  <si>
    <t>701-2</t>
  </si>
  <si>
    <t>铺种马尼拉草(满铺)</t>
  </si>
  <si>
    <t>701-3</t>
  </si>
  <si>
    <t>铺种夏威夷草(满铺)</t>
  </si>
  <si>
    <t>喷播植物</t>
  </si>
  <si>
    <t>702-1</t>
  </si>
  <si>
    <t>喷播草籽</t>
  </si>
  <si>
    <t>702-2</t>
  </si>
  <si>
    <t>挂三维网喷播草籽</t>
  </si>
  <si>
    <t>702-3</t>
  </si>
  <si>
    <t>喷播豆类植物</t>
  </si>
  <si>
    <t>702-4</t>
  </si>
  <si>
    <t>草灌混播</t>
  </si>
  <si>
    <t>702-5</t>
  </si>
  <si>
    <t>码砌生态植生袋</t>
  </si>
  <si>
    <t>702-6</t>
  </si>
  <si>
    <t>铺设植物纤维毯</t>
  </si>
  <si>
    <t>种植香根草</t>
  </si>
  <si>
    <t>703-1</t>
  </si>
  <si>
    <t>种植香根草(边坡≤10m)</t>
  </si>
  <si>
    <t>703-2</t>
  </si>
  <si>
    <t>种植香根草(边坡＞10m)</t>
  </si>
  <si>
    <t>种植乔木</t>
  </si>
  <si>
    <t>704-1</t>
  </si>
  <si>
    <t>种植乔木(高度160-180cm，冠幅70-80cm，袋苗)</t>
  </si>
  <si>
    <t>株</t>
  </si>
  <si>
    <t>种植灌木</t>
  </si>
  <si>
    <t>705-1</t>
  </si>
  <si>
    <t>种植灌木(高度100-120cm，冠幅70-80cm，袋苗)</t>
  </si>
  <si>
    <t>705-2</t>
  </si>
  <si>
    <t>种植灌木(高度160-170cm，冠幅80-100cm，袋苗)</t>
  </si>
  <si>
    <t>种植攀缘植物</t>
  </si>
  <si>
    <t>除草</t>
  </si>
  <si>
    <t>707-1</t>
  </si>
  <si>
    <t>中分带除草</t>
  </si>
  <si>
    <t>707-2</t>
  </si>
  <si>
    <t>路侧、转盘除草</t>
  </si>
  <si>
    <t>707-3</t>
  </si>
  <si>
    <t>边坡除草(h＜10m)</t>
  </si>
  <si>
    <t>707-4</t>
  </si>
  <si>
    <t>边坡除草(h≥10m部分)</t>
  </si>
  <si>
    <t>707-5</t>
  </si>
  <si>
    <t>杂草除根（除草提升项）</t>
  </si>
  <si>
    <t>707-6</t>
  </si>
  <si>
    <t>喷除草剂（除草提升项）</t>
  </si>
  <si>
    <t>花树、灌木修剪、整型</t>
  </si>
  <si>
    <t>708-1</t>
  </si>
  <si>
    <t>中央分隔带花树修剪、整型</t>
  </si>
  <si>
    <t>708-2</t>
  </si>
  <si>
    <t>下边坡第一排及上边坡花灌木修剪、整型</t>
  </si>
  <si>
    <t>708-3</t>
  </si>
  <si>
    <t>边坡花树修剪、整形</t>
  </si>
  <si>
    <t>708-4</t>
  </si>
  <si>
    <t>色带、草坪修剪整形</t>
  </si>
  <si>
    <t>708-5</t>
  </si>
  <si>
    <t>立交、匝道、引道乔灌木修剪、整形</t>
  </si>
  <si>
    <t>708-6</t>
  </si>
  <si>
    <t>乔灌木造型精修</t>
  </si>
  <si>
    <t>708-7</t>
  </si>
  <si>
    <t>制作树盘</t>
  </si>
  <si>
    <t>花树、灌木杀虫(含杀虫剂)</t>
  </si>
  <si>
    <t>花树、乔灌木施肥</t>
  </si>
  <si>
    <t>710-1</t>
  </si>
  <si>
    <t>花树、乔灌木施农家肥，每株3kg</t>
  </si>
  <si>
    <t>710-2</t>
  </si>
  <si>
    <t>花树、乔灌木施农家肥每株每增1kg</t>
  </si>
  <si>
    <t>株.kg</t>
  </si>
  <si>
    <t>710-3</t>
  </si>
  <si>
    <t>花树、乔灌木施复合肥，每株100g</t>
  </si>
  <si>
    <t>710-4</t>
  </si>
  <si>
    <t>花树、乔灌木施复合肥每株每增100g</t>
  </si>
  <si>
    <t>株.100g</t>
  </si>
  <si>
    <t>710-5</t>
  </si>
  <si>
    <t>色带、草坪施农家肥</t>
  </si>
  <si>
    <t>710-6</t>
  </si>
  <si>
    <t>色带、草坪施复合肥</t>
  </si>
  <si>
    <t>路树涂白防虫</t>
  </si>
  <si>
    <t>711-1</t>
  </si>
  <si>
    <t>中央分隔带路树涂白防虫</t>
  </si>
  <si>
    <t>711-2</t>
  </si>
  <si>
    <t>两侧路树涂白防虫</t>
  </si>
  <si>
    <t>中分带及互通乔灌木、杂树清除</t>
  </si>
  <si>
    <t>712-1</t>
  </si>
  <si>
    <t>砍伐中央分隔带乔灌木及杂树(清理至路基以外)</t>
  </si>
  <si>
    <t>砍除、砍伐路侧绿植</t>
  </si>
  <si>
    <t>713-1</t>
  </si>
  <si>
    <t>砍除挡标志牌绿化植物枝条</t>
  </si>
  <si>
    <t>713-2</t>
  </si>
  <si>
    <t>砍伐刺篱、三角梅</t>
  </si>
  <si>
    <t>713-2-1</t>
  </si>
  <si>
    <t>砍伐刺篱、三角梅（5m范围内）</t>
  </si>
  <si>
    <t>713-2-2</t>
  </si>
  <si>
    <t>砍伐刺篱、三角梅（宽度大于5m部分）</t>
  </si>
  <si>
    <t>713-3</t>
  </si>
  <si>
    <t>砍伐银合欢</t>
  </si>
  <si>
    <t>713-3-1</t>
  </si>
  <si>
    <t>砍伐银合欢（5m范围内）</t>
  </si>
  <si>
    <t>713-3-2</t>
  </si>
  <si>
    <t>砍伐银合欢（宽度大于5m部分）</t>
  </si>
  <si>
    <t>713-3-3</t>
  </si>
  <si>
    <t>银合欢喷药杀根</t>
  </si>
  <si>
    <t>713-4</t>
  </si>
  <si>
    <t>清除藤蔓植物</t>
  </si>
  <si>
    <t>713-4-1</t>
  </si>
  <si>
    <t>清除藤蔓植物(5m范围内)</t>
  </si>
  <si>
    <t>713-4-2</t>
  </si>
  <si>
    <t>清除藤蔓植物（宽度大于5m部分）</t>
  </si>
  <si>
    <t>713-5</t>
  </si>
  <si>
    <t>砍除、砍伐侵入建筑限界范围乔木、灌木</t>
  </si>
  <si>
    <t>713-5-1</t>
  </si>
  <si>
    <t>砍除侵入建筑限界范围乔木、灌木枝条(砍除部位高度h＜3m，清理至路基以外)</t>
  </si>
  <si>
    <t>713-5-2</t>
  </si>
  <si>
    <t>砍除侵入建筑限界范围乔木枝条（砍除部位高度h≥3m，清理至路基以外）</t>
  </si>
  <si>
    <t>713-5-3</t>
  </si>
  <si>
    <t>砍伐侵入建筑限界范围乔木(清理至路基以外，砍伐乔木根部)</t>
  </si>
  <si>
    <t>713-5-4</t>
  </si>
  <si>
    <t>砍伐倾倒的乔木(大风、台风、雨天等抢险，清理至路基以外，砍伐乔木根部)</t>
  </si>
  <si>
    <t>植草砖</t>
  </si>
  <si>
    <t>714-1</t>
  </si>
  <si>
    <t>铺装植草砖(含植草砖材料)</t>
  </si>
  <si>
    <t>714-2</t>
  </si>
  <si>
    <t>修复植草砖(不含植草砖材料)</t>
  </si>
  <si>
    <t>更换、回填种植土</t>
  </si>
  <si>
    <t>715-1</t>
  </si>
  <si>
    <t>回填种植土</t>
  </si>
  <si>
    <t>715-2</t>
  </si>
  <si>
    <t>更换种植土(含旧土清运)</t>
  </si>
  <si>
    <t>铺设表土</t>
  </si>
  <si>
    <t>716-1</t>
  </si>
  <si>
    <t>开挖并铺设表土</t>
  </si>
  <si>
    <t>716-2</t>
  </si>
  <si>
    <t>开挖利用表土</t>
  </si>
  <si>
    <t>植物移栽</t>
  </si>
  <si>
    <t>717-1</t>
  </si>
  <si>
    <t>移植乔木(10km以内)</t>
  </si>
  <si>
    <t>717-2</t>
  </si>
  <si>
    <t>移植灌木(10km以内)</t>
  </si>
  <si>
    <t>717-3</t>
  </si>
  <si>
    <t>移植乔灌木超运(株.km)</t>
  </si>
  <si>
    <t>717-4</t>
  </si>
  <si>
    <t>移栽草皮</t>
  </si>
  <si>
    <t>乔木扶正加固(含支撑材料)</t>
  </si>
  <si>
    <t>除红火蚁</t>
  </si>
  <si>
    <t>收费设施工程</t>
  </si>
  <si>
    <t>更换收费亭玻璃</t>
  </si>
  <si>
    <t>801-1</t>
  </si>
  <si>
    <t>更换收费亭中空钢化玻璃</t>
  </si>
  <si>
    <t>801-2</t>
  </si>
  <si>
    <t>更换收费亭普通钢化玻璃(厚度5mm)</t>
  </si>
  <si>
    <t>801-3</t>
  </si>
  <si>
    <t>更换收费亭曲面钢化玻璃</t>
  </si>
  <si>
    <t>更换、维修收费亭</t>
  </si>
  <si>
    <t>802-1</t>
  </si>
  <si>
    <t>更换收费亭(含材料)</t>
  </si>
  <si>
    <t>802-2</t>
  </si>
  <si>
    <t>维修收费亭(不含材料)</t>
  </si>
  <si>
    <t>更换、维修收费亭防撞立柱</t>
  </si>
  <si>
    <t>803-1</t>
  </si>
  <si>
    <t>更换收费亭防撞立柱(无缝钢管，含材料)</t>
  </si>
  <si>
    <t>803-2</t>
  </si>
  <si>
    <t>维修收费亭防撞立柱(无缝钢管，不含材料)</t>
  </si>
  <si>
    <t>更换、维修收费站铝塑板</t>
  </si>
  <si>
    <t>804-1</t>
  </si>
  <si>
    <t>更换收费站铝塑板(含材料)</t>
  </si>
  <si>
    <t>804-2</t>
  </si>
  <si>
    <t>维修收费站铝塑板(未含材料)</t>
  </si>
  <si>
    <t>804-3</t>
  </si>
  <si>
    <t>收费站顶棚天花安装铝塑板吊顶(4mm)</t>
  </si>
  <si>
    <t>更换收费站天棚彩钢瓦</t>
  </si>
  <si>
    <t>新增收费站天棚彩钢瓦</t>
  </si>
  <si>
    <t>更换、维修收费站天棚排水槽</t>
  </si>
  <si>
    <t>807-1</t>
  </si>
  <si>
    <t>更换收费站天棚排水槽(含材料)</t>
  </si>
  <si>
    <t>807-2</t>
  </si>
  <si>
    <t>维修收费站天棚排水槽(未含材料)</t>
  </si>
  <si>
    <t>更换排水管(PVC管)</t>
  </si>
  <si>
    <t>安装反光镜</t>
  </si>
  <si>
    <t>收费站棚设施维修</t>
  </si>
  <si>
    <t>811-1</t>
  </si>
  <si>
    <t>收费站棚钢架更换(含材料)</t>
  </si>
  <si>
    <t>811-2</t>
  </si>
  <si>
    <t>收费站棚立柱更换(含材料)</t>
  </si>
  <si>
    <t>811-3</t>
  </si>
  <si>
    <t>收费天棚补漏</t>
  </si>
  <si>
    <t>811-4</t>
  </si>
  <si>
    <t>收费站顶棚清洗</t>
  </si>
  <si>
    <t>811-5</t>
  </si>
  <si>
    <t>混凝土结构收费岛顶棚防水处治</t>
  </si>
  <si>
    <t>811-6</t>
  </si>
  <si>
    <t>收费站顶棚天面刷漆</t>
  </si>
  <si>
    <t>811-7</t>
  </si>
  <si>
    <t>收费亭喷漆</t>
  </si>
  <si>
    <t>811-8</t>
  </si>
  <si>
    <t>收费亭补漏</t>
  </si>
  <si>
    <t>收费岛站棚立柱维修</t>
  </si>
  <si>
    <t>812-1</t>
  </si>
  <si>
    <t>立柱贴瓷砖</t>
  </si>
  <si>
    <t>收费站标识维修</t>
  </si>
  <si>
    <t>813-3</t>
  </si>
  <si>
    <t>钢结构涂刷油漆</t>
  </si>
  <si>
    <t>收费岛砂浆抹面</t>
  </si>
  <si>
    <t>地磅旁U型护栏更换</t>
  </si>
  <si>
    <t>收费天棚琉璃瓦修复</t>
  </si>
  <si>
    <t>收费岛防护栏杆</t>
  </si>
  <si>
    <t>823-1</t>
  </si>
  <si>
    <t>新增或更换收费岛防护栏杆</t>
  </si>
  <si>
    <t>其他</t>
  </si>
  <si>
    <t>临时工日</t>
  </si>
  <si>
    <t>工日</t>
  </si>
  <si>
    <t>车辆台班</t>
  </si>
  <si>
    <t>902-1</t>
  </si>
  <si>
    <t>微型车</t>
  </si>
  <si>
    <t>902-2</t>
  </si>
  <si>
    <t>2吨以内汽车</t>
  </si>
  <si>
    <t>902-3</t>
  </si>
  <si>
    <t>2吨以上汽车</t>
  </si>
  <si>
    <t>902-4</t>
  </si>
  <si>
    <t>装载机(轮胎式)</t>
  </si>
  <si>
    <t>902-5</t>
  </si>
  <si>
    <t>抽水机(最大流量10m³/H)</t>
  </si>
  <si>
    <t>902-6</t>
  </si>
  <si>
    <t>空压机(功率≥5kw)</t>
  </si>
  <si>
    <t>902-7</t>
  </si>
  <si>
    <t>发电机(功率≤5kw)</t>
  </si>
  <si>
    <t>902-8</t>
  </si>
  <si>
    <t>发电机(功率＞5kw)</t>
  </si>
  <si>
    <t>902-9</t>
  </si>
  <si>
    <t>水车(容量≤8m3)</t>
  </si>
  <si>
    <t>902-10</t>
  </si>
  <si>
    <t>水车(容量＞8m3)</t>
  </si>
  <si>
    <t>902-11</t>
  </si>
  <si>
    <t>吊车(≤25t)</t>
  </si>
  <si>
    <t>902-12</t>
  </si>
  <si>
    <t>吊车(＞25t)</t>
  </si>
  <si>
    <t>902-13</t>
  </si>
  <si>
    <t>高空作业车</t>
  </si>
  <si>
    <t>902-14</t>
  </si>
  <si>
    <t>挖掘机(≤0.5m3履带式单斗)</t>
  </si>
  <si>
    <t>902-15</t>
  </si>
  <si>
    <t>挖掘机(＞0.5m3履带式单斗)</t>
  </si>
  <si>
    <t>902-16</t>
  </si>
  <si>
    <t>切割机</t>
  </si>
  <si>
    <t>902-17</t>
  </si>
  <si>
    <t>割草机</t>
  </si>
  <si>
    <t>902-18</t>
  </si>
  <si>
    <t>树枝粉碎机</t>
  </si>
  <si>
    <t>902-19</t>
  </si>
  <si>
    <t>风镐</t>
  </si>
  <si>
    <t>902-20</t>
  </si>
  <si>
    <t>焊机</t>
  </si>
  <si>
    <t>902-21</t>
  </si>
  <si>
    <t>挖掘机(轮胎式)</t>
  </si>
  <si>
    <t>902-24</t>
  </si>
  <si>
    <t>防撞缓冲车(防撞等级100k)</t>
  </si>
  <si>
    <t>机电工程</t>
  </si>
  <si>
    <t>高速公路沿线机电设备维护维修</t>
  </si>
  <si>
    <t>1004-1</t>
  </si>
  <si>
    <t>龙门架式可变情报板日常维护维修(含路面情报板、隧道内及洞口情报板、站前情报板等)</t>
  </si>
  <si>
    <t>1004-2</t>
  </si>
  <si>
    <t>悬臂式可情报板日常维护维修(含路面情报板、隧道内及洞口情报板、站前情报板等)</t>
  </si>
  <si>
    <t>1004-3</t>
  </si>
  <si>
    <t>外场摄像机摄像机日常维护维修(含路面摄像机、隧道内及洞口摄像机、广场摄像机等)</t>
  </si>
  <si>
    <t>机电系统备品备件采购</t>
  </si>
  <si>
    <t>1006-4</t>
  </si>
  <si>
    <t>监控设备类</t>
  </si>
  <si>
    <t>1006-4-1</t>
  </si>
  <si>
    <t>微型摄像机</t>
  </si>
  <si>
    <t>1006-4-2</t>
  </si>
  <si>
    <t>侦测摄像机</t>
  </si>
  <si>
    <t>含税合计</t>
  </si>
  <si>
    <t>税金（9%）</t>
  </si>
  <si>
    <t>不含税合计</t>
  </si>
  <si>
    <t>广西交通投资集团钦州高速公路运营有限公司2024年高速公路维修养护工程工程量清单</t>
  </si>
  <si>
    <t>工程名称：广西交通投资集团钦州高速公路运营有限公司2024年高速公路维修养护工程</t>
  </si>
  <si>
    <t>合同编号：</t>
  </si>
  <si>
    <t>单位：元</t>
  </si>
  <si>
    <t>超限价提醒</t>
  </si>
  <si>
    <t>单价最高限价</t>
  </si>
  <si>
    <t>最高限价（含税）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</si>
</sst>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  <numFmt numFmtId="178" formatCode="0.00000_);\(0.00000\)"/>
    <numFmt numFmtId="179" formatCode="0.00000_ "/>
    <numFmt numFmtId="180" formatCode="0.0000_);\(0.0000\)"/>
    <numFmt numFmtId="181" formatCode="0.00_);[Red]\(0.00\)"/>
    <numFmt numFmtId="182" formatCode="0.0%"/>
    <numFmt numFmtId="183" formatCode="0.000_ 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sz val="8"/>
      <name val="宋体"/>
      <charset val="134"/>
    </font>
    <font>
      <b/>
      <sz val="9"/>
      <name val="宋体"/>
      <charset val="134"/>
    </font>
    <font>
      <b/>
      <sz val="8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9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10"/>
      <name val="Arial"/>
      <charset val="0"/>
    </font>
    <font>
      <b/>
      <sz val="9"/>
      <color indexed="8"/>
      <name val="宋体"/>
      <charset val="134"/>
    </font>
    <font>
      <b/>
      <sz val="9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9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color rgb="FFFF0000"/>
      <name val="宋体"/>
      <charset val="134"/>
    </font>
    <font>
      <sz val="11"/>
      <color theme="1"/>
      <name val="宋体"/>
      <charset val="134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12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5" applyNumberFormat="0" applyAlignment="0" applyProtection="0">
      <alignment vertical="center"/>
    </xf>
    <xf numFmtId="0" fontId="31" fillId="6" borderId="16" applyNumberFormat="0" applyAlignment="0" applyProtection="0">
      <alignment vertical="center"/>
    </xf>
    <xf numFmtId="0" fontId="32" fillId="6" borderId="15" applyNumberFormat="0" applyAlignment="0" applyProtection="0">
      <alignment vertical="center"/>
    </xf>
    <xf numFmtId="0" fontId="33" fillId="7" borderId="17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</cellStyleXfs>
  <cellXfs count="241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49" fontId="2" fillId="0" borderId="0" xfId="0" applyNumberFormat="1" applyFont="1" applyAlignment="1" applyProtection="1">
      <alignment horizontal="center" vertical="center" wrapText="1"/>
    </xf>
    <xf numFmtId="49" fontId="3" fillId="0" borderId="0" xfId="0" applyNumberFormat="1" applyFont="1" applyAlignment="1" applyProtection="1">
      <alignment horizontal="left" vertical="center" wrapText="1"/>
    </xf>
    <xf numFmtId="49" fontId="2" fillId="0" borderId="0" xfId="0" applyNumberFormat="1" applyFont="1" applyAlignment="1" applyProtection="1">
      <alignment horizontal="left" vertical="center" wrapText="1"/>
    </xf>
    <xf numFmtId="49" fontId="2" fillId="2" borderId="0" xfId="0" applyNumberFormat="1" applyFont="1" applyFill="1" applyAlignment="1" applyProtection="1">
      <alignment horizontal="left" vertical="center" wrapText="1"/>
    </xf>
    <xf numFmtId="49" fontId="2" fillId="0" borderId="0" xfId="0" applyNumberFormat="1" applyFont="1" applyFill="1" applyAlignment="1" applyProtection="1">
      <alignment horizontal="left" vertical="center" wrapText="1"/>
    </xf>
    <xf numFmtId="49" fontId="3" fillId="0" borderId="0" xfId="0" applyNumberFormat="1" applyFont="1" applyFill="1" applyAlignment="1" applyProtection="1">
      <alignment horizontal="left" vertical="center" wrapText="1"/>
    </xf>
    <xf numFmtId="49" fontId="2" fillId="3" borderId="0" xfId="0" applyNumberFormat="1" applyFont="1" applyFill="1" applyAlignment="1" applyProtection="1">
      <alignment horizontal="left" vertical="center" wrapText="1"/>
    </xf>
    <xf numFmtId="49" fontId="4" fillId="0" borderId="0" xfId="0" applyNumberFormat="1" applyFont="1" applyAlignment="1" applyProtection="1">
      <alignment horizontal="left" vertical="center" wrapText="1"/>
    </xf>
    <xf numFmtId="49" fontId="5" fillId="0" borderId="0" xfId="0" applyNumberFormat="1" applyFont="1" applyAlignment="1" applyProtection="1">
      <alignment horizontal="left" vertical="center" wrapText="1"/>
    </xf>
    <xf numFmtId="49" fontId="6" fillId="0" borderId="0" xfId="0" applyNumberFormat="1" applyFont="1" applyAlignment="1" applyProtection="1">
      <alignment horizontal="left" vertical="center" wrapText="1"/>
    </xf>
    <xf numFmtId="0" fontId="7" fillId="0" borderId="0" xfId="0" applyFont="1" applyAlignment="1" applyProtection="1">
      <alignment vertical="center"/>
    </xf>
    <xf numFmtId="176" fontId="2" fillId="0" borderId="0" xfId="0" applyNumberFormat="1" applyFont="1" applyAlignment="1" applyProtection="1">
      <alignment horizontal="right" vertical="center" wrapText="1"/>
    </xf>
    <xf numFmtId="176" fontId="2" fillId="0" borderId="0" xfId="0" applyNumberFormat="1" applyFont="1" applyAlignment="1" applyProtection="1">
      <alignment horizontal="left" vertical="center" wrapText="1"/>
    </xf>
    <xf numFmtId="0" fontId="2" fillId="0" borderId="0" xfId="0" applyNumberFormat="1" applyFont="1" applyAlignment="1" applyProtection="1">
      <alignment horizontal="left" vertical="center" wrapText="1"/>
    </xf>
    <xf numFmtId="0" fontId="2" fillId="0" borderId="0" xfId="0" applyNumberFormat="1" applyFont="1" applyAlignment="1" applyProtection="1">
      <alignment horizontal="center" vertical="center" wrapText="1"/>
    </xf>
    <xf numFmtId="177" fontId="2" fillId="0" borderId="0" xfId="0" applyNumberFormat="1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8" fillId="0" borderId="0" xfId="0" applyFont="1" applyFill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left" vertical="center" shrinkToFit="1"/>
    </xf>
    <xf numFmtId="0" fontId="12" fillId="0" borderId="0" xfId="0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/>
    </xf>
    <xf numFmtId="0" fontId="4" fillId="0" borderId="1" xfId="0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Alignment="1" applyProtection="1">
      <alignment horizontal="center" vertical="center"/>
    </xf>
    <xf numFmtId="176" fontId="4" fillId="0" borderId="3" xfId="0" applyNumberFormat="1" applyFont="1" applyFill="1" applyBorder="1" applyAlignment="1" applyProtection="1">
      <alignment vertical="center" wrapText="1"/>
      <protection locked="0"/>
    </xf>
    <xf numFmtId="176" fontId="4" fillId="0" borderId="3" xfId="0" applyNumberFormat="1" applyFont="1" applyFill="1" applyBorder="1" applyAlignment="1" applyProtection="1">
      <alignment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Alignment="1" applyProtection="1">
      <alignment horizontal="center" vertical="center" wrapText="1"/>
    </xf>
    <xf numFmtId="0" fontId="2" fillId="0" borderId="0" xfId="0" applyNumberFormat="1" applyFont="1" applyFill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177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Alignment="1" applyProtection="1">
      <alignment horizontal="center" vertical="center" wrapText="1"/>
    </xf>
    <xf numFmtId="0" fontId="3" fillId="0" borderId="0" xfId="0" applyNumberFormat="1" applyFont="1" applyAlignment="1" applyProtection="1">
      <alignment horizontal="left" vertical="center" wrapText="1"/>
    </xf>
    <xf numFmtId="177" fontId="3" fillId="0" borderId="0" xfId="0" applyNumberFormat="1" applyFont="1" applyAlignment="1" applyProtection="1">
      <alignment vertical="center" wrapText="1"/>
    </xf>
    <xf numFmtId="178" fontId="2" fillId="0" borderId="0" xfId="0" applyNumberFormat="1" applyFont="1" applyAlignment="1" applyProtection="1">
      <alignment vertical="center" wrapText="1"/>
    </xf>
    <xf numFmtId="0" fontId="2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176" fontId="2" fillId="0" borderId="0" xfId="0" applyNumberFormat="1" applyFont="1" applyFill="1" applyAlignment="1" applyProtection="1">
      <alignment horizontal="center" vertical="center" wrapText="1"/>
    </xf>
    <xf numFmtId="0" fontId="2" fillId="0" borderId="0" xfId="0" applyFont="1" applyFill="1" applyAlignment="1" applyProtection="1">
      <alignment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vertical="center"/>
    </xf>
    <xf numFmtId="179" fontId="2" fillId="0" borderId="0" xfId="0" applyNumberFormat="1" applyFont="1" applyAlignment="1" applyProtection="1">
      <alignment horizontal="left" vertical="center" wrapText="1"/>
    </xf>
    <xf numFmtId="0" fontId="2" fillId="3" borderId="0" xfId="0" applyFont="1" applyFill="1" applyAlignment="1" applyProtection="1">
      <alignment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Alignment="1" applyProtection="1">
      <alignment horizontal="center" vertical="center" wrapText="1"/>
    </xf>
    <xf numFmtId="0" fontId="4" fillId="0" borderId="0" xfId="0" applyFont="1" applyAlignment="1" applyProtection="1">
      <alignment vertical="center"/>
    </xf>
    <xf numFmtId="180" fontId="2" fillId="0" borderId="0" xfId="0" applyNumberFormat="1" applyFont="1" applyAlignment="1" applyProtection="1">
      <alignment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176" fontId="13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Alignment="1" applyProtection="1">
      <alignment horizontal="left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176" fontId="2" fillId="0" borderId="0" xfId="0" applyNumberFormat="1" applyFont="1" applyAlignment="1" applyProtection="1">
      <alignment horizontal="center" vertical="center" wrapText="1"/>
    </xf>
    <xf numFmtId="0" fontId="5" fillId="0" borderId="0" xfId="0" applyNumberFormat="1" applyFont="1" applyFill="1" applyAlignment="1" applyProtection="1">
      <alignment horizontal="center" vertical="center" wrapText="1"/>
    </xf>
    <xf numFmtId="0" fontId="6" fillId="0" borderId="0" xfId="0" applyNumberFormat="1" applyFont="1" applyFill="1" applyAlignment="1" applyProtection="1">
      <alignment horizontal="center" vertical="center" wrapText="1"/>
    </xf>
    <xf numFmtId="0" fontId="6" fillId="0" borderId="0" xfId="0" applyNumberFormat="1" applyFont="1" applyAlignment="1" applyProtection="1">
      <alignment horizontal="left" vertical="center" wrapText="1"/>
    </xf>
    <xf numFmtId="177" fontId="6" fillId="0" borderId="0" xfId="0" applyNumberFormat="1" applyFont="1" applyAlignment="1" applyProtection="1">
      <alignment vertical="center" wrapText="1"/>
    </xf>
    <xf numFmtId="0" fontId="5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49" fontId="2" fillId="0" borderId="0" xfId="0" applyNumberFormat="1" applyFont="1" applyAlignment="1">
      <alignment horizontal="left" vertical="top" wrapText="1"/>
    </xf>
    <xf numFmtId="49" fontId="2" fillId="0" borderId="0" xfId="0" applyNumberFormat="1" applyFont="1" applyAlignment="1">
      <alignment horizontal="center" vertical="top" wrapText="1"/>
    </xf>
    <xf numFmtId="49" fontId="3" fillId="0" borderId="0" xfId="0" applyNumberFormat="1" applyFont="1" applyAlignment="1">
      <alignment horizontal="left" vertical="top" wrapText="1"/>
    </xf>
    <xf numFmtId="49" fontId="2" fillId="2" borderId="0" xfId="0" applyNumberFormat="1" applyFont="1" applyFill="1" applyAlignment="1">
      <alignment horizontal="left" vertical="top" wrapText="1"/>
    </xf>
    <xf numFmtId="49" fontId="3" fillId="2" borderId="0" xfId="0" applyNumberFormat="1" applyFont="1" applyFill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/>
    </xf>
    <xf numFmtId="0" fontId="14" fillId="0" borderId="0" xfId="0" applyFont="1">
      <alignment vertical="center"/>
    </xf>
    <xf numFmtId="176" fontId="2" fillId="0" borderId="0" xfId="0" applyNumberFormat="1" applyFont="1" applyAlignment="1">
      <alignment horizontal="right" vertical="top" wrapText="1"/>
    </xf>
    <xf numFmtId="176" fontId="2" fillId="0" borderId="0" xfId="0" applyNumberFormat="1" applyFont="1" applyAlignment="1">
      <alignment horizontal="center" vertical="top" wrapText="1"/>
    </xf>
    <xf numFmtId="177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177" fontId="2" fillId="0" borderId="0" xfId="0" applyNumberFormat="1" applyFont="1" applyAlignment="1">
      <alignment horizontal="left" vertical="top" wrapText="1"/>
    </xf>
    <xf numFmtId="0" fontId="2" fillId="0" borderId="0" xfId="0" applyFont="1">
      <alignment vertical="center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right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right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right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right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181" fontId="2" fillId="0" borderId="1" xfId="0" applyNumberFormat="1" applyFont="1" applyBorder="1" applyAlignment="1" applyProtection="1">
      <alignment horizontal="right" vertical="center" wrapText="1"/>
      <protection locked="0"/>
    </xf>
    <xf numFmtId="0" fontId="2" fillId="0" borderId="1" xfId="0" applyFont="1" applyBorder="1" applyAlignment="1">
      <alignment horizontal="left"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center" vertical="center"/>
    </xf>
    <xf numFmtId="181" fontId="2" fillId="0" borderId="1" xfId="0" applyNumberFormat="1" applyFont="1" applyBorder="1" applyAlignment="1" applyProtection="1">
      <alignment horizontal="right" vertical="center"/>
      <protection locked="0"/>
    </xf>
    <xf numFmtId="0" fontId="15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right" vertical="top" wrapText="1"/>
    </xf>
    <xf numFmtId="177" fontId="2" fillId="0" borderId="0" xfId="0" applyNumberFormat="1" applyFont="1" applyAlignment="1">
      <alignment horizontal="center" vertical="top" wrapText="1"/>
    </xf>
    <xf numFmtId="177" fontId="3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left" vertical="center" wrapText="1"/>
    </xf>
    <xf numFmtId="177" fontId="3" fillId="0" borderId="0" xfId="0" applyNumberFormat="1" applyFont="1" applyAlignment="1">
      <alignment horizontal="left" vertical="top" wrapText="1"/>
    </xf>
    <xf numFmtId="10" fontId="3" fillId="0" borderId="0" xfId="3" applyNumberFormat="1" applyFont="1" applyAlignment="1">
      <alignment horizontal="left" vertical="center" wrapText="1"/>
    </xf>
    <xf numFmtId="182" fontId="2" fillId="0" borderId="0" xfId="3" applyNumberFormat="1" applyFont="1" applyAlignment="1">
      <alignment horizontal="center" vertical="center" wrapText="1"/>
    </xf>
    <xf numFmtId="180" fontId="2" fillId="0" borderId="0" xfId="0" applyNumberFormat="1" applyFont="1" applyAlignment="1">
      <alignment horizontal="left" vertical="top" wrapText="1"/>
    </xf>
    <xf numFmtId="177" fontId="2" fillId="2" borderId="0" xfId="0" applyNumberFormat="1" applyFont="1" applyFill="1" applyAlignment="1">
      <alignment horizontal="left" vertical="top" wrapText="1"/>
    </xf>
    <xf numFmtId="176" fontId="2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2" fillId="2" borderId="0" xfId="0" applyFont="1" applyFill="1">
      <alignment vertical="center"/>
    </xf>
    <xf numFmtId="181" fontId="2" fillId="0" borderId="1" xfId="0" applyNumberFormat="1" applyFont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81" fontId="3" fillId="2" borderId="1" xfId="0" applyNumberFormat="1" applyFont="1" applyFill="1" applyBorder="1" applyAlignment="1">
      <alignment horizontal="right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right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181" fontId="2" fillId="2" borderId="1" xfId="0" applyNumberFormat="1" applyFont="1" applyFill="1" applyBorder="1" applyAlignment="1">
      <alignment horizontal="right" vertical="center"/>
    </xf>
    <xf numFmtId="177" fontId="3" fillId="2" borderId="0" xfId="0" applyNumberFormat="1" applyFont="1" applyFill="1" applyAlignment="1">
      <alignment horizontal="center" vertical="center" wrapText="1"/>
    </xf>
    <xf numFmtId="177" fontId="2" fillId="2" borderId="0" xfId="0" applyNumberFormat="1" applyFont="1" applyFill="1" applyAlignment="1">
      <alignment horizontal="center" vertical="center" wrapText="1"/>
    </xf>
    <xf numFmtId="177" fontId="2" fillId="2" borderId="0" xfId="0" applyNumberFormat="1" applyFont="1" applyFill="1" applyAlignment="1">
      <alignment horizontal="left" vertical="center" wrapText="1"/>
    </xf>
    <xf numFmtId="177" fontId="3" fillId="2" borderId="0" xfId="0" applyNumberFormat="1" applyFont="1" applyFill="1" applyAlignment="1">
      <alignment horizontal="left" vertical="top" wrapText="1"/>
    </xf>
    <xf numFmtId="176" fontId="2" fillId="2" borderId="0" xfId="0" applyNumberFormat="1" applyFont="1" applyFill="1" applyAlignment="1">
      <alignment horizontal="center" vertical="center" wrapText="1"/>
    </xf>
    <xf numFmtId="176" fontId="2" fillId="0" borderId="0" xfId="3" applyNumberFormat="1" applyFont="1" applyAlignment="1">
      <alignment horizontal="center" vertical="center" wrapText="1"/>
    </xf>
    <xf numFmtId="9" fontId="2" fillId="0" borderId="0" xfId="3" applyFont="1" applyAlignment="1">
      <alignment horizontal="center" vertical="top" wrapText="1"/>
    </xf>
    <xf numFmtId="0" fontId="3" fillId="2" borderId="0" xfId="0" applyFont="1" applyFill="1">
      <alignment vertical="center"/>
    </xf>
    <xf numFmtId="0" fontId="3" fillId="0" borderId="1" xfId="0" applyFont="1" applyBorder="1" applyAlignment="1">
      <alignment horizontal="left" vertical="center" wrapText="1"/>
    </xf>
    <xf numFmtId="181" fontId="3" fillId="0" borderId="1" xfId="0" applyNumberFormat="1" applyFont="1" applyBorder="1" applyAlignment="1">
      <alignment horizontal="right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81" fontId="4" fillId="0" borderId="1" xfId="0" applyNumberFormat="1" applyFont="1" applyBorder="1" applyAlignment="1">
      <alignment horizontal="right" vertical="center"/>
    </xf>
    <xf numFmtId="176" fontId="4" fillId="0" borderId="1" xfId="0" applyNumberFormat="1" applyFont="1" applyBorder="1" applyAlignment="1">
      <alignment horizontal="center" vertical="center"/>
    </xf>
    <xf numFmtId="177" fontId="4" fillId="0" borderId="0" xfId="0" applyNumberFormat="1" applyFont="1" applyAlignment="1">
      <alignment horizontal="left" vertical="top" wrapText="1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81" fontId="5" fillId="0" borderId="1" xfId="0" applyNumberFormat="1" applyFont="1" applyBorder="1" applyAlignment="1">
      <alignment horizontal="right" vertical="center"/>
    </xf>
    <xf numFmtId="176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right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right" vertical="top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83" fontId="4" fillId="0" borderId="1" xfId="0" applyNumberFormat="1" applyFont="1" applyBorder="1" applyAlignment="1">
      <alignment horizontal="right" vertical="center" wrapText="1"/>
    </xf>
    <xf numFmtId="177" fontId="5" fillId="0" borderId="0" xfId="0" applyNumberFormat="1" applyFont="1" applyAlignment="1">
      <alignment horizontal="left" vertical="top" wrapText="1"/>
    </xf>
    <xf numFmtId="176" fontId="4" fillId="0" borderId="0" xfId="0" applyNumberFormat="1" applyFont="1" applyAlignment="1">
      <alignment horizontal="left" vertical="top" wrapText="1"/>
    </xf>
    <xf numFmtId="177" fontId="4" fillId="0" borderId="0" xfId="0" applyNumberFormat="1" applyFont="1" applyAlignment="1">
      <alignment horizontal="center" vertical="center" wrapText="1"/>
    </xf>
    <xf numFmtId="177" fontId="4" fillId="0" borderId="0" xfId="0" applyNumberFormat="1" applyFont="1" applyAlignment="1">
      <alignment horizontal="left" vertical="center" wrapText="1"/>
    </xf>
    <xf numFmtId="0" fontId="5" fillId="0" borderId="0" xfId="0" applyFont="1">
      <alignment vertical="center"/>
    </xf>
    <xf numFmtId="176" fontId="2" fillId="0" borderId="0" xfId="0" applyNumberFormat="1" applyFont="1" applyAlignment="1" applyProtection="1">
      <alignment horizontal="right" vertical="top" wrapText="1"/>
      <protection locked="0"/>
    </xf>
    <xf numFmtId="0" fontId="5" fillId="0" borderId="0" xfId="0" applyFont="1" applyAlignment="1" applyProtection="1">
      <alignment horizontal="right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Border="1" applyAlignment="1" applyProtection="1">
      <alignment horizontal="right" vertical="center" wrapText="1"/>
      <protection locked="0"/>
    </xf>
    <xf numFmtId="176" fontId="2" fillId="0" borderId="1" xfId="0" applyNumberFormat="1" applyFont="1" applyBorder="1" applyAlignment="1" applyProtection="1">
      <alignment horizontal="right" vertical="center" wrapText="1"/>
      <protection locked="0"/>
    </xf>
    <xf numFmtId="176" fontId="2" fillId="0" borderId="1" xfId="0" applyNumberFormat="1" applyFont="1" applyBorder="1" applyAlignment="1" applyProtection="1">
      <alignment horizontal="right" vertical="top" wrapText="1"/>
      <protection locked="0"/>
    </xf>
    <xf numFmtId="176" fontId="2" fillId="2" borderId="1" xfId="0" applyNumberFormat="1" applyFont="1" applyFill="1" applyBorder="1" applyAlignment="1" applyProtection="1">
      <alignment horizontal="right" vertical="center" wrapText="1"/>
      <protection locked="0"/>
    </xf>
    <xf numFmtId="176" fontId="4" fillId="0" borderId="1" xfId="0" applyNumberFormat="1" applyFont="1" applyBorder="1" applyAlignment="1" applyProtection="1">
      <alignment horizontal="right" vertical="center" wrapText="1"/>
      <protection locked="0"/>
    </xf>
    <xf numFmtId="176" fontId="4" fillId="0" borderId="1" xfId="0" applyNumberFormat="1" applyFont="1" applyBorder="1" applyAlignment="1" applyProtection="1">
      <alignment horizontal="right" vertical="top" wrapText="1"/>
      <protection locked="0"/>
    </xf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7" fillId="0" borderId="8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176" fontId="18" fillId="0" borderId="1" xfId="0" applyNumberFormat="1" applyFont="1" applyBorder="1" applyAlignment="1">
      <alignment horizontal="center" vertical="center"/>
    </xf>
    <xf numFmtId="9" fontId="18" fillId="0" borderId="1" xfId="0" applyNumberFormat="1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76" fontId="19" fillId="0" borderId="10" xfId="0" applyNumberFormat="1" applyFont="1" applyBorder="1" applyAlignment="1">
      <alignment horizontal="right" vertical="center" wrapText="1"/>
    </xf>
    <xf numFmtId="9" fontId="19" fillId="0" borderId="1" xfId="0" applyNumberFormat="1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/>
    </xf>
    <xf numFmtId="176" fontId="19" fillId="0" borderId="1" xfId="0" applyNumberFormat="1" applyFont="1" applyBorder="1" applyAlignment="1">
      <alignment horizontal="right" vertical="center" wrapText="1"/>
    </xf>
    <xf numFmtId="9" fontId="1" fillId="0" borderId="1" xfId="0" applyNumberFormat="1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176" fontId="19" fillId="0" borderId="1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17" fillId="0" borderId="8" xfId="0" applyFont="1" applyBorder="1" applyAlignment="1">
      <alignment horizontal="center" vertical="center" wrapText="1"/>
    </xf>
    <xf numFmtId="176" fontId="16" fillId="0" borderId="0" xfId="0" applyNumberFormat="1" applyFont="1">
      <alignment vertical="center"/>
    </xf>
    <xf numFmtId="0" fontId="18" fillId="0" borderId="5" xfId="0" applyFont="1" applyBorder="1" applyAlignment="1">
      <alignment horizontal="center" vertical="center" wrapText="1"/>
    </xf>
    <xf numFmtId="176" fontId="19" fillId="0" borderId="1" xfId="0" applyNumberFormat="1" applyFont="1" applyBorder="1" applyAlignment="1">
      <alignment vertical="center" wrapText="1"/>
    </xf>
    <xf numFmtId="176" fontId="18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76" fontId="19" fillId="0" borderId="1" xfId="0" applyNumberFormat="1" applyFont="1" applyBorder="1" applyAlignment="1">
      <alignment horizontal="center" vertical="center"/>
    </xf>
    <xf numFmtId="10" fontId="19" fillId="0" borderId="1" xfId="0" applyNumberFormat="1" applyFont="1" applyBorder="1" applyAlignment="1">
      <alignment horizontal="center" vertical="center" wrapText="1"/>
    </xf>
    <xf numFmtId="176" fontId="21" fillId="0" borderId="0" xfId="0" applyNumberFormat="1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dxfs count="1">
    <dxf>
      <font>
        <name val="宋体"/>
        <scheme val="none"/>
        <charset val="134"/>
        <b val="0"/>
        <i val="0"/>
        <strike val="0"/>
        <u val="none"/>
        <sz val="12"/>
        <color rgb="FFFFFFFF"/>
      </font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N19"/>
  <sheetViews>
    <sheetView view="pageBreakPreview" zoomScaleNormal="100" workbookViewId="0">
      <selection activeCell="L1002" sqref="L1002"/>
    </sheetView>
  </sheetViews>
  <sheetFormatPr defaultColWidth="9" defaultRowHeight="13.5"/>
  <cols>
    <col min="1" max="2" width="5.625" style="200" customWidth="1"/>
    <col min="3" max="3" width="20.625" style="201" customWidth="1"/>
    <col min="4" max="4" width="9.875" style="200" customWidth="1"/>
    <col min="5" max="5" width="23.75" style="200" customWidth="1"/>
    <col min="6" max="6" width="10.5" style="201" customWidth="1"/>
    <col min="7" max="7" width="18.5" style="200" customWidth="1"/>
    <col min="8" max="8" width="5.625" style="200" customWidth="1"/>
    <col min="9" max="10" width="17.375" style="200" customWidth="1"/>
    <col min="11" max="11" width="25.5" style="202" customWidth="1" outlineLevel="1"/>
    <col min="12" max="12" width="19.375" style="200" customWidth="1" outlineLevel="1"/>
    <col min="13" max="13" width="9" style="200" customWidth="1"/>
    <col min="14" max="14" width="13.75" style="200" customWidth="1"/>
    <col min="15" max="16" width="9.375" style="200"/>
    <col min="17" max="16384" width="9" style="200"/>
  </cols>
  <sheetData>
    <row r="1" ht="32.1" customHeight="1" spans="1:14">
      <c r="A1" s="203" t="s">
        <v>0</v>
      </c>
      <c r="B1" s="203"/>
      <c r="C1" s="203"/>
      <c r="D1" s="203"/>
      <c r="E1" s="203"/>
      <c r="F1" s="203"/>
      <c r="G1" s="203"/>
      <c r="H1" s="203"/>
      <c r="I1" s="203"/>
      <c r="J1" s="203"/>
      <c r="K1" s="232"/>
      <c r="L1" s="203"/>
      <c r="M1" s="201"/>
      <c r="N1" s="233"/>
    </row>
    <row r="2" ht="32.1" customHeight="1" spans="1:13">
      <c r="A2" s="204" t="s">
        <v>1</v>
      </c>
      <c r="B2" s="204" t="s">
        <v>2</v>
      </c>
      <c r="C2" s="205" t="s">
        <v>3</v>
      </c>
      <c r="D2" s="206"/>
      <c r="E2" s="206"/>
      <c r="F2" s="206"/>
      <c r="G2" s="206"/>
      <c r="H2" s="206"/>
      <c r="I2" s="206"/>
      <c r="J2" s="206"/>
      <c r="K2" s="234"/>
      <c r="L2" s="228"/>
      <c r="M2" s="201"/>
    </row>
    <row r="3" ht="32.1" customHeight="1" spans="1:13">
      <c r="A3" s="207"/>
      <c r="B3" s="207"/>
      <c r="C3" s="208" t="s">
        <v>4</v>
      </c>
      <c r="D3" s="208" t="s">
        <v>5</v>
      </c>
      <c r="E3" s="209" t="s">
        <v>6</v>
      </c>
      <c r="F3" s="209" t="s">
        <v>7</v>
      </c>
      <c r="G3" s="209"/>
      <c r="H3" s="209"/>
      <c r="I3" s="209"/>
      <c r="J3" s="209"/>
      <c r="K3" s="209" t="s">
        <v>8</v>
      </c>
      <c r="L3" s="228"/>
      <c r="M3" s="201"/>
    </row>
    <row r="4" ht="32.1" customHeight="1" spans="1:13">
      <c r="A4" s="210"/>
      <c r="B4" s="210"/>
      <c r="C4" s="208"/>
      <c r="D4" s="208"/>
      <c r="E4" s="209"/>
      <c r="F4" s="209" t="s">
        <v>9</v>
      </c>
      <c r="G4" s="211" t="s">
        <v>10</v>
      </c>
      <c r="H4" s="212" t="s">
        <v>11</v>
      </c>
      <c r="I4" s="211" t="s">
        <v>12</v>
      </c>
      <c r="J4" s="211" t="s">
        <v>13</v>
      </c>
      <c r="K4" s="209"/>
      <c r="L4" s="228" t="s">
        <v>14</v>
      </c>
      <c r="M4" s="201"/>
    </row>
    <row r="5" ht="45" customHeight="1" spans="1:13">
      <c r="A5" s="213">
        <v>1</v>
      </c>
      <c r="B5" s="214" t="s">
        <v>15</v>
      </c>
      <c r="C5" s="215" t="s">
        <v>16</v>
      </c>
      <c r="D5" s="216" t="s">
        <v>17</v>
      </c>
      <c r="E5" s="217" t="s">
        <v>18</v>
      </c>
      <c r="F5" s="216">
        <v>1</v>
      </c>
      <c r="G5" s="218" t="e">
        <f>#REF!</f>
        <v>#REF!</v>
      </c>
      <c r="H5" s="219">
        <v>0.09</v>
      </c>
      <c r="I5" s="224">
        <f>桂秦综合日养工程量清单!I995</f>
        <v>3976697.59513762</v>
      </c>
      <c r="J5" s="235" t="e">
        <f>G5+I5</f>
        <v>#REF!</v>
      </c>
      <c r="K5" s="216" t="s">
        <v>19</v>
      </c>
      <c r="L5" s="215"/>
      <c r="M5" s="201"/>
    </row>
    <row r="6" ht="45" customHeight="1" spans="1:13">
      <c r="A6" s="220" t="s">
        <v>20</v>
      </c>
      <c r="B6" s="221"/>
      <c r="C6" s="221"/>
      <c r="D6" s="221"/>
      <c r="E6" s="221"/>
      <c r="F6" s="215"/>
      <c r="G6" s="222"/>
      <c r="H6" s="217"/>
      <c r="I6" s="222"/>
      <c r="J6" s="236" t="e">
        <f>J5</f>
        <v>#REF!</v>
      </c>
      <c r="K6" s="217"/>
      <c r="L6" s="217"/>
      <c r="M6" s="201"/>
    </row>
    <row r="7" ht="50.1" customHeight="1" spans="1:13">
      <c r="A7" s="217">
        <v>2</v>
      </c>
      <c r="B7" s="223" t="s">
        <v>21</v>
      </c>
      <c r="C7" s="215" t="s">
        <v>16</v>
      </c>
      <c r="D7" s="217" t="s">
        <v>22</v>
      </c>
      <c r="E7" s="223" t="s">
        <v>23</v>
      </c>
      <c r="F7" s="223">
        <v>1</v>
      </c>
      <c r="G7" s="224" t="e">
        <f>#REF!</f>
        <v>#REF!</v>
      </c>
      <c r="H7" s="225">
        <v>0.09</v>
      </c>
      <c r="I7" s="224">
        <f>桂秦综合日养工程量清单!L995</f>
        <v>3772592.72353599</v>
      </c>
      <c r="J7" s="235" t="e">
        <f>G7+I7</f>
        <v>#REF!</v>
      </c>
      <c r="K7" s="216" t="s">
        <v>19</v>
      </c>
      <c r="L7" s="237"/>
      <c r="M7" s="201"/>
    </row>
    <row r="8" ht="33.95" customHeight="1" spans="1:13">
      <c r="A8" s="226" t="s">
        <v>24</v>
      </c>
      <c r="B8" s="227"/>
      <c r="C8" s="227"/>
      <c r="D8" s="227"/>
      <c r="E8" s="227"/>
      <c r="F8" s="227"/>
      <c r="G8" s="217"/>
      <c r="H8" s="217"/>
      <c r="I8" s="217"/>
      <c r="J8" s="236" t="e">
        <f>J7</f>
        <v>#REF!</v>
      </c>
      <c r="K8" s="217"/>
      <c r="L8" s="217"/>
      <c r="M8" s="201"/>
    </row>
    <row r="9" ht="50.1" customHeight="1" outlineLevel="1" spans="1:13">
      <c r="A9" s="205" t="s">
        <v>25</v>
      </c>
      <c r="B9" s="206"/>
      <c r="C9" s="206"/>
      <c r="D9" s="206"/>
      <c r="E9" s="228"/>
      <c r="F9" s="217"/>
      <c r="G9" s="229"/>
      <c r="H9" s="219"/>
      <c r="I9" s="238"/>
      <c r="J9" s="236" t="e">
        <f>J5-J7</f>
        <v>#REF!</v>
      </c>
      <c r="K9" s="239" t="e">
        <f>J9/J5</f>
        <v>#REF!</v>
      </c>
      <c r="L9" s="217" t="s">
        <v>26</v>
      </c>
      <c r="M9" s="201"/>
    </row>
    <row r="10" ht="36" customHeight="1" spans="1:13">
      <c r="A10" s="230" t="s">
        <v>27</v>
      </c>
      <c r="B10" s="231"/>
      <c r="C10" s="231"/>
      <c r="D10" s="231"/>
      <c r="E10" s="231"/>
      <c r="F10" s="231"/>
      <c r="G10" s="231"/>
      <c r="H10" s="231"/>
      <c r="I10" s="231"/>
      <c r="J10" s="231"/>
      <c r="K10" s="231"/>
      <c r="L10" s="231"/>
      <c r="M10" s="201"/>
    </row>
    <row r="12" spans="10:10">
      <c r="J12" s="240"/>
    </row>
    <row r="14" spans="10:10">
      <c r="J14" s="233"/>
    </row>
    <row r="15" spans="10:10">
      <c r="J15" s="233"/>
    </row>
    <row r="16" spans="10:10">
      <c r="J16" s="233"/>
    </row>
    <row r="17" spans="10:10">
      <c r="J17" s="233"/>
    </row>
    <row r="18" spans="10:10">
      <c r="J18" s="233"/>
    </row>
    <row r="19" spans="10:10">
      <c r="J19" s="233"/>
    </row>
  </sheetData>
  <mergeCells count="13">
    <mergeCell ref="A1:L1"/>
    <mergeCell ref="C2:L2"/>
    <mergeCell ref="F3:J3"/>
    <mergeCell ref="A6:F6"/>
    <mergeCell ref="A8:F8"/>
    <mergeCell ref="A9:E9"/>
    <mergeCell ref="A10:L10"/>
    <mergeCell ref="A2:A4"/>
    <mergeCell ref="B2:B4"/>
    <mergeCell ref="C3:C4"/>
    <mergeCell ref="D3:D4"/>
    <mergeCell ref="E3:E4"/>
    <mergeCell ref="K3:K4"/>
  </mergeCells>
  <pageMargins left="0.75" right="0.75" top="1" bottom="1" header="0.5" footer="0.5"/>
  <pageSetup paperSize="9" scale="70" orientation="landscape"/>
  <headerFooter/>
  <ignoredErrors>
    <ignoredError sqref="J6:J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D1007"/>
  <sheetViews>
    <sheetView showZeros="0" view="pageBreakPreview" zoomScaleNormal="100" workbookViewId="0">
      <pane ySplit="3" topLeftCell="A978" activePane="bottomLeft" state="frozen"/>
      <selection/>
      <selection pane="bottomLeft" activeCell="L1002" sqref="L1002"/>
    </sheetView>
  </sheetViews>
  <sheetFormatPr defaultColWidth="10.25" defaultRowHeight="10.5"/>
  <cols>
    <col min="1" max="1" width="6.875" style="85" customWidth="1"/>
    <col min="2" max="2" width="32" style="85" customWidth="1"/>
    <col min="3" max="3" width="4.75" style="93" customWidth="1"/>
    <col min="4" max="4" width="8.875" style="93" customWidth="1"/>
    <col min="5" max="5" width="9.625" style="94" customWidth="1"/>
    <col min="6" max="6" width="12.125" style="93" customWidth="1"/>
    <col min="7" max="7" width="15.375" style="93" customWidth="1"/>
    <col min="8" max="8" width="9.75" style="94" customWidth="1"/>
    <col min="9" max="9" width="12.25" style="93" customWidth="1"/>
    <col min="10" max="10" width="7.5" style="93" customWidth="1"/>
    <col min="11" max="11" width="10.75" style="93" customWidth="1"/>
    <col min="12" max="12" width="12.25" style="93" customWidth="1"/>
    <col min="13" max="13" width="6.75" style="93" customWidth="1"/>
    <col min="14" max="14" width="9.75" style="93" customWidth="1"/>
    <col min="15" max="15" width="12.25" style="93" customWidth="1"/>
    <col min="16" max="16" width="13.5" style="93" customWidth="1"/>
    <col min="17" max="17" width="10.5" style="85" hidden="1" customWidth="1"/>
    <col min="18" max="18" width="12.25" style="95" hidden="1" customWidth="1"/>
    <col min="19" max="19" width="10.25" style="96"/>
    <col min="20" max="20" width="10.25" style="97"/>
    <col min="21" max="16381" width="10.25" style="85"/>
    <col min="16382" max="16384" width="10.25" style="98"/>
  </cols>
  <sheetData>
    <row r="1" s="85" customFormat="1" ht="25.15" customHeight="1" spans="1:20">
      <c r="A1" s="99" t="s">
        <v>28</v>
      </c>
      <c r="B1" s="100"/>
      <c r="C1" s="101"/>
      <c r="D1" s="100"/>
      <c r="E1" s="100"/>
      <c r="F1" s="101"/>
      <c r="G1" s="100"/>
      <c r="H1" s="100"/>
      <c r="I1" s="100"/>
      <c r="J1" s="101"/>
      <c r="K1" s="101"/>
      <c r="L1" s="101"/>
      <c r="M1" s="101"/>
      <c r="N1" s="101"/>
      <c r="O1" s="101"/>
      <c r="P1" s="101"/>
      <c r="R1" s="95"/>
      <c r="S1" s="96"/>
      <c r="T1" s="97"/>
    </row>
    <row r="2" s="86" customFormat="1" ht="25.15" customHeight="1" spans="1:16384">
      <c r="A2" s="102" t="s">
        <v>29</v>
      </c>
      <c r="B2" s="102" t="s">
        <v>30</v>
      </c>
      <c r="C2" s="103" t="s">
        <v>31</v>
      </c>
      <c r="D2" s="103" t="s">
        <v>32</v>
      </c>
      <c r="E2" s="103"/>
      <c r="F2" s="103"/>
      <c r="G2" s="104" t="s">
        <v>33</v>
      </c>
      <c r="H2" s="104"/>
      <c r="I2" s="104"/>
      <c r="J2" s="104" t="s">
        <v>34</v>
      </c>
      <c r="K2" s="104"/>
      <c r="L2" s="104"/>
      <c r="M2" s="134" t="s">
        <v>35</v>
      </c>
      <c r="N2" s="134"/>
      <c r="O2" s="134"/>
      <c r="P2" s="104" t="s">
        <v>14</v>
      </c>
      <c r="R2" s="95"/>
      <c r="S2" s="95"/>
      <c r="T2" s="136"/>
      <c r="XFB2" s="145"/>
      <c r="XFC2" s="145"/>
      <c r="XFD2" s="145"/>
    </row>
    <row r="3" s="86" customFormat="1" ht="38.1" customHeight="1" spans="1:16384">
      <c r="A3" s="102"/>
      <c r="B3" s="102"/>
      <c r="C3" s="103"/>
      <c r="D3" s="103" t="s">
        <v>36</v>
      </c>
      <c r="E3" s="103" t="s">
        <v>37</v>
      </c>
      <c r="F3" s="103" t="s">
        <v>38</v>
      </c>
      <c r="G3" s="103" t="s">
        <v>36</v>
      </c>
      <c r="H3" s="103" t="s">
        <v>37</v>
      </c>
      <c r="I3" s="103" t="s">
        <v>38</v>
      </c>
      <c r="J3" s="103" t="s">
        <v>36</v>
      </c>
      <c r="K3" s="103" t="s">
        <v>37</v>
      </c>
      <c r="L3" s="103" t="s">
        <v>38</v>
      </c>
      <c r="M3" s="103" t="s">
        <v>36</v>
      </c>
      <c r="N3" s="103" t="s">
        <v>37</v>
      </c>
      <c r="O3" s="103" t="s">
        <v>39</v>
      </c>
      <c r="P3" s="103"/>
      <c r="R3" s="95"/>
      <c r="S3" s="95"/>
      <c r="T3" s="136"/>
      <c r="XFB3" s="145"/>
      <c r="XFC3" s="145"/>
      <c r="XFD3" s="145"/>
    </row>
    <row r="4" s="87" customFormat="1" ht="23.1" customHeight="1" spans="1:16384">
      <c r="A4" s="105">
        <v>100</v>
      </c>
      <c r="B4" s="106" t="s">
        <v>40</v>
      </c>
      <c r="C4" s="107"/>
      <c r="D4" s="108"/>
      <c r="E4" s="109"/>
      <c r="F4" s="110">
        <f>SUM(F5:F9)</f>
        <v>1276509.03</v>
      </c>
      <c r="G4" s="108"/>
      <c r="H4" s="109"/>
      <c r="I4" s="108"/>
      <c r="J4" s="110"/>
      <c r="K4" s="110"/>
      <c r="L4" s="110"/>
      <c r="M4" s="110"/>
      <c r="N4" s="110"/>
      <c r="O4" s="110"/>
      <c r="P4" s="110"/>
      <c r="Q4" s="137">
        <f>F4*0.05</f>
        <v>63825.4515</v>
      </c>
      <c r="R4" s="137"/>
      <c r="S4" s="138"/>
      <c r="T4" s="139"/>
      <c r="XFB4" s="146"/>
      <c r="XFC4" s="146"/>
      <c r="XFD4" s="146"/>
    </row>
    <row r="5" s="85" customFormat="1" ht="23.1" customHeight="1" spans="1:20">
      <c r="A5" s="111">
        <v>101</v>
      </c>
      <c r="B5" s="112" t="s">
        <v>41</v>
      </c>
      <c r="C5" s="113"/>
      <c r="D5" s="114"/>
      <c r="E5" s="115"/>
      <c r="F5" s="116"/>
      <c r="G5" s="116"/>
      <c r="H5" s="117"/>
      <c r="I5" s="116"/>
      <c r="J5" s="116"/>
      <c r="K5" s="116"/>
      <c r="L5" s="116"/>
      <c r="M5" s="116"/>
      <c r="N5" s="116"/>
      <c r="O5" s="116"/>
      <c r="P5" s="116"/>
      <c r="Q5" s="97"/>
      <c r="R5" s="95"/>
      <c r="S5" s="96"/>
      <c r="T5" s="97"/>
    </row>
    <row r="6" s="85" customFormat="1" ht="23.1" customHeight="1" spans="1:20">
      <c r="A6" s="111" t="s">
        <v>42</v>
      </c>
      <c r="B6" s="112" t="s">
        <v>43</v>
      </c>
      <c r="C6" s="113" t="s">
        <v>44</v>
      </c>
      <c r="D6" s="114">
        <v>963410.47</v>
      </c>
      <c r="E6" s="115">
        <v>1</v>
      </c>
      <c r="F6" s="116">
        <f t="shared" ref="F6:F11" si="0">ROUND(E6*D6,2)</f>
        <v>963410.47</v>
      </c>
      <c r="G6" s="116">
        <f>D6</f>
        <v>963410.47</v>
      </c>
      <c r="H6" s="117">
        <v>0</v>
      </c>
      <c r="I6" s="114">
        <f>H6*G6</f>
        <v>0</v>
      </c>
      <c r="J6" s="135"/>
      <c r="K6" s="135"/>
      <c r="L6" s="135"/>
      <c r="M6" s="135"/>
      <c r="N6" s="135"/>
      <c r="O6" s="135"/>
      <c r="P6" s="135"/>
      <c r="Q6" s="97"/>
      <c r="R6" s="95"/>
      <c r="S6" s="96"/>
      <c r="T6" s="97"/>
    </row>
    <row r="7" s="85" customFormat="1" ht="23.1" customHeight="1" spans="1:20">
      <c r="A7" s="111" t="s">
        <v>45</v>
      </c>
      <c r="B7" s="112" t="s">
        <v>46</v>
      </c>
      <c r="C7" s="113" t="s">
        <v>44</v>
      </c>
      <c r="D7" s="114">
        <v>72255.79</v>
      </c>
      <c r="E7" s="115">
        <v>1</v>
      </c>
      <c r="F7" s="116">
        <f t="shared" si="0"/>
        <v>72255.79</v>
      </c>
      <c r="G7" s="116">
        <f t="shared" ref="G7:G70" si="1">D7</f>
        <v>72255.79</v>
      </c>
      <c r="H7" s="117">
        <v>0</v>
      </c>
      <c r="I7" s="114">
        <f>H7*G7</f>
        <v>0</v>
      </c>
      <c r="J7" s="116"/>
      <c r="K7" s="116"/>
      <c r="L7" s="116"/>
      <c r="M7" s="116"/>
      <c r="N7" s="116"/>
      <c r="O7" s="116"/>
      <c r="P7" s="116"/>
      <c r="Q7" s="97"/>
      <c r="R7" s="95"/>
      <c r="S7" s="96"/>
      <c r="T7" s="97"/>
    </row>
    <row r="8" s="85" customFormat="1" ht="23.1" customHeight="1" spans="1:20">
      <c r="A8" s="111">
        <v>102</v>
      </c>
      <c r="B8" s="112" t="s">
        <v>47</v>
      </c>
      <c r="C8" s="113"/>
      <c r="D8" s="114"/>
      <c r="E8" s="115"/>
      <c r="F8" s="116">
        <f t="shared" si="0"/>
        <v>0</v>
      </c>
      <c r="G8" s="116">
        <f t="shared" si="1"/>
        <v>0</v>
      </c>
      <c r="H8" s="117"/>
      <c r="I8" s="114">
        <f t="shared" ref="I8:I9" si="2">H8*G8</f>
        <v>0</v>
      </c>
      <c r="J8" s="116"/>
      <c r="K8" s="116"/>
      <c r="L8" s="116"/>
      <c r="M8" s="116"/>
      <c r="N8" s="116"/>
      <c r="O8" s="116"/>
      <c r="P8" s="116"/>
      <c r="Q8" s="97"/>
      <c r="R8" s="95"/>
      <c r="S8" s="96"/>
      <c r="T8" s="97"/>
    </row>
    <row r="9" s="85" customFormat="1" ht="23.1" customHeight="1" spans="1:20">
      <c r="A9" s="111" t="s">
        <v>48</v>
      </c>
      <c r="B9" s="112" t="s">
        <v>47</v>
      </c>
      <c r="C9" s="113" t="s">
        <v>44</v>
      </c>
      <c r="D9" s="114">
        <v>240842.77</v>
      </c>
      <c r="E9" s="115">
        <v>1</v>
      </c>
      <c r="F9" s="116">
        <f t="shared" si="0"/>
        <v>240842.77</v>
      </c>
      <c r="G9" s="116">
        <f t="shared" si="1"/>
        <v>240842.77</v>
      </c>
      <c r="H9" s="117">
        <v>0</v>
      </c>
      <c r="I9" s="114">
        <f t="shared" si="2"/>
        <v>0</v>
      </c>
      <c r="J9" s="116"/>
      <c r="K9" s="116"/>
      <c r="L9" s="116"/>
      <c r="M9" s="116"/>
      <c r="N9" s="116"/>
      <c r="O9" s="116"/>
      <c r="P9" s="116"/>
      <c r="Q9" s="97"/>
      <c r="R9" s="95"/>
      <c r="S9" s="96"/>
      <c r="T9" s="97"/>
    </row>
    <row r="10" s="87" customFormat="1" ht="23.1" customHeight="1" spans="1:16384">
      <c r="A10" s="105">
        <v>200</v>
      </c>
      <c r="B10" s="106" t="s">
        <v>49</v>
      </c>
      <c r="C10" s="107"/>
      <c r="D10" s="108"/>
      <c r="E10" s="109"/>
      <c r="F10" s="118">
        <f>SUM(F11:F149)</f>
        <v>13188187.12</v>
      </c>
      <c r="G10" s="110"/>
      <c r="H10" s="109"/>
      <c r="I10" s="118">
        <f>SUM(I11:I149)</f>
        <v>13188187.12</v>
      </c>
      <c r="J10" s="110"/>
      <c r="K10" s="110"/>
      <c r="L10" s="118">
        <f>SUM(L11:L149)</f>
        <v>12528777.761739</v>
      </c>
      <c r="M10" s="110"/>
      <c r="N10" s="110"/>
      <c r="O10" s="118">
        <f>SUM(O11:O149)</f>
        <v>659385.878481</v>
      </c>
      <c r="P10" s="110"/>
      <c r="Q10" s="140"/>
      <c r="R10" s="137"/>
      <c r="S10" s="138"/>
      <c r="T10" s="139"/>
      <c r="XFB10" s="146"/>
      <c r="XFC10" s="146"/>
      <c r="XFD10" s="146"/>
    </row>
    <row r="11" s="85" customFormat="1" ht="23.1" customHeight="1" spans="1:20">
      <c r="A11" s="111">
        <v>201</v>
      </c>
      <c r="B11" s="112" t="s">
        <v>50</v>
      </c>
      <c r="C11" s="119" t="s">
        <v>51</v>
      </c>
      <c r="D11" s="114">
        <v>4.49</v>
      </c>
      <c r="E11" s="115">
        <v>5217.2</v>
      </c>
      <c r="F11" s="116">
        <f t="shared" si="0"/>
        <v>23425.23</v>
      </c>
      <c r="G11" s="116">
        <f t="shared" si="1"/>
        <v>4.49</v>
      </c>
      <c r="H11" s="117">
        <f>E11</f>
        <v>5217.2</v>
      </c>
      <c r="I11" s="116">
        <f>ROUND(H11*G11,2)</f>
        <v>23425.23</v>
      </c>
      <c r="J11" s="116">
        <f>G11*0.95</f>
        <v>4.2655</v>
      </c>
      <c r="K11" s="116">
        <f>H11</f>
        <v>5217.2</v>
      </c>
      <c r="L11" s="116">
        <f>K11*J11</f>
        <v>22253.9666</v>
      </c>
      <c r="M11" s="116">
        <f>ROUND(G11-J11,2)</f>
        <v>0.22</v>
      </c>
      <c r="N11" s="116">
        <f>K11</f>
        <v>5217.2</v>
      </c>
      <c r="O11" s="116">
        <f>N11*M11</f>
        <v>1147.784</v>
      </c>
      <c r="P11" s="116"/>
      <c r="Q11" s="141">
        <v>0.05</v>
      </c>
      <c r="R11" s="95">
        <f>G11*0.95</f>
        <v>4.2655</v>
      </c>
      <c r="S11" s="96">
        <f>J11-R11</f>
        <v>0</v>
      </c>
      <c r="T11" s="97"/>
    </row>
    <row r="12" s="85" customFormat="1" ht="23.1" customHeight="1" spans="1:20">
      <c r="A12" s="111">
        <v>202</v>
      </c>
      <c r="B12" s="112" t="s">
        <v>52</v>
      </c>
      <c r="C12" s="113"/>
      <c r="D12" s="114"/>
      <c r="E12" s="115"/>
      <c r="F12" s="116">
        <f t="shared" ref="F12:F43" si="3">ROUND(E12*D12,2)</f>
        <v>0</v>
      </c>
      <c r="G12" s="116">
        <f t="shared" si="1"/>
        <v>0</v>
      </c>
      <c r="H12" s="117">
        <f t="shared" ref="H12:H75" si="4">E12</f>
        <v>0</v>
      </c>
      <c r="I12" s="116">
        <f t="shared" ref="I12:I75" si="5">ROUND(H12*G12,2)</f>
        <v>0</v>
      </c>
      <c r="J12" s="116">
        <f t="shared" ref="J12:J75" si="6">G12*0.95</f>
        <v>0</v>
      </c>
      <c r="K12" s="116">
        <f t="shared" ref="K12:K13" si="7">H12</f>
        <v>0</v>
      </c>
      <c r="L12" s="116">
        <f t="shared" ref="L12:L13" si="8">K12*J12</f>
        <v>0</v>
      </c>
      <c r="M12" s="116"/>
      <c r="N12" s="116">
        <f t="shared" ref="N12:N13" si="9">K12</f>
        <v>0</v>
      </c>
      <c r="O12" s="116"/>
      <c r="P12" s="116"/>
      <c r="Q12" s="141">
        <f>1-Q11</f>
        <v>0.95</v>
      </c>
      <c r="R12" s="95">
        <f t="shared" ref="R12:R75" si="10">G12*0.95</f>
        <v>0</v>
      </c>
      <c r="S12" s="96">
        <f t="shared" ref="S12:S75" si="11">J12-R12</f>
        <v>0</v>
      </c>
      <c r="T12" s="97"/>
    </row>
    <row r="13" s="85" customFormat="1" ht="23.1" customHeight="1" spans="1:20">
      <c r="A13" s="111" t="s">
        <v>53</v>
      </c>
      <c r="B13" s="112" t="s">
        <v>54</v>
      </c>
      <c r="C13" s="113" t="s">
        <v>55</v>
      </c>
      <c r="D13" s="114">
        <v>89.99</v>
      </c>
      <c r="E13" s="115">
        <v>133</v>
      </c>
      <c r="F13" s="116">
        <f t="shared" si="3"/>
        <v>11968.67</v>
      </c>
      <c r="G13" s="116">
        <f t="shared" si="1"/>
        <v>89.99</v>
      </c>
      <c r="H13" s="117">
        <f t="shared" si="4"/>
        <v>133</v>
      </c>
      <c r="I13" s="116">
        <f t="shared" si="5"/>
        <v>11968.67</v>
      </c>
      <c r="J13" s="116">
        <f t="shared" si="6"/>
        <v>85.4905</v>
      </c>
      <c r="K13" s="116">
        <f t="shared" si="7"/>
        <v>133</v>
      </c>
      <c r="L13" s="116">
        <f t="shared" si="8"/>
        <v>11370.2365</v>
      </c>
      <c r="M13" s="116">
        <f>G13-J13</f>
        <v>4.4995</v>
      </c>
      <c r="N13" s="116">
        <f t="shared" si="9"/>
        <v>133</v>
      </c>
      <c r="O13" s="116">
        <f>N13*M13</f>
        <v>598.4335</v>
      </c>
      <c r="P13" s="116"/>
      <c r="Q13" s="142">
        <f>1-Q11</f>
        <v>0.95</v>
      </c>
      <c r="R13" s="95">
        <f t="shared" si="10"/>
        <v>85.4905</v>
      </c>
      <c r="S13" s="96">
        <f t="shared" si="11"/>
        <v>0</v>
      </c>
      <c r="T13" s="97"/>
    </row>
    <row r="14" s="85" customFormat="1" ht="23.1" customHeight="1" spans="1:20">
      <c r="A14" s="111" t="s">
        <v>56</v>
      </c>
      <c r="B14" s="112" t="s">
        <v>57</v>
      </c>
      <c r="C14" s="113" t="s">
        <v>55</v>
      </c>
      <c r="D14" s="114">
        <v>89.74</v>
      </c>
      <c r="E14" s="115">
        <v>467.73</v>
      </c>
      <c r="F14" s="116">
        <f t="shared" si="3"/>
        <v>41974.09</v>
      </c>
      <c r="G14" s="116">
        <f t="shared" si="1"/>
        <v>89.74</v>
      </c>
      <c r="H14" s="117">
        <f t="shared" si="4"/>
        <v>467.73</v>
      </c>
      <c r="I14" s="116">
        <f t="shared" si="5"/>
        <v>41974.09</v>
      </c>
      <c r="J14" s="116">
        <f t="shared" si="6"/>
        <v>85.253</v>
      </c>
      <c r="K14" s="116">
        <f t="shared" ref="K14:K22" si="12">H14</f>
        <v>467.73</v>
      </c>
      <c r="L14" s="116">
        <f t="shared" ref="L14:L22" si="13">K14*J14</f>
        <v>39875.38569</v>
      </c>
      <c r="M14" s="116">
        <f t="shared" ref="M14:M22" si="14">G14-J14</f>
        <v>4.48700000000001</v>
      </c>
      <c r="N14" s="116">
        <f t="shared" ref="N14:N22" si="15">K14</f>
        <v>467.73</v>
      </c>
      <c r="O14" s="116">
        <f t="shared" ref="O14:O22" si="16">N14*M14</f>
        <v>2098.70451</v>
      </c>
      <c r="P14" s="116"/>
      <c r="Q14" s="97"/>
      <c r="R14" s="95">
        <f t="shared" si="10"/>
        <v>85.253</v>
      </c>
      <c r="S14" s="96">
        <f t="shared" si="11"/>
        <v>0</v>
      </c>
      <c r="T14" s="97"/>
    </row>
    <row r="15" s="85" customFormat="1" ht="23.1" customHeight="1" spans="1:20">
      <c r="A15" s="111" t="s">
        <v>58</v>
      </c>
      <c r="B15" s="112" t="s">
        <v>59</v>
      </c>
      <c r="C15" s="113" t="s">
        <v>55</v>
      </c>
      <c r="D15" s="114">
        <v>71.38</v>
      </c>
      <c r="E15" s="115">
        <v>644.83</v>
      </c>
      <c r="F15" s="116">
        <f t="shared" si="3"/>
        <v>46027.97</v>
      </c>
      <c r="G15" s="116">
        <f t="shared" si="1"/>
        <v>71.38</v>
      </c>
      <c r="H15" s="117">
        <f t="shared" si="4"/>
        <v>644.83</v>
      </c>
      <c r="I15" s="116">
        <f t="shared" si="5"/>
        <v>46027.97</v>
      </c>
      <c r="J15" s="116">
        <f t="shared" si="6"/>
        <v>67.811</v>
      </c>
      <c r="K15" s="116">
        <f t="shared" si="12"/>
        <v>644.83</v>
      </c>
      <c r="L15" s="116">
        <f t="shared" si="13"/>
        <v>43726.56713</v>
      </c>
      <c r="M15" s="116">
        <f t="shared" si="14"/>
        <v>3.569</v>
      </c>
      <c r="N15" s="116">
        <f t="shared" si="15"/>
        <v>644.83</v>
      </c>
      <c r="O15" s="116">
        <f t="shared" si="16"/>
        <v>2301.39827</v>
      </c>
      <c r="P15" s="116"/>
      <c r="Q15" s="97"/>
      <c r="R15" s="95">
        <f t="shared" si="10"/>
        <v>67.811</v>
      </c>
      <c r="S15" s="96">
        <f t="shared" si="11"/>
        <v>0</v>
      </c>
      <c r="T15" s="97"/>
    </row>
    <row r="16" s="85" customFormat="1" ht="23.1" customHeight="1" spans="1:20">
      <c r="A16" s="111" t="s">
        <v>60</v>
      </c>
      <c r="B16" s="112" t="s">
        <v>61</v>
      </c>
      <c r="C16" s="113" t="s">
        <v>62</v>
      </c>
      <c r="D16" s="114">
        <v>0.8</v>
      </c>
      <c r="E16" s="115">
        <v>61</v>
      </c>
      <c r="F16" s="116">
        <f t="shared" si="3"/>
        <v>48.8</v>
      </c>
      <c r="G16" s="116">
        <f t="shared" si="1"/>
        <v>0.8</v>
      </c>
      <c r="H16" s="117">
        <f t="shared" si="4"/>
        <v>61</v>
      </c>
      <c r="I16" s="116">
        <f t="shared" si="5"/>
        <v>48.8</v>
      </c>
      <c r="J16" s="116">
        <f t="shared" si="6"/>
        <v>0.76</v>
      </c>
      <c r="K16" s="116">
        <f t="shared" si="12"/>
        <v>61</v>
      </c>
      <c r="L16" s="116">
        <f t="shared" si="13"/>
        <v>46.36</v>
      </c>
      <c r="M16" s="116">
        <f t="shared" si="14"/>
        <v>0.04</v>
      </c>
      <c r="N16" s="116">
        <f t="shared" si="15"/>
        <v>61</v>
      </c>
      <c r="O16" s="116">
        <f t="shared" si="16"/>
        <v>2.44</v>
      </c>
      <c r="P16" s="116"/>
      <c r="Q16" s="97"/>
      <c r="R16" s="95">
        <f t="shared" si="10"/>
        <v>0.76</v>
      </c>
      <c r="S16" s="96">
        <f t="shared" si="11"/>
        <v>0</v>
      </c>
      <c r="T16" s="97"/>
    </row>
    <row r="17" s="85" customFormat="1" ht="23.1" customHeight="1" spans="1:20">
      <c r="A17" s="111" t="s">
        <v>63</v>
      </c>
      <c r="B17" s="112" t="s">
        <v>64</v>
      </c>
      <c r="C17" s="113" t="s">
        <v>65</v>
      </c>
      <c r="D17" s="114">
        <v>2.8</v>
      </c>
      <c r="E17" s="115">
        <v>50</v>
      </c>
      <c r="F17" s="116">
        <f t="shared" si="3"/>
        <v>140</v>
      </c>
      <c r="G17" s="116">
        <f t="shared" si="1"/>
        <v>2.8</v>
      </c>
      <c r="H17" s="117">
        <f t="shared" si="4"/>
        <v>50</v>
      </c>
      <c r="I17" s="116">
        <f t="shared" si="5"/>
        <v>140</v>
      </c>
      <c r="J17" s="116">
        <f t="shared" si="6"/>
        <v>2.66</v>
      </c>
      <c r="K17" s="116">
        <f t="shared" si="12"/>
        <v>50</v>
      </c>
      <c r="L17" s="116">
        <f t="shared" si="13"/>
        <v>133</v>
      </c>
      <c r="M17" s="116">
        <f t="shared" si="14"/>
        <v>0.14</v>
      </c>
      <c r="N17" s="116">
        <f t="shared" si="15"/>
        <v>50</v>
      </c>
      <c r="O17" s="116">
        <f t="shared" si="16"/>
        <v>7.00000000000001</v>
      </c>
      <c r="P17" s="116"/>
      <c r="Q17" s="97"/>
      <c r="R17" s="95">
        <f t="shared" si="10"/>
        <v>2.66</v>
      </c>
      <c r="S17" s="96">
        <f t="shared" si="11"/>
        <v>0</v>
      </c>
      <c r="T17" s="97"/>
    </row>
    <row r="18" s="85" customFormat="1" ht="23.1" customHeight="1" spans="1:20">
      <c r="A18" s="111">
        <v>203</v>
      </c>
      <c r="B18" s="112" t="s">
        <v>66</v>
      </c>
      <c r="C18" s="113"/>
      <c r="D18" s="114"/>
      <c r="E18" s="115"/>
      <c r="F18" s="116">
        <f t="shared" si="3"/>
        <v>0</v>
      </c>
      <c r="G18" s="116">
        <f t="shared" si="1"/>
        <v>0</v>
      </c>
      <c r="H18" s="117">
        <f t="shared" si="4"/>
        <v>0</v>
      </c>
      <c r="I18" s="116">
        <f t="shared" si="5"/>
        <v>0</v>
      </c>
      <c r="J18" s="116">
        <f t="shared" si="6"/>
        <v>0</v>
      </c>
      <c r="K18" s="116">
        <f t="shared" si="12"/>
        <v>0</v>
      </c>
      <c r="L18" s="116">
        <f t="shared" si="13"/>
        <v>0</v>
      </c>
      <c r="M18" s="116">
        <f t="shared" si="14"/>
        <v>0</v>
      </c>
      <c r="N18" s="116">
        <f t="shared" si="15"/>
        <v>0</v>
      </c>
      <c r="O18" s="116">
        <f t="shared" si="16"/>
        <v>0</v>
      </c>
      <c r="P18" s="116"/>
      <c r="R18" s="95">
        <f t="shared" si="10"/>
        <v>0</v>
      </c>
      <c r="S18" s="96">
        <f t="shared" si="11"/>
        <v>0</v>
      </c>
      <c r="T18" s="97"/>
    </row>
    <row r="19" s="85" customFormat="1" ht="23.1" customHeight="1" spans="1:20">
      <c r="A19" s="111" t="s">
        <v>67</v>
      </c>
      <c r="B19" s="112" t="s">
        <v>68</v>
      </c>
      <c r="C19" s="113" t="s">
        <v>55</v>
      </c>
      <c r="D19" s="114">
        <v>112.18</v>
      </c>
      <c r="E19" s="115">
        <v>183</v>
      </c>
      <c r="F19" s="116">
        <f t="shared" si="3"/>
        <v>20528.94</v>
      </c>
      <c r="G19" s="116">
        <f t="shared" si="1"/>
        <v>112.18</v>
      </c>
      <c r="H19" s="117">
        <f t="shared" si="4"/>
        <v>183</v>
      </c>
      <c r="I19" s="116">
        <f t="shared" si="5"/>
        <v>20528.94</v>
      </c>
      <c r="J19" s="116">
        <f t="shared" si="6"/>
        <v>106.571</v>
      </c>
      <c r="K19" s="116">
        <f t="shared" si="12"/>
        <v>183</v>
      </c>
      <c r="L19" s="116">
        <f t="shared" si="13"/>
        <v>19502.493</v>
      </c>
      <c r="M19" s="116">
        <f t="shared" si="14"/>
        <v>5.60900000000001</v>
      </c>
      <c r="N19" s="116">
        <f t="shared" si="15"/>
        <v>183</v>
      </c>
      <c r="O19" s="116">
        <f t="shared" si="16"/>
        <v>1026.447</v>
      </c>
      <c r="P19" s="116"/>
      <c r="R19" s="95">
        <f t="shared" si="10"/>
        <v>106.571</v>
      </c>
      <c r="S19" s="96">
        <f t="shared" si="11"/>
        <v>0</v>
      </c>
      <c r="T19" s="97"/>
    </row>
    <row r="20" s="85" customFormat="1" ht="23.1" customHeight="1" spans="1:20">
      <c r="A20" s="111" t="s">
        <v>69</v>
      </c>
      <c r="B20" s="112" t="s">
        <v>70</v>
      </c>
      <c r="C20" s="113" t="s">
        <v>55</v>
      </c>
      <c r="D20" s="114">
        <v>134.62</v>
      </c>
      <c r="E20" s="115">
        <v>102</v>
      </c>
      <c r="F20" s="116">
        <f t="shared" si="3"/>
        <v>13731.24</v>
      </c>
      <c r="G20" s="116">
        <f t="shared" si="1"/>
        <v>134.62</v>
      </c>
      <c r="H20" s="117">
        <f t="shared" si="4"/>
        <v>102</v>
      </c>
      <c r="I20" s="116">
        <f t="shared" si="5"/>
        <v>13731.24</v>
      </c>
      <c r="J20" s="116">
        <f t="shared" si="6"/>
        <v>127.889</v>
      </c>
      <c r="K20" s="116">
        <f t="shared" si="12"/>
        <v>102</v>
      </c>
      <c r="L20" s="116">
        <f t="shared" si="13"/>
        <v>13044.678</v>
      </c>
      <c r="M20" s="116">
        <f t="shared" si="14"/>
        <v>6.73100000000001</v>
      </c>
      <c r="N20" s="116">
        <f t="shared" si="15"/>
        <v>102</v>
      </c>
      <c r="O20" s="116">
        <f t="shared" si="16"/>
        <v>686.562000000001</v>
      </c>
      <c r="P20" s="116"/>
      <c r="R20" s="95">
        <f t="shared" si="10"/>
        <v>127.889</v>
      </c>
      <c r="S20" s="96">
        <f t="shared" si="11"/>
        <v>0</v>
      </c>
      <c r="T20" s="97"/>
    </row>
    <row r="21" s="85" customFormat="1" ht="23.1" customHeight="1" spans="1:20">
      <c r="A21" s="111">
        <v>204</v>
      </c>
      <c r="B21" s="112" t="s">
        <v>71</v>
      </c>
      <c r="C21" s="113"/>
      <c r="D21" s="114"/>
      <c r="E21" s="115"/>
      <c r="F21" s="116">
        <f t="shared" si="3"/>
        <v>0</v>
      </c>
      <c r="G21" s="116">
        <f t="shared" si="1"/>
        <v>0</v>
      </c>
      <c r="H21" s="117">
        <f t="shared" si="4"/>
        <v>0</v>
      </c>
      <c r="I21" s="116">
        <f t="shared" si="5"/>
        <v>0</v>
      </c>
      <c r="J21" s="116">
        <f t="shared" si="6"/>
        <v>0</v>
      </c>
      <c r="K21" s="116">
        <f t="shared" si="12"/>
        <v>0</v>
      </c>
      <c r="L21" s="116">
        <f t="shared" si="13"/>
        <v>0</v>
      </c>
      <c r="M21" s="116">
        <f t="shared" si="14"/>
        <v>0</v>
      </c>
      <c r="N21" s="116">
        <f t="shared" si="15"/>
        <v>0</v>
      </c>
      <c r="O21" s="116">
        <f t="shared" si="16"/>
        <v>0</v>
      </c>
      <c r="P21" s="116"/>
      <c r="R21" s="95">
        <f t="shared" si="10"/>
        <v>0</v>
      </c>
      <c r="S21" s="96">
        <f t="shared" si="11"/>
        <v>0</v>
      </c>
      <c r="T21" s="97"/>
    </row>
    <row r="22" s="88" customFormat="1" ht="23.1" customHeight="1" spans="1:16384">
      <c r="A22" s="120" t="s">
        <v>72</v>
      </c>
      <c r="B22" s="121" t="s">
        <v>73</v>
      </c>
      <c r="C22" s="122" t="s">
        <v>55</v>
      </c>
      <c r="D22" s="123">
        <v>33.65</v>
      </c>
      <c r="E22" s="124">
        <v>19859.24</v>
      </c>
      <c r="F22" s="125">
        <f t="shared" si="3"/>
        <v>668263.43</v>
      </c>
      <c r="G22" s="125">
        <f t="shared" si="1"/>
        <v>33.65</v>
      </c>
      <c r="H22" s="126">
        <f t="shared" si="4"/>
        <v>19859.24</v>
      </c>
      <c r="I22" s="125">
        <f t="shared" si="5"/>
        <v>668263.43</v>
      </c>
      <c r="J22" s="116">
        <f t="shared" si="6"/>
        <v>31.9675</v>
      </c>
      <c r="K22" s="125">
        <f t="shared" si="12"/>
        <v>19859.24</v>
      </c>
      <c r="L22" s="125">
        <f t="shared" si="13"/>
        <v>634850.2547</v>
      </c>
      <c r="M22" s="125">
        <f t="shared" si="14"/>
        <v>1.6825</v>
      </c>
      <c r="N22" s="125">
        <f t="shared" si="15"/>
        <v>19859.24</v>
      </c>
      <c r="O22" s="125">
        <f t="shared" si="16"/>
        <v>33413.1713</v>
      </c>
      <c r="P22" s="125"/>
      <c r="R22" s="95">
        <f t="shared" si="10"/>
        <v>31.9675</v>
      </c>
      <c r="S22" s="96">
        <f t="shared" si="11"/>
        <v>0</v>
      </c>
      <c r="T22" s="143"/>
      <c r="XFB22" s="147"/>
      <c r="XFC22" s="147"/>
      <c r="XFD22" s="147"/>
    </row>
    <row r="23" s="85" customFormat="1" ht="23.1" customHeight="1" spans="1:20">
      <c r="A23" s="127" t="s">
        <v>74</v>
      </c>
      <c r="B23" s="112" t="s">
        <v>75</v>
      </c>
      <c r="C23" s="113" t="s">
        <v>76</v>
      </c>
      <c r="D23" s="128">
        <v>2.13</v>
      </c>
      <c r="E23" s="115">
        <v>27411</v>
      </c>
      <c r="F23" s="116">
        <f t="shared" si="3"/>
        <v>58385.43</v>
      </c>
      <c r="G23" s="116">
        <f t="shared" si="1"/>
        <v>2.13</v>
      </c>
      <c r="H23" s="117">
        <f t="shared" si="4"/>
        <v>27411</v>
      </c>
      <c r="I23" s="116">
        <f t="shared" si="5"/>
        <v>58385.43</v>
      </c>
      <c r="J23" s="116">
        <f t="shared" si="6"/>
        <v>2.0235</v>
      </c>
      <c r="K23" s="116">
        <f t="shared" ref="K23:K86" si="17">H23</f>
        <v>27411</v>
      </c>
      <c r="L23" s="116">
        <f t="shared" ref="L23:L86" si="18">K23*J23</f>
        <v>55466.1585</v>
      </c>
      <c r="M23" s="116">
        <f t="shared" ref="M23:M86" si="19">G23-J23</f>
        <v>0.1065</v>
      </c>
      <c r="N23" s="116">
        <f t="shared" ref="N23:N86" si="20">K23</f>
        <v>27411</v>
      </c>
      <c r="O23" s="116">
        <f t="shared" ref="O23:O86" si="21">N23*M23</f>
        <v>2919.2715</v>
      </c>
      <c r="P23" s="116"/>
      <c r="R23" s="95">
        <f t="shared" si="10"/>
        <v>2.0235</v>
      </c>
      <c r="S23" s="96">
        <f t="shared" si="11"/>
        <v>0</v>
      </c>
      <c r="T23" s="97"/>
    </row>
    <row r="24" s="85" customFormat="1" ht="23.1" customHeight="1" spans="1:20">
      <c r="A24" s="127">
        <v>205</v>
      </c>
      <c r="B24" s="112" t="s">
        <v>77</v>
      </c>
      <c r="C24" s="113"/>
      <c r="D24" s="128"/>
      <c r="E24" s="115"/>
      <c r="F24" s="116">
        <f t="shared" si="3"/>
        <v>0</v>
      </c>
      <c r="G24" s="116">
        <f t="shared" si="1"/>
        <v>0</v>
      </c>
      <c r="H24" s="117">
        <f t="shared" si="4"/>
        <v>0</v>
      </c>
      <c r="I24" s="116">
        <f t="shared" si="5"/>
        <v>0</v>
      </c>
      <c r="J24" s="116">
        <f t="shared" si="6"/>
        <v>0</v>
      </c>
      <c r="K24" s="116">
        <f t="shared" si="17"/>
        <v>0</v>
      </c>
      <c r="L24" s="116">
        <f t="shared" si="18"/>
        <v>0</v>
      </c>
      <c r="M24" s="116">
        <f t="shared" si="19"/>
        <v>0</v>
      </c>
      <c r="N24" s="116">
        <f t="shared" si="20"/>
        <v>0</v>
      </c>
      <c r="O24" s="116">
        <f t="shared" si="21"/>
        <v>0</v>
      </c>
      <c r="P24" s="116"/>
      <c r="R24" s="95">
        <f t="shared" si="10"/>
        <v>0</v>
      </c>
      <c r="S24" s="96">
        <f t="shared" si="11"/>
        <v>0</v>
      </c>
      <c r="T24" s="97"/>
    </row>
    <row r="25" s="85" customFormat="1" ht="23.1" customHeight="1" spans="1:20">
      <c r="A25" s="129" t="s">
        <v>78</v>
      </c>
      <c r="B25" s="129" t="s">
        <v>79</v>
      </c>
      <c r="C25" s="119" t="s">
        <v>55</v>
      </c>
      <c r="D25" s="130">
        <v>44.87</v>
      </c>
      <c r="E25" s="115">
        <v>519</v>
      </c>
      <c r="F25" s="116">
        <f t="shared" si="3"/>
        <v>23287.53</v>
      </c>
      <c r="G25" s="116">
        <f t="shared" si="1"/>
        <v>44.87</v>
      </c>
      <c r="H25" s="117">
        <f t="shared" si="4"/>
        <v>519</v>
      </c>
      <c r="I25" s="116">
        <f t="shared" si="5"/>
        <v>23287.53</v>
      </c>
      <c r="J25" s="116">
        <f t="shared" si="6"/>
        <v>42.6265</v>
      </c>
      <c r="K25" s="116">
        <f t="shared" si="17"/>
        <v>519</v>
      </c>
      <c r="L25" s="116">
        <f t="shared" si="18"/>
        <v>22123.1535</v>
      </c>
      <c r="M25" s="116">
        <f t="shared" si="19"/>
        <v>2.2435</v>
      </c>
      <c r="N25" s="116">
        <f t="shared" si="20"/>
        <v>519</v>
      </c>
      <c r="O25" s="116">
        <f t="shared" si="21"/>
        <v>1164.3765</v>
      </c>
      <c r="P25" s="116"/>
      <c r="R25" s="95">
        <f t="shared" si="10"/>
        <v>42.6265</v>
      </c>
      <c r="S25" s="96">
        <f t="shared" si="11"/>
        <v>0</v>
      </c>
      <c r="T25" s="97"/>
    </row>
    <row r="26" s="85" customFormat="1" ht="23.1" customHeight="1" spans="1:20">
      <c r="A26" s="129" t="s">
        <v>80</v>
      </c>
      <c r="B26" s="129" t="s">
        <v>81</v>
      </c>
      <c r="C26" s="119" t="s">
        <v>76</v>
      </c>
      <c r="D26" s="130">
        <v>2.13</v>
      </c>
      <c r="E26" s="115">
        <v>1739</v>
      </c>
      <c r="F26" s="116">
        <f t="shared" si="3"/>
        <v>3704.07</v>
      </c>
      <c r="G26" s="116">
        <f t="shared" si="1"/>
        <v>2.13</v>
      </c>
      <c r="H26" s="117">
        <f t="shared" si="4"/>
        <v>1739</v>
      </c>
      <c r="I26" s="116">
        <f t="shared" si="5"/>
        <v>3704.07</v>
      </c>
      <c r="J26" s="116">
        <f t="shared" si="6"/>
        <v>2.0235</v>
      </c>
      <c r="K26" s="116">
        <f t="shared" si="17"/>
        <v>1739</v>
      </c>
      <c r="L26" s="116">
        <f t="shared" si="18"/>
        <v>3518.8665</v>
      </c>
      <c r="M26" s="116">
        <f t="shared" si="19"/>
        <v>0.1065</v>
      </c>
      <c r="N26" s="116">
        <f t="shared" si="20"/>
        <v>1739</v>
      </c>
      <c r="O26" s="116">
        <f t="shared" si="21"/>
        <v>185.2035</v>
      </c>
      <c r="P26" s="116"/>
      <c r="R26" s="95">
        <f t="shared" si="10"/>
        <v>2.0235</v>
      </c>
      <c r="S26" s="96">
        <f t="shared" si="11"/>
        <v>0</v>
      </c>
      <c r="T26" s="97"/>
    </row>
    <row r="27" s="85" customFormat="1" ht="23.1" customHeight="1" spans="1:20">
      <c r="A27" s="111">
        <v>206</v>
      </c>
      <c r="B27" s="112" t="s">
        <v>82</v>
      </c>
      <c r="C27" s="119"/>
      <c r="D27" s="131"/>
      <c r="E27" s="115"/>
      <c r="F27" s="116">
        <f t="shared" si="3"/>
        <v>0</v>
      </c>
      <c r="G27" s="116">
        <f t="shared" si="1"/>
        <v>0</v>
      </c>
      <c r="H27" s="117">
        <f t="shared" si="4"/>
        <v>0</v>
      </c>
      <c r="I27" s="116">
        <f t="shared" si="5"/>
        <v>0</v>
      </c>
      <c r="J27" s="116">
        <f t="shared" si="6"/>
        <v>0</v>
      </c>
      <c r="K27" s="116">
        <f t="shared" si="17"/>
        <v>0</v>
      </c>
      <c r="L27" s="116">
        <f t="shared" si="18"/>
        <v>0</v>
      </c>
      <c r="M27" s="116">
        <f t="shared" si="19"/>
        <v>0</v>
      </c>
      <c r="N27" s="116">
        <f t="shared" si="20"/>
        <v>0</v>
      </c>
      <c r="O27" s="116">
        <f t="shared" si="21"/>
        <v>0</v>
      </c>
      <c r="P27" s="116"/>
      <c r="R27" s="95">
        <f t="shared" si="10"/>
        <v>0</v>
      </c>
      <c r="S27" s="96">
        <f t="shared" si="11"/>
        <v>0</v>
      </c>
      <c r="T27" s="97"/>
    </row>
    <row r="28" s="85" customFormat="1" ht="23.1" customHeight="1" spans="1:20">
      <c r="A28" s="127" t="s">
        <v>83</v>
      </c>
      <c r="B28" s="112" t="s">
        <v>84</v>
      </c>
      <c r="C28" s="113"/>
      <c r="D28" s="128"/>
      <c r="E28" s="115"/>
      <c r="F28" s="116">
        <f t="shared" si="3"/>
        <v>0</v>
      </c>
      <c r="G28" s="116">
        <f t="shared" si="1"/>
        <v>0</v>
      </c>
      <c r="H28" s="117">
        <f t="shared" si="4"/>
        <v>0</v>
      </c>
      <c r="I28" s="116">
        <f t="shared" si="5"/>
        <v>0</v>
      </c>
      <c r="J28" s="116">
        <f t="shared" si="6"/>
        <v>0</v>
      </c>
      <c r="K28" s="116">
        <f t="shared" si="17"/>
        <v>0</v>
      </c>
      <c r="L28" s="116">
        <f t="shared" si="18"/>
        <v>0</v>
      </c>
      <c r="M28" s="116">
        <f t="shared" si="19"/>
        <v>0</v>
      </c>
      <c r="N28" s="116">
        <f t="shared" si="20"/>
        <v>0</v>
      </c>
      <c r="O28" s="116">
        <f t="shared" si="21"/>
        <v>0</v>
      </c>
      <c r="P28" s="116"/>
      <c r="R28" s="95">
        <f t="shared" si="10"/>
        <v>0</v>
      </c>
      <c r="S28" s="96">
        <f t="shared" si="11"/>
        <v>0</v>
      </c>
      <c r="T28" s="97"/>
    </row>
    <row r="29" s="85" customFormat="1" ht="23.1" customHeight="1" spans="1:20">
      <c r="A29" s="111" t="s">
        <v>85</v>
      </c>
      <c r="B29" s="112" t="s">
        <v>86</v>
      </c>
      <c r="C29" s="119" t="s">
        <v>65</v>
      </c>
      <c r="D29" s="131">
        <v>5.84</v>
      </c>
      <c r="E29" s="115">
        <v>22700</v>
      </c>
      <c r="F29" s="116">
        <f t="shared" si="3"/>
        <v>132568</v>
      </c>
      <c r="G29" s="116">
        <f t="shared" si="1"/>
        <v>5.84</v>
      </c>
      <c r="H29" s="117">
        <f t="shared" si="4"/>
        <v>22700</v>
      </c>
      <c r="I29" s="116">
        <f t="shared" si="5"/>
        <v>132568</v>
      </c>
      <c r="J29" s="116">
        <f t="shared" si="6"/>
        <v>5.548</v>
      </c>
      <c r="K29" s="116">
        <f t="shared" si="17"/>
        <v>22700</v>
      </c>
      <c r="L29" s="116">
        <f t="shared" si="18"/>
        <v>125939.6</v>
      </c>
      <c r="M29" s="116">
        <f t="shared" si="19"/>
        <v>0.292</v>
      </c>
      <c r="N29" s="116">
        <f t="shared" si="20"/>
        <v>22700</v>
      </c>
      <c r="O29" s="116">
        <f t="shared" si="21"/>
        <v>6628.4</v>
      </c>
      <c r="P29" s="116"/>
      <c r="R29" s="95">
        <f t="shared" si="10"/>
        <v>5.548</v>
      </c>
      <c r="S29" s="96">
        <f t="shared" si="11"/>
        <v>0</v>
      </c>
      <c r="T29" s="97"/>
    </row>
    <row r="30" s="85" customFormat="1" ht="23.1" customHeight="1" spans="1:20">
      <c r="A30" s="127" t="s">
        <v>87</v>
      </c>
      <c r="B30" s="112" t="s">
        <v>88</v>
      </c>
      <c r="C30" s="132" t="s">
        <v>65</v>
      </c>
      <c r="D30" s="133">
        <v>7.02</v>
      </c>
      <c r="E30" s="115">
        <v>3490</v>
      </c>
      <c r="F30" s="116">
        <f t="shared" si="3"/>
        <v>24499.8</v>
      </c>
      <c r="G30" s="116">
        <f t="shared" si="1"/>
        <v>7.02</v>
      </c>
      <c r="H30" s="117">
        <f t="shared" si="4"/>
        <v>3490</v>
      </c>
      <c r="I30" s="116">
        <f t="shared" si="5"/>
        <v>24499.8</v>
      </c>
      <c r="J30" s="116">
        <f t="shared" si="6"/>
        <v>6.669</v>
      </c>
      <c r="K30" s="116">
        <f t="shared" si="17"/>
        <v>3490</v>
      </c>
      <c r="L30" s="116">
        <f t="shared" si="18"/>
        <v>23274.81</v>
      </c>
      <c r="M30" s="116">
        <f t="shared" si="19"/>
        <v>0.351</v>
      </c>
      <c r="N30" s="116">
        <f t="shared" si="20"/>
        <v>3490</v>
      </c>
      <c r="O30" s="116">
        <f t="shared" si="21"/>
        <v>1224.99</v>
      </c>
      <c r="P30" s="116"/>
      <c r="R30" s="95">
        <f t="shared" si="10"/>
        <v>6.669</v>
      </c>
      <c r="S30" s="96">
        <f t="shared" si="11"/>
        <v>0</v>
      </c>
      <c r="T30" s="97"/>
    </row>
    <row r="31" s="85" customFormat="1" ht="23.1" customHeight="1" spans="1:20">
      <c r="A31" s="111" t="s">
        <v>89</v>
      </c>
      <c r="B31" s="112" t="s">
        <v>90</v>
      </c>
      <c r="C31" s="113" t="s">
        <v>55</v>
      </c>
      <c r="D31" s="114">
        <v>54.45</v>
      </c>
      <c r="E31" s="115">
        <v>6370</v>
      </c>
      <c r="F31" s="116">
        <f t="shared" si="3"/>
        <v>346846.5</v>
      </c>
      <c r="G31" s="116">
        <f t="shared" si="1"/>
        <v>54.45</v>
      </c>
      <c r="H31" s="117">
        <f t="shared" si="4"/>
        <v>6370</v>
      </c>
      <c r="I31" s="116">
        <f t="shared" si="5"/>
        <v>346846.5</v>
      </c>
      <c r="J31" s="116">
        <f t="shared" si="6"/>
        <v>51.7275</v>
      </c>
      <c r="K31" s="116">
        <f t="shared" si="17"/>
        <v>6370</v>
      </c>
      <c r="L31" s="116">
        <f t="shared" si="18"/>
        <v>329504.175</v>
      </c>
      <c r="M31" s="116">
        <f t="shared" si="19"/>
        <v>2.7225</v>
      </c>
      <c r="N31" s="116">
        <f t="shared" si="20"/>
        <v>6370</v>
      </c>
      <c r="O31" s="116">
        <f t="shared" si="21"/>
        <v>17342.325</v>
      </c>
      <c r="P31" s="116"/>
      <c r="R31" s="95">
        <f t="shared" si="10"/>
        <v>51.7275</v>
      </c>
      <c r="S31" s="96">
        <f t="shared" si="11"/>
        <v>0</v>
      </c>
      <c r="T31" s="97"/>
    </row>
    <row r="32" s="85" customFormat="1" ht="23.1" customHeight="1" spans="1:20">
      <c r="A32" s="111" t="s">
        <v>91</v>
      </c>
      <c r="B32" s="112" t="s">
        <v>92</v>
      </c>
      <c r="C32" s="113"/>
      <c r="D32" s="114"/>
      <c r="E32" s="115"/>
      <c r="F32" s="116">
        <f t="shared" si="3"/>
        <v>0</v>
      </c>
      <c r="G32" s="116">
        <f t="shared" si="1"/>
        <v>0</v>
      </c>
      <c r="H32" s="117">
        <f t="shared" si="4"/>
        <v>0</v>
      </c>
      <c r="I32" s="116">
        <f t="shared" si="5"/>
        <v>0</v>
      </c>
      <c r="J32" s="116">
        <f t="shared" si="6"/>
        <v>0</v>
      </c>
      <c r="K32" s="116">
        <f t="shared" si="17"/>
        <v>0</v>
      </c>
      <c r="L32" s="116">
        <f t="shared" si="18"/>
        <v>0</v>
      </c>
      <c r="M32" s="116">
        <f t="shared" si="19"/>
        <v>0</v>
      </c>
      <c r="N32" s="116">
        <f t="shared" si="20"/>
        <v>0</v>
      </c>
      <c r="O32" s="116">
        <f t="shared" si="21"/>
        <v>0</v>
      </c>
      <c r="P32" s="116"/>
      <c r="R32" s="95">
        <f t="shared" si="10"/>
        <v>0</v>
      </c>
      <c r="S32" s="96">
        <f t="shared" si="11"/>
        <v>0</v>
      </c>
      <c r="T32" s="97"/>
    </row>
    <row r="33" s="85" customFormat="1" ht="23.1" customHeight="1" spans="1:20">
      <c r="A33" s="111" t="s">
        <v>93</v>
      </c>
      <c r="B33" s="112" t="s">
        <v>94</v>
      </c>
      <c r="C33" s="113" t="s">
        <v>65</v>
      </c>
      <c r="D33" s="114">
        <v>6.06</v>
      </c>
      <c r="E33" s="115">
        <v>401</v>
      </c>
      <c r="F33" s="116">
        <f t="shared" si="3"/>
        <v>2430.06</v>
      </c>
      <c r="G33" s="116">
        <f t="shared" si="1"/>
        <v>6.06</v>
      </c>
      <c r="H33" s="117">
        <f t="shared" si="4"/>
        <v>401</v>
      </c>
      <c r="I33" s="116">
        <f t="shared" si="5"/>
        <v>2430.06</v>
      </c>
      <c r="J33" s="116">
        <f t="shared" si="6"/>
        <v>5.757</v>
      </c>
      <c r="K33" s="116">
        <f t="shared" si="17"/>
        <v>401</v>
      </c>
      <c r="L33" s="116">
        <f t="shared" si="18"/>
        <v>2308.557</v>
      </c>
      <c r="M33" s="116">
        <f t="shared" si="19"/>
        <v>0.303</v>
      </c>
      <c r="N33" s="116">
        <f t="shared" si="20"/>
        <v>401</v>
      </c>
      <c r="O33" s="116">
        <f t="shared" si="21"/>
        <v>121.503</v>
      </c>
      <c r="P33" s="116"/>
      <c r="R33" s="95">
        <f t="shared" si="10"/>
        <v>5.757</v>
      </c>
      <c r="S33" s="96">
        <f t="shared" si="11"/>
        <v>0</v>
      </c>
      <c r="T33" s="97"/>
    </row>
    <row r="34" s="85" customFormat="1" ht="23.1" customHeight="1" spans="1:20">
      <c r="A34" s="111" t="s">
        <v>95</v>
      </c>
      <c r="B34" s="112" t="s">
        <v>96</v>
      </c>
      <c r="C34" s="113" t="s">
        <v>55</v>
      </c>
      <c r="D34" s="114">
        <v>57.76</v>
      </c>
      <c r="E34" s="115">
        <v>21</v>
      </c>
      <c r="F34" s="116">
        <f t="shared" si="3"/>
        <v>1212.96</v>
      </c>
      <c r="G34" s="116">
        <f t="shared" si="1"/>
        <v>57.76</v>
      </c>
      <c r="H34" s="117">
        <f t="shared" si="4"/>
        <v>21</v>
      </c>
      <c r="I34" s="116">
        <f t="shared" si="5"/>
        <v>1212.96</v>
      </c>
      <c r="J34" s="116">
        <f t="shared" si="6"/>
        <v>54.872</v>
      </c>
      <c r="K34" s="116">
        <f t="shared" si="17"/>
        <v>21</v>
      </c>
      <c r="L34" s="116">
        <f t="shared" si="18"/>
        <v>1152.312</v>
      </c>
      <c r="M34" s="116">
        <f t="shared" si="19"/>
        <v>2.88800000000001</v>
      </c>
      <c r="N34" s="116">
        <f t="shared" si="20"/>
        <v>21</v>
      </c>
      <c r="O34" s="116">
        <f t="shared" si="21"/>
        <v>60.6480000000001</v>
      </c>
      <c r="P34" s="116"/>
      <c r="R34" s="95">
        <f t="shared" si="10"/>
        <v>54.872</v>
      </c>
      <c r="S34" s="96">
        <f t="shared" si="11"/>
        <v>0</v>
      </c>
      <c r="T34" s="97"/>
    </row>
    <row r="35" s="85" customFormat="1" ht="23.1" customHeight="1" spans="1:20">
      <c r="A35" s="111" t="s">
        <v>97</v>
      </c>
      <c r="B35" s="112" t="s">
        <v>98</v>
      </c>
      <c r="C35" s="113" t="s">
        <v>76</v>
      </c>
      <c r="D35" s="114">
        <v>2.3</v>
      </c>
      <c r="E35" s="115">
        <v>1560</v>
      </c>
      <c r="F35" s="116">
        <f t="shared" si="3"/>
        <v>3588</v>
      </c>
      <c r="G35" s="116">
        <f t="shared" si="1"/>
        <v>2.3</v>
      </c>
      <c r="H35" s="117">
        <f t="shared" si="4"/>
        <v>1560</v>
      </c>
      <c r="I35" s="116">
        <f t="shared" si="5"/>
        <v>3588</v>
      </c>
      <c r="J35" s="116">
        <f t="shared" si="6"/>
        <v>2.185</v>
      </c>
      <c r="K35" s="116">
        <f t="shared" si="17"/>
        <v>1560</v>
      </c>
      <c r="L35" s="116">
        <f t="shared" si="18"/>
        <v>3408.6</v>
      </c>
      <c r="M35" s="116">
        <f t="shared" si="19"/>
        <v>0.115</v>
      </c>
      <c r="N35" s="116">
        <f t="shared" si="20"/>
        <v>1560</v>
      </c>
      <c r="O35" s="116">
        <f t="shared" si="21"/>
        <v>179.4</v>
      </c>
      <c r="P35" s="116"/>
      <c r="R35" s="95">
        <f t="shared" si="10"/>
        <v>2.185</v>
      </c>
      <c r="S35" s="96">
        <f t="shared" si="11"/>
        <v>0</v>
      </c>
      <c r="T35" s="97"/>
    </row>
    <row r="36" s="85" customFormat="1" ht="23.1" customHeight="1" spans="1:20">
      <c r="A36" s="111">
        <v>207</v>
      </c>
      <c r="B36" s="112" t="s">
        <v>99</v>
      </c>
      <c r="C36" s="113" t="s">
        <v>65</v>
      </c>
      <c r="D36" s="114">
        <v>2.38</v>
      </c>
      <c r="E36" s="115">
        <v>63000</v>
      </c>
      <c r="F36" s="116">
        <f t="shared" si="3"/>
        <v>149940</v>
      </c>
      <c r="G36" s="116">
        <f t="shared" si="1"/>
        <v>2.38</v>
      </c>
      <c r="H36" s="117">
        <f t="shared" si="4"/>
        <v>63000</v>
      </c>
      <c r="I36" s="116">
        <f t="shared" si="5"/>
        <v>149940</v>
      </c>
      <c r="J36" s="116">
        <f t="shared" si="6"/>
        <v>2.261</v>
      </c>
      <c r="K36" s="116">
        <f t="shared" si="17"/>
        <v>63000</v>
      </c>
      <c r="L36" s="116">
        <f t="shared" si="18"/>
        <v>142443</v>
      </c>
      <c r="M36" s="116">
        <f t="shared" si="19"/>
        <v>0.119</v>
      </c>
      <c r="N36" s="116">
        <f t="shared" si="20"/>
        <v>63000</v>
      </c>
      <c r="O36" s="116">
        <f t="shared" si="21"/>
        <v>7497.00000000001</v>
      </c>
      <c r="P36" s="116"/>
      <c r="R36" s="95">
        <f t="shared" si="10"/>
        <v>2.261</v>
      </c>
      <c r="S36" s="96">
        <f t="shared" si="11"/>
        <v>0</v>
      </c>
      <c r="T36" s="97"/>
    </row>
    <row r="37" s="85" customFormat="1" ht="23.1" customHeight="1" spans="1:20">
      <c r="A37" s="111">
        <v>208</v>
      </c>
      <c r="B37" s="112" t="s">
        <v>100</v>
      </c>
      <c r="C37" s="113"/>
      <c r="D37" s="114"/>
      <c r="E37" s="115"/>
      <c r="F37" s="116">
        <f t="shared" si="3"/>
        <v>0</v>
      </c>
      <c r="G37" s="116">
        <f t="shared" si="1"/>
        <v>0</v>
      </c>
      <c r="H37" s="117">
        <f t="shared" si="4"/>
        <v>0</v>
      </c>
      <c r="I37" s="116">
        <f t="shared" si="5"/>
        <v>0</v>
      </c>
      <c r="J37" s="116">
        <f t="shared" si="6"/>
        <v>0</v>
      </c>
      <c r="K37" s="116">
        <f t="shared" si="17"/>
        <v>0</v>
      </c>
      <c r="L37" s="116">
        <f t="shared" si="18"/>
        <v>0</v>
      </c>
      <c r="M37" s="116">
        <f t="shared" si="19"/>
        <v>0</v>
      </c>
      <c r="N37" s="116">
        <f t="shared" si="20"/>
        <v>0</v>
      </c>
      <c r="O37" s="116">
        <f t="shared" si="21"/>
        <v>0</v>
      </c>
      <c r="P37" s="116"/>
      <c r="R37" s="95">
        <f t="shared" si="10"/>
        <v>0</v>
      </c>
      <c r="S37" s="96">
        <f t="shared" si="11"/>
        <v>0</v>
      </c>
      <c r="T37" s="97"/>
    </row>
    <row r="38" s="85" customFormat="1" ht="23.1" customHeight="1" spans="1:20">
      <c r="A38" s="111" t="s">
        <v>101</v>
      </c>
      <c r="B38" s="112" t="s">
        <v>102</v>
      </c>
      <c r="C38" s="113" t="s">
        <v>55</v>
      </c>
      <c r="D38" s="114">
        <v>450.46</v>
      </c>
      <c r="E38" s="115">
        <v>588</v>
      </c>
      <c r="F38" s="116">
        <f t="shared" si="3"/>
        <v>264870.48</v>
      </c>
      <c r="G38" s="116">
        <f t="shared" si="1"/>
        <v>450.46</v>
      </c>
      <c r="H38" s="117">
        <f t="shared" si="4"/>
        <v>588</v>
      </c>
      <c r="I38" s="116">
        <f t="shared" si="5"/>
        <v>264870.48</v>
      </c>
      <c r="J38" s="116">
        <f t="shared" si="6"/>
        <v>427.937</v>
      </c>
      <c r="K38" s="116">
        <f t="shared" si="17"/>
        <v>588</v>
      </c>
      <c r="L38" s="116">
        <f t="shared" si="18"/>
        <v>251626.956</v>
      </c>
      <c r="M38" s="116">
        <f t="shared" si="19"/>
        <v>22.523</v>
      </c>
      <c r="N38" s="116">
        <f t="shared" si="20"/>
        <v>588</v>
      </c>
      <c r="O38" s="116">
        <f t="shared" si="21"/>
        <v>13243.524</v>
      </c>
      <c r="P38" s="116"/>
      <c r="R38" s="95">
        <f t="shared" si="10"/>
        <v>427.937</v>
      </c>
      <c r="S38" s="96">
        <f t="shared" si="11"/>
        <v>0</v>
      </c>
      <c r="T38" s="97"/>
    </row>
    <row r="39" s="85" customFormat="1" ht="23.1" customHeight="1" spans="1:20">
      <c r="A39" s="111" t="s">
        <v>103</v>
      </c>
      <c r="B39" s="112" t="s">
        <v>104</v>
      </c>
      <c r="C39" s="113"/>
      <c r="D39" s="114"/>
      <c r="E39" s="115"/>
      <c r="F39" s="116">
        <f t="shared" si="3"/>
        <v>0</v>
      </c>
      <c r="G39" s="116">
        <f t="shared" si="1"/>
        <v>0</v>
      </c>
      <c r="H39" s="117">
        <f t="shared" si="4"/>
        <v>0</v>
      </c>
      <c r="I39" s="116">
        <f t="shared" si="5"/>
        <v>0</v>
      </c>
      <c r="J39" s="116">
        <f t="shared" si="6"/>
        <v>0</v>
      </c>
      <c r="K39" s="116">
        <f t="shared" si="17"/>
        <v>0</v>
      </c>
      <c r="L39" s="116">
        <f t="shared" si="18"/>
        <v>0</v>
      </c>
      <c r="M39" s="116">
        <f t="shared" si="19"/>
        <v>0</v>
      </c>
      <c r="N39" s="116">
        <f t="shared" si="20"/>
        <v>0</v>
      </c>
      <c r="O39" s="116">
        <f t="shared" si="21"/>
        <v>0</v>
      </c>
      <c r="P39" s="116"/>
      <c r="R39" s="95">
        <f t="shared" si="10"/>
        <v>0</v>
      </c>
      <c r="S39" s="96">
        <f t="shared" si="11"/>
        <v>0</v>
      </c>
      <c r="T39" s="97"/>
    </row>
    <row r="40" s="85" customFormat="1" ht="23.1" customHeight="1" spans="1:20">
      <c r="A40" s="111" t="s">
        <v>105</v>
      </c>
      <c r="B40" s="112" t="s">
        <v>106</v>
      </c>
      <c r="C40" s="113" t="s">
        <v>55</v>
      </c>
      <c r="D40" s="114">
        <v>420.86</v>
      </c>
      <c r="E40" s="115">
        <v>367</v>
      </c>
      <c r="F40" s="116">
        <f t="shared" si="3"/>
        <v>154455.62</v>
      </c>
      <c r="G40" s="116">
        <f t="shared" si="1"/>
        <v>420.86</v>
      </c>
      <c r="H40" s="117">
        <f t="shared" si="4"/>
        <v>367</v>
      </c>
      <c r="I40" s="116">
        <f t="shared" si="5"/>
        <v>154455.62</v>
      </c>
      <c r="J40" s="116">
        <f t="shared" si="6"/>
        <v>399.817</v>
      </c>
      <c r="K40" s="116">
        <f t="shared" si="17"/>
        <v>367</v>
      </c>
      <c r="L40" s="116">
        <f t="shared" si="18"/>
        <v>146732.839</v>
      </c>
      <c r="M40" s="116">
        <f t="shared" si="19"/>
        <v>21.043</v>
      </c>
      <c r="N40" s="116">
        <f t="shared" si="20"/>
        <v>367</v>
      </c>
      <c r="O40" s="116">
        <f t="shared" si="21"/>
        <v>7722.781</v>
      </c>
      <c r="P40" s="116"/>
      <c r="R40" s="95">
        <f t="shared" si="10"/>
        <v>399.817</v>
      </c>
      <c r="S40" s="96">
        <f t="shared" si="11"/>
        <v>0</v>
      </c>
      <c r="T40" s="97"/>
    </row>
    <row r="41" s="85" customFormat="1" ht="23.1" customHeight="1" spans="1:20">
      <c r="A41" s="111" t="s">
        <v>107</v>
      </c>
      <c r="B41" s="112" t="s">
        <v>108</v>
      </c>
      <c r="C41" s="113" t="s">
        <v>55</v>
      </c>
      <c r="D41" s="114">
        <v>450.48</v>
      </c>
      <c r="E41" s="115">
        <v>147</v>
      </c>
      <c r="F41" s="116">
        <f t="shared" si="3"/>
        <v>66220.56</v>
      </c>
      <c r="G41" s="116">
        <f t="shared" si="1"/>
        <v>450.48</v>
      </c>
      <c r="H41" s="117">
        <f t="shared" si="4"/>
        <v>147</v>
      </c>
      <c r="I41" s="116">
        <f t="shared" si="5"/>
        <v>66220.56</v>
      </c>
      <c r="J41" s="116">
        <f t="shared" si="6"/>
        <v>427.956</v>
      </c>
      <c r="K41" s="116">
        <f t="shared" si="17"/>
        <v>147</v>
      </c>
      <c r="L41" s="116">
        <f t="shared" si="18"/>
        <v>62909.532</v>
      </c>
      <c r="M41" s="116">
        <f t="shared" si="19"/>
        <v>22.524</v>
      </c>
      <c r="N41" s="116">
        <f t="shared" si="20"/>
        <v>147</v>
      </c>
      <c r="O41" s="116">
        <f t="shared" si="21"/>
        <v>3311.028</v>
      </c>
      <c r="P41" s="116"/>
      <c r="R41" s="95">
        <f t="shared" si="10"/>
        <v>427.956</v>
      </c>
      <c r="S41" s="96">
        <f t="shared" si="11"/>
        <v>0</v>
      </c>
      <c r="T41" s="97"/>
    </row>
    <row r="42" s="85" customFormat="1" ht="23.1" customHeight="1" spans="1:20">
      <c r="A42" s="111" t="s">
        <v>109</v>
      </c>
      <c r="B42" s="112" t="s">
        <v>110</v>
      </c>
      <c r="C42" s="113" t="s">
        <v>55</v>
      </c>
      <c r="D42" s="114">
        <v>482.92</v>
      </c>
      <c r="E42" s="115">
        <v>102</v>
      </c>
      <c r="F42" s="116">
        <f t="shared" si="3"/>
        <v>49257.84</v>
      </c>
      <c r="G42" s="116">
        <f t="shared" si="1"/>
        <v>482.92</v>
      </c>
      <c r="H42" s="117">
        <f t="shared" si="4"/>
        <v>102</v>
      </c>
      <c r="I42" s="116">
        <f t="shared" si="5"/>
        <v>49257.84</v>
      </c>
      <c r="J42" s="116">
        <f t="shared" si="6"/>
        <v>458.774</v>
      </c>
      <c r="K42" s="116">
        <f t="shared" si="17"/>
        <v>102</v>
      </c>
      <c r="L42" s="116">
        <f t="shared" si="18"/>
        <v>46794.948</v>
      </c>
      <c r="M42" s="116">
        <f t="shared" si="19"/>
        <v>24.146</v>
      </c>
      <c r="N42" s="116">
        <f t="shared" si="20"/>
        <v>102</v>
      </c>
      <c r="O42" s="116">
        <f t="shared" si="21"/>
        <v>2462.892</v>
      </c>
      <c r="P42" s="116"/>
      <c r="R42" s="95">
        <f t="shared" si="10"/>
        <v>458.774</v>
      </c>
      <c r="S42" s="96">
        <f t="shared" si="11"/>
        <v>0</v>
      </c>
      <c r="T42" s="97"/>
    </row>
    <row r="43" s="85" customFormat="1" ht="23.1" customHeight="1" spans="1:20">
      <c r="A43" s="111">
        <v>209</v>
      </c>
      <c r="B43" s="112" t="s">
        <v>111</v>
      </c>
      <c r="C43" s="113" t="s">
        <v>55</v>
      </c>
      <c r="D43" s="114">
        <v>459.94</v>
      </c>
      <c r="E43" s="115">
        <v>13</v>
      </c>
      <c r="F43" s="116">
        <f t="shared" si="3"/>
        <v>5979.22</v>
      </c>
      <c r="G43" s="116">
        <f t="shared" si="1"/>
        <v>459.94</v>
      </c>
      <c r="H43" s="117">
        <f t="shared" si="4"/>
        <v>13</v>
      </c>
      <c r="I43" s="116">
        <f t="shared" si="5"/>
        <v>5979.22</v>
      </c>
      <c r="J43" s="116">
        <f t="shared" si="6"/>
        <v>436.943</v>
      </c>
      <c r="K43" s="116">
        <f t="shared" si="17"/>
        <v>13</v>
      </c>
      <c r="L43" s="116">
        <f t="shared" si="18"/>
        <v>5680.259</v>
      </c>
      <c r="M43" s="116">
        <f t="shared" si="19"/>
        <v>22.997</v>
      </c>
      <c r="N43" s="116">
        <f t="shared" si="20"/>
        <v>13</v>
      </c>
      <c r="O43" s="116">
        <f t="shared" si="21"/>
        <v>298.961</v>
      </c>
      <c r="P43" s="116"/>
      <c r="R43" s="95">
        <f t="shared" si="10"/>
        <v>436.943</v>
      </c>
      <c r="S43" s="96">
        <f t="shared" si="11"/>
        <v>0</v>
      </c>
      <c r="T43" s="97"/>
    </row>
    <row r="44" s="85" customFormat="1" ht="23.1" customHeight="1" spans="1:20">
      <c r="A44" s="111">
        <v>210</v>
      </c>
      <c r="B44" s="112" t="s">
        <v>112</v>
      </c>
      <c r="C44" s="113"/>
      <c r="D44" s="114"/>
      <c r="E44" s="115"/>
      <c r="F44" s="116">
        <f t="shared" ref="F44:F75" si="22">ROUND(E44*D44,2)</f>
        <v>0</v>
      </c>
      <c r="G44" s="116">
        <f t="shared" si="1"/>
        <v>0</v>
      </c>
      <c r="H44" s="117">
        <f t="shared" si="4"/>
        <v>0</v>
      </c>
      <c r="I44" s="116">
        <f t="shared" si="5"/>
        <v>0</v>
      </c>
      <c r="J44" s="116">
        <f t="shared" si="6"/>
        <v>0</v>
      </c>
      <c r="K44" s="116">
        <f t="shared" si="17"/>
        <v>0</v>
      </c>
      <c r="L44" s="116">
        <f t="shared" si="18"/>
        <v>0</v>
      </c>
      <c r="M44" s="116">
        <f t="shared" si="19"/>
        <v>0</v>
      </c>
      <c r="N44" s="116">
        <f t="shared" si="20"/>
        <v>0</v>
      </c>
      <c r="O44" s="116">
        <f t="shared" si="21"/>
        <v>0</v>
      </c>
      <c r="P44" s="116"/>
      <c r="R44" s="95">
        <f t="shared" si="10"/>
        <v>0</v>
      </c>
      <c r="S44" s="96">
        <f t="shared" si="11"/>
        <v>0</v>
      </c>
      <c r="T44" s="97"/>
    </row>
    <row r="45" s="85" customFormat="1" ht="23.1" customHeight="1" spans="1:20">
      <c r="A45" s="111" t="s">
        <v>113</v>
      </c>
      <c r="B45" s="112" t="s">
        <v>114</v>
      </c>
      <c r="C45" s="113"/>
      <c r="D45" s="114"/>
      <c r="E45" s="115"/>
      <c r="F45" s="116">
        <f t="shared" si="22"/>
        <v>0</v>
      </c>
      <c r="G45" s="116">
        <f t="shared" si="1"/>
        <v>0</v>
      </c>
      <c r="H45" s="117">
        <f t="shared" si="4"/>
        <v>0</v>
      </c>
      <c r="I45" s="116">
        <f t="shared" si="5"/>
        <v>0</v>
      </c>
      <c r="J45" s="116">
        <f t="shared" si="6"/>
        <v>0</v>
      </c>
      <c r="K45" s="116">
        <f t="shared" si="17"/>
        <v>0</v>
      </c>
      <c r="L45" s="116">
        <f t="shared" si="18"/>
        <v>0</v>
      </c>
      <c r="M45" s="116">
        <f t="shared" si="19"/>
        <v>0</v>
      </c>
      <c r="N45" s="116">
        <f t="shared" si="20"/>
        <v>0</v>
      </c>
      <c r="O45" s="116">
        <f t="shared" si="21"/>
        <v>0</v>
      </c>
      <c r="P45" s="116"/>
      <c r="R45" s="95">
        <f t="shared" si="10"/>
        <v>0</v>
      </c>
      <c r="S45" s="96">
        <f t="shared" si="11"/>
        <v>0</v>
      </c>
      <c r="T45" s="97"/>
    </row>
    <row r="46" s="85" customFormat="1" ht="23.1" customHeight="1" spans="1:20">
      <c r="A46" s="111" t="s">
        <v>115</v>
      </c>
      <c r="B46" s="112" t="s">
        <v>116</v>
      </c>
      <c r="C46" s="113" t="s">
        <v>55</v>
      </c>
      <c r="D46" s="114">
        <v>613.78</v>
      </c>
      <c r="E46" s="115">
        <v>103.98</v>
      </c>
      <c r="F46" s="116">
        <f t="shared" si="22"/>
        <v>63820.84</v>
      </c>
      <c r="G46" s="116">
        <f t="shared" si="1"/>
        <v>613.78</v>
      </c>
      <c r="H46" s="117">
        <f t="shared" si="4"/>
        <v>103.98</v>
      </c>
      <c r="I46" s="116">
        <f t="shared" si="5"/>
        <v>63820.84</v>
      </c>
      <c r="J46" s="116">
        <f t="shared" si="6"/>
        <v>583.091</v>
      </c>
      <c r="K46" s="116">
        <f t="shared" si="17"/>
        <v>103.98</v>
      </c>
      <c r="L46" s="116">
        <f t="shared" si="18"/>
        <v>60629.80218</v>
      </c>
      <c r="M46" s="116">
        <f t="shared" si="19"/>
        <v>30.6890000000001</v>
      </c>
      <c r="N46" s="116">
        <f t="shared" si="20"/>
        <v>103.98</v>
      </c>
      <c r="O46" s="116">
        <f t="shared" si="21"/>
        <v>3191.04222000001</v>
      </c>
      <c r="P46" s="116"/>
      <c r="R46" s="95">
        <f t="shared" si="10"/>
        <v>583.091</v>
      </c>
      <c r="S46" s="96">
        <f t="shared" si="11"/>
        <v>0</v>
      </c>
      <c r="T46" s="97"/>
    </row>
    <row r="47" s="85" customFormat="1" ht="23.1" customHeight="1" spans="1:20">
      <c r="A47" s="111" t="s">
        <v>117</v>
      </c>
      <c r="B47" s="112" t="s">
        <v>118</v>
      </c>
      <c r="C47" s="113" t="s">
        <v>55</v>
      </c>
      <c r="D47" s="114">
        <v>600.72</v>
      </c>
      <c r="E47" s="115">
        <v>71</v>
      </c>
      <c r="F47" s="116">
        <f t="shared" si="22"/>
        <v>42651.12</v>
      </c>
      <c r="G47" s="116">
        <f t="shared" si="1"/>
        <v>600.72</v>
      </c>
      <c r="H47" s="117">
        <f t="shared" si="4"/>
        <v>71</v>
      </c>
      <c r="I47" s="116">
        <f t="shared" si="5"/>
        <v>42651.12</v>
      </c>
      <c r="J47" s="116">
        <f t="shared" si="6"/>
        <v>570.684</v>
      </c>
      <c r="K47" s="116">
        <f t="shared" si="17"/>
        <v>71</v>
      </c>
      <c r="L47" s="116">
        <f t="shared" si="18"/>
        <v>40518.564</v>
      </c>
      <c r="M47" s="116">
        <f t="shared" si="19"/>
        <v>30.0360000000001</v>
      </c>
      <c r="N47" s="116">
        <f t="shared" si="20"/>
        <v>71</v>
      </c>
      <c r="O47" s="116">
        <f t="shared" si="21"/>
        <v>2132.556</v>
      </c>
      <c r="P47" s="116"/>
      <c r="R47" s="95">
        <f t="shared" si="10"/>
        <v>570.684</v>
      </c>
      <c r="S47" s="96">
        <f t="shared" si="11"/>
        <v>0</v>
      </c>
      <c r="T47" s="97"/>
    </row>
    <row r="48" s="85" customFormat="1" ht="23.1" customHeight="1" spans="1:20">
      <c r="A48" s="111" t="s">
        <v>119</v>
      </c>
      <c r="B48" s="112" t="s">
        <v>120</v>
      </c>
      <c r="C48" s="113" t="s">
        <v>55</v>
      </c>
      <c r="D48" s="114">
        <v>539.51</v>
      </c>
      <c r="E48" s="115">
        <v>256</v>
      </c>
      <c r="F48" s="116">
        <f t="shared" si="22"/>
        <v>138114.56</v>
      </c>
      <c r="G48" s="116">
        <f t="shared" si="1"/>
        <v>539.51</v>
      </c>
      <c r="H48" s="117">
        <f t="shared" si="4"/>
        <v>256</v>
      </c>
      <c r="I48" s="116">
        <f t="shared" si="5"/>
        <v>138114.56</v>
      </c>
      <c r="J48" s="116">
        <f t="shared" si="6"/>
        <v>512.5345</v>
      </c>
      <c r="K48" s="116">
        <f t="shared" si="17"/>
        <v>256</v>
      </c>
      <c r="L48" s="116">
        <f t="shared" si="18"/>
        <v>131208.832</v>
      </c>
      <c r="M48" s="116">
        <f t="shared" si="19"/>
        <v>26.9755</v>
      </c>
      <c r="N48" s="116">
        <f t="shared" si="20"/>
        <v>256</v>
      </c>
      <c r="O48" s="116">
        <f t="shared" si="21"/>
        <v>6905.728</v>
      </c>
      <c r="P48" s="116"/>
      <c r="R48" s="95">
        <f t="shared" si="10"/>
        <v>512.5345</v>
      </c>
      <c r="S48" s="96">
        <f t="shared" si="11"/>
        <v>0</v>
      </c>
      <c r="T48" s="97"/>
    </row>
    <row r="49" s="85" customFormat="1" ht="23.1" customHeight="1" spans="1:20">
      <c r="A49" s="111" t="s">
        <v>121</v>
      </c>
      <c r="B49" s="112" t="s">
        <v>122</v>
      </c>
      <c r="C49" s="113"/>
      <c r="D49" s="114"/>
      <c r="E49" s="115"/>
      <c r="F49" s="116">
        <f t="shared" si="22"/>
        <v>0</v>
      </c>
      <c r="G49" s="116">
        <f t="shared" si="1"/>
        <v>0</v>
      </c>
      <c r="H49" s="117">
        <f t="shared" si="4"/>
        <v>0</v>
      </c>
      <c r="I49" s="116">
        <f t="shared" si="5"/>
        <v>0</v>
      </c>
      <c r="J49" s="116">
        <f t="shared" si="6"/>
        <v>0</v>
      </c>
      <c r="K49" s="116">
        <f t="shared" si="17"/>
        <v>0</v>
      </c>
      <c r="L49" s="116">
        <f t="shared" si="18"/>
        <v>0</v>
      </c>
      <c r="M49" s="116">
        <f t="shared" si="19"/>
        <v>0</v>
      </c>
      <c r="N49" s="116">
        <f t="shared" si="20"/>
        <v>0</v>
      </c>
      <c r="O49" s="116">
        <f t="shared" si="21"/>
        <v>0</v>
      </c>
      <c r="P49" s="116"/>
      <c r="R49" s="95">
        <f t="shared" si="10"/>
        <v>0</v>
      </c>
      <c r="S49" s="96">
        <f t="shared" si="11"/>
        <v>0</v>
      </c>
      <c r="T49" s="97"/>
    </row>
    <row r="50" s="85" customFormat="1" ht="23.1" customHeight="1" spans="1:20">
      <c r="A50" s="111" t="s">
        <v>123</v>
      </c>
      <c r="B50" s="112" t="s">
        <v>124</v>
      </c>
      <c r="C50" s="113" t="s">
        <v>55</v>
      </c>
      <c r="D50" s="114">
        <v>199.94</v>
      </c>
      <c r="E50" s="115">
        <v>91</v>
      </c>
      <c r="F50" s="116">
        <f t="shared" si="22"/>
        <v>18194.54</v>
      </c>
      <c r="G50" s="116">
        <f t="shared" si="1"/>
        <v>199.94</v>
      </c>
      <c r="H50" s="117">
        <f t="shared" si="4"/>
        <v>91</v>
      </c>
      <c r="I50" s="116">
        <f t="shared" si="5"/>
        <v>18194.54</v>
      </c>
      <c r="J50" s="116">
        <f t="shared" si="6"/>
        <v>189.943</v>
      </c>
      <c r="K50" s="116">
        <f t="shared" si="17"/>
        <v>91</v>
      </c>
      <c r="L50" s="116">
        <f t="shared" si="18"/>
        <v>17284.813</v>
      </c>
      <c r="M50" s="116">
        <f t="shared" si="19"/>
        <v>9.99700000000001</v>
      </c>
      <c r="N50" s="116">
        <f t="shared" si="20"/>
        <v>91</v>
      </c>
      <c r="O50" s="116">
        <f t="shared" si="21"/>
        <v>909.727000000001</v>
      </c>
      <c r="P50" s="116"/>
      <c r="R50" s="95">
        <f t="shared" si="10"/>
        <v>189.943</v>
      </c>
      <c r="S50" s="96">
        <f t="shared" si="11"/>
        <v>0</v>
      </c>
      <c r="T50" s="97"/>
    </row>
    <row r="51" s="85" customFormat="1" ht="23.1" customHeight="1" spans="1:20">
      <c r="A51" s="111" t="s">
        <v>125</v>
      </c>
      <c r="B51" s="112" t="s">
        <v>126</v>
      </c>
      <c r="C51" s="113" t="s">
        <v>55</v>
      </c>
      <c r="D51" s="114">
        <v>233.96</v>
      </c>
      <c r="E51" s="115">
        <v>6</v>
      </c>
      <c r="F51" s="116">
        <f t="shared" si="22"/>
        <v>1403.76</v>
      </c>
      <c r="G51" s="116">
        <f t="shared" si="1"/>
        <v>233.96</v>
      </c>
      <c r="H51" s="117">
        <f t="shared" si="4"/>
        <v>6</v>
      </c>
      <c r="I51" s="116">
        <f t="shared" si="5"/>
        <v>1403.76</v>
      </c>
      <c r="J51" s="116">
        <f t="shared" si="6"/>
        <v>222.262</v>
      </c>
      <c r="K51" s="116">
        <f t="shared" si="17"/>
        <v>6</v>
      </c>
      <c r="L51" s="116">
        <f t="shared" si="18"/>
        <v>1333.572</v>
      </c>
      <c r="M51" s="116">
        <f t="shared" si="19"/>
        <v>11.698</v>
      </c>
      <c r="N51" s="116">
        <f t="shared" si="20"/>
        <v>6</v>
      </c>
      <c r="O51" s="116">
        <f t="shared" si="21"/>
        <v>70.188</v>
      </c>
      <c r="P51" s="116"/>
      <c r="R51" s="95">
        <f t="shared" si="10"/>
        <v>222.262</v>
      </c>
      <c r="S51" s="96">
        <f t="shared" si="11"/>
        <v>0</v>
      </c>
      <c r="T51" s="97"/>
    </row>
    <row r="52" s="85" customFormat="1" ht="23.1" customHeight="1" spans="1:20">
      <c r="A52" s="111" t="s">
        <v>127</v>
      </c>
      <c r="B52" s="112" t="s">
        <v>128</v>
      </c>
      <c r="C52" s="113" t="s">
        <v>55</v>
      </c>
      <c r="D52" s="114">
        <v>242.95</v>
      </c>
      <c r="E52" s="115">
        <v>13</v>
      </c>
      <c r="F52" s="116">
        <f t="shared" si="22"/>
        <v>3158.35</v>
      </c>
      <c r="G52" s="116">
        <f t="shared" si="1"/>
        <v>242.95</v>
      </c>
      <c r="H52" s="117">
        <f t="shared" si="4"/>
        <v>13</v>
      </c>
      <c r="I52" s="116">
        <f t="shared" si="5"/>
        <v>3158.35</v>
      </c>
      <c r="J52" s="116">
        <f t="shared" si="6"/>
        <v>230.8025</v>
      </c>
      <c r="K52" s="116">
        <f t="shared" si="17"/>
        <v>13</v>
      </c>
      <c r="L52" s="116">
        <f t="shared" si="18"/>
        <v>3000.4325</v>
      </c>
      <c r="M52" s="116">
        <f t="shared" si="19"/>
        <v>12.1475</v>
      </c>
      <c r="N52" s="116">
        <f t="shared" si="20"/>
        <v>13</v>
      </c>
      <c r="O52" s="116">
        <f t="shared" si="21"/>
        <v>157.9175</v>
      </c>
      <c r="P52" s="116"/>
      <c r="R52" s="95">
        <f t="shared" si="10"/>
        <v>230.8025</v>
      </c>
      <c r="S52" s="96">
        <f t="shared" si="11"/>
        <v>0</v>
      </c>
      <c r="T52" s="97"/>
    </row>
    <row r="53" s="85" customFormat="1" ht="23.1" customHeight="1" spans="1:20">
      <c r="A53" s="111">
        <v>211</v>
      </c>
      <c r="B53" s="112" t="s">
        <v>129</v>
      </c>
      <c r="C53" s="113" t="s">
        <v>65</v>
      </c>
      <c r="D53" s="114">
        <v>7.14</v>
      </c>
      <c r="E53" s="115">
        <v>3623.6</v>
      </c>
      <c r="F53" s="116">
        <f t="shared" si="22"/>
        <v>25872.5</v>
      </c>
      <c r="G53" s="116">
        <f t="shared" si="1"/>
        <v>7.14</v>
      </c>
      <c r="H53" s="117">
        <f t="shared" si="4"/>
        <v>3623.6</v>
      </c>
      <c r="I53" s="116">
        <f t="shared" si="5"/>
        <v>25872.5</v>
      </c>
      <c r="J53" s="116">
        <f t="shared" si="6"/>
        <v>6.783</v>
      </c>
      <c r="K53" s="116">
        <f t="shared" si="17"/>
        <v>3623.6</v>
      </c>
      <c r="L53" s="116">
        <f t="shared" si="18"/>
        <v>24578.8788</v>
      </c>
      <c r="M53" s="116">
        <f t="shared" si="19"/>
        <v>0.357</v>
      </c>
      <c r="N53" s="116">
        <f t="shared" si="20"/>
        <v>3623.6</v>
      </c>
      <c r="O53" s="116">
        <f t="shared" si="21"/>
        <v>1293.6252</v>
      </c>
      <c r="P53" s="116"/>
      <c r="R53" s="95">
        <f t="shared" si="10"/>
        <v>6.783</v>
      </c>
      <c r="S53" s="96">
        <f t="shared" si="11"/>
        <v>0</v>
      </c>
      <c r="T53" s="97"/>
    </row>
    <row r="54" s="85" customFormat="1" ht="23.1" customHeight="1" spans="1:20">
      <c r="A54" s="111">
        <v>212</v>
      </c>
      <c r="B54" s="112" t="s">
        <v>130</v>
      </c>
      <c r="C54" s="113" t="s">
        <v>51</v>
      </c>
      <c r="D54" s="114">
        <v>15</v>
      </c>
      <c r="E54" s="115">
        <v>1038</v>
      </c>
      <c r="F54" s="116">
        <f t="shared" si="22"/>
        <v>15570</v>
      </c>
      <c r="G54" s="116">
        <f t="shared" si="1"/>
        <v>15</v>
      </c>
      <c r="H54" s="117">
        <f t="shared" si="4"/>
        <v>1038</v>
      </c>
      <c r="I54" s="116">
        <f t="shared" si="5"/>
        <v>15570</v>
      </c>
      <c r="J54" s="116">
        <f t="shared" si="6"/>
        <v>14.25</v>
      </c>
      <c r="K54" s="116">
        <f t="shared" si="17"/>
        <v>1038</v>
      </c>
      <c r="L54" s="116">
        <f t="shared" si="18"/>
        <v>14791.5</v>
      </c>
      <c r="M54" s="116">
        <f t="shared" si="19"/>
        <v>0.75</v>
      </c>
      <c r="N54" s="116">
        <f t="shared" si="20"/>
        <v>1038</v>
      </c>
      <c r="O54" s="116">
        <f t="shared" si="21"/>
        <v>778.5</v>
      </c>
      <c r="P54" s="116"/>
      <c r="R54" s="95">
        <f t="shared" si="10"/>
        <v>14.25</v>
      </c>
      <c r="S54" s="96">
        <f t="shared" si="11"/>
        <v>0</v>
      </c>
      <c r="T54" s="97"/>
    </row>
    <row r="55" s="85" customFormat="1" ht="23.1" customHeight="1" spans="1:24">
      <c r="A55" s="111">
        <v>213</v>
      </c>
      <c r="B55" s="112" t="s">
        <v>131</v>
      </c>
      <c r="C55" s="113"/>
      <c r="D55" s="114"/>
      <c r="E55" s="115"/>
      <c r="F55" s="116">
        <f t="shared" si="22"/>
        <v>0</v>
      </c>
      <c r="G55" s="116">
        <f t="shared" si="1"/>
        <v>0</v>
      </c>
      <c r="H55" s="117">
        <f t="shared" si="4"/>
        <v>0</v>
      </c>
      <c r="I55" s="116">
        <f t="shared" si="5"/>
        <v>0</v>
      </c>
      <c r="J55" s="116">
        <f t="shared" si="6"/>
        <v>0</v>
      </c>
      <c r="K55" s="116">
        <f t="shared" si="17"/>
        <v>0</v>
      </c>
      <c r="L55" s="116">
        <f t="shared" si="18"/>
        <v>0</v>
      </c>
      <c r="M55" s="116">
        <f t="shared" si="19"/>
        <v>0</v>
      </c>
      <c r="N55" s="116">
        <f t="shared" si="20"/>
        <v>0</v>
      </c>
      <c r="O55" s="116">
        <f t="shared" si="21"/>
        <v>0</v>
      </c>
      <c r="P55" s="116"/>
      <c r="R55" s="95">
        <f t="shared" si="10"/>
        <v>0</v>
      </c>
      <c r="S55" s="96">
        <f t="shared" si="11"/>
        <v>0</v>
      </c>
      <c r="T55" s="144"/>
      <c r="U55" s="144"/>
      <c r="V55" s="144"/>
      <c r="W55" s="144"/>
      <c r="X55" s="144"/>
    </row>
    <row r="56" s="85" customFormat="1" ht="23.1" customHeight="1" spans="1:24">
      <c r="A56" s="111" t="s">
        <v>132</v>
      </c>
      <c r="B56" s="112" t="s">
        <v>133</v>
      </c>
      <c r="C56" s="113" t="s">
        <v>51</v>
      </c>
      <c r="D56" s="114">
        <v>15</v>
      </c>
      <c r="E56" s="115">
        <v>101</v>
      </c>
      <c r="F56" s="116">
        <f t="shared" si="22"/>
        <v>1515</v>
      </c>
      <c r="G56" s="116">
        <f t="shared" si="1"/>
        <v>15</v>
      </c>
      <c r="H56" s="117">
        <f t="shared" si="4"/>
        <v>101</v>
      </c>
      <c r="I56" s="116">
        <f t="shared" si="5"/>
        <v>1515</v>
      </c>
      <c r="J56" s="116">
        <f t="shared" si="6"/>
        <v>14.25</v>
      </c>
      <c r="K56" s="116">
        <f t="shared" si="17"/>
        <v>101</v>
      </c>
      <c r="L56" s="116">
        <f t="shared" si="18"/>
        <v>1439.25</v>
      </c>
      <c r="M56" s="116">
        <f t="shared" si="19"/>
        <v>0.75</v>
      </c>
      <c r="N56" s="116">
        <f t="shared" si="20"/>
        <v>101</v>
      </c>
      <c r="O56" s="116">
        <f t="shared" si="21"/>
        <v>75.75</v>
      </c>
      <c r="P56" s="116"/>
      <c r="R56" s="95">
        <f t="shared" si="10"/>
        <v>14.25</v>
      </c>
      <c r="S56" s="96">
        <f t="shared" si="11"/>
        <v>0</v>
      </c>
      <c r="T56" s="144">
        <f>R56-J56</f>
        <v>0</v>
      </c>
      <c r="U56" s="144"/>
      <c r="V56" s="144"/>
      <c r="W56" s="144"/>
      <c r="X56" s="144"/>
    </row>
    <row r="57" s="85" customFormat="1" ht="23.1" customHeight="1" spans="1:24">
      <c r="A57" s="111" t="s">
        <v>134</v>
      </c>
      <c r="B57" s="112" t="s">
        <v>133</v>
      </c>
      <c r="C57" s="113" t="s">
        <v>65</v>
      </c>
      <c r="D57" s="114">
        <v>7.85</v>
      </c>
      <c r="E57" s="115">
        <v>1080</v>
      </c>
      <c r="F57" s="116">
        <f t="shared" si="22"/>
        <v>8478</v>
      </c>
      <c r="G57" s="116">
        <f t="shared" si="1"/>
        <v>7.85</v>
      </c>
      <c r="H57" s="117">
        <f t="shared" si="4"/>
        <v>1080</v>
      </c>
      <c r="I57" s="116">
        <f t="shared" si="5"/>
        <v>8478</v>
      </c>
      <c r="J57" s="116">
        <f t="shared" si="6"/>
        <v>7.4575</v>
      </c>
      <c r="K57" s="116">
        <f t="shared" si="17"/>
        <v>1080</v>
      </c>
      <c r="L57" s="116">
        <f t="shared" si="18"/>
        <v>8054.1</v>
      </c>
      <c r="M57" s="116">
        <f t="shared" si="19"/>
        <v>0.3925</v>
      </c>
      <c r="N57" s="116">
        <f t="shared" si="20"/>
        <v>1080</v>
      </c>
      <c r="O57" s="116">
        <f t="shared" si="21"/>
        <v>423.9</v>
      </c>
      <c r="P57" s="116"/>
      <c r="R57" s="95">
        <f t="shared" si="10"/>
        <v>7.4575</v>
      </c>
      <c r="S57" s="96">
        <f t="shared" si="11"/>
        <v>0</v>
      </c>
      <c r="T57" s="144"/>
      <c r="U57" s="144"/>
      <c r="V57" s="144"/>
      <c r="W57" s="144"/>
      <c r="X57" s="144"/>
    </row>
    <row r="58" s="85" customFormat="1" ht="23.1" customHeight="1" spans="1:24">
      <c r="A58" s="111">
        <v>214</v>
      </c>
      <c r="B58" s="112" t="s">
        <v>135</v>
      </c>
      <c r="C58" s="113"/>
      <c r="D58" s="114"/>
      <c r="E58" s="115"/>
      <c r="F58" s="116">
        <f t="shared" si="22"/>
        <v>0</v>
      </c>
      <c r="G58" s="116">
        <f t="shared" si="1"/>
        <v>0</v>
      </c>
      <c r="H58" s="117">
        <f t="shared" si="4"/>
        <v>0</v>
      </c>
      <c r="I58" s="116">
        <f t="shared" si="5"/>
        <v>0</v>
      </c>
      <c r="J58" s="116">
        <f t="shared" si="6"/>
        <v>0</v>
      </c>
      <c r="K58" s="116">
        <f t="shared" si="17"/>
        <v>0</v>
      </c>
      <c r="L58" s="116">
        <f t="shared" si="18"/>
        <v>0</v>
      </c>
      <c r="M58" s="116">
        <f t="shared" si="19"/>
        <v>0</v>
      </c>
      <c r="N58" s="116">
        <f t="shared" si="20"/>
        <v>0</v>
      </c>
      <c r="O58" s="116">
        <f t="shared" si="21"/>
        <v>0</v>
      </c>
      <c r="P58" s="116"/>
      <c r="R58" s="95">
        <f t="shared" si="10"/>
        <v>0</v>
      </c>
      <c r="S58" s="96">
        <f t="shared" si="11"/>
        <v>0</v>
      </c>
      <c r="T58" s="144"/>
      <c r="U58" s="144"/>
      <c r="V58" s="144"/>
      <c r="W58" s="144"/>
      <c r="X58" s="144"/>
    </row>
    <row r="59" s="85" customFormat="1" ht="23.1" customHeight="1" spans="1:24">
      <c r="A59" s="111" t="s">
        <v>136</v>
      </c>
      <c r="B59" s="112" t="s">
        <v>137</v>
      </c>
      <c r="C59" s="113" t="s">
        <v>51</v>
      </c>
      <c r="D59" s="114">
        <v>79.99</v>
      </c>
      <c r="E59" s="115">
        <v>40</v>
      </c>
      <c r="F59" s="116">
        <f t="shared" si="22"/>
        <v>3199.6</v>
      </c>
      <c r="G59" s="116">
        <f t="shared" si="1"/>
        <v>79.99</v>
      </c>
      <c r="H59" s="117">
        <f t="shared" si="4"/>
        <v>40</v>
      </c>
      <c r="I59" s="116">
        <f t="shared" si="5"/>
        <v>3199.6</v>
      </c>
      <c r="J59" s="116">
        <f t="shared" si="6"/>
        <v>75.9905</v>
      </c>
      <c r="K59" s="116">
        <f t="shared" si="17"/>
        <v>40</v>
      </c>
      <c r="L59" s="116">
        <f t="shared" si="18"/>
        <v>3039.62</v>
      </c>
      <c r="M59" s="116">
        <f t="shared" si="19"/>
        <v>3.9995</v>
      </c>
      <c r="N59" s="116">
        <f t="shared" si="20"/>
        <v>40</v>
      </c>
      <c r="O59" s="116">
        <f t="shared" si="21"/>
        <v>159.98</v>
      </c>
      <c r="P59" s="116"/>
      <c r="R59" s="95">
        <f t="shared" si="10"/>
        <v>75.9905</v>
      </c>
      <c r="S59" s="96">
        <f t="shared" si="11"/>
        <v>0</v>
      </c>
      <c r="T59" s="144"/>
      <c r="U59" s="144"/>
      <c r="V59" s="144"/>
      <c r="W59" s="144"/>
      <c r="X59" s="144"/>
    </row>
    <row r="60" s="85" customFormat="1" ht="23.1" customHeight="1" spans="1:24">
      <c r="A60" s="127" t="s">
        <v>138</v>
      </c>
      <c r="B60" s="129" t="s">
        <v>139</v>
      </c>
      <c r="C60" s="119" t="s">
        <v>51</v>
      </c>
      <c r="D60" s="131">
        <v>149.98</v>
      </c>
      <c r="E60" s="115">
        <v>25</v>
      </c>
      <c r="F60" s="116">
        <f t="shared" si="22"/>
        <v>3749.5</v>
      </c>
      <c r="G60" s="116">
        <f t="shared" si="1"/>
        <v>149.98</v>
      </c>
      <c r="H60" s="117">
        <f t="shared" si="4"/>
        <v>25</v>
      </c>
      <c r="I60" s="116">
        <f t="shared" si="5"/>
        <v>3749.5</v>
      </c>
      <c r="J60" s="116">
        <f t="shared" si="6"/>
        <v>142.481</v>
      </c>
      <c r="K60" s="116">
        <f t="shared" si="17"/>
        <v>25</v>
      </c>
      <c r="L60" s="116">
        <f t="shared" si="18"/>
        <v>3562.025</v>
      </c>
      <c r="M60" s="116">
        <f t="shared" si="19"/>
        <v>7.499</v>
      </c>
      <c r="N60" s="116">
        <f t="shared" si="20"/>
        <v>25</v>
      </c>
      <c r="O60" s="116">
        <f t="shared" si="21"/>
        <v>187.475</v>
      </c>
      <c r="P60" s="116"/>
      <c r="R60" s="95">
        <f t="shared" si="10"/>
        <v>142.481</v>
      </c>
      <c r="S60" s="96">
        <f t="shared" si="11"/>
        <v>0</v>
      </c>
      <c r="T60" s="144"/>
      <c r="U60" s="144"/>
      <c r="V60" s="144"/>
      <c r="W60" s="144"/>
      <c r="X60" s="144"/>
    </row>
    <row r="61" s="85" customFormat="1" ht="23.1" customHeight="1" spans="1:20">
      <c r="A61" s="127">
        <v>215</v>
      </c>
      <c r="B61" s="129" t="s">
        <v>140</v>
      </c>
      <c r="C61" s="119" t="s">
        <v>51</v>
      </c>
      <c r="D61" s="114">
        <v>93.24</v>
      </c>
      <c r="E61" s="115">
        <v>209.3</v>
      </c>
      <c r="F61" s="116">
        <f t="shared" si="22"/>
        <v>19515.13</v>
      </c>
      <c r="G61" s="116">
        <f t="shared" si="1"/>
        <v>93.24</v>
      </c>
      <c r="H61" s="117">
        <f t="shared" si="4"/>
        <v>209.3</v>
      </c>
      <c r="I61" s="116">
        <f t="shared" si="5"/>
        <v>19515.13</v>
      </c>
      <c r="J61" s="116">
        <f t="shared" si="6"/>
        <v>88.578</v>
      </c>
      <c r="K61" s="116">
        <f t="shared" si="17"/>
        <v>209.3</v>
      </c>
      <c r="L61" s="116">
        <f t="shared" si="18"/>
        <v>18539.3754</v>
      </c>
      <c r="M61" s="116">
        <f t="shared" si="19"/>
        <v>4.66200000000001</v>
      </c>
      <c r="N61" s="116">
        <f t="shared" si="20"/>
        <v>209.3</v>
      </c>
      <c r="O61" s="116">
        <f t="shared" si="21"/>
        <v>975.756600000001</v>
      </c>
      <c r="P61" s="116"/>
      <c r="R61" s="95">
        <f t="shared" si="10"/>
        <v>88.578</v>
      </c>
      <c r="S61" s="96">
        <f t="shared" si="11"/>
        <v>0</v>
      </c>
      <c r="T61" s="97"/>
    </row>
    <row r="62" s="85" customFormat="1" ht="23.1" customHeight="1" spans="1:20">
      <c r="A62" s="111">
        <v>216</v>
      </c>
      <c r="B62" s="112" t="s">
        <v>141</v>
      </c>
      <c r="C62" s="113"/>
      <c r="D62" s="114"/>
      <c r="E62" s="115"/>
      <c r="F62" s="116">
        <f t="shared" si="22"/>
        <v>0</v>
      </c>
      <c r="G62" s="116">
        <f t="shared" si="1"/>
        <v>0</v>
      </c>
      <c r="H62" s="117">
        <f t="shared" si="4"/>
        <v>0</v>
      </c>
      <c r="I62" s="116">
        <f t="shared" si="5"/>
        <v>0</v>
      </c>
      <c r="J62" s="116">
        <f t="shared" si="6"/>
        <v>0</v>
      </c>
      <c r="K62" s="116">
        <f t="shared" si="17"/>
        <v>0</v>
      </c>
      <c r="L62" s="116">
        <f t="shared" si="18"/>
        <v>0</v>
      </c>
      <c r="M62" s="116">
        <f t="shared" si="19"/>
        <v>0</v>
      </c>
      <c r="N62" s="116">
        <f t="shared" si="20"/>
        <v>0</v>
      </c>
      <c r="O62" s="116">
        <f t="shared" si="21"/>
        <v>0</v>
      </c>
      <c r="P62" s="116"/>
      <c r="R62" s="95">
        <f t="shared" si="10"/>
        <v>0</v>
      </c>
      <c r="S62" s="96">
        <f t="shared" si="11"/>
        <v>0</v>
      </c>
      <c r="T62" s="97"/>
    </row>
    <row r="63" s="85" customFormat="1" ht="23.1" customHeight="1" spans="1:20">
      <c r="A63" s="111" t="s">
        <v>142</v>
      </c>
      <c r="B63" s="112" t="s">
        <v>143</v>
      </c>
      <c r="C63" s="113" t="s">
        <v>55</v>
      </c>
      <c r="D63" s="114">
        <v>635.84</v>
      </c>
      <c r="E63" s="115">
        <v>150</v>
      </c>
      <c r="F63" s="116">
        <f t="shared" si="22"/>
        <v>95376</v>
      </c>
      <c r="G63" s="116">
        <f t="shared" si="1"/>
        <v>635.84</v>
      </c>
      <c r="H63" s="117">
        <f t="shared" si="4"/>
        <v>150</v>
      </c>
      <c r="I63" s="116">
        <f t="shared" si="5"/>
        <v>95376</v>
      </c>
      <c r="J63" s="116">
        <f t="shared" si="6"/>
        <v>604.048</v>
      </c>
      <c r="K63" s="116">
        <f t="shared" si="17"/>
        <v>150</v>
      </c>
      <c r="L63" s="116">
        <f t="shared" si="18"/>
        <v>90607.2</v>
      </c>
      <c r="M63" s="116">
        <f t="shared" si="19"/>
        <v>31.792</v>
      </c>
      <c r="N63" s="116">
        <f t="shared" si="20"/>
        <v>150</v>
      </c>
      <c r="O63" s="116">
        <f t="shared" si="21"/>
        <v>4768.8</v>
      </c>
      <c r="P63" s="116"/>
      <c r="R63" s="95">
        <f t="shared" si="10"/>
        <v>604.048</v>
      </c>
      <c r="S63" s="96">
        <f t="shared" si="11"/>
        <v>0</v>
      </c>
      <c r="T63" s="97"/>
    </row>
    <row r="64" s="85" customFormat="1" ht="23.1" customHeight="1" spans="1:20">
      <c r="A64" s="111" t="s">
        <v>144</v>
      </c>
      <c r="B64" s="112" t="s">
        <v>145</v>
      </c>
      <c r="C64" s="113" t="s">
        <v>55</v>
      </c>
      <c r="D64" s="114">
        <v>653.29</v>
      </c>
      <c r="E64" s="115">
        <v>2891.07</v>
      </c>
      <c r="F64" s="116">
        <f t="shared" si="22"/>
        <v>1888707.12</v>
      </c>
      <c r="G64" s="116">
        <f t="shared" si="1"/>
        <v>653.29</v>
      </c>
      <c r="H64" s="117">
        <f t="shared" si="4"/>
        <v>2891.07</v>
      </c>
      <c r="I64" s="116">
        <f t="shared" si="5"/>
        <v>1888707.12</v>
      </c>
      <c r="J64" s="116">
        <f t="shared" si="6"/>
        <v>620.6255</v>
      </c>
      <c r="K64" s="116">
        <f t="shared" si="17"/>
        <v>2891.07</v>
      </c>
      <c r="L64" s="116">
        <f t="shared" si="18"/>
        <v>1794271.764285</v>
      </c>
      <c r="M64" s="116">
        <f t="shared" si="19"/>
        <v>32.6645</v>
      </c>
      <c r="N64" s="116">
        <f t="shared" si="20"/>
        <v>2891.07</v>
      </c>
      <c r="O64" s="116">
        <f t="shared" si="21"/>
        <v>94435.3560149999</v>
      </c>
      <c r="P64" s="116"/>
      <c r="R64" s="95">
        <f t="shared" si="10"/>
        <v>620.6255</v>
      </c>
      <c r="S64" s="96">
        <f t="shared" si="11"/>
        <v>0</v>
      </c>
      <c r="T64" s="97"/>
    </row>
    <row r="65" s="85" customFormat="1" ht="23.1" customHeight="1" spans="1:20">
      <c r="A65" s="111">
        <v>217</v>
      </c>
      <c r="B65" s="112" t="s">
        <v>146</v>
      </c>
      <c r="C65" s="113"/>
      <c r="D65" s="114"/>
      <c r="E65" s="115"/>
      <c r="F65" s="116">
        <f t="shared" si="22"/>
        <v>0</v>
      </c>
      <c r="G65" s="116">
        <f t="shared" si="1"/>
        <v>0</v>
      </c>
      <c r="H65" s="117">
        <f t="shared" si="4"/>
        <v>0</v>
      </c>
      <c r="I65" s="116">
        <f t="shared" si="5"/>
        <v>0</v>
      </c>
      <c r="J65" s="116">
        <f t="shared" si="6"/>
        <v>0</v>
      </c>
      <c r="K65" s="116">
        <f t="shared" si="17"/>
        <v>0</v>
      </c>
      <c r="L65" s="116">
        <f t="shared" si="18"/>
        <v>0</v>
      </c>
      <c r="M65" s="116">
        <f t="shared" si="19"/>
        <v>0</v>
      </c>
      <c r="N65" s="116">
        <f t="shared" si="20"/>
        <v>0</v>
      </c>
      <c r="O65" s="116">
        <f t="shared" si="21"/>
        <v>0</v>
      </c>
      <c r="P65" s="116"/>
      <c r="R65" s="95">
        <f t="shared" si="10"/>
        <v>0</v>
      </c>
      <c r="S65" s="96">
        <f t="shared" si="11"/>
        <v>0</v>
      </c>
      <c r="T65" s="97"/>
    </row>
    <row r="66" s="85" customFormat="1" ht="23.1" customHeight="1" spans="1:20">
      <c r="A66" s="111" t="s">
        <v>147</v>
      </c>
      <c r="B66" s="112" t="s">
        <v>148</v>
      </c>
      <c r="C66" s="113"/>
      <c r="D66" s="114"/>
      <c r="E66" s="115"/>
      <c r="F66" s="116">
        <f t="shared" si="22"/>
        <v>0</v>
      </c>
      <c r="G66" s="116">
        <f t="shared" si="1"/>
        <v>0</v>
      </c>
      <c r="H66" s="117">
        <f t="shared" si="4"/>
        <v>0</v>
      </c>
      <c r="I66" s="116">
        <f t="shared" si="5"/>
        <v>0</v>
      </c>
      <c r="J66" s="116">
        <f t="shared" si="6"/>
        <v>0</v>
      </c>
      <c r="K66" s="116">
        <f t="shared" si="17"/>
        <v>0</v>
      </c>
      <c r="L66" s="116">
        <f t="shared" si="18"/>
        <v>0</v>
      </c>
      <c r="M66" s="116">
        <f t="shared" si="19"/>
        <v>0</v>
      </c>
      <c r="N66" s="116">
        <f t="shared" si="20"/>
        <v>0</v>
      </c>
      <c r="O66" s="116">
        <f t="shared" si="21"/>
        <v>0</v>
      </c>
      <c r="P66" s="116"/>
      <c r="R66" s="95">
        <f t="shared" si="10"/>
        <v>0</v>
      </c>
      <c r="S66" s="96">
        <f t="shared" si="11"/>
        <v>0</v>
      </c>
      <c r="T66" s="97"/>
    </row>
    <row r="67" s="85" customFormat="1" ht="23.1" customHeight="1" spans="1:20">
      <c r="A67" s="111" t="s">
        <v>149</v>
      </c>
      <c r="B67" s="112" t="s">
        <v>150</v>
      </c>
      <c r="C67" s="113" t="s">
        <v>51</v>
      </c>
      <c r="D67" s="114">
        <v>192.26</v>
      </c>
      <c r="E67" s="115">
        <v>125</v>
      </c>
      <c r="F67" s="116">
        <f t="shared" si="22"/>
        <v>24032.5</v>
      </c>
      <c r="G67" s="116">
        <f t="shared" si="1"/>
        <v>192.26</v>
      </c>
      <c r="H67" s="117">
        <f t="shared" si="4"/>
        <v>125</v>
      </c>
      <c r="I67" s="116">
        <f t="shared" si="5"/>
        <v>24032.5</v>
      </c>
      <c r="J67" s="116">
        <f t="shared" si="6"/>
        <v>182.647</v>
      </c>
      <c r="K67" s="116">
        <f t="shared" si="17"/>
        <v>125</v>
      </c>
      <c r="L67" s="116">
        <f t="shared" si="18"/>
        <v>22830.875</v>
      </c>
      <c r="M67" s="116">
        <f t="shared" si="19"/>
        <v>9.613</v>
      </c>
      <c r="N67" s="116">
        <f t="shared" si="20"/>
        <v>125</v>
      </c>
      <c r="O67" s="116">
        <f t="shared" si="21"/>
        <v>1201.625</v>
      </c>
      <c r="P67" s="116"/>
      <c r="R67" s="95">
        <f t="shared" si="10"/>
        <v>182.647</v>
      </c>
      <c r="S67" s="96">
        <f t="shared" si="11"/>
        <v>0</v>
      </c>
      <c r="T67" s="97"/>
    </row>
    <row r="68" s="85" customFormat="1" ht="23.1" customHeight="1" spans="1:20">
      <c r="A68" s="111" t="s">
        <v>151</v>
      </c>
      <c r="B68" s="112" t="s">
        <v>152</v>
      </c>
      <c r="C68" s="113" t="s">
        <v>51</v>
      </c>
      <c r="D68" s="114">
        <v>142.22</v>
      </c>
      <c r="E68" s="115">
        <v>51</v>
      </c>
      <c r="F68" s="116">
        <f t="shared" si="22"/>
        <v>7253.22</v>
      </c>
      <c r="G68" s="116">
        <f t="shared" si="1"/>
        <v>142.22</v>
      </c>
      <c r="H68" s="117">
        <f t="shared" si="4"/>
        <v>51</v>
      </c>
      <c r="I68" s="116">
        <f t="shared" si="5"/>
        <v>7253.22</v>
      </c>
      <c r="J68" s="116">
        <f t="shared" si="6"/>
        <v>135.109</v>
      </c>
      <c r="K68" s="116">
        <f t="shared" si="17"/>
        <v>51</v>
      </c>
      <c r="L68" s="116">
        <f t="shared" si="18"/>
        <v>6890.559</v>
      </c>
      <c r="M68" s="116">
        <f t="shared" si="19"/>
        <v>7.11100000000002</v>
      </c>
      <c r="N68" s="116">
        <f t="shared" si="20"/>
        <v>51</v>
      </c>
      <c r="O68" s="116">
        <f t="shared" si="21"/>
        <v>362.661000000001</v>
      </c>
      <c r="P68" s="116"/>
      <c r="R68" s="95">
        <f t="shared" si="10"/>
        <v>135.109</v>
      </c>
      <c r="S68" s="96">
        <f t="shared" si="11"/>
        <v>0</v>
      </c>
      <c r="T68" s="97"/>
    </row>
    <row r="69" s="85" customFormat="1" ht="23.1" customHeight="1" spans="1:20">
      <c r="A69" s="111" t="s">
        <v>153</v>
      </c>
      <c r="B69" s="112" t="s">
        <v>154</v>
      </c>
      <c r="C69" s="113"/>
      <c r="D69" s="114"/>
      <c r="E69" s="115"/>
      <c r="F69" s="116">
        <f t="shared" si="22"/>
        <v>0</v>
      </c>
      <c r="G69" s="116">
        <f t="shared" si="1"/>
        <v>0</v>
      </c>
      <c r="H69" s="117">
        <f t="shared" si="4"/>
        <v>0</v>
      </c>
      <c r="I69" s="116">
        <f t="shared" si="5"/>
        <v>0</v>
      </c>
      <c r="J69" s="116">
        <f t="shared" si="6"/>
        <v>0</v>
      </c>
      <c r="K69" s="116">
        <f t="shared" si="17"/>
        <v>0</v>
      </c>
      <c r="L69" s="116">
        <f t="shared" si="18"/>
        <v>0</v>
      </c>
      <c r="M69" s="116">
        <f t="shared" si="19"/>
        <v>0</v>
      </c>
      <c r="N69" s="116">
        <f t="shared" si="20"/>
        <v>0</v>
      </c>
      <c r="O69" s="116">
        <f t="shared" si="21"/>
        <v>0</v>
      </c>
      <c r="P69" s="116"/>
      <c r="R69" s="95">
        <f t="shared" si="10"/>
        <v>0</v>
      </c>
      <c r="S69" s="96">
        <f t="shared" si="11"/>
        <v>0</v>
      </c>
      <c r="T69" s="97"/>
    </row>
    <row r="70" s="85" customFormat="1" ht="23.1" customHeight="1" spans="1:20">
      <c r="A70" s="111" t="s">
        <v>155</v>
      </c>
      <c r="B70" s="112" t="s">
        <v>156</v>
      </c>
      <c r="C70" s="113" t="s">
        <v>51</v>
      </c>
      <c r="D70" s="114">
        <v>627.55</v>
      </c>
      <c r="E70" s="115">
        <v>50.1</v>
      </c>
      <c r="F70" s="116">
        <f t="shared" si="22"/>
        <v>31440.26</v>
      </c>
      <c r="G70" s="116">
        <f t="shared" si="1"/>
        <v>627.55</v>
      </c>
      <c r="H70" s="117">
        <f t="shared" si="4"/>
        <v>50.1</v>
      </c>
      <c r="I70" s="116">
        <f t="shared" si="5"/>
        <v>31440.26</v>
      </c>
      <c r="J70" s="116">
        <f t="shared" si="6"/>
        <v>596.1725</v>
      </c>
      <c r="K70" s="116">
        <f t="shared" si="17"/>
        <v>50.1</v>
      </c>
      <c r="L70" s="116">
        <f t="shared" si="18"/>
        <v>29868.24225</v>
      </c>
      <c r="M70" s="116">
        <f t="shared" si="19"/>
        <v>31.3775000000001</v>
      </c>
      <c r="N70" s="116">
        <f t="shared" si="20"/>
        <v>50.1</v>
      </c>
      <c r="O70" s="116">
        <f t="shared" si="21"/>
        <v>1572.01275</v>
      </c>
      <c r="P70" s="116"/>
      <c r="R70" s="95">
        <f t="shared" si="10"/>
        <v>596.1725</v>
      </c>
      <c r="S70" s="96">
        <f t="shared" si="11"/>
        <v>0</v>
      </c>
      <c r="T70" s="97"/>
    </row>
    <row r="71" s="85" customFormat="1" ht="23.1" customHeight="1" spans="1:20">
      <c r="A71" s="111" t="s">
        <v>157</v>
      </c>
      <c r="B71" s="112" t="s">
        <v>158</v>
      </c>
      <c r="C71" s="113" t="s">
        <v>51</v>
      </c>
      <c r="D71" s="114">
        <v>761.23</v>
      </c>
      <c r="E71" s="115">
        <v>50.1</v>
      </c>
      <c r="F71" s="116">
        <f t="shared" si="22"/>
        <v>38137.62</v>
      </c>
      <c r="G71" s="116">
        <f t="shared" ref="G71:G133" si="23">D71</f>
        <v>761.23</v>
      </c>
      <c r="H71" s="117">
        <f t="shared" si="4"/>
        <v>50.1</v>
      </c>
      <c r="I71" s="116">
        <f t="shared" si="5"/>
        <v>38137.62</v>
      </c>
      <c r="J71" s="116">
        <f t="shared" si="6"/>
        <v>723.1685</v>
      </c>
      <c r="K71" s="116">
        <f t="shared" si="17"/>
        <v>50.1</v>
      </c>
      <c r="L71" s="116">
        <f t="shared" si="18"/>
        <v>36230.74185</v>
      </c>
      <c r="M71" s="116">
        <f t="shared" si="19"/>
        <v>38.0615</v>
      </c>
      <c r="N71" s="116">
        <f t="shared" si="20"/>
        <v>50.1</v>
      </c>
      <c r="O71" s="116">
        <f t="shared" si="21"/>
        <v>1906.88115</v>
      </c>
      <c r="P71" s="116"/>
      <c r="R71" s="95">
        <f t="shared" si="10"/>
        <v>723.1685</v>
      </c>
      <c r="S71" s="96">
        <f t="shared" si="11"/>
        <v>0</v>
      </c>
      <c r="T71" s="97"/>
    </row>
    <row r="72" s="85" customFormat="1" ht="23.1" customHeight="1" spans="1:20">
      <c r="A72" s="127" t="s">
        <v>159</v>
      </c>
      <c r="B72" s="112" t="s">
        <v>160</v>
      </c>
      <c r="C72" s="113" t="s">
        <v>51</v>
      </c>
      <c r="D72" s="114">
        <v>903.71</v>
      </c>
      <c r="E72" s="115">
        <v>50.1</v>
      </c>
      <c r="F72" s="116">
        <f t="shared" si="22"/>
        <v>45275.87</v>
      </c>
      <c r="G72" s="116">
        <f t="shared" si="23"/>
        <v>903.71</v>
      </c>
      <c r="H72" s="117">
        <f t="shared" si="4"/>
        <v>50.1</v>
      </c>
      <c r="I72" s="116">
        <f t="shared" si="5"/>
        <v>45275.87</v>
      </c>
      <c r="J72" s="116">
        <f t="shared" si="6"/>
        <v>858.5245</v>
      </c>
      <c r="K72" s="116">
        <f t="shared" si="17"/>
        <v>50.1</v>
      </c>
      <c r="L72" s="116">
        <f t="shared" si="18"/>
        <v>43012.07745</v>
      </c>
      <c r="M72" s="116">
        <f t="shared" si="19"/>
        <v>45.1855</v>
      </c>
      <c r="N72" s="116">
        <f t="shared" si="20"/>
        <v>50.1</v>
      </c>
      <c r="O72" s="116">
        <f t="shared" si="21"/>
        <v>2263.79355</v>
      </c>
      <c r="P72" s="116"/>
      <c r="R72" s="95">
        <f t="shared" si="10"/>
        <v>858.5245</v>
      </c>
      <c r="S72" s="96">
        <f t="shared" si="11"/>
        <v>0</v>
      </c>
      <c r="T72" s="97"/>
    </row>
    <row r="73" s="85" customFormat="1" ht="23.1" customHeight="1" spans="1:20">
      <c r="A73" s="111" t="s">
        <v>161</v>
      </c>
      <c r="B73" s="112" t="s">
        <v>162</v>
      </c>
      <c r="C73" s="113" t="s">
        <v>51</v>
      </c>
      <c r="D73" s="114">
        <v>959.57</v>
      </c>
      <c r="E73" s="115">
        <v>50.1</v>
      </c>
      <c r="F73" s="116">
        <f t="shared" si="22"/>
        <v>48074.46</v>
      </c>
      <c r="G73" s="116">
        <f t="shared" si="23"/>
        <v>959.57</v>
      </c>
      <c r="H73" s="117">
        <f t="shared" si="4"/>
        <v>50.1</v>
      </c>
      <c r="I73" s="116">
        <f t="shared" si="5"/>
        <v>48074.46</v>
      </c>
      <c r="J73" s="116">
        <f t="shared" si="6"/>
        <v>911.5915</v>
      </c>
      <c r="K73" s="116">
        <f t="shared" si="17"/>
        <v>50.1</v>
      </c>
      <c r="L73" s="116">
        <f t="shared" si="18"/>
        <v>45670.73415</v>
      </c>
      <c r="M73" s="116">
        <f t="shared" si="19"/>
        <v>47.9785000000001</v>
      </c>
      <c r="N73" s="116">
        <f t="shared" si="20"/>
        <v>50.1</v>
      </c>
      <c r="O73" s="116">
        <f t="shared" si="21"/>
        <v>2403.72285</v>
      </c>
      <c r="P73" s="116"/>
      <c r="R73" s="95">
        <f t="shared" si="10"/>
        <v>911.5915</v>
      </c>
      <c r="S73" s="96">
        <f t="shared" si="11"/>
        <v>0</v>
      </c>
      <c r="T73" s="97"/>
    </row>
    <row r="74" s="85" customFormat="1" ht="23.1" customHeight="1" spans="1:20">
      <c r="A74" s="111" t="s">
        <v>163</v>
      </c>
      <c r="B74" s="112" t="s">
        <v>164</v>
      </c>
      <c r="C74" s="113" t="s">
        <v>51</v>
      </c>
      <c r="D74" s="114">
        <v>1207.82</v>
      </c>
      <c r="E74" s="115">
        <v>50.1</v>
      </c>
      <c r="F74" s="116">
        <f t="shared" si="22"/>
        <v>60511.78</v>
      </c>
      <c r="G74" s="116">
        <f t="shared" si="23"/>
        <v>1207.82</v>
      </c>
      <c r="H74" s="117">
        <f t="shared" si="4"/>
        <v>50.1</v>
      </c>
      <c r="I74" s="116">
        <f t="shared" si="5"/>
        <v>60511.78</v>
      </c>
      <c r="J74" s="116">
        <f t="shared" si="6"/>
        <v>1147.429</v>
      </c>
      <c r="K74" s="116">
        <f t="shared" si="17"/>
        <v>50.1</v>
      </c>
      <c r="L74" s="116">
        <f t="shared" si="18"/>
        <v>57486.1929</v>
      </c>
      <c r="M74" s="116">
        <f t="shared" si="19"/>
        <v>60.3910000000001</v>
      </c>
      <c r="N74" s="116">
        <f t="shared" si="20"/>
        <v>50.1</v>
      </c>
      <c r="O74" s="116">
        <f t="shared" si="21"/>
        <v>3025.5891</v>
      </c>
      <c r="P74" s="116"/>
      <c r="R74" s="95">
        <f t="shared" si="10"/>
        <v>1147.429</v>
      </c>
      <c r="S74" s="96">
        <f t="shared" si="11"/>
        <v>0</v>
      </c>
      <c r="T74" s="97"/>
    </row>
    <row r="75" s="85" customFormat="1" ht="23.1" customHeight="1" spans="1:20">
      <c r="A75" s="127">
        <v>218</v>
      </c>
      <c r="B75" s="112" t="s">
        <v>165</v>
      </c>
      <c r="C75" s="113"/>
      <c r="D75" s="114"/>
      <c r="E75" s="115"/>
      <c r="F75" s="116">
        <f t="shared" si="22"/>
        <v>0</v>
      </c>
      <c r="G75" s="116">
        <f t="shared" si="23"/>
        <v>0</v>
      </c>
      <c r="H75" s="117">
        <f t="shared" si="4"/>
        <v>0</v>
      </c>
      <c r="I75" s="116">
        <f t="shared" si="5"/>
        <v>0</v>
      </c>
      <c r="J75" s="116">
        <f t="shared" si="6"/>
        <v>0</v>
      </c>
      <c r="K75" s="116">
        <f t="shared" si="17"/>
        <v>0</v>
      </c>
      <c r="L75" s="116">
        <f t="shared" si="18"/>
        <v>0</v>
      </c>
      <c r="M75" s="116">
        <f t="shared" si="19"/>
        <v>0</v>
      </c>
      <c r="N75" s="116">
        <f t="shared" si="20"/>
        <v>0</v>
      </c>
      <c r="O75" s="116">
        <f t="shared" si="21"/>
        <v>0</v>
      </c>
      <c r="P75" s="116"/>
      <c r="R75" s="95">
        <f t="shared" si="10"/>
        <v>0</v>
      </c>
      <c r="S75" s="96">
        <f t="shared" si="11"/>
        <v>0</v>
      </c>
      <c r="T75" s="97"/>
    </row>
    <row r="76" s="85" customFormat="1" ht="23.1" customHeight="1" spans="1:20">
      <c r="A76" s="127" t="s">
        <v>166</v>
      </c>
      <c r="B76" s="112" t="s">
        <v>167</v>
      </c>
      <c r="C76" s="113" t="s">
        <v>51</v>
      </c>
      <c r="D76" s="114">
        <v>41.99</v>
      </c>
      <c r="E76" s="115">
        <v>220</v>
      </c>
      <c r="F76" s="116">
        <f t="shared" ref="F76:F107" si="24">ROUND(E76*D76,2)</f>
        <v>9237.8</v>
      </c>
      <c r="G76" s="116">
        <f t="shared" si="23"/>
        <v>41.99</v>
      </c>
      <c r="H76" s="117">
        <f t="shared" ref="H76:H139" si="25">E76</f>
        <v>220</v>
      </c>
      <c r="I76" s="116">
        <f t="shared" ref="I76:I139" si="26">ROUND(H76*G76,2)</f>
        <v>9237.8</v>
      </c>
      <c r="J76" s="116">
        <f t="shared" ref="J76:J139" si="27">G76*0.95</f>
        <v>39.8905</v>
      </c>
      <c r="K76" s="116">
        <f t="shared" si="17"/>
        <v>220</v>
      </c>
      <c r="L76" s="116">
        <f t="shared" si="18"/>
        <v>8775.91</v>
      </c>
      <c r="M76" s="116">
        <f t="shared" si="19"/>
        <v>2.0995</v>
      </c>
      <c r="N76" s="116">
        <f t="shared" si="20"/>
        <v>220</v>
      </c>
      <c r="O76" s="116">
        <f t="shared" si="21"/>
        <v>461.89</v>
      </c>
      <c r="P76" s="116"/>
      <c r="R76" s="95">
        <f t="shared" ref="R76:R139" si="28">G76*0.95</f>
        <v>39.8905</v>
      </c>
      <c r="S76" s="96">
        <f t="shared" ref="S76:S139" si="29">J76-R76</f>
        <v>0</v>
      </c>
      <c r="T76" s="97"/>
    </row>
    <row r="77" s="85" customFormat="1" ht="23.1" customHeight="1" spans="1:20">
      <c r="A77" s="111" t="s">
        <v>168</v>
      </c>
      <c r="B77" s="112" t="s">
        <v>169</v>
      </c>
      <c r="C77" s="113" t="s">
        <v>51</v>
      </c>
      <c r="D77" s="114">
        <v>83.98</v>
      </c>
      <c r="E77" s="115">
        <v>1468</v>
      </c>
      <c r="F77" s="116">
        <f t="shared" si="24"/>
        <v>123282.64</v>
      </c>
      <c r="G77" s="116">
        <f t="shared" si="23"/>
        <v>83.98</v>
      </c>
      <c r="H77" s="117">
        <f t="shared" si="25"/>
        <v>1468</v>
      </c>
      <c r="I77" s="116">
        <f t="shared" si="26"/>
        <v>123282.64</v>
      </c>
      <c r="J77" s="116">
        <f t="shared" si="27"/>
        <v>79.781</v>
      </c>
      <c r="K77" s="116">
        <f t="shared" si="17"/>
        <v>1468</v>
      </c>
      <c r="L77" s="116">
        <f t="shared" si="18"/>
        <v>117118.508</v>
      </c>
      <c r="M77" s="116">
        <f t="shared" si="19"/>
        <v>4.199</v>
      </c>
      <c r="N77" s="116">
        <f t="shared" si="20"/>
        <v>1468</v>
      </c>
      <c r="O77" s="116">
        <f t="shared" si="21"/>
        <v>6164.132</v>
      </c>
      <c r="P77" s="116"/>
      <c r="R77" s="95">
        <f t="shared" si="28"/>
        <v>79.781</v>
      </c>
      <c r="S77" s="96">
        <f t="shared" si="29"/>
        <v>0</v>
      </c>
      <c r="T77" s="97"/>
    </row>
    <row r="78" s="85" customFormat="1" ht="23.1" customHeight="1" spans="1:20">
      <c r="A78" s="111" t="s">
        <v>170</v>
      </c>
      <c r="B78" s="112" t="s">
        <v>171</v>
      </c>
      <c r="C78" s="113" t="s">
        <v>51</v>
      </c>
      <c r="D78" s="114">
        <v>15</v>
      </c>
      <c r="E78" s="115">
        <v>692</v>
      </c>
      <c r="F78" s="116">
        <f t="shared" si="24"/>
        <v>10380</v>
      </c>
      <c r="G78" s="116">
        <f t="shared" si="23"/>
        <v>15</v>
      </c>
      <c r="H78" s="117">
        <f t="shared" si="25"/>
        <v>692</v>
      </c>
      <c r="I78" s="116">
        <f t="shared" si="26"/>
        <v>10380</v>
      </c>
      <c r="J78" s="116">
        <f t="shared" si="27"/>
        <v>14.25</v>
      </c>
      <c r="K78" s="116">
        <f t="shared" si="17"/>
        <v>692</v>
      </c>
      <c r="L78" s="116">
        <f t="shared" si="18"/>
        <v>9861</v>
      </c>
      <c r="M78" s="116">
        <f t="shared" si="19"/>
        <v>0.75</v>
      </c>
      <c r="N78" s="116">
        <f t="shared" si="20"/>
        <v>692</v>
      </c>
      <c r="O78" s="116">
        <f t="shared" si="21"/>
        <v>519</v>
      </c>
      <c r="P78" s="116"/>
      <c r="R78" s="95">
        <f t="shared" si="28"/>
        <v>14.25</v>
      </c>
      <c r="S78" s="96">
        <f t="shared" si="29"/>
        <v>0</v>
      </c>
      <c r="T78" s="97"/>
    </row>
    <row r="79" s="85" customFormat="1" ht="23.1" customHeight="1" spans="1:20">
      <c r="A79" s="111" t="s">
        <v>172</v>
      </c>
      <c r="B79" s="112" t="s">
        <v>173</v>
      </c>
      <c r="C79" s="113" t="s">
        <v>51</v>
      </c>
      <c r="D79" s="114">
        <v>19.99</v>
      </c>
      <c r="E79" s="115">
        <v>220</v>
      </c>
      <c r="F79" s="116">
        <f t="shared" si="24"/>
        <v>4397.8</v>
      </c>
      <c r="G79" s="116">
        <f t="shared" si="23"/>
        <v>19.99</v>
      </c>
      <c r="H79" s="117">
        <f t="shared" si="25"/>
        <v>220</v>
      </c>
      <c r="I79" s="116">
        <f t="shared" si="26"/>
        <v>4397.8</v>
      </c>
      <c r="J79" s="116">
        <f t="shared" si="27"/>
        <v>18.9905</v>
      </c>
      <c r="K79" s="116">
        <f t="shared" si="17"/>
        <v>220</v>
      </c>
      <c r="L79" s="116">
        <f t="shared" si="18"/>
        <v>4177.91</v>
      </c>
      <c r="M79" s="116">
        <f t="shared" si="19"/>
        <v>0.999500000000001</v>
      </c>
      <c r="N79" s="116">
        <f t="shared" si="20"/>
        <v>220</v>
      </c>
      <c r="O79" s="116">
        <f t="shared" si="21"/>
        <v>219.89</v>
      </c>
      <c r="P79" s="116"/>
      <c r="R79" s="95">
        <f t="shared" si="28"/>
        <v>18.9905</v>
      </c>
      <c r="S79" s="96">
        <f t="shared" si="29"/>
        <v>0</v>
      </c>
      <c r="T79" s="97"/>
    </row>
    <row r="80" s="85" customFormat="1" ht="23.1" customHeight="1" spans="1:20">
      <c r="A80" s="111">
        <v>219</v>
      </c>
      <c r="B80" s="112" t="s">
        <v>174</v>
      </c>
      <c r="C80" s="113"/>
      <c r="D80" s="114"/>
      <c r="E80" s="115"/>
      <c r="F80" s="116">
        <f t="shared" si="24"/>
        <v>0</v>
      </c>
      <c r="G80" s="116">
        <f t="shared" si="23"/>
        <v>0</v>
      </c>
      <c r="H80" s="117">
        <f t="shared" si="25"/>
        <v>0</v>
      </c>
      <c r="I80" s="116">
        <f t="shared" si="26"/>
        <v>0</v>
      </c>
      <c r="J80" s="116">
        <f t="shared" si="27"/>
        <v>0</v>
      </c>
      <c r="K80" s="116">
        <f t="shared" si="17"/>
        <v>0</v>
      </c>
      <c r="L80" s="116">
        <f t="shared" si="18"/>
        <v>0</v>
      </c>
      <c r="M80" s="116">
        <f t="shared" si="19"/>
        <v>0</v>
      </c>
      <c r="N80" s="116">
        <f t="shared" si="20"/>
        <v>0</v>
      </c>
      <c r="O80" s="116">
        <f t="shared" si="21"/>
        <v>0</v>
      </c>
      <c r="P80" s="116"/>
      <c r="R80" s="95">
        <f t="shared" si="28"/>
        <v>0</v>
      </c>
      <c r="S80" s="96">
        <f t="shared" si="29"/>
        <v>0</v>
      </c>
      <c r="T80" s="97"/>
    </row>
    <row r="81" s="85" customFormat="1" ht="23.1" customHeight="1" spans="1:20">
      <c r="A81" s="111" t="s">
        <v>175</v>
      </c>
      <c r="B81" s="112" t="s">
        <v>176</v>
      </c>
      <c r="C81" s="113" t="s">
        <v>65</v>
      </c>
      <c r="D81" s="114">
        <v>339.97</v>
      </c>
      <c r="E81" s="115">
        <v>62</v>
      </c>
      <c r="F81" s="116">
        <f t="shared" si="24"/>
        <v>21078.14</v>
      </c>
      <c r="G81" s="116">
        <f t="shared" si="23"/>
        <v>339.97</v>
      </c>
      <c r="H81" s="117">
        <f t="shared" si="25"/>
        <v>62</v>
      </c>
      <c r="I81" s="116">
        <f t="shared" si="26"/>
        <v>21078.14</v>
      </c>
      <c r="J81" s="116">
        <f t="shared" si="27"/>
        <v>322.9715</v>
      </c>
      <c r="K81" s="116">
        <f t="shared" si="17"/>
        <v>62</v>
      </c>
      <c r="L81" s="116">
        <f t="shared" si="18"/>
        <v>20024.233</v>
      </c>
      <c r="M81" s="116">
        <f t="shared" si="19"/>
        <v>16.9985</v>
      </c>
      <c r="N81" s="116">
        <f t="shared" si="20"/>
        <v>62</v>
      </c>
      <c r="O81" s="116">
        <f t="shared" si="21"/>
        <v>1053.907</v>
      </c>
      <c r="P81" s="116"/>
      <c r="R81" s="95">
        <f t="shared" si="28"/>
        <v>322.9715</v>
      </c>
      <c r="S81" s="96">
        <f t="shared" si="29"/>
        <v>0</v>
      </c>
      <c r="T81" s="97"/>
    </row>
    <row r="82" s="85" customFormat="1" ht="23.1" customHeight="1" spans="1:20">
      <c r="A82" s="111" t="s">
        <v>177</v>
      </c>
      <c r="B82" s="112" t="s">
        <v>178</v>
      </c>
      <c r="C82" s="113" t="s">
        <v>65</v>
      </c>
      <c r="D82" s="114">
        <v>319.9</v>
      </c>
      <c r="E82" s="115">
        <v>62</v>
      </c>
      <c r="F82" s="116">
        <f t="shared" si="24"/>
        <v>19833.8</v>
      </c>
      <c r="G82" s="116">
        <f t="shared" si="23"/>
        <v>319.9</v>
      </c>
      <c r="H82" s="117">
        <f t="shared" si="25"/>
        <v>62</v>
      </c>
      <c r="I82" s="116">
        <f t="shared" si="26"/>
        <v>19833.8</v>
      </c>
      <c r="J82" s="116">
        <f t="shared" si="27"/>
        <v>303.905</v>
      </c>
      <c r="K82" s="116">
        <f t="shared" si="17"/>
        <v>62</v>
      </c>
      <c r="L82" s="116">
        <f t="shared" si="18"/>
        <v>18842.11</v>
      </c>
      <c r="M82" s="116">
        <f t="shared" si="19"/>
        <v>15.995</v>
      </c>
      <c r="N82" s="116">
        <f t="shared" si="20"/>
        <v>62</v>
      </c>
      <c r="O82" s="116">
        <f t="shared" si="21"/>
        <v>991.69</v>
      </c>
      <c r="P82" s="116"/>
      <c r="R82" s="95">
        <f t="shared" si="28"/>
        <v>303.905</v>
      </c>
      <c r="S82" s="96">
        <f t="shared" si="29"/>
        <v>0</v>
      </c>
      <c r="T82" s="97"/>
    </row>
    <row r="83" s="85" customFormat="1" ht="23.1" customHeight="1" spans="1:20">
      <c r="A83" s="111">
        <v>220</v>
      </c>
      <c r="B83" s="112" t="s">
        <v>179</v>
      </c>
      <c r="C83" s="113"/>
      <c r="D83" s="114"/>
      <c r="E83" s="115"/>
      <c r="F83" s="116">
        <f t="shared" si="24"/>
        <v>0</v>
      </c>
      <c r="G83" s="116">
        <f t="shared" si="23"/>
        <v>0</v>
      </c>
      <c r="H83" s="117">
        <f t="shared" si="25"/>
        <v>0</v>
      </c>
      <c r="I83" s="116">
        <f t="shared" si="26"/>
        <v>0</v>
      </c>
      <c r="J83" s="116">
        <f t="shared" si="27"/>
        <v>0</v>
      </c>
      <c r="K83" s="116">
        <f t="shared" si="17"/>
        <v>0</v>
      </c>
      <c r="L83" s="116">
        <f t="shared" si="18"/>
        <v>0</v>
      </c>
      <c r="M83" s="116">
        <f t="shared" si="19"/>
        <v>0</v>
      </c>
      <c r="N83" s="116">
        <f t="shared" si="20"/>
        <v>0</v>
      </c>
      <c r="O83" s="116">
        <f t="shared" si="21"/>
        <v>0</v>
      </c>
      <c r="P83" s="116"/>
      <c r="R83" s="95">
        <f t="shared" si="28"/>
        <v>0</v>
      </c>
      <c r="S83" s="96">
        <f t="shared" si="29"/>
        <v>0</v>
      </c>
      <c r="T83" s="97"/>
    </row>
    <row r="84" s="85" customFormat="1" ht="23.1" customHeight="1" spans="1:20">
      <c r="A84" s="111" t="s">
        <v>180</v>
      </c>
      <c r="B84" s="112" t="s">
        <v>181</v>
      </c>
      <c r="C84" s="113" t="s">
        <v>62</v>
      </c>
      <c r="D84" s="114">
        <v>25.36</v>
      </c>
      <c r="E84" s="115">
        <v>300</v>
      </c>
      <c r="F84" s="116">
        <f t="shared" si="24"/>
        <v>7608</v>
      </c>
      <c r="G84" s="116">
        <f t="shared" si="23"/>
        <v>25.36</v>
      </c>
      <c r="H84" s="117">
        <f t="shared" si="25"/>
        <v>300</v>
      </c>
      <c r="I84" s="116">
        <f t="shared" si="26"/>
        <v>7608</v>
      </c>
      <c r="J84" s="116">
        <f t="shared" si="27"/>
        <v>24.092</v>
      </c>
      <c r="K84" s="116">
        <f t="shared" si="17"/>
        <v>300</v>
      </c>
      <c r="L84" s="116">
        <f t="shared" si="18"/>
        <v>7227.6</v>
      </c>
      <c r="M84" s="116">
        <f t="shared" si="19"/>
        <v>1.268</v>
      </c>
      <c r="N84" s="116">
        <f t="shared" si="20"/>
        <v>300</v>
      </c>
      <c r="O84" s="116">
        <f t="shared" si="21"/>
        <v>380.4</v>
      </c>
      <c r="P84" s="116"/>
      <c r="R84" s="95">
        <f t="shared" si="28"/>
        <v>24.092</v>
      </c>
      <c r="S84" s="96">
        <f t="shared" si="29"/>
        <v>0</v>
      </c>
      <c r="T84" s="97"/>
    </row>
    <row r="85" s="85" customFormat="1" ht="23.1" customHeight="1" spans="1:20">
      <c r="A85" s="111" t="s">
        <v>182</v>
      </c>
      <c r="B85" s="112" t="s">
        <v>183</v>
      </c>
      <c r="C85" s="113" t="s">
        <v>62</v>
      </c>
      <c r="D85" s="114">
        <v>26.9</v>
      </c>
      <c r="E85" s="115">
        <v>220</v>
      </c>
      <c r="F85" s="116">
        <f t="shared" si="24"/>
        <v>5918</v>
      </c>
      <c r="G85" s="116">
        <f t="shared" si="23"/>
        <v>26.9</v>
      </c>
      <c r="H85" s="117">
        <f t="shared" si="25"/>
        <v>220</v>
      </c>
      <c r="I85" s="116">
        <f t="shared" si="26"/>
        <v>5918</v>
      </c>
      <c r="J85" s="116">
        <f t="shared" si="27"/>
        <v>25.555</v>
      </c>
      <c r="K85" s="116">
        <f t="shared" si="17"/>
        <v>220</v>
      </c>
      <c r="L85" s="116">
        <f t="shared" si="18"/>
        <v>5622.1</v>
      </c>
      <c r="M85" s="116">
        <f t="shared" si="19"/>
        <v>1.345</v>
      </c>
      <c r="N85" s="116">
        <f t="shared" si="20"/>
        <v>220</v>
      </c>
      <c r="O85" s="116">
        <f t="shared" si="21"/>
        <v>295.900000000001</v>
      </c>
      <c r="P85" s="116"/>
      <c r="R85" s="95">
        <f t="shared" si="28"/>
        <v>25.555</v>
      </c>
      <c r="S85" s="96">
        <f t="shared" si="29"/>
        <v>0</v>
      </c>
      <c r="T85" s="97"/>
    </row>
    <row r="86" s="85" customFormat="1" ht="23.1" customHeight="1" spans="1:20">
      <c r="A86" s="127">
        <v>221</v>
      </c>
      <c r="B86" s="112" t="s">
        <v>184</v>
      </c>
      <c r="C86" s="113"/>
      <c r="D86" s="114"/>
      <c r="E86" s="115"/>
      <c r="F86" s="116">
        <f t="shared" si="24"/>
        <v>0</v>
      </c>
      <c r="G86" s="116">
        <f t="shared" si="23"/>
        <v>0</v>
      </c>
      <c r="H86" s="117">
        <f t="shared" si="25"/>
        <v>0</v>
      </c>
      <c r="I86" s="116">
        <f t="shared" si="26"/>
        <v>0</v>
      </c>
      <c r="J86" s="116">
        <f t="shared" si="27"/>
        <v>0</v>
      </c>
      <c r="K86" s="116">
        <f t="shared" si="17"/>
        <v>0</v>
      </c>
      <c r="L86" s="116">
        <f t="shared" si="18"/>
        <v>0</v>
      </c>
      <c r="M86" s="116">
        <f t="shared" si="19"/>
        <v>0</v>
      </c>
      <c r="N86" s="116">
        <f t="shared" si="20"/>
        <v>0</v>
      </c>
      <c r="O86" s="116">
        <f t="shared" si="21"/>
        <v>0</v>
      </c>
      <c r="P86" s="116"/>
      <c r="R86" s="95">
        <f t="shared" si="28"/>
        <v>0</v>
      </c>
      <c r="S86" s="96">
        <f t="shared" si="29"/>
        <v>0</v>
      </c>
      <c r="T86" s="97"/>
    </row>
    <row r="87" s="85" customFormat="1" ht="23.1" customHeight="1" spans="1:20">
      <c r="A87" s="127" t="s">
        <v>185</v>
      </c>
      <c r="B87" s="112" t="s">
        <v>186</v>
      </c>
      <c r="C87" s="113" t="s">
        <v>55</v>
      </c>
      <c r="D87" s="114">
        <v>928.93</v>
      </c>
      <c r="E87" s="115">
        <v>70</v>
      </c>
      <c r="F87" s="116">
        <f t="shared" si="24"/>
        <v>65025.1</v>
      </c>
      <c r="G87" s="116">
        <f t="shared" si="23"/>
        <v>928.93</v>
      </c>
      <c r="H87" s="117">
        <f t="shared" si="25"/>
        <v>70</v>
      </c>
      <c r="I87" s="116">
        <f t="shared" si="26"/>
        <v>65025.1</v>
      </c>
      <c r="J87" s="116">
        <f t="shared" si="27"/>
        <v>882.4835</v>
      </c>
      <c r="K87" s="116">
        <f t="shared" ref="K87:K149" si="30">H87</f>
        <v>70</v>
      </c>
      <c r="L87" s="116">
        <f t="shared" ref="L87:L149" si="31">K87*J87</f>
        <v>61773.845</v>
      </c>
      <c r="M87" s="116">
        <f t="shared" ref="M87:M149" si="32">G87-J87</f>
        <v>46.4465</v>
      </c>
      <c r="N87" s="116">
        <f t="shared" ref="N87:N149" si="33">K87</f>
        <v>70</v>
      </c>
      <c r="O87" s="116">
        <f t="shared" ref="O87:O149" si="34">N87*M87</f>
        <v>3251.255</v>
      </c>
      <c r="P87" s="116"/>
      <c r="R87" s="95">
        <f t="shared" si="28"/>
        <v>882.4835</v>
      </c>
      <c r="S87" s="96">
        <f t="shared" si="29"/>
        <v>0</v>
      </c>
      <c r="T87" s="97"/>
    </row>
    <row r="88" s="85" customFormat="1" ht="23.1" customHeight="1" spans="1:20">
      <c r="A88" s="111" t="s">
        <v>187</v>
      </c>
      <c r="B88" s="112" t="s">
        <v>188</v>
      </c>
      <c r="C88" s="113" t="s">
        <v>65</v>
      </c>
      <c r="D88" s="114">
        <v>386.44</v>
      </c>
      <c r="E88" s="115">
        <v>100</v>
      </c>
      <c r="F88" s="116">
        <f t="shared" si="24"/>
        <v>38644</v>
      </c>
      <c r="G88" s="116">
        <f t="shared" si="23"/>
        <v>386.44</v>
      </c>
      <c r="H88" s="117">
        <f t="shared" si="25"/>
        <v>100</v>
      </c>
      <c r="I88" s="116">
        <f t="shared" si="26"/>
        <v>38644</v>
      </c>
      <c r="J88" s="116">
        <f t="shared" si="27"/>
        <v>367.118</v>
      </c>
      <c r="K88" s="116">
        <f t="shared" si="30"/>
        <v>100</v>
      </c>
      <c r="L88" s="116">
        <f t="shared" si="31"/>
        <v>36711.8</v>
      </c>
      <c r="M88" s="116">
        <f t="shared" si="32"/>
        <v>19.322</v>
      </c>
      <c r="N88" s="116">
        <f t="shared" si="33"/>
        <v>100</v>
      </c>
      <c r="O88" s="116">
        <f t="shared" si="34"/>
        <v>1932.2</v>
      </c>
      <c r="P88" s="116"/>
      <c r="R88" s="95">
        <f t="shared" si="28"/>
        <v>367.118</v>
      </c>
      <c r="S88" s="96">
        <f t="shared" si="29"/>
        <v>0</v>
      </c>
      <c r="T88" s="97"/>
    </row>
    <row r="89" s="85" customFormat="1" ht="23.1" customHeight="1" spans="1:20">
      <c r="A89" s="111">
        <v>222</v>
      </c>
      <c r="B89" s="112" t="s">
        <v>189</v>
      </c>
      <c r="C89" s="113"/>
      <c r="D89" s="114"/>
      <c r="E89" s="115"/>
      <c r="F89" s="116">
        <f t="shared" si="24"/>
        <v>0</v>
      </c>
      <c r="G89" s="116">
        <f t="shared" si="23"/>
        <v>0</v>
      </c>
      <c r="H89" s="117">
        <f t="shared" si="25"/>
        <v>0</v>
      </c>
      <c r="I89" s="116">
        <f t="shared" si="26"/>
        <v>0</v>
      </c>
      <c r="J89" s="116">
        <f t="shared" si="27"/>
        <v>0</v>
      </c>
      <c r="K89" s="116">
        <f t="shared" si="30"/>
        <v>0</v>
      </c>
      <c r="L89" s="116">
        <f t="shared" si="31"/>
        <v>0</v>
      </c>
      <c r="M89" s="116">
        <f t="shared" si="32"/>
        <v>0</v>
      </c>
      <c r="N89" s="116">
        <f t="shared" si="33"/>
        <v>0</v>
      </c>
      <c r="O89" s="116">
        <f t="shared" si="34"/>
        <v>0</v>
      </c>
      <c r="P89" s="116"/>
      <c r="R89" s="95">
        <f t="shared" si="28"/>
        <v>0</v>
      </c>
      <c r="S89" s="96">
        <f t="shared" si="29"/>
        <v>0</v>
      </c>
      <c r="T89" s="97"/>
    </row>
    <row r="90" s="85" customFormat="1" ht="23.1" customHeight="1" spans="1:20">
      <c r="A90" s="111" t="s">
        <v>190</v>
      </c>
      <c r="B90" s="112" t="s">
        <v>191</v>
      </c>
      <c r="C90" s="113" t="s">
        <v>65</v>
      </c>
      <c r="D90" s="114">
        <v>145.85</v>
      </c>
      <c r="E90" s="115">
        <v>1960</v>
      </c>
      <c r="F90" s="116">
        <f t="shared" si="24"/>
        <v>285866</v>
      </c>
      <c r="G90" s="116">
        <f t="shared" si="23"/>
        <v>145.85</v>
      </c>
      <c r="H90" s="117">
        <f t="shared" si="25"/>
        <v>1960</v>
      </c>
      <c r="I90" s="116">
        <f t="shared" si="26"/>
        <v>285866</v>
      </c>
      <c r="J90" s="116">
        <f t="shared" si="27"/>
        <v>138.5575</v>
      </c>
      <c r="K90" s="116">
        <f t="shared" si="30"/>
        <v>1960</v>
      </c>
      <c r="L90" s="116">
        <f t="shared" si="31"/>
        <v>271572.7</v>
      </c>
      <c r="M90" s="116">
        <f t="shared" si="32"/>
        <v>7.29250000000002</v>
      </c>
      <c r="N90" s="116">
        <f t="shared" si="33"/>
        <v>1960</v>
      </c>
      <c r="O90" s="116">
        <f t="shared" si="34"/>
        <v>14293.3</v>
      </c>
      <c r="P90" s="116"/>
      <c r="R90" s="95">
        <f t="shared" si="28"/>
        <v>138.5575</v>
      </c>
      <c r="S90" s="96">
        <f t="shared" si="29"/>
        <v>0</v>
      </c>
      <c r="T90" s="97"/>
    </row>
    <row r="91" s="85" customFormat="1" ht="23.1" customHeight="1" spans="1:20">
      <c r="A91" s="111" t="s">
        <v>192</v>
      </c>
      <c r="B91" s="112" t="s">
        <v>193</v>
      </c>
      <c r="C91" s="113" t="s">
        <v>65</v>
      </c>
      <c r="D91" s="114">
        <v>33.09</v>
      </c>
      <c r="E91" s="115">
        <v>51</v>
      </c>
      <c r="F91" s="116">
        <f t="shared" si="24"/>
        <v>1687.59</v>
      </c>
      <c r="G91" s="116">
        <f t="shared" si="23"/>
        <v>33.09</v>
      </c>
      <c r="H91" s="117">
        <f t="shared" si="25"/>
        <v>51</v>
      </c>
      <c r="I91" s="116">
        <f t="shared" si="26"/>
        <v>1687.59</v>
      </c>
      <c r="J91" s="116">
        <f t="shared" si="27"/>
        <v>31.4355</v>
      </c>
      <c r="K91" s="116">
        <f t="shared" si="30"/>
        <v>51</v>
      </c>
      <c r="L91" s="116">
        <f t="shared" si="31"/>
        <v>1603.2105</v>
      </c>
      <c r="M91" s="116">
        <f t="shared" si="32"/>
        <v>1.6545</v>
      </c>
      <c r="N91" s="116">
        <f t="shared" si="33"/>
        <v>51</v>
      </c>
      <c r="O91" s="116">
        <f t="shared" si="34"/>
        <v>84.3795000000001</v>
      </c>
      <c r="P91" s="116"/>
      <c r="R91" s="95">
        <f t="shared" si="28"/>
        <v>31.4355</v>
      </c>
      <c r="S91" s="96">
        <f t="shared" si="29"/>
        <v>0</v>
      </c>
      <c r="T91" s="97"/>
    </row>
    <row r="92" s="85" customFormat="1" ht="23.1" customHeight="1" spans="1:20">
      <c r="A92" s="127" t="s">
        <v>194</v>
      </c>
      <c r="B92" s="129" t="s">
        <v>195</v>
      </c>
      <c r="C92" s="119" t="s">
        <v>55</v>
      </c>
      <c r="D92" s="114">
        <v>119.99</v>
      </c>
      <c r="E92" s="115">
        <v>810</v>
      </c>
      <c r="F92" s="116">
        <f t="shared" si="24"/>
        <v>97191.9</v>
      </c>
      <c r="G92" s="116">
        <f t="shared" si="23"/>
        <v>119.99</v>
      </c>
      <c r="H92" s="117">
        <f t="shared" si="25"/>
        <v>810</v>
      </c>
      <c r="I92" s="116">
        <f t="shared" si="26"/>
        <v>97191.9</v>
      </c>
      <c r="J92" s="116">
        <f t="shared" si="27"/>
        <v>113.9905</v>
      </c>
      <c r="K92" s="116">
        <f t="shared" si="30"/>
        <v>810</v>
      </c>
      <c r="L92" s="116">
        <f t="shared" si="31"/>
        <v>92332.305</v>
      </c>
      <c r="M92" s="116">
        <f t="shared" si="32"/>
        <v>5.99950000000001</v>
      </c>
      <c r="N92" s="116">
        <f t="shared" si="33"/>
        <v>810</v>
      </c>
      <c r="O92" s="116">
        <f t="shared" si="34"/>
        <v>4859.59500000001</v>
      </c>
      <c r="P92" s="116"/>
      <c r="R92" s="95">
        <f t="shared" si="28"/>
        <v>113.9905</v>
      </c>
      <c r="S92" s="96">
        <f t="shared" si="29"/>
        <v>0</v>
      </c>
      <c r="T92" s="97"/>
    </row>
    <row r="93" s="85" customFormat="1" ht="23.1" customHeight="1" spans="1:20">
      <c r="A93" s="111" t="s">
        <v>196</v>
      </c>
      <c r="B93" s="112" t="s">
        <v>197</v>
      </c>
      <c r="C93" s="113" t="s">
        <v>198</v>
      </c>
      <c r="D93" s="114">
        <v>5799.19</v>
      </c>
      <c r="E93" s="115">
        <v>17.3</v>
      </c>
      <c r="F93" s="116">
        <f t="shared" si="24"/>
        <v>100325.99</v>
      </c>
      <c r="G93" s="116">
        <f t="shared" si="23"/>
        <v>5799.19</v>
      </c>
      <c r="H93" s="117">
        <f t="shared" si="25"/>
        <v>17.3</v>
      </c>
      <c r="I93" s="116">
        <f t="shared" si="26"/>
        <v>100325.99</v>
      </c>
      <c r="J93" s="116">
        <f t="shared" si="27"/>
        <v>5509.2305</v>
      </c>
      <c r="K93" s="116">
        <f t="shared" si="30"/>
        <v>17.3</v>
      </c>
      <c r="L93" s="116">
        <f t="shared" si="31"/>
        <v>95309.68765</v>
      </c>
      <c r="M93" s="116">
        <f t="shared" si="32"/>
        <v>289.9595</v>
      </c>
      <c r="N93" s="116">
        <f t="shared" si="33"/>
        <v>17.3</v>
      </c>
      <c r="O93" s="116">
        <f t="shared" si="34"/>
        <v>5016.29935</v>
      </c>
      <c r="P93" s="116"/>
      <c r="R93" s="95">
        <f t="shared" si="28"/>
        <v>5509.2305</v>
      </c>
      <c r="S93" s="96">
        <f t="shared" si="29"/>
        <v>0</v>
      </c>
      <c r="T93" s="97"/>
    </row>
    <row r="94" s="85" customFormat="1" ht="23.1" customHeight="1" spans="1:20">
      <c r="A94" s="112">
        <v>223</v>
      </c>
      <c r="B94" s="129" t="s">
        <v>199</v>
      </c>
      <c r="C94" s="119"/>
      <c r="D94" s="114"/>
      <c r="E94" s="115"/>
      <c r="F94" s="116">
        <f t="shared" si="24"/>
        <v>0</v>
      </c>
      <c r="G94" s="116">
        <f t="shared" si="23"/>
        <v>0</v>
      </c>
      <c r="H94" s="117">
        <f t="shared" si="25"/>
        <v>0</v>
      </c>
      <c r="I94" s="116">
        <f t="shared" si="26"/>
        <v>0</v>
      </c>
      <c r="J94" s="116">
        <f t="shared" si="27"/>
        <v>0</v>
      </c>
      <c r="K94" s="116">
        <f t="shared" si="30"/>
        <v>0</v>
      </c>
      <c r="L94" s="116">
        <f t="shared" si="31"/>
        <v>0</v>
      </c>
      <c r="M94" s="116">
        <f t="shared" si="32"/>
        <v>0</v>
      </c>
      <c r="N94" s="116">
        <f t="shared" si="33"/>
        <v>0</v>
      </c>
      <c r="O94" s="116">
        <f t="shared" si="34"/>
        <v>0</v>
      </c>
      <c r="P94" s="116"/>
      <c r="R94" s="95">
        <f t="shared" si="28"/>
        <v>0</v>
      </c>
      <c r="S94" s="96">
        <f t="shared" si="29"/>
        <v>0</v>
      </c>
      <c r="T94" s="97"/>
    </row>
    <row r="95" s="85" customFormat="1" ht="23.1" customHeight="1" spans="1:20">
      <c r="A95" s="127" t="s">
        <v>200</v>
      </c>
      <c r="B95" s="112" t="s">
        <v>201</v>
      </c>
      <c r="C95" s="113" t="s">
        <v>51</v>
      </c>
      <c r="D95" s="114">
        <v>3.06</v>
      </c>
      <c r="E95" s="115">
        <v>5600</v>
      </c>
      <c r="F95" s="116">
        <f t="shared" si="24"/>
        <v>17136</v>
      </c>
      <c r="G95" s="116">
        <f t="shared" si="23"/>
        <v>3.06</v>
      </c>
      <c r="H95" s="117">
        <f t="shared" si="25"/>
        <v>5600</v>
      </c>
      <c r="I95" s="116">
        <f t="shared" si="26"/>
        <v>17136</v>
      </c>
      <c r="J95" s="116">
        <f t="shared" si="27"/>
        <v>2.907</v>
      </c>
      <c r="K95" s="116">
        <f t="shared" si="30"/>
        <v>5600</v>
      </c>
      <c r="L95" s="116">
        <f t="shared" si="31"/>
        <v>16279.2</v>
      </c>
      <c r="M95" s="116">
        <f t="shared" si="32"/>
        <v>0.153</v>
      </c>
      <c r="N95" s="116">
        <f t="shared" si="33"/>
        <v>5600</v>
      </c>
      <c r="O95" s="116">
        <f t="shared" si="34"/>
        <v>856.8</v>
      </c>
      <c r="P95" s="116"/>
      <c r="R95" s="95">
        <f t="shared" si="28"/>
        <v>2.907</v>
      </c>
      <c r="S95" s="96">
        <f t="shared" si="29"/>
        <v>0</v>
      </c>
      <c r="T95" s="97"/>
    </row>
    <row r="96" s="85" customFormat="1" ht="23.1" customHeight="1" spans="1:20">
      <c r="A96" s="127" t="s">
        <v>202</v>
      </c>
      <c r="B96" s="112" t="s">
        <v>203</v>
      </c>
      <c r="C96" s="113" t="s">
        <v>51</v>
      </c>
      <c r="D96" s="114">
        <v>14</v>
      </c>
      <c r="E96" s="115">
        <v>201</v>
      </c>
      <c r="F96" s="116">
        <f t="shared" si="24"/>
        <v>2814</v>
      </c>
      <c r="G96" s="116">
        <f t="shared" si="23"/>
        <v>14</v>
      </c>
      <c r="H96" s="117">
        <f t="shared" si="25"/>
        <v>201</v>
      </c>
      <c r="I96" s="116">
        <f t="shared" si="26"/>
        <v>2814</v>
      </c>
      <c r="J96" s="116">
        <f t="shared" si="27"/>
        <v>13.3</v>
      </c>
      <c r="K96" s="116">
        <f t="shared" si="30"/>
        <v>201</v>
      </c>
      <c r="L96" s="116">
        <f t="shared" si="31"/>
        <v>2673.3</v>
      </c>
      <c r="M96" s="116">
        <f t="shared" si="32"/>
        <v>0.700000000000001</v>
      </c>
      <c r="N96" s="116">
        <f t="shared" si="33"/>
        <v>201</v>
      </c>
      <c r="O96" s="116">
        <f t="shared" si="34"/>
        <v>140.7</v>
      </c>
      <c r="P96" s="116"/>
      <c r="R96" s="95">
        <f t="shared" si="28"/>
        <v>13.3</v>
      </c>
      <c r="S96" s="96">
        <f t="shared" si="29"/>
        <v>0</v>
      </c>
      <c r="T96" s="97"/>
    </row>
    <row r="97" s="85" customFormat="1" ht="23.1" customHeight="1" spans="1:20">
      <c r="A97" s="127">
        <v>224</v>
      </c>
      <c r="B97" s="112" t="s">
        <v>204</v>
      </c>
      <c r="C97" s="113"/>
      <c r="D97" s="114"/>
      <c r="E97" s="115"/>
      <c r="F97" s="116">
        <f t="shared" si="24"/>
        <v>0</v>
      </c>
      <c r="G97" s="116">
        <f t="shared" si="23"/>
        <v>0</v>
      </c>
      <c r="H97" s="117">
        <f t="shared" si="25"/>
        <v>0</v>
      </c>
      <c r="I97" s="116">
        <f t="shared" si="26"/>
        <v>0</v>
      </c>
      <c r="J97" s="116">
        <f t="shared" si="27"/>
        <v>0</v>
      </c>
      <c r="K97" s="116">
        <f t="shared" si="30"/>
        <v>0</v>
      </c>
      <c r="L97" s="116">
        <f t="shared" si="31"/>
        <v>0</v>
      </c>
      <c r="M97" s="116">
        <f t="shared" si="32"/>
        <v>0</v>
      </c>
      <c r="N97" s="116">
        <f t="shared" si="33"/>
        <v>0</v>
      </c>
      <c r="O97" s="116">
        <f t="shared" si="34"/>
        <v>0</v>
      </c>
      <c r="P97" s="116"/>
      <c r="R97" s="95">
        <f t="shared" si="28"/>
        <v>0</v>
      </c>
      <c r="S97" s="96">
        <f t="shared" si="29"/>
        <v>0</v>
      </c>
      <c r="T97" s="97"/>
    </row>
    <row r="98" s="85" customFormat="1" ht="23.1" customHeight="1" spans="1:20">
      <c r="A98" s="127" t="s">
        <v>205</v>
      </c>
      <c r="B98" s="112" t="s">
        <v>206</v>
      </c>
      <c r="C98" s="119" t="s">
        <v>55</v>
      </c>
      <c r="D98" s="114">
        <v>706.12</v>
      </c>
      <c r="E98" s="115">
        <v>121</v>
      </c>
      <c r="F98" s="116">
        <f t="shared" si="24"/>
        <v>85440.52</v>
      </c>
      <c r="G98" s="116">
        <f t="shared" si="23"/>
        <v>706.12</v>
      </c>
      <c r="H98" s="117">
        <f t="shared" si="25"/>
        <v>121</v>
      </c>
      <c r="I98" s="116">
        <f t="shared" si="26"/>
        <v>85440.52</v>
      </c>
      <c r="J98" s="116">
        <f t="shared" si="27"/>
        <v>670.814</v>
      </c>
      <c r="K98" s="116">
        <f t="shared" si="30"/>
        <v>121</v>
      </c>
      <c r="L98" s="116">
        <f t="shared" si="31"/>
        <v>81168.494</v>
      </c>
      <c r="M98" s="116">
        <f t="shared" si="32"/>
        <v>35.306</v>
      </c>
      <c r="N98" s="116">
        <f t="shared" si="33"/>
        <v>121</v>
      </c>
      <c r="O98" s="116">
        <f t="shared" si="34"/>
        <v>4272.02600000001</v>
      </c>
      <c r="P98" s="116"/>
      <c r="R98" s="95">
        <f t="shared" si="28"/>
        <v>670.814</v>
      </c>
      <c r="S98" s="96">
        <f t="shared" si="29"/>
        <v>0</v>
      </c>
      <c r="T98" s="97"/>
    </row>
    <row r="99" s="85" customFormat="1" ht="23.1" customHeight="1" spans="1:20">
      <c r="A99" s="127" t="s">
        <v>207</v>
      </c>
      <c r="B99" s="112" t="s">
        <v>208</v>
      </c>
      <c r="C99" s="119" t="s">
        <v>55</v>
      </c>
      <c r="D99" s="114">
        <v>716.14</v>
      </c>
      <c r="E99" s="115">
        <v>81</v>
      </c>
      <c r="F99" s="116">
        <f t="shared" si="24"/>
        <v>58007.34</v>
      </c>
      <c r="G99" s="116">
        <f t="shared" si="23"/>
        <v>716.14</v>
      </c>
      <c r="H99" s="117">
        <f t="shared" si="25"/>
        <v>81</v>
      </c>
      <c r="I99" s="116">
        <f t="shared" si="26"/>
        <v>58007.34</v>
      </c>
      <c r="J99" s="116">
        <f t="shared" si="27"/>
        <v>680.333</v>
      </c>
      <c r="K99" s="116">
        <f t="shared" si="30"/>
        <v>81</v>
      </c>
      <c r="L99" s="116">
        <f t="shared" si="31"/>
        <v>55106.973</v>
      </c>
      <c r="M99" s="116">
        <f t="shared" si="32"/>
        <v>35.807</v>
      </c>
      <c r="N99" s="116">
        <f t="shared" si="33"/>
        <v>81</v>
      </c>
      <c r="O99" s="116">
        <f t="shared" si="34"/>
        <v>2900.367</v>
      </c>
      <c r="P99" s="116"/>
      <c r="R99" s="95">
        <f t="shared" si="28"/>
        <v>680.333</v>
      </c>
      <c r="S99" s="96">
        <f t="shared" si="29"/>
        <v>0</v>
      </c>
      <c r="T99" s="97"/>
    </row>
    <row r="100" s="85" customFormat="1" ht="23.1" customHeight="1" spans="1:20">
      <c r="A100" s="127" t="s">
        <v>209</v>
      </c>
      <c r="B100" s="112" t="s">
        <v>210</v>
      </c>
      <c r="C100" s="113" t="s">
        <v>62</v>
      </c>
      <c r="D100" s="148">
        <v>5.5</v>
      </c>
      <c r="E100" s="115">
        <v>1940</v>
      </c>
      <c r="F100" s="116">
        <f t="shared" si="24"/>
        <v>10670</v>
      </c>
      <c r="G100" s="116">
        <f t="shared" si="23"/>
        <v>5.5</v>
      </c>
      <c r="H100" s="117">
        <f t="shared" si="25"/>
        <v>1940</v>
      </c>
      <c r="I100" s="116">
        <f t="shared" si="26"/>
        <v>10670</v>
      </c>
      <c r="J100" s="116">
        <f t="shared" si="27"/>
        <v>5.225</v>
      </c>
      <c r="K100" s="116">
        <f t="shared" si="30"/>
        <v>1940</v>
      </c>
      <c r="L100" s="116">
        <f t="shared" si="31"/>
        <v>10136.5</v>
      </c>
      <c r="M100" s="116">
        <f t="shared" si="32"/>
        <v>0.275</v>
      </c>
      <c r="N100" s="116">
        <f t="shared" si="33"/>
        <v>1940</v>
      </c>
      <c r="O100" s="116">
        <f t="shared" si="34"/>
        <v>533.500000000001</v>
      </c>
      <c r="P100" s="116"/>
      <c r="R100" s="95">
        <f t="shared" si="28"/>
        <v>5.225</v>
      </c>
      <c r="S100" s="96">
        <f t="shared" si="29"/>
        <v>0</v>
      </c>
      <c r="T100" s="97"/>
    </row>
    <row r="101" s="85" customFormat="1" ht="23.1" customHeight="1" spans="1:20">
      <c r="A101" s="127" t="s">
        <v>211</v>
      </c>
      <c r="B101" s="112" t="s">
        <v>212</v>
      </c>
      <c r="C101" s="113" t="s">
        <v>62</v>
      </c>
      <c r="D101" s="148">
        <v>5.5</v>
      </c>
      <c r="E101" s="115">
        <v>13072.64</v>
      </c>
      <c r="F101" s="116">
        <f t="shared" si="24"/>
        <v>71899.52</v>
      </c>
      <c r="G101" s="116">
        <f t="shared" si="23"/>
        <v>5.5</v>
      </c>
      <c r="H101" s="117">
        <f t="shared" si="25"/>
        <v>13072.64</v>
      </c>
      <c r="I101" s="116">
        <f t="shared" si="26"/>
        <v>71899.52</v>
      </c>
      <c r="J101" s="116">
        <f t="shared" si="27"/>
        <v>5.225</v>
      </c>
      <c r="K101" s="116">
        <f t="shared" si="30"/>
        <v>13072.64</v>
      </c>
      <c r="L101" s="116">
        <f t="shared" si="31"/>
        <v>68304.544</v>
      </c>
      <c r="M101" s="116">
        <f t="shared" si="32"/>
        <v>0.275</v>
      </c>
      <c r="N101" s="116">
        <f t="shared" si="33"/>
        <v>13072.64</v>
      </c>
      <c r="O101" s="116">
        <f t="shared" si="34"/>
        <v>3594.976</v>
      </c>
      <c r="P101" s="116"/>
      <c r="R101" s="95">
        <f t="shared" si="28"/>
        <v>5.225</v>
      </c>
      <c r="S101" s="96">
        <f t="shared" si="29"/>
        <v>0</v>
      </c>
      <c r="T101" s="97"/>
    </row>
    <row r="102" s="85" customFormat="1" ht="23.1" customHeight="1" spans="1:20">
      <c r="A102" s="127">
        <v>225</v>
      </c>
      <c r="B102" s="112" t="s">
        <v>213</v>
      </c>
      <c r="C102" s="113"/>
      <c r="D102" s="148"/>
      <c r="E102" s="115"/>
      <c r="F102" s="116">
        <f t="shared" si="24"/>
        <v>0</v>
      </c>
      <c r="G102" s="116">
        <f t="shared" si="23"/>
        <v>0</v>
      </c>
      <c r="H102" s="117">
        <f t="shared" si="25"/>
        <v>0</v>
      </c>
      <c r="I102" s="116">
        <f t="shared" si="26"/>
        <v>0</v>
      </c>
      <c r="J102" s="116">
        <f t="shared" si="27"/>
        <v>0</v>
      </c>
      <c r="K102" s="116">
        <f t="shared" si="30"/>
        <v>0</v>
      </c>
      <c r="L102" s="116">
        <f t="shared" si="31"/>
        <v>0</v>
      </c>
      <c r="M102" s="116">
        <f t="shared" si="32"/>
        <v>0</v>
      </c>
      <c r="N102" s="116">
        <f t="shared" si="33"/>
        <v>0</v>
      </c>
      <c r="O102" s="116">
        <f t="shared" si="34"/>
        <v>0</v>
      </c>
      <c r="P102" s="116"/>
      <c r="R102" s="95">
        <f t="shared" si="28"/>
        <v>0</v>
      </c>
      <c r="S102" s="96">
        <f t="shared" si="29"/>
        <v>0</v>
      </c>
      <c r="T102" s="97"/>
    </row>
    <row r="103" s="85" customFormat="1" ht="23.1" customHeight="1" spans="1:20">
      <c r="A103" s="127" t="s">
        <v>214</v>
      </c>
      <c r="B103" s="112" t="s">
        <v>215</v>
      </c>
      <c r="C103" s="113" t="s">
        <v>55</v>
      </c>
      <c r="D103" s="114">
        <v>38.7</v>
      </c>
      <c r="E103" s="115">
        <v>957.7</v>
      </c>
      <c r="F103" s="116">
        <f t="shared" si="24"/>
        <v>37062.99</v>
      </c>
      <c r="G103" s="116">
        <f t="shared" si="23"/>
        <v>38.7</v>
      </c>
      <c r="H103" s="117">
        <f t="shared" si="25"/>
        <v>957.7</v>
      </c>
      <c r="I103" s="116">
        <f t="shared" si="26"/>
        <v>37062.99</v>
      </c>
      <c r="J103" s="116">
        <f t="shared" si="27"/>
        <v>36.765</v>
      </c>
      <c r="K103" s="116">
        <f t="shared" si="30"/>
        <v>957.7</v>
      </c>
      <c r="L103" s="116">
        <f t="shared" si="31"/>
        <v>35209.8405</v>
      </c>
      <c r="M103" s="116">
        <f t="shared" si="32"/>
        <v>1.935</v>
      </c>
      <c r="N103" s="116">
        <f t="shared" si="33"/>
        <v>957.7</v>
      </c>
      <c r="O103" s="116">
        <f t="shared" si="34"/>
        <v>1853.1495</v>
      </c>
      <c r="P103" s="116"/>
      <c r="R103" s="95">
        <f t="shared" si="28"/>
        <v>36.765</v>
      </c>
      <c r="S103" s="96">
        <f t="shared" si="29"/>
        <v>0</v>
      </c>
      <c r="T103" s="97"/>
    </row>
    <row r="104" s="85" customFormat="1" ht="23.1" customHeight="1" spans="1:20">
      <c r="A104" s="127" t="s">
        <v>216</v>
      </c>
      <c r="B104" s="129" t="s">
        <v>217</v>
      </c>
      <c r="C104" s="113" t="s">
        <v>55</v>
      </c>
      <c r="D104" s="148">
        <v>101.98</v>
      </c>
      <c r="E104" s="115">
        <v>511.44</v>
      </c>
      <c r="F104" s="116">
        <f t="shared" si="24"/>
        <v>52156.65</v>
      </c>
      <c r="G104" s="116">
        <f t="shared" si="23"/>
        <v>101.98</v>
      </c>
      <c r="H104" s="117">
        <f t="shared" si="25"/>
        <v>511.44</v>
      </c>
      <c r="I104" s="116">
        <f t="shared" si="26"/>
        <v>52156.65</v>
      </c>
      <c r="J104" s="116">
        <f t="shared" si="27"/>
        <v>96.881</v>
      </c>
      <c r="K104" s="116">
        <f t="shared" si="30"/>
        <v>511.44</v>
      </c>
      <c r="L104" s="116">
        <f t="shared" si="31"/>
        <v>49548.81864</v>
      </c>
      <c r="M104" s="116">
        <f t="shared" si="32"/>
        <v>5.099</v>
      </c>
      <c r="N104" s="116">
        <f t="shared" si="33"/>
        <v>511.44</v>
      </c>
      <c r="O104" s="116">
        <f t="shared" si="34"/>
        <v>2607.83256</v>
      </c>
      <c r="P104" s="116"/>
      <c r="R104" s="95">
        <f t="shared" si="28"/>
        <v>96.881</v>
      </c>
      <c r="S104" s="96">
        <f t="shared" si="29"/>
        <v>0</v>
      </c>
      <c r="T104" s="97"/>
    </row>
    <row r="105" s="85" customFormat="1" ht="23.1" customHeight="1" spans="1:20">
      <c r="A105" s="127" t="s">
        <v>218</v>
      </c>
      <c r="B105" s="129" t="s">
        <v>219</v>
      </c>
      <c r="C105" s="113" t="s">
        <v>55</v>
      </c>
      <c r="D105" s="114">
        <v>6.55</v>
      </c>
      <c r="E105" s="115">
        <v>320</v>
      </c>
      <c r="F105" s="116">
        <f t="shared" si="24"/>
        <v>2096</v>
      </c>
      <c r="G105" s="116">
        <f t="shared" si="23"/>
        <v>6.55</v>
      </c>
      <c r="H105" s="117">
        <f t="shared" si="25"/>
        <v>320</v>
      </c>
      <c r="I105" s="116">
        <f t="shared" si="26"/>
        <v>2096</v>
      </c>
      <c r="J105" s="116">
        <f t="shared" si="27"/>
        <v>6.2225</v>
      </c>
      <c r="K105" s="116">
        <f t="shared" si="30"/>
        <v>320</v>
      </c>
      <c r="L105" s="116">
        <f t="shared" si="31"/>
        <v>1991.2</v>
      </c>
      <c r="M105" s="116">
        <f t="shared" si="32"/>
        <v>0.327500000000001</v>
      </c>
      <c r="N105" s="116">
        <f t="shared" si="33"/>
        <v>320</v>
      </c>
      <c r="O105" s="116">
        <f t="shared" si="34"/>
        <v>104.8</v>
      </c>
      <c r="P105" s="116"/>
      <c r="R105" s="95">
        <f t="shared" si="28"/>
        <v>6.2225</v>
      </c>
      <c r="S105" s="96">
        <f t="shared" si="29"/>
        <v>0</v>
      </c>
      <c r="T105" s="97"/>
    </row>
    <row r="106" s="85" customFormat="1" ht="23.1" customHeight="1" spans="1:20">
      <c r="A106" s="127" t="s">
        <v>220</v>
      </c>
      <c r="B106" s="112" t="s">
        <v>221</v>
      </c>
      <c r="C106" s="113" t="s">
        <v>55</v>
      </c>
      <c r="D106" s="148">
        <v>13.59</v>
      </c>
      <c r="E106" s="115">
        <v>190</v>
      </c>
      <c r="F106" s="116">
        <f t="shared" si="24"/>
        <v>2582.1</v>
      </c>
      <c r="G106" s="116">
        <f t="shared" si="23"/>
        <v>13.59</v>
      </c>
      <c r="H106" s="117">
        <f t="shared" si="25"/>
        <v>190</v>
      </c>
      <c r="I106" s="116">
        <f t="shared" si="26"/>
        <v>2582.1</v>
      </c>
      <c r="J106" s="116">
        <f t="shared" si="27"/>
        <v>12.9105</v>
      </c>
      <c r="K106" s="116">
        <f t="shared" si="30"/>
        <v>190</v>
      </c>
      <c r="L106" s="116">
        <f t="shared" si="31"/>
        <v>2452.995</v>
      </c>
      <c r="M106" s="116">
        <f t="shared" si="32"/>
        <v>0.679500000000001</v>
      </c>
      <c r="N106" s="116">
        <f t="shared" si="33"/>
        <v>190</v>
      </c>
      <c r="O106" s="116">
        <f t="shared" si="34"/>
        <v>129.105</v>
      </c>
      <c r="P106" s="116"/>
      <c r="R106" s="95">
        <f t="shared" si="28"/>
        <v>12.9105</v>
      </c>
      <c r="S106" s="96">
        <f t="shared" si="29"/>
        <v>0</v>
      </c>
      <c r="T106" s="97"/>
    </row>
    <row r="107" s="85" customFormat="1" ht="23.1" customHeight="1" spans="1:20">
      <c r="A107" s="129" t="s">
        <v>222</v>
      </c>
      <c r="B107" s="129" t="s">
        <v>223</v>
      </c>
      <c r="C107" s="113" t="s">
        <v>55</v>
      </c>
      <c r="D107" s="148">
        <v>10.19</v>
      </c>
      <c r="E107" s="115">
        <v>261</v>
      </c>
      <c r="F107" s="116">
        <f t="shared" si="24"/>
        <v>2659.59</v>
      </c>
      <c r="G107" s="116">
        <f t="shared" si="23"/>
        <v>10.19</v>
      </c>
      <c r="H107" s="117">
        <f t="shared" si="25"/>
        <v>261</v>
      </c>
      <c r="I107" s="116">
        <f t="shared" si="26"/>
        <v>2659.59</v>
      </c>
      <c r="J107" s="116">
        <f t="shared" si="27"/>
        <v>9.6805</v>
      </c>
      <c r="K107" s="116">
        <f t="shared" si="30"/>
        <v>261</v>
      </c>
      <c r="L107" s="116">
        <f t="shared" si="31"/>
        <v>2526.6105</v>
      </c>
      <c r="M107" s="116">
        <f t="shared" si="32"/>
        <v>0.509500000000001</v>
      </c>
      <c r="N107" s="116">
        <f t="shared" si="33"/>
        <v>261</v>
      </c>
      <c r="O107" s="116">
        <f t="shared" si="34"/>
        <v>132.9795</v>
      </c>
      <c r="P107" s="116"/>
      <c r="R107" s="95">
        <f t="shared" si="28"/>
        <v>9.6805</v>
      </c>
      <c r="S107" s="96">
        <f t="shared" si="29"/>
        <v>0</v>
      </c>
      <c r="T107" s="97"/>
    </row>
    <row r="108" s="85" customFormat="1" ht="23.1" customHeight="1" spans="1:20">
      <c r="A108" s="129" t="s">
        <v>224</v>
      </c>
      <c r="B108" s="129" t="s">
        <v>225</v>
      </c>
      <c r="C108" s="113" t="s">
        <v>55</v>
      </c>
      <c r="D108" s="148">
        <v>40</v>
      </c>
      <c r="E108" s="115">
        <v>9297.4</v>
      </c>
      <c r="F108" s="116">
        <f t="shared" ref="F108:F139" si="35">ROUND(E108*D108,2)</f>
        <v>371896</v>
      </c>
      <c r="G108" s="116">
        <f t="shared" si="23"/>
        <v>40</v>
      </c>
      <c r="H108" s="117">
        <f t="shared" si="25"/>
        <v>9297.4</v>
      </c>
      <c r="I108" s="116">
        <f t="shared" si="26"/>
        <v>371896</v>
      </c>
      <c r="J108" s="116">
        <f t="shared" si="27"/>
        <v>38</v>
      </c>
      <c r="K108" s="116">
        <f t="shared" si="30"/>
        <v>9297.4</v>
      </c>
      <c r="L108" s="116">
        <f t="shared" si="31"/>
        <v>353301.2</v>
      </c>
      <c r="M108" s="116">
        <f t="shared" si="32"/>
        <v>2</v>
      </c>
      <c r="N108" s="116">
        <f t="shared" si="33"/>
        <v>9297.4</v>
      </c>
      <c r="O108" s="116">
        <f t="shared" si="34"/>
        <v>18594.8</v>
      </c>
      <c r="P108" s="116"/>
      <c r="R108" s="95">
        <f t="shared" si="28"/>
        <v>38</v>
      </c>
      <c r="S108" s="96">
        <f t="shared" si="29"/>
        <v>0</v>
      </c>
      <c r="T108" s="97"/>
    </row>
    <row r="109" s="85" customFormat="1" ht="23.1" customHeight="1" spans="1:20">
      <c r="A109" s="129" t="s">
        <v>226</v>
      </c>
      <c r="B109" s="129" t="s">
        <v>227</v>
      </c>
      <c r="C109" s="113" t="s">
        <v>55</v>
      </c>
      <c r="D109" s="148">
        <v>47.99</v>
      </c>
      <c r="E109" s="115">
        <v>50</v>
      </c>
      <c r="F109" s="116">
        <f t="shared" si="35"/>
        <v>2399.5</v>
      </c>
      <c r="G109" s="116">
        <f t="shared" si="23"/>
        <v>47.99</v>
      </c>
      <c r="H109" s="117">
        <f t="shared" si="25"/>
        <v>50</v>
      </c>
      <c r="I109" s="116">
        <f t="shared" si="26"/>
        <v>2399.5</v>
      </c>
      <c r="J109" s="116">
        <f t="shared" si="27"/>
        <v>45.5905</v>
      </c>
      <c r="K109" s="116">
        <f t="shared" si="30"/>
        <v>50</v>
      </c>
      <c r="L109" s="116">
        <f t="shared" si="31"/>
        <v>2279.525</v>
      </c>
      <c r="M109" s="116">
        <f t="shared" si="32"/>
        <v>2.3995</v>
      </c>
      <c r="N109" s="116">
        <f t="shared" si="33"/>
        <v>50</v>
      </c>
      <c r="O109" s="116">
        <f t="shared" si="34"/>
        <v>119.975</v>
      </c>
      <c r="P109" s="116"/>
      <c r="R109" s="95">
        <f t="shared" si="28"/>
        <v>45.5905</v>
      </c>
      <c r="S109" s="96">
        <f t="shared" si="29"/>
        <v>0</v>
      </c>
      <c r="T109" s="97"/>
    </row>
    <row r="110" s="85" customFormat="1" ht="23.1" customHeight="1" spans="1:20">
      <c r="A110" s="129" t="s">
        <v>228</v>
      </c>
      <c r="B110" s="129" t="s">
        <v>229</v>
      </c>
      <c r="C110" s="113" t="s">
        <v>55</v>
      </c>
      <c r="D110" s="148">
        <v>43.39</v>
      </c>
      <c r="E110" s="115">
        <v>52</v>
      </c>
      <c r="F110" s="116">
        <f t="shared" si="35"/>
        <v>2256.28</v>
      </c>
      <c r="G110" s="116">
        <f t="shared" si="23"/>
        <v>43.39</v>
      </c>
      <c r="H110" s="117">
        <f t="shared" si="25"/>
        <v>52</v>
      </c>
      <c r="I110" s="116">
        <f t="shared" si="26"/>
        <v>2256.28</v>
      </c>
      <c r="J110" s="116">
        <f t="shared" si="27"/>
        <v>41.2205</v>
      </c>
      <c r="K110" s="116">
        <f t="shared" si="30"/>
        <v>52</v>
      </c>
      <c r="L110" s="116">
        <f t="shared" si="31"/>
        <v>2143.466</v>
      </c>
      <c r="M110" s="116">
        <f t="shared" si="32"/>
        <v>2.1695</v>
      </c>
      <c r="N110" s="116">
        <f t="shared" si="33"/>
        <v>52</v>
      </c>
      <c r="O110" s="116">
        <f t="shared" si="34"/>
        <v>112.814</v>
      </c>
      <c r="P110" s="116"/>
      <c r="R110" s="95">
        <f t="shared" si="28"/>
        <v>41.2205</v>
      </c>
      <c r="S110" s="96">
        <f t="shared" si="29"/>
        <v>0</v>
      </c>
      <c r="T110" s="97"/>
    </row>
    <row r="111" s="85" customFormat="1" ht="23.1" customHeight="1" spans="1:20">
      <c r="A111" s="129">
        <v>226</v>
      </c>
      <c r="B111" s="129" t="s">
        <v>230</v>
      </c>
      <c r="C111" s="113" t="s">
        <v>231</v>
      </c>
      <c r="D111" s="148">
        <v>56.08</v>
      </c>
      <c r="E111" s="115">
        <v>37</v>
      </c>
      <c r="F111" s="116">
        <f t="shared" si="35"/>
        <v>2074.96</v>
      </c>
      <c r="G111" s="116">
        <f t="shared" si="23"/>
        <v>56.08</v>
      </c>
      <c r="H111" s="117">
        <f t="shared" si="25"/>
        <v>37</v>
      </c>
      <c r="I111" s="116">
        <f t="shared" si="26"/>
        <v>2074.96</v>
      </c>
      <c r="J111" s="116">
        <f t="shared" si="27"/>
        <v>53.276</v>
      </c>
      <c r="K111" s="116">
        <f t="shared" si="30"/>
        <v>37</v>
      </c>
      <c r="L111" s="116">
        <f t="shared" si="31"/>
        <v>1971.212</v>
      </c>
      <c r="M111" s="116">
        <f t="shared" si="32"/>
        <v>2.804</v>
      </c>
      <c r="N111" s="116">
        <f t="shared" si="33"/>
        <v>37</v>
      </c>
      <c r="O111" s="116">
        <f t="shared" si="34"/>
        <v>103.748</v>
      </c>
      <c r="P111" s="116"/>
      <c r="R111" s="95">
        <f t="shared" si="28"/>
        <v>53.276</v>
      </c>
      <c r="S111" s="96">
        <f t="shared" si="29"/>
        <v>0</v>
      </c>
      <c r="T111" s="97"/>
    </row>
    <row r="112" s="85" customFormat="1" ht="23.1" customHeight="1" spans="1:20">
      <c r="A112" s="129">
        <v>227</v>
      </c>
      <c r="B112" s="129" t="s">
        <v>232</v>
      </c>
      <c r="C112" s="113"/>
      <c r="D112" s="148"/>
      <c r="E112" s="115"/>
      <c r="F112" s="116">
        <f t="shared" si="35"/>
        <v>0</v>
      </c>
      <c r="G112" s="116">
        <f t="shared" si="23"/>
        <v>0</v>
      </c>
      <c r="H112" s="117">
        <f t="shared" si="25"/>
        <v>0</v>
      </c>
      <c r="I112" s="116">
        <f t="shared" si="26"/>
        <v>0</v>
      </c>
      <c r="J112" s="116">
        <f t="shared" si="27"/>
        <v>0</v>
      </c>
      <c r="K112" s="116">
        <f t="shared" si="30"/>
        <v>0</v>
      </c>
      <c r="L112" s="116">
        <f t="shared" si="31"/>
        <v>0</v>
      </c>
      <c r="M112" s="116">
        <f t="shared" si="32"/>
        <v>0</v>
      </c>
      <c r="N112" s="116">
        <f t="shared" si="33"/>
        <v>0</v>
      </c>
      <c r="O112" s="116">
        <f t="shared" si="34"/>
        <v>0</v>
      </c>
      <c r="P112" s="116"/>
      <c r="R112" s="95">
        <f t="shared" si="28"/>
        <v>0</v>
      </c>
      <c r="S112" s="96">
        <f t="shared" si="29"/>
        <v>0</v>
      </c>
      <c r="T112" s="97"/>
    </row>
    <row r="113" s="85" customFormat="1" ht="23.1" customHeight="1" spans="1:20">
      <c r="A113" s="129" t="s">
        <v>233</v>
      </c>
      <c r="B113" s="129" t="s">
        <v>234</v>
      </c>
      <c r="C113" s="113" t="s">
        <v>55</v>
      </c>
      <c r="D113" s="148">
        <v>612.99</v>
      </c>
      <c r="E113" s="115">
        <v>208</v>
      </c>
      <c r="F113" s="116">
        <f t="shared" si="35"/>
        <v>127501.92</v>
      </c>
      <c r="G113" s="116">
        <f t="shared" si="23"/>
        <v>612.99</v>
      </c>
      <c r="H113" s="117">
        <f t="shared" si="25"/>
        <v>208</v>
      </c>
      <c r="I113" s="116">
        <f t="shared" si="26"/>
        <v>127501.92</v>
      </c>
      <c r="J113" s="116">
        <f t="shared" si="27"/>
        <v>582.3405</v>
      </c>
      <c r="K113" s="116">
        <f t="shared" si="30"/>
        <v>208</v>
      </c>
      <c r="L113" s="116">
        <f t="shared" si="31"/>
        <v>121126.824</v>
      </c>
      <c r="M113" s="116">
        <f t="shared" si="32"/>
        <v>30.6495</v>
      </c>
      <c r="N113" s="116">
        <f t="shared" si="33"/>
        <v>208</v>
      </c>
      <c r="O113" s="116">
        <f t="shared" si="34"/>
        <v>6375.096</v>
      </c>
      <c r="P113" s="116"/>
      <c r="R113" s="95">
        <f t="shared" si="28"/>
        <v>582.3405</v>
      </c>
      <c r="S113" s="96">
        <f t="shared" si="29"/>
        <v>0</v>
      </c>
      <c r="T113" s="97"/>
    </row>
    <row r="114" s="85" customFormat="1" ht="23.1" customHeight="1" spans="1:20">
      <c r="A114" s="129" t="s">
        <v>235</v>
      </c>
      <c r="B114" s="129" t="s">
        <v>236</v>
      </c>
      <c r="C114" s="113" t="s">
        <v>55</v>
      </c>
      <c r="D114" s="148">
        <v>622.26</v>
      </c>
      <c r="E114" s="115">
        <v>756.522</v>
      </c>
      <c r="F114" s="116">
        <f t="shared" si="35"/>
        <v>470753.38</v>
      </c>
      <c r="G114" s="116">
        <f t="shared" si="23"/>
        <v>622.26</v>
      </c>
      <c r="H114" s="117">
        <f t="shared" si="25"/>
        <v>756.522</v>
      </c>
      <c r="I114" s="116">
        <f t="shared" si="26"/>
        <v>470753.38</v>
      </c>
      <c r="J114" s="116">
        <f t="shared" si="27"/>
        <v>591.147</v>
      </c>
      <c r="K114" s="116">
        <f t="shared" si="30"/>
        <v>756.522</v>
      </c>
      <c r="L114" s="116">
        <f t="shared" si="31"/>
        <v>447215.710734</v>
      </c>
      <c r="M114" s="116">
        <f t="shared" si="32"/>
        <v>31.1130000000001</v>
      </c>
      <c r="N114" s="116">
        <f t="shared" si="33"/>
        <v>756.522</v>
      </c>
      <c r="O114" s="116">
        <f t="shared" si="34"/>
        <v>23537.668986</v>
      </c>
      <c r="P114" s="116"/>
      <c r="R114" s="95">
        <f t="shared" si="28"/>
        <v>591.147</v>
      </c>
      <c r="S114" s="96">
        <f t="shared" si="29"/>
        <v>0</v>
      </c>
      <c r="T114" s="97"/>
    </row>
    <row r="115" s="85" customFormat="1" ht="23.1" customHeight="1" spans="1:20">
      <c r="A115" s="129" t="s">
        <v>237</v>
      </c>
      <c r="B115" s="129" t="s">
        <v>238</v>
      </c>
      <c r="C115" s="113" t="s">
        <v>55</v>
      </c>
      <c r="D115" s="148">
        <v>635.81</v>
      </c>
      <c r="E115" s="115">
        <v>510</v>
      </c>
      <c r="F115" s="116">
        <f t="shared" si="35"/>
        <v>324263.1</v>
      </c>
      <c r="G115" s="116">
        <f t="shared" si="23"/>
        <v>635.81</v>
      </c>
      <c r="H115" s="117">
        <f t="shared" si="25"/>
        <v>510</v>
      </c>
      <c r="I115" s="116">
        <f t="shared" si="26"/>
        <v>324263.1</v>
      </c>
      <c r="J115" s="116">
        <f t="shared" si="27"/>
        <v>604.0195</v>
      </c>
      <c r="K115" s="116">
        <f t="shared" si="30"/>
        <v>510</v>
      </c>
      <c r="L115" s="116">
        <f t="shared" si="31"/>
        <v>308049.945</v>
      </c>
      <c r="M115" s="116">
        <f t="shared" si="32"/>
        <v>31.7905000000001</v>
      </c>
      <c r="N115" s="116">
        <f t="shared" si="33"/>
        <v>510</v>
      </c>
      <c r="O115" s="116">
        <f t="shared" si="34"/>
        <v>16213.155</v>
      </c>
      <c r="P115" s="116"/>
      <c r="R115" s="95">
        <f t="shared" si="28"/>
        <v>604.0195</v>
      </c>
      <c r="S115" s="96">
        <f t="shared" si="29"/>
        <v>0</v>
      </c>
      <c r="T115" s="97"/>
    </row>
    <row r="116" s="85" customFormat="1" ht="23.1" customHeight="1" spans="1:20">
      <c r="A116" s="129" t="s">
        <v>239</v>
      </c>
      <c r="B116" s="129" t="s">
        <v>240</v>
      </c>
      <c r="C116" s="113" t="s">
        <v>55</v>
      </c>
      <c r="D116" s="148">
        <v>653.18</v>
      </c>
      <c r="E116" s="115">
        <v>669.38</v>
      </c>
      <c r="F116" s="116">
        <f t="shared" si="35"/>
        <v>437225.63</v>
      </c>
      <c r="G116" s="116">
        <f t="shared" si="23"/>
        <v>653.18</v>
      </c>
      <c r="H116" s="117">
        <f t="shared" si="25"/>
        <v>669.38</v>
      </c>
      <c r="I116" s="116">
        <f t="shared" si="26"/>
        <v>437225.63</v>
      </c>
      <c r="J116" s="116">
        <f t="shared" si="27"/>
        <v>620.521</v>
      </c>
      <c r="K116" s="116">
        <f t="shared" si="30"/>
        <v>669.38</v>
      </c>
      <c r="L116" s="116">
        <f t="shared" si="31"/>
        <v>415364.34698</v>
      </c>
      <c r="M116" s="116">
        <f t="shared" si="32"/>
        <v>32.659</v>
      </c>
      <c r="N116" s="116">
        <f t="shared" si="33"/>
        <v>669.38</v>
      </c>
      <c r="O116" s="116">
        <f t="shared" si="34"/>
        <v>21861.28142</v>
      </c>
      <c r="P116" s="116"/>
      <c r="R116" s="95">
        <f t="shared" si="28"/>
        <v>620.521</v>
      </c>
      <c r="S116" s="96">
        <f t="shared" si="29"/>
        <v>0</v>
      </c>
      <c r="T116" s="97"/>
    </row>
    <row r="117" s="85" customFormat="1" ht="23.1" customHeight="1" spans="1:20">
      <c r="A117" s="129" t="s">
        <v>241</v>
      </c>
      <c r="B117" s="129" t="s">
        <v>242</v>
      </c>
      <c r="C117" s="113" t="s">
        <v>55</v>
      </c>
      <c r="D117" s="148">
        <v>668.37</v>
      </c>
      <c r="E117" s="115">
        <v>72</v>
      </c>
      <c r="F117" s="116">
        <f t="shared" si="35"/>
        <v>48122.64</v>
      </c>
      <c r="G117" s="116">
        <f t="shared" si="23"/>
        <v>668.37</v>
      </c>
      <c r="H117" s="117">
        <f t="shared" si="25"/>
        <v>72</v>
      </c>
      <c r="I117" s="116">
        <f t="shared" si="26"/>
        <v>48122.64</v>
      </c>
      <c r="J117" s="116">
        <f t="shared" si="27"/>
        <v>634.9515</v>
      </c>
      <c r="K117" s="116">
        <f t="shared" si="30"/>
        <v>72</v>
      </c>
      <c r="L117" s="116">
        <f t="shared" si="31"/>
        <v>45716.508</v>
      </c>
      <c r="M117" s="116">
        <f t="shared" si="32"/>
        <v>33.4185</v>
      </c>
      <c r="N117" s="116">
        <f t="shared" si="33"/>
        <v>72</v>
      </c>
      <c r="O117" s="116">
        <f t="shared" si="34"/>
        <v>2406.132</v>
      </c>
      <c r="P117" s="116"/>
      <c r="R117" s="95">
        <f t="shared" si="28"/>
        <v>634.9515</v>
      </c>
      <c r="S117" s="96">
        <f t="shared" si="29"/>
        <v>0</v>
      </c>
      <c r="T117" s="97"/>
    </row>
    <row r="118" s="85" customFormat="1" ht="23.1" customHeight="1" spans="1:20">
      <c r="A118" s="129" t="s">
        <v>243</v>
      </c>
      <c r="B118" s="129" t="s">
        <v>244</v>
      </c>
      <c r="C118" s="113" t="s">
        <v>55</v>
      </c>
      <c r="D118" s="148">
        <v>492.29</v>
      </c>
      <c r="E118" s="115">
        <v>22</v>
      </c>
      <c r="F118" s="116">
        <f t="shared" si="35"/>
        <v>10830.38</v>
      </c>
      <c r="G118" s="116">
        <f t="shared" si="23"/>
        <v>492.29</v>
      </c>
      <c r="H118" s="117">
        <f t="shared" si="25"/>
        <v>22</v>
      </c>
      <c r="I118" s="116">
        <f t="shared" si="26"/>
        <v>10830.38</v>
      </c>
      <c r="J118" s="116">
        <f t="shared" si="27"/>
        <v>467.6755</v>
      </c>
      <c r="K118" s="116">
        <f t="shared" si="30"/>
        <v>22</v>
      </c>
      <c r="L118" s="116">
        <f t="shared" si="31"/>
        <v>10288.861</v>
      </c>
      <c r="M118" s="116">
        <f t="shared" si="32"/>
        <v>24.6145</v>
      </c>
      <c r="N118" s="116">
        <f t="shared" si="33"/>
        <v>22</v>
      </c>
      <c r="O118" s="116">
        <f t="shared" si="34"/>
        <v>541.519</v>
      </c>
      <c r="P118" s="116"/>
      <c r="R118" s="95">
        <f t="shared" si="28"/>
        <v>467.6755</v>
      </c>
      <c r="S118" s="96">
        <f t="shared" si="29"/>
        <v>0</v>
      </c>
      <c r="T118" s="97"/>
    </row>
    <row r="119" s="85" customFormat="1" ht="23.1" customHeight="1" spans="1:20">
      <c r="A119" s="129" t="s">
        <v>245</v>
      </c>
      <c r="B119" s="129" t="s">
        <v>246</v>
      </c>
      <c r="C119" s="113" t="s">
        <v>55</v>
      </c>
      <c r="D119" s="148">
        <v>203.98</v>
      </c>
      <c r="E119" s="115">
        <v>37</v>
      </c>
      <c r="F119" s="116">
        <f t="shared" si="35"/>
        <v>7547.26</v>
      </c>
      <c r="G119" s="116">
        <f t="shared" si="23"/>
        <v>203.98</v>
      </c>
      <c r="H119" s="117">
        <f t="shared" si="25"/>
        <v>37</v>
      </c>
      <c r="I119" s="116">
        <f t="shared" si="26"/>
        <v>7547.26</v>
      </c>
      <c r="J119" s="116">
        <f t="shared" si="27"/>
        <v>193.781</v>
      </c>
      <c r="K119" s="116">
        <f t="shared" si="30"/>
        <v>37</v>
      </c>
      <c r="L119" s="116">
        <f t="shared" si="31"/>
        <v>7169.897</v>
      </c>
      <c r="M119" s="116">
        <f t="shared" si="32"/>
        <v>10.199</v>
      </c>
      <c r="N119" s="116">
        <f t="shared" si="33"/>
        <v>37</v>
      </c>
      <c r="O119" s="116">
        <f t="shared" si="34"/>
        <v>377.363</v>
      </c>
      <c r="P119" s="116"/>
      <c r="R119" s="95">
        <f t="shared" si="28"/>
        <v>193.781</v>
      </c>
      <c r="S119" s="96">
        <f t="shared" si="29"/>
        <v>0</v>
      </c>
      <c r="T119" s="97"/>
    </row>
    <row r="120" s="85" customFormat="1" ht="23.1" customHeight="1" spans="1:20">
      <c r="A120" s="129" t="s">
        <v>247</v>
      </c>
      <c r="B120" s="129" t="s">
        <v>248</v>
      </c>
      <c r="C120" s="113" t="s">
        <v>55</v>
      </c>
      <c r="D120" s="148">
        <v>417.55</v>
      </c>
      <c r="E120" s="115">
        <v>101</v>
      </c>
      <c r="F120" s="116">
        <f t="shared" si="35"/>
        <v>42172.55</v>
      </c>
      <c r="G120" s="116">
        <f t="shared" si="23"/>
        <v>417.55</v>
      </c>
      <c r="H120" s="117">
        <f t="shared" si="25"/>
        <v>101</v>
      </c>
      <c r="I120" s="116">
        <f t="shared" si="26"/>
        <v>42172.55</v>
      </c>
      <c r="J120" s="116">
        <f t="shared" si="27"/>
        <v>396.6725</v>
      </c>
      <c r="K120" s="116">
        <f t="shared" si="30"/>
        <v>101</v>
      </c>
      <c r="L120" s="116">
        <f t="shared" si="31"/>
        <v>40063.9225</v>
      </c>
      <c r="M120" s="116">
        <f t="shared" si="32"/>
        <v>20.8775</v>
      </c>
      <c r="N120" s="116">
        <f t="shared" si="33"/>
        <v>101</v>
      </c>
      <c r="O120" s="116">
        <f t="shared" si="34"/>
        <v>2108.6275</v>
      </c>
      <c r="P120" s="116"/>
      <c r="R120" s="95">
        <f t="shared" si="28"/>
        <v>396.6725</v>
      </c>
      <c r="S120" s="96">
        <f t="shared" si="29"/>
        <v>0</v>
      </c>
      <c r="T120" s="97"/>
    </row>
    <row r="121" s="85" customFormat="1" ht="23.1" customHeight="1" spans="1:20">
      <c r="A121" s="129">
        <v>228</v>
      </c>
      <c r="B121" s="129" t="s">
        <v>249</v>
      </c>
      <c r="C121" s="113"/>
      <c r="D121" s="148"/>
      <c r="E121" s="115"/>
      <c r="F121" s="116">
        <f t="shared" si="35"/>
        <v>0</v>
      </c>
      <c r="G121" s="116">
        <f t="shared" si="23"/>
        <v>0</v>
      </c>
      <c r="H121" s="117">
        <f t="shared" si="25"/>
        <v>0</v>
      </c>
      <c r="I121" s="116">
        <f t="shared" si="26"/>
        <v>0</v>
      </c>
      <c r="J121" s="116">
        <f t="shared" si="27"/>
        <v>0</v>
      </c>
      <c r="K121" s="116">
        <f t="shared" si="30"/>
        <v>0</v>
      </c>
      <c r="L121" s="116">
        <f t="shared" si="31"/>
        <v>0</v>
      </c>
      <c r="M121" s="116">
        <f t="shared" si="32"/>
        <v>0</v>
      </c>
      <c r="N121" s="116">
        <f t="shared" si="33"/>
        <v>0</v>
      </c>
      <c r="O121" s="116">
        <f t="shared" si="34"/>
        <v>0</v>
      </c>
      <c r="P121" s="116"/>
      <c r="R121" s="95">
        <f t="shared" si="28"/>
        <v>0</v>
      </c>
      <c r="S121" s="96">
        <f t="shared" si="29"/>
        <v>0</v>
      </c>
      <c r="T121" s="97"/>
    </row>
    <row r="122" s="85" customFormat="1" ht="23.1" customHeight="1" spans="1:20">
      <c r="A122" s="129" t="s">
        <v>250</v>
      </c>
      <c r="B122" s="129" t="s">
        <v>251</v>
      </c>
      <c r="C122" s="113" t="s">
        <v>55</v>
      </c>
      <c r="D122" s="148">
        <v>844.92</v>
      </c>
      <c r="E122" s="115">
        <v>27</v>
      </c>
      <c r="F122" s="116">
        <f t="shared" si="35"/>
        <v>22812.84</v>
      </c>
      <c r="G122" s="116">
        <f t="shared" si="23"/>
        <v>844.92</v>
      </c>
      <c r="H122" s="117">
        <f t="shared" si="25"/>
        <v>27</v>
      </c>
      <c r="I122" s="116">
        <f t="shared" si="26"/>
        <v>22812.84</v>
      </c>
      <c r="J122" s="116">
        <f t="shared" si="27"/>
        <v>802.674</v>
      </c>
      <c r="K122" s="116">
        <f t="shared" si="30"/>
        <v>27</v>
      </c>
      <c r="L122" s="116">
        <f t="shared" si="31"/>
        <v>21672.198</v>
      </c>
      <c r="M122" s="116">
        <f t="shared" si="32"/>
        <v>42.246</v>
      </c>
      <c r="N122" s="116">
        <f t="shared" si="33"/>
        <v>27</v>
      </c>
      <c r="O122" s="116">
        <f t="shared" si="34"/>
        <v>1140.642</v>
      </c>
      <c r="P122" s="116"/>
      <c r="R122" s="95">
        <f t="shared" si="28"/>
        <v>802.674</v>
      </c>
      <c r="S122" s="96">
        <f t="shared" si="29"/>
        <v>0</v>
      </c>
      <c r="T122" s="97"/>
    </row>
    <row r="123" s="85" customFormat="1" ht="23.1" customHeight="1" spans="1:20">
      <c r="A123" s="129" t="s">
        <v>252</v>
      </c>
      <c r="B123" s="129" t="s">
        <v>253</v>
      </c>
      <c r="C123" s="113" t="s">
        <v>55</v>
      </c>
      <c r="D123" s="148">
        <v>883.65</v>
      </c>
      <c r="E123" s="115">
        <v>27</v>
      </c>
      <c r="F123" s="116">
        <f t="shared" si="35"/>
        <v>23858.55</v>
      </c>
      <c r="G123" s="116">
        <f t="shared" si="23"/>
        <v>883.65</v>
      </c>
      <c r="H123" s="117">
        <f t="shared" si="25"/>
        <v>27</v>
      </c>
      <c r="I123" s="116">
        <f t="shared" si="26"/>
        <v>23858.55</v>
      </c>
      <c r="J123" s="116">
        <f t="shared" si="27"/>
        <v>839.4675</v>
      </c>
      <c r="K123" s="116">
        <f t="shared" si="30"/>
        <v>27</v>
      </c>
      <c r="L123" s="116">
        <f t="shared" si="31"/>
        <v>22665.6225</v>
      </c>
      <c r="M123" s="116">
        <f t="shared" si="32"/>
        <v>44.1825</v>
      </c>
      <c r="N123" s="116">
        <f t="shared" si="33"/>
        <v>27</v>
      </c>
      <c r="O123" s="116">
        <f t="shared" si="34"/>
        <v>1192.9275</v>
      </c>
      <c r="P123" s="116"/>
      <c r="R123" s="95">
        <f t="shared" si="28"/>
        <v>839.4675</v>
      </c>
      <c r="S123" s="96">
        <f t="shared" si="29"/>
        <v>0</v>
      </c>
      <c r="T123" s="97"/>
    </row>
    <row r="124" s="85" customFormat="1" ht="23.1" customHeight="1" spans="1:20">
      <c r="A124" s="129">
        <v>229</v>
      </c>
      <c r="B124" s="129" t="s">
        <v>254</v>
      </c>
      <c r="C124" s="113"/>
      <c r="D124" s="148"/>
      <c r="E124" s="115"/>
      <c r="F124" s="116">
        <f t="shared" si="35"/>
        <v>0</v>
      </c>
      <c r="G124" s="116">
        <f t="shared" si="23"/>
        <v>0</v>
      </c>
      <c r="H124" s="117">
        <f t="shared" si="25"/>
        <v>0</v>
      </c>
      <c r="I124" s="116">
        <f t="shared" si="26"/>
        <v>0</v>
      </c>
      <c r="J124" s="116">
        <f t="shared" si="27"/>
        <v>0</v>
      </c>
      <c r="K124" s="116">
        <f t="shared" si="30"/>
        <v>0</v>
      </c>
      <c r="L124" s="116">
        <f t="shared" si="31"/>
        <v>0</v>
      </c>
      <c r="M124" s="116">
        <f t="shared" si="32"/>
        <v>0</v>
      </c>
      <c r="N124" s="116">
        <f t="shared" si="33"/>
        <v>0</v>
      </c>
      <c r="O124" s="116">
        <f t="shared" si="34"/>
        <v>0</v>
      </c>
      <c r="P124" s="116"/>
      <c r="R124" s="95">
        <f t="shared" si="28"/>
        <v>0</v>
      </c>
      <c r="S124" s="96">
        <f t="shared" si="29"/>
        <v>0</v>
      </c>
      <c r="T124" s="97"/>
    </row>
    <row r="125" s="85" customFormat="1" ht="23.1" customHeight="1" spans="1:20">
      <c r="A125" s="129" t="s">
        <v>255</v>
      </c>
      <c r="B125" s="129" t="s">
        <v>256</v>
      </c>
      <c r="C125" s="113" t="s">
        <v>65</v>
      </c>
      <c r="D125" s="148">
        <v>23.56</v>
      </c>
      <c r="E125" s="115">
        <v>150</v>
      </c>
      <c r="F125" s="116">
        <f t="shared" si="35"/>
        <v>3534</v>
      </c>
      <c r="G125" s="116">
        <f t="shared" si="23"/>
        <v>23.56</v>
      </c>
      <c r="H125" s="117">
        <f t="shared" si="25"/>
        <v>150</v>
      </c>
      <c r="I125" s="116">
        <f t="shared" si="26"/>
        <v>3534</v>
      </c>
      <c r="J125" s="116">
        <f t="shared" si="27"/>
        <v>22.382</v>
      </c>
      <c r="K125" s="116">
        <f t="shared" si="30"/>
        <v>150</v>
      </c>
      <c r="L125" s="116">
        <f t="shared" si="31"/>
        <v>3357.3</v>
      </c>
      <c r="M125" s="116">
        <f t="shared" si="32"/>
        <v>1.178</v>
      </c>
      <c r="N125" s="116">
        <f t="shared" si="33"/>
        <v>150</v>
      </c>
      <c r="O125" s="116">
        <f t="shared" si="34"/>
        <v>176.7</v>
      </c>
      <c r="P125" s="116"/>
      <c r="R125" s="95">
        <f t="shared" si="28"/>
        <v>22.382</v>
      </c>
      <c r="S125" s="96">
        <f t="shared" si="29"/>
        <v>0</v>
      </c>
      <c r="T125" s="97"/>
    </row>
    <row r="126" s="85" customFormat="1" ht="23.1" customHeight="1" spans="1:20">
      <c r="A126" s="129">
        <v>230</v>
      </c>
      <c r="B126" s="129" t="s">
        <v>257</v>
      </c>
      <c r="C126" s="113"/>
      <c r="D126" s="148"/>
      <c r="E126" s="115"/>
      <c r="F126" s="116">
        <f t="shared" si="35"/>
        <v>0</v>
      </c>
      <c r="G126" s="116">
        <f t="shared" si="23"/>
        <v>0</v>
      </c>
      <c r="H126" s="117">
        <f t="shared" si="25"/>
        <v>0</v>
      </c>
      <c r="I126" s="116">
        <f t="shared" si="26"/>
        <v>0</v>
      </c>
      <c r="J126" s="116">
        <f t="shared" si="27"/>
        <v>0</v>
      </c>
      <c r="K126" s="116">
        <f t="shared" si="30"/>
        <v>0</v>
      </c>
      <c r="L126" s="116">
        <f t="shared" si="31"/>
        <v>0</v>
      </c>
      <c r="M126" s="116">
        <f t="shared" si="32"/>
        <v>0</v>
      </c>
      <c r="N126" s="116">
        <f t="shared" si="33"/>
        <v>0</v>
      </c>
      <c r="O126" s="116">
        <f t="shared" si="34"/>
        <v>0</v>
      </c>
      <c r="P126" s="116"/>
      <c r="R126" s="95">
        <f t="shared" si="28"/>
        <v>0</v>
      </c>
      <c r="S126" s="96">
        <f t="shared" si="29"/>
        <v>0</v>
      </c>
      <c r="T126" s="97"/>
    </row>
    <row r="127" s="85" customFormat="1" ht="23.1" customHeight="1" spans="1:20">
      <c r="A127" s="129" t="s">
        <v>258</v>
      </c>
      <c r="B127" s="129" t="s">
        <v>259</v>
      </c>
      <c r="C127" s="113" t="s">
        <v>65</v>
      </c>
      <c r="D127" s="148">
        <v>23.55</v>
      </c>
      <c r="E127" s="115">
        <v>1230</v>
      </c>
      <c r="F127" s="116">
        <f t="shared" si="35"/>
        <v>28966.5</v>
      </c>
      <c r="G127" s="116">
        <f t="shared" si="23"/>
        <v>23.55</v>
      </c>
      <c r="H127" s="117">
        <f t="shared" si="25"/>
        <v>1230</v>
      </c>
      <c r="I127" s="116">
        <f t="shared" si="26"/>
        <v>28966.5</v>
      </c>
      <c r="J127" s="116">
        <f t="shared" si="27"/>
        <v>22.3725</v>
      </c>
      <c r="K127" s="116">
        <f t="shared" si="30"/>
        <v>1230</v>
      </c>
      <c r="L127" s="116">
        <f t="shared" si="31"/>
        <v>27518.175</v>
      </c>
      <c r="M127" s="116">
        <f t="shared" si="32"/>
        <v>1.1775</v>
      </c>
      <c r="N127" s="116">
        <f t="shared" si="33"/>
        <v>1230</v>
      </c>
      <c r="O127" s="116">
        <f t="shared" si="34"/>
        <v>1448.325</v>
      </c>
      <c r="P127" s="116"/>
      <c r="R127" s="95">
        <f t="shared" si="28"/>
        <v>22.3725</v>
      </c>
      <c r="S127" s="96">
        <f t="shared" si="29"/>
        <v>0</v>
      </c>
      <c r="T127" s="97"/>
    </row>
    <row r="128" s="85" customFormat="1" ht="23.1" customHeight="1" spans="1:20">
      <c r="A128" s="129" t="s">
        <v>260</v>
      </c>
      <c r="B128" s="129" t="s">
        <v>261</v>
      </c>
      <c r="C128" s="113" t="s">
        <v>65</v>
      </c>
      <c r="D128" s="148">
        <v>18.56</v>
      </c>
      <c r="E128" s="115">
        <v>3635</v>
      </c>
      <c r="F128" s="116">
        <f t="shared" si="35"/>
        <v>67465.6</v>
      </c>
      <c r="G128" s="116">
        <f t="shared" si="23"/>
        <v>18.56</v>
      </c>
      <c r="H128" s="117">
        <f t="shared" si="25"/>
        <v>3635</v>
      </c>
      <c r="I128" s="116">
        <f t="shared" si="26"/>
        <v>67465.6</v>
      </c>
      <c r="J128" s="116">
        <f t="shared" si="27"/>
        <v>17.632</v>
      </c>
      <c r="K128" s="116">
        <f t="shared" si="30"/>
        <v>3635</v>
      </c>
      <c r="L128" s="116">
        <f t="shared" si="31"/>
        <v>64092.32</v>
      </c>
      <c r="M128" s="116">
        <f t="shared" si="32"/>
        <v>0.928000000000001</v>
      </c>
      <c r="N128" s="116">
        <f t="shared" si="33"/>
        <v>3635</v>
      </c>
      <c r="O128" s="116">
        <f t="shared" si="34"/>
        <v>3373.28</v>
      </c>
      <c r="P128" s="116"/>
      <c r="R128" s="95">
        <f t="shared" si="28"/>
        <v>17.632</v>
      </c>
      <c r="S128" s="96">
        <f t="shared" si="29"/>
        <v>0</v>
      </c>
      <c r="T128" s="97"/>
    </row>
    <row r="129" s="85" customFormat="1" ht="23.1" customHeight="1" spans="1:20">
      <c r="A129" s="129" t="s">
        <v>262</v>
      </c>
      <c r="B129" s="129" t="s">
        <v>263</v>
      </c>
      <c r="C129" s="113" t="s">
        <v>65</v>
      </c>
      <c r="D129" s="148">
        <v>23.99</v>
      </c>
      <c r="E129" s="115">
        <v>825</v>
      </c>
      <c r="F129" s="116">
        <f t="shared" si="35"/>
        <v>19791.75</v>
      </c>
      <c r="G129" s="116">
        <f t="shared" si="23"/>
        <v>23.99</v>
      </c>
      <c r="H129" s="117">
        <f t="shared" si="25"/>
        <v>825</v>
      </c>
      <c r="I129" s="116">
        <f t="shared" si="26"/>
        <v>19791.75</v>
      </c>
      <c r="J129" s="116">
        <f t="shared" si="27"/>
        <v>22.7905</v>
      </c>
      <c r="K129" s="116">
        <f t="shared" si="30"/>
        <v>825</v>
      </c>
      <c r="L129" s="116">
        <f t="shared" si="31"/>
        <v>18802.1625</v>
      </c>
      <c r="M129" s="116">
        <f t="shared" si="32"/>
        <v>1.1995</v>
      </c>
      <c r="N129" s="116">
        <f t="shared" si="33"/>
        <v>825</v>
      </c>
      <c r="O129" s="116">
        <f t="shared" si="34"/>
        <v>989.5875</v>
      </c>
      <c r="P129" s="116"/>
      <c r="R129" s="95">
        <f t="shared" si="28"/>
        <v>22.7905</v>
      </c>
      <c r="S129" s="96">
        <f t="shared" si="29"/>
        <v>0</v>
      </c>
      <c r="T129" s="97"/>
    </row>
    <row r="130" s="85" customFormat="1" ht="23.1" customHeight="1" spans="1:20">
      <c r="A130" s="129">
        <v>231</v>
      </c>
      <c r="B130" s="129" t="s">
        <v>264</v>
      </c>
      <c r="C130" s="113"/>
      <c r="D130" s="148"/>
      <c r="E130" s="115"/>
      <c r="F130" s="116">
        <f t="shared" si="35"/>
        <v>0</v>
      </c>
      <c r="G130" s="116">
        <f t="shared" si="23"/>
        <v>0</v>
      </c>
      <c r="H130" s="117">
        <f t="shared" si="25"/>
        <v>0</v>
      </c>
      <c r="I130" s="116">
        <f t="shared" si="26"/>
        <v>0</v>
      </c>
      <c r="J130" s="116">
        <f t="shared" si="27"/>
        <v>0</v>
      </c>
      <c r="K130" s="116">
        <f t="shared" si="30"/>
        <v>0</v>
      </c>
      <c r="L130" s="116">
        <f t="shared" si="31"/>
        <v>0</v>
      </c>
      <c r="M130" s="116">
        <f t="shared" si="32"/>
        <v>0</v>
      </c>
      <c r="N130" s="116">
        <f t="shared" si="33"/>
        <v>0</v>
      </c>
      <c r="O130" s="116">
        <f t="shared" si="34"/>
        <v>0</v>
      </c>
      <c r="P130" s="116"/>
      <c r="R130" s="95">
        <f t="shared" si="28"/>
        <v>0</v>
      </c>
      <c r="S130" s="96">
        <f t="shared" si="29"/>
        <v>0</v>
      </c>
      <c r="T130" s="97"/>
    </row>
    <row r="131" s="85" customFormat="1" ht="23.1" customHeight="1" spans="1:20">
      <c r="A131" s="129" t="s">
        <v>265</v>
      </c>
      <c r="B131" s="129" t="s">
        <v>266</v>
      </c>
      <c r="C131" s="113" t="s">
        <v>65</v>
      </c>
      <c r="D131" s="148">
        <v>22.99</v>
      </c>
      <c r="E131" s="115">
        <v>580</v>
      </c>
      <c r="F131" s="116">
        <f t="shared" si="35"/>
        <v>13334.2</v>
      </c>
      <c r="G131" s="116">
        <f t="shared" si="23"/>
        <v>22.99</v>
      </c>
      <c r="H131" s="117">
        <f t="shared" si="25"/>
        <v>580</v>
      </c>
      <c r="I131" s="116">
        <f t="shared" si="26"/>
        <v>13334.2</v>
      </c>
      <c r="J131" s="116">
        <f t="shared" si="27"/>
        <v>21.8405</v>
      </c>
      <c r="K131" s="116">
        <f t="shared" si="30"/>
        <v>580</v>
      </c>
      <c r="L131" s="116">
        <f t="shared" si="31"/>
        <v>12667.49</v>
      </c>
      <c r="M131" s="116">
        <f t="shared" si="32"/>
        <v>1.1495</v>
      </c>
      <c r="N131" s="116">
        <f t="shared" si="33"/>
        <v>580</v>
      </c>
      <c r="O131" s="116">
        <f t="shared" si="34"/>
        <v>666.71</v>
      </c>
      <c r="P131" s="116"/>
      <c r="R131" s="95">
        <f t="shared" si="28"/>
        <v>21.8405</v>
      </c>
      <c r="S131" s="96">
        <f t="shared" si="29"/>
        <v>0</v>
      </c>
      <c r="T131" s="97"/>
    </row>
    <row r="132" s="85" customFormat="1" ht="23.1" customHeight="1" spans="1:20">
      <c r="A132" s="129" t="s">
        <v>267</v>
      </c>
      <c r="B132" s="129" t="s">
        <v>268</v>
      </c>
      <c r="C132" s="113" t="s">
        <v>65</v>
      </c>
      <c r="D132" s="148">
        <v>25</v>
      </c>
      <c r="E132" s="115">
        <v>580</v>
      </c>
      <c r="F132" s="116">
        <f t="shared" si="35"/>
        <v>14500</v>
      </c>
      <c r="G132" s="116">
        <f t="shared" si="23"/>
        <v>25</v>
      </c>
      <c r="H132" s="117">
        <f t="shared" si="25"/>
        <v>580</v>
      </c>
      <c r="I132" s="116">
        <f t="shared" si="26"/>
        <v>14500</v>
      </c>
      <c r="J132" s="116">
        <f t="shared" si="27"/>
        <v>23.75</v>
      </c>
      <c r="K132" s="116">
        <f t="shared" si="30"/>
        <v>580</v>
      </c>
      <c r="L132" s="116">
        <f t="shared" si="31"/>
        <v>13775</v>
      </c>
      <c r="M132" s="116">
        <f t="shared" si="32"/>
        <v>1.25</v>
      </c>
      <c r="N132" s="116">
        <f t="shared" si="33"/>
        <v>580</v>
      </c>
      <c r="O132" s="116">
        <f t="shared" si="34"/>
        <v>725</v>
      </c>
      <c r="P132" s="116"/>
      <c r="R132" s="95">
        <f t="shared" si="28"/>
        <v>23.75</v>
      </c>
      <c r="S132" s="96">
        <f t="shared" si="29"/>
        <v>0</v>
      </c>
      <c r="T132" s="97"/>
    </row>
    <row r="133" s="85" customFormat="1" ht="23.1" customHeight="1" spans="1:20">
      <c r="A133" s="129">
        <v>232</v>
      </c>
      <c r="B133" s="129" t="s">
        <v>269</v>
      </c>
      <c r="C133" s="113" t="s">
        <v>65</v>
      </c>
      <c r="D133" s="148">
        <v>100</v>
      </c>
      <c r="E133" s="115">
        <v>27</v>
      </c>
      <c r="F133" s="116">
        <f t="shared" si="35"/>
        <v>2700</v>
      </c>
      <c r="G133" s="116">
        <f t="shared" si="23"/>
        <v>100</v>
      </c>
      <c r="H133" s="117">
        <f t="shared" si="25"/>
        <v>27</v>
      </c>
      <c r="I133" s="116">
        <f t="shared" si="26"/>
        <v>2700</v>
      </c>
      <c r="J133" s="116">
        <f t="shared" si="27"/>
        <v>95</v>
      </c>
      <c r="K133" s="116">
        <f t="shared" si="30"/>
        <v>27</v>
      </c>
      <c r="L133" s="116">
        <f t="shared" si="31"/>
        <v>2565</v>
      </c>
      <c r="M133" s="116">
        <f t="shared" si="32"/>
        <v>5</v>
      </c>
      <c r="N133" s="116">
        <f t="shared" si="33"/>
        <v>27</v>
      </c>
      <c r="O133" s="116">
        <f t="shared" si="34"/>
        <v>135</v>
      </c>
      <c r="P133" s="116"/>
      <c r="R133" s="95">
        <f t="shared" si="28"/>
        <v>95</v>
      </c>
      <c r="S133" s="96">
        <f t="shared" si="29"/>
        <v>0</v>
      </c>
      <c r="T133" s="97"/>
    </row>
    <row r="134" s="85" customFormat="1" ht="23.1" customHeight="1" spans="1:20">
      <c r="A134" s="129">
        <v>233</v>
      </c>
      <c r="B134" s="129" t="s">
        <v>270</v>
      </c>
      <c r="C134" s="113"/>
      <c r="D134" s="148"/>
      <c r="E134" s="115"/>
      <c r="F134" s="116">
        <f t="shared" si="35"/>
        <v>0</v>
      </c>
      <c r="G134" s="116"/>
      <c r="H134" s="117">
        <f t="shared" si="25"/>
        <v>0</v>
      </c>
      <c r="I134" s="116">
        <f t="shared" si="26"/>
        <v>0</v>
      </c>
      <c r="J134" s="116">
        <f t="shared" si="27"/>
        <v>0</v>
      </c>
      <c r="K134" s="116">
        <f t="shared" si="30"/>
        <v>0</v>
      </c>
      <c r="L134" s="116">
        <f t="shared" si="31"/>
        <v>0</v>
      </c>
      <c r="M134" s="116">
        <f t="shared" si="32"/>
        <v>0</v>
      </c>
      <c r="N134" s="116">
        <f t="shared" si="33"/>
        <v>0</v>
      </c>
      <c r="O134" s="116">
        <f t="shared" si="34"/>
        <v>0</v>
      </c>
      <c r="P134" s="116"/>
      <c r="R134" s="95">
        <f t="shared" si="28"/>
        <v>0</v>
      </c>
      <c r="S134" s="96">
        <f t="shared" si="29"/>
        <v>0</v>
      </c>
      <c r="T134" s="97"/>
    </row>
    <row r="135" s="85" customFormat="1" ht="23.1" customHeight="1" spans="1:20">
      <c r="A135" s="129" t="s">
        <v>271</v>
      </c>
      <c r="B135" s="129" t="s">
        <v>272</v>
      </c>
      <c r="C135" s="113" t="s">
        <v>198</v>
      </c>
      <c r="D135" s="148">
        <v>949.97</v>
      </c>
      <c r="E135" s="115">
        <v>4205</v>
      </c>
      <c r="F135" s="116">
        <f t="shared" si="35"/>
        <v>3994623.85</v>
      </c>
      <c r="G135" s="116">
        <f t="shared" ref="G135:H198" si="36">D135</f>
        <v>949.97</v>
      </c>
      <c r="H135" s="117">
        <f t="shared" si="25"/>
        <v>4205</v>
      </c>
      <c r="I135" s="116">
        <f t="shared" si="26"/>
        <v>3994623.85</v>
      </c>
      <c r="J135" s="116">
        <f t="shared" si="27"/>
        <v>902.4715</v>
      </c>
      <c r="K135" s="116">
        <f t="shared" si="30"/>
        <v>4205</v>
      </c>
      <c r="L135" s="116">
        <f t="shared" si="31"/>
        <v>3794892.6575</v>
      </c>
      <c r="M135" s="116">
        <f t="shared" si="32"/>
        <v>47.4985</v>
      </c>
      <c r="N135" s="116">
        <f t="shared" si="33"/>
        <v>4205</v>
      </c>
      <c r="O135" s="116">
        <f t="shared" si="34"/>
        <v>199731.1925</v>
      </c>
      <c r="P135" s="116"/>
      <c r="R135" s="95">
        <f t="shared" si="28"/>
        <v>902.4715</v>
      </c>
      <c r="S135" s="96">
        <f t="shared" si="29"/>
        <v>0</v>
      </c>
      <c r="T135" s="97"/>
    </row>
    <row r="136" s="85" customFormat="1" ht="23.1" customHeight="1" spans="1:20">
      <c r="A136" s="129" t="s">
        <v>273</v>
      </c>
      <c r="B136" s="129" t="s">
        <v>274</v>
      </c>
      <c r="C136" s="113" t="s">
        <v>65</v>
      </c>
      <c r="D136" s="148">
        <v>120.98</v>
      </c>
      <c r="E136" s="115">
        <v>201</v>
      </c>
      <c r="F136" s="116">
        <f t="shared" si="35"/>
        <v>24316.98</v>
      </c>
      <c r="G136" s="116">
        <f t="shared" si="36"/>
        <v>120.98</v>
      </c>
      <c r="H136" s="117">
        <f t="shared" si="25"/>
        <v>201</v>
      </c>
      <c r="I136" s="116">
        <f t="shared" si="26"/>
        <v>24316.98</v>
      </c>
      <c r="J136" s="116">
        <f t="shared" si="27"/>
        <v>114.931</v>
      </c>
      <c r="K136" s="116">
        <f t="shared" si="30"/>
        <v>201</v>
      </c>
      <c r="L136" s="116">
        <f t="shared" si="31"/>
        <v>23101.131</v>
      </c>
      <c r="M136" s="116">
        <f t="shared" si="32"/>
        <v>6.04900000000001</v>
      </c>
      <c r="N136" s="116">
        <f t="shared" si="33"/>
        <v>201</v>
      </c>
      <c r="O136" s="116">
        <f t="shared" si="34"/>
        <v>1215.849</v>
      </c>
      <c r="P136" s="116"/>
      <c r="R136" s="95">
        <f t="shared" si="28"/>
        <v>114.931</v>
      </c>
      <c r="S136" s="96">
        <f t="shared" si="29"/>
        <v>0</v>
      </c>
      <c r="T136" s="97"/>
    </row>
    <row r="137" s="85" customFormat="1" ht="23.1" customHeight="1" spans="1:20">
      <c r="A137" s="129" t="s">
        <v>275</v>
      </c>
      <c r="B137" s="129" t="s">
        <v>276</v>
      </c>
      <c r="C137" s="113" t="s">
        <v>198</v>
      </c>
      <c r="D137" s="148">
        <v>921.23</v>
      </c>
      <c r="E137" s="115">
        <v>500.1</v>
      </c>
      <c r="F137" s="116">
        <f t="shared" si="35"/>
        <v>460707.12</v>
      </c>
      <c r="G137" s="116">
        <f t="shared" si="36"/>
        <v>921.23</v>
      </c>
      <c r="H137" s="117">
        <f t="shared" si="25"/>
        <v>500.1</v>
      </c>
      <c r="I137" s="116">
        <f t="shared" si="26"/>
        <v>460707.12</v>
      </c>
      <c r="J137" s="116">
        <f t="shared" si="27"/>
        <v>875.1685</v>
      </c>
      <c r="K137" s="116">
        <f t="shared" si="30"/>
        <v>500.1</v>
      </c>
      <c r="L137" s="116">
        <f t="shared" si="31"/>
        <v>437671.76685</v>
      </c>
      <c r="M137" s="116">
        <f t="shared" si="32"/>
        <v>46.0615</v>
      </c>
      <c r="N137" s="116">
        <f t="shared" si="33"/>
        <v>500.1</v>
      </c>
      <c r="O137" s="116">
        <f t="shared" si="34"/>
        <v>23035.35615</v>
      </c>
      <c r="P137" s="116"/>
      <c r="R137" s="95">
        <f t="shared" si="28"/>
        <v>875.1685</v>
      </c>
      <c r="S137" s="96">
        <f t="shared" si="29"/>
        <v>0</v>
      </c>
      <c r="T137" s="97"/>
    </row>
    <row r="138" s="85" customFormat="1" ht="23.1" customHeight="1" spans="1:20">
      <c r="A138" s="129" t="s">
        <v>277</v>
      </c>
      <c r="B138" s="129" t="s">
        <v>278</v>
      </c>
      <c r="C138" s="113" t="s">
        <v>65</v>
      </c>
      <c r="D138" s="148">
        <v>336.4</v>
      </c>
      <c r="E138" s="115">
        <v>2001</v>
      </c>
      <c r="F138" s="116">
        <f t="shared" si="35"/>
        <v>673136.4</v>
      </c>
      <c r="G138" s="116">
        <f t="shared" si="36"/>
        <v>336.4</v>
      </c>
      <c r="H138" s="117">
        <f t="shared" si="25"/>
        <v>2001</v>
      </c>
      <c r="I138" s="116">
        <f t="shared" si="26"/>
        <v>673136.4</v>
      </c>
      <c r="J138" s="116">
        <f t="shared" si="27"/>
        <v>319.58</v>
      </c>
      <c r="K138" s="116">
        <f t="shared" si="30"/>
        <v>2001</v>
      </c>
      <c r="L138" s="116">
        <f t="shared" si="31"/>
        <v>639479.58</v>
      </c>
      <c r="M138" s="116">
        <f t="shared" si="32"/>
        <v>16.82</v>
      </c>
      <c r="N138" s="116">
        <f t="shared" si="33"/>
        <v>2001</v>
      </c>
      <c r="O138" s="116">
        <f t="shared" si="34"/>
        <v>33656.82</v>
      </c>
      <c r="P138" s="116"/>
      <c r="R138" s="95">
        <f t="shared" si="28"/>
        <v>319.58</v>
      </c>
      <c r="S138" s="96">
        <f t="shared" si="29"/>
        <v>0</v>
      </c>
      <c r="T138" s="97"/>
    </row>
    <row r="139" s="85" customFormat="1" ht="23.1" customHeight="1" spans="1:20">
      <c r="A139" s="129">
        <v>234</v>
      </c>
      <c r="B139" s="129" t="s">
        <v>279</v>
      </c>
      <c r="C139" s="113" t="s">
        <v>51</v>
      </c>
      <c r="D139" s="148">
        <v>29.99</v>
      </c>
      <c r="E139" s="115">
        <v>45</v>
      </c>
      <c r="F139" s="116">
        <f t="shared" si="35"/>
        <v>1349.55</v>
      </c>
      <c r="G139" s="116">
        <f t="shared" si="36"/>
        <v>29.99</v>
      </c>
      <c r="H139" s="117">
        <f t="shared" si="25"/>
        <v>45</v>
      </c>
      <c r="I139" s="116">
        <f t="shared" si="26"/>
        <v>1349.55</v>
      </c>
      <c r="J139" s="116">
        <f t="shared" si="27"/>
        <v>28.4905</v>
      </c>
      <c r="K139" s="116">
        <f t="shared" si="30"/>
        <v>45</v>
      </c>
      <c r="L139" s="116">
        <f t="shared" si="31"/>
        <v>1282.0725</v>
      </c>
      <c r="M139" s="116">
        <f t="shared" si="32"/>
        <v>1.4995</v>
      </c>
      <c r="N139" s="116">
        <f t="shared" si="33"/>
        <v>45</v>
      </c>
      <c r="O139" s="116">
        <f t="shared" si="34"/>
        <v>67.4775</v>
      </c>
      <c r="P139" s="116"/>
      <c r="R139" s="95">
        <f t="shared" si="28"/>
        <v>28.4905</v>
      </c>
      <c r="S139" s="96">
        <f t="shared" si="29"/>
        <v>0</v>
      </c>
      <c r="T139" s="97"/>
    </row>
    <row r="140" s="85" customFormat="1" ht="23.1" customHeight="1" spans="1:20">
      <c r="A140" s="129">
        <v>235</v>
      </c>
      <c r="B140" s="129" t="s">
        <v>280</v>
      </c>
      <c r="C140" s="113"/>
      <c r="D140" s="148"/>
      <c r="E140" s="115"/>
      <c r="F140" s="116">
        <f t="shared" ref="F140:F146" si="37">ROUND(E140*D140,2)</f>
        <v>0</v>
      </c>
      <c r="G140" s="116">
        <f t="shared" si="36"/>
        <v>0</v>
      </c>
      <c r="H140" s="117">
        <f t="shared" ref="H140:H149" si="38">E140</f>
        <v>0</v>
      </c>
      <c r="I140" s="116">
        <f t="shared" ref="I140:I203" si="39">ROUND(H140*G140,2)</f>
        <v>0</v>
      </c>
      <c r="J140" s="116">
        <f t="shared" ref="J140:J203" si="40">G140*0.95</f>
        <v>0</v>
      </c>
      <c r="K140" s="116">
        <f t="shared" si="30"/>
        <v>0</v>
      </c>
      <c r="L140" s="116">
        <f t="shared" si="31"/>
        <v>0</v>
      </c>
      <c r="M140" s="116">
        <f t="shared" si="32"/>
        <v>0</v>
      </c>
      <c r="N140" s="116">
        <f t="shared" si="33"/>
        <v>0</v>
      </c>
      <c r="O140" s="116">
        <f t="shared" si="34"/>
        <v>0</v>
      </c>
      <c r="P140" s="116"/>
      <c r="R140" s="95">
        <f t="shared" ref="R140:R203" si="41">G140*0.95</f>
        <v>0</v>
      </c>
      <c r="S140" s="96">
        <f t="shared" ref="S140:S203" si="42">J140-R140</f>
        <v>0</v>
      </c>
      <c r="T140" s="97"/>
    </row>
    <row r="141" s="85" customFormat="1" ht="23.1" customHeight="1" spans="1:20">
      <c r="A141" s="129" t="s">
        <v>281</v>
      </c>
      <c r="B141" s="129" t="s">
        <v>282</v>
      </c>
      <c r="C141" s="113" t="s">
        <v>51</v>
      </c>
      <c r="D141" s="148">
        <v>15</v>
      </c>
      <c r="E141" s="115">
        <v>510</v>
      </c>
      <c r="F141" s="116">
        <f t="shared" si="37"/>
        <v>7650</v>
      </c>
      <c r="G141" s="116">
        <f t="shared" si="36"/>
        <v>15</v>
      </c>
      <c r="H141" s="117">
        <f t="shared" si="38"/>
        <v>510</v>
      </c>
      <c r="I141" s="116">
        <f t="shared" si="39"/>
        <v>7650</v>
      </c>
      <c r="J141" s="116">
        <f t="shared" si="40"/>
        <v>14.25</v>
      </c>
      <c r="K141" s="116">
        <f t="shared" si="30"/>
        <v>510</v>
      </c>
      <c r="L141" s="116">
        <f t="shared" si="31"/>
        <v>7267.5</v>
      </c>
      <c r="M141" s="116">
        <f t="shared" si="32"/>
        <v>0.75</v>
      </c>
      <c r="N141" s="116">
        <f t="shared" si="33"/>
        <v>510</v>
      </c>
      <c r="O141" s="116">
        <f t="shared" si="34"/>
        <v>382.5</v>
      </c>
      <c r="P141" s="116"/>
      <c r="R141" s="95">
        <f t="shared" si="41"/>
        <v>14.25</v>
      </c>
      <c r="S141" s="96">
        <f t="shared" si="42"/>
        <v>0</v>
      </c>
      <c r="T141" s="97"/>
    </row>
    <row r="142" s="85" customFormat="1" ht="23.1" customHeight="1" spans="1:20">
      <c r="A142" s="129" t="s">
        <v>283</v>
      </c>
      <c r="B142" s="129" t="s">
        <v>284</v>
      </c>
      <c r="C142" s="113" t="s">
        <v>51</v>
      </c>
      <c r="D142" s="148">
        <v>20</v>
      </c>
      <c r="E142" s="115">
        <v>200</v>
      </c>
      <c r="F142" s="116">
        <f t="shared" si="37"/>
        <v>4000</v>
      </c>
      <c r="G142" s="116">
        <f t="shared" si="36"/>
        <v>20</v>
      </c>
      <c r="H142" s="117">
        <f t="shared" si="38"/>
        <v>200</v>
      </c>
      <c r="I142" s="116">
        <f t="shared" si="39"/>
        <v>4000</v>
      </c>
      <c r="J142" s="116">
        <f t="shared" si="40"/>
        <v>19</v>
      </c>
      <c r="K142" s="116">
        <f t="shared" si="30"/>
        <v>200</v>
      </c>
      <c r="L142" s="116">
        <f t="shared" si="31"/>
        <v>3800</v>
      </c>
      <c r="M142" s="116">
        <f t="shared" si="32"/>
        <v>1</v>
      </c>
      <c r="N142" s="116">
        <f t="shared" si="33"/>
        <v>200</v>
      </c>
      <c r="O142" s="116">
        <f t="shared" si="34"/>
        <v>200</v>
      </c>
      <c r="P142" s="116"/>
      <c r="R142" s="95">
        <f t="shared" si="41"/>
        <v>19</v>
      </c>
      <c r="S142" s="96">
        <f t="shared" si="42"/>
        <v>0</v>
      </c>
      <c r="T142" s="97"/>
    </row>
    <row r="143" s="85" customFormat="1" ht="23.1" customHeight="1" spans="1:20">
      <c r="A143" s="129">
        <v>236</v>
      </c>
      <c r="B143" s="129" t="s">
        <v>285</v>
      </c>
      <c r="C143" s="113"/>
      <c r="D143" s="148"/>
      <c r="E143" s="115"/>
      <c r="F143" s="116">
        <f t="shared" si="37"/>
        <v>0</v>
      </c>
      <c r="G143" s="116">
        <f t="shared" si="36"/>
        <v>0</v>
      </c>
      <c r="H143" s="117">
        <f t="shared" si="38"/>
        <v>0</v>
      </c>
      <c r="I143" s="116">
        <f t="shared" si="39"/>
        <v>0</v>
      </c>
      <c r="J143" s="116">
        <f t="shared" si="40"/>
        <v>0</v>
      </c>
      <c r="K143" s="116">
        <f t="shared" si="30"/>
        <v>0</v>
      </c>
      <c r="L143" s="116">
        <f t="shared" si="31"/>
        <v>0</v>
      </c>
      <c r="M143" s="116">
        <f t="shared" si="32"/>
        <v>0</v>
      </c>
      <c r="N143" s="116">
        <f t="shared" si="33"/>
        <v>0</v>
      </c>
      <c r="O143" s="116">
        <f t="shared" si="34"/>
        <v>0</v>
      </c>
      <c r="P143" s="116"/>
      <c r="R143" s="95">
        <f t="shared" si="41"/>
        <v>0</v>
      </c>
      <c r="S143" s="96">
        <f t="shared" si="42"/>
        <v>0</v>
      </c>
      <c r="T143" s="97"/>
    </row>
    <row r="144" s="85" customFormat="1" ht="23.1" customHeight="1" spans="1:20">
      <c r="A144" s="129" t="s">
        <v>286</v>
      </c>
      <c r="B144" s="129" t="s">
        <v>287</v>
      </c>
      <c r="C144" s="113" t="s">
        <v>65</v>
      </c>
      <c r="D144" s="148">
        <v>99.97</v>
      </c>
      <c r="E144" s="115">
        <v>555</v>
      </c>
      <c r="F144" s="116">
        <f t="shared" si="37"/>
        <v>55483.35</v>
      </c>
      <c r="G144" s="116">
        <f t="shared" si="36"/>
        <v>99.97</v>
      </c>
      <c r="H144" s="117">
        <f t="shared" si="38"/>
        <v>555</v>
      </c>
      <c r="I144" s="116">
        <f t="shared" si="39"/>
        <v>55483.35</v>
      </c>
      <c r="J144" s="116">
        <f t="shared" si="40"/>
        <v>94.9715</v>
      </c>
      <c r="K144" s="116">
        <f t="shared" si="30"/>
        <v>555</v>
      </c>
      <c r="L144" s="116">
        <f t="shared" si="31"/>
        <v>52709.1825</v>
      </c>
      <c r="M144" s="116">
        <f t="shared" si="32"/>
        <v>4.99850000000001</v>
      </c>
      <c r="N144" s="116">
        <f t="shared" si="33"/>
        <v>555</v>
      </c>
      <c r="O144" s="116">
        <f t="shared" si="34"/>
        <v>2774.1675</v>
      </c>
      <c r="P144" s="116"/>
      <c r="R144" s="95">
        <f t="shared" si="41"/>
        <v>94.9715</v>
      </c>
      <c r="S144" s="96">
        <f t="shared" si="42"/>
        <v>0</v>
      </c>
      <c r="T144" s="97"/>
    </row>
    <row r="145" s="85" customFormat="1" ht="23.1" customHeight="1" spans="1:20">
      <c r="A145" s="129">
        <v>237</v>
      </c>
      <c r="B145" s="129" t="s">
        <v>288</v>
      </c>
      <c r="C145" s="113"/>
      <c r="D145" s="148"/>
      <c r="E145" s="115"/>
      <c r="F145" s="116">
        <f t="shared" si="37"/>
        <v>0</v>
      </c>
      <c r="G145" s="116">
        <f t="shared" si="36"/>
        <v>0</v>
      </c>
      <c r="H145" s="117">
        <f t="shared" si="38"/>
        <v>0</v>
      </c>
      <c r="I145" s="116">
        <f t="shared" si="39"/>
        <v>0</v>
      </c>
      <c r="J145" s="116">
        <f t="shared" si="40"/>
        <v>0</v>
      </c>
      <c r="K145" s="116">
        <f t="shared" si="30"/>
        <v>0</v>
      </c>
      <c r="L145" s="116">
        <f t="shared" si="31"/>
        <v>0</v>
      </c>
      <c r="M145" s="116">
        <f t="shared" si="32"/>
        <v>0</v>
      </c>
      <c r="N145" s="116">
        <f t="shared" si="33"/>
        <v>0</v>
      </c>
      <c r="O145" s="116">
        <f t="shared" si="34"/>
        <v>0</v>
      </c>
      <c r="P145" s="116"/>
      <c r="R145" s="95">
        <f t="shared" si="41"/>
        <v>0</v>
      </c>
      <c r="S145" s="96">
        <f t="shared" si="42"/>
        <v>0</v>
      </c>
      <c r="T145" s="97"/>
    </row>
    <row r="146" s="85" customFormat="1" ht="23.1" customHeight="1" spans="1:20">
      <c r="A146" s="129" t="s">
        <v>289</v>
      </c>
      <c r="B146" s="129" t="s">
        <v>290</v>
      </c>
      <c r="C146" s="113" t="s">
        <v>62</v>
      </c>
      <c r="D146" s="148">
        <v>9.05</v>
      </c>
      <c r="E146" s="115">
        <v>86</v>
      </c>
      <c r="F146" s="116">
        <f t="shared" si="37"/>
        <v>778.3</v>
      </c>
      <c r="G146" s="116">
        <f t="shared" si="36"/>
        <v>9.05</v>
      </c>
      <c r="H146" s="117">
        <f t="shared" si="38"/>
        <v>86</v>
      </c>
      <c r="I146" s="116">
        <f t="shared" si="39"/>
        <v>778.3</v>
      </c>
      <c r="J146" s="116">
        <f t="shared" si="40"/>
        <v>8.5975</v>
      </c>
      <c r="K146" s="116">
        <f t="shared" si="30"/>
        <v>86</v>
      </c>
      <c r="L146" s="116">
        <f t="shared" si="31"/>
        <v>739.385</v>
      </c>
      <c r="M146" s="116">
        <f t="shared" si="32"/>
        <v>0.452500000000001</v>
      </c>
      <c r="N146" s="116">
        <f t="shared" si="33"/>
        <v>86</v>
      </c>
      <c r="O146" s="116">
        <f t="shared" si="34"/>
        <v>38.915</v>
      </c>
      <c r="P146" s="116"/>
      <c r="R146" s="95">
        <f t="shared" si="41"/>
        <v>8.5975</v>
      </c>
      <c r="S146" s="96">
        <f t="shared" si="42"/>
        <v>0</v>
      </c>
      <c r="T146" s="97"/>
    </row>
    <row r="147" s="85" customFormat="1" ht="23.1" customHeight="1" spans="1:20">
      <c r="A147" s="129" t="s">
        <v>291</v>
      </c>
      <c r="B147" s="129" t="s">
        <v>292</v>
      </c>
      <c r="C147" s="113" t="s">
        <v>62</v>
      </c>
      <c r="D147" s="148">
        <v>8.37</v>
      </c>
      <c r="E147" s="115">
        <v>71</v>
      </c>
      <c r="F147" s="116">
        <f t="shared" ref="F147:F152" si="43">ROUND(E147*D147,2)</f>
        <v>594.27</v>
      </c>
      <c r="G147" s="116">
        <f t="shared" si="36"/>
        <v>8.37</v>
      </c>
      <c r="H147" s="117">
        <f t="shared" si="38"/>
        <v>71</v>
      </c>
      <c r="I147" s="116">
        <f t="shared" si="39"/>
        <v>594.27</v>
      </c>
      <c r="J147" s="116">
        <f t="shared" si="40"/>
        <v>7.9515</v>
      </c>
      <c r="K147" s="116">
        <f t="shared" si="30"/>
        <v>71</v>
      </c>
      <c r="L147" s="116">
        <f t="shared" si="31"/>
        <v>564.5565</v>
      </c>
      <c r="M147" s="116">
        <f t="shared" si="32"/>
        <v>0.418500000000001</v>
      </c>
      <c r="N147" s="116">
        <f t="shared" si="33"/>
        <v>71</v>
      </c>
      <c r="O147" s="116">
        <f t="shared" si="34"/>
        <v>29.7135000000001</v>
      </c>
      <c r="P147" s="116"/>
      <c r="R147" s="95">
        <f t="shared" si="41"/>
        <v>7.9515</v>
      </c>
      <c r="S147" s="96">
        <f t="shared" si="42"/>
        <v>0</v>
      </c>
      <c r="T147" s="97"/>
    </row>
    <row r="148" s="85" customFormat="1" ht="23.1" customHeight="1" spans="1:20">
      <c r="A148" s="129">
        <v>238</v>
      </c>
      <c r="B148" s="129" t="s">
        <v>293</v>
      </c>
      <c r="C148" s="113" t="s">
        <v>294</v>
      </c>
      <c r="D148" s="148">
        <v>449.84</v>
      </c>
      <c r="E148" s="115">
        <v>201</v>
      </c>
      <c r="F148" s="116">
        <f t="shared" si="43"/>
        <v>90417.84</v>
      </c>
      <c r="G148" s="116">
        <f t="shared" si="36"/>
        <v>449.84</v>
      </c>
      <c r="H148" s="117">
        <f t="shared" si="38"/>
        <v>201</v>
      </c>
      <c r="I148" s="116">
        <f t="shared" si="39"/>
        <v>90417.84</v>
      </c>
      <c r="J148" s="116">
        <f t="shared" si="40"/>
        <v>427.348</v>
      </c>
      <c r="K148" s="116">
        <f t="shared" si="30"/>
        <v>201</v>
      </c>
      <c r="L148" s="116">
        <f t="shared" si="31"/>
        <v>85896.948</v>
      </c>
      <c r="M148" s="116">
        <f t="shared" si="32"/>
        <v>22.492</v>
      </c>
      <c r="N148" s="116">
        <f t="shared" si="33"/>
        <v>201</v>
      </c>
      <c r="O148" s="116">
        <f t="shared" si="34"/>
        <v>4520.892</v>
      </c>
      <c r="P148" s="116"/>
      <c r="R148" s="95">
        <f t="shared" si="41"/>
        <v>427.348</v>
      </c>
      <c r="S148" s="96">
        <f t="shared" si="42"/>
        <v>0</v>
      </c>
      <c r="T148" s="97"/>
    </row>
    <row r="149" s="85" customFormat="1" ht="23.1" customHeight="1" spans="1:20">
      <c r="A149" s="129">
        <v>239</v>
      </c>
      <c r="B149" s="129" t="s">
        <v>295</v>
      </c>
      <c r="C149" s="113" t="s">
        <v>65</v>
      </c>
      <c r="D149" s="148">
        <v>64.98</v>
      </c>
      <c r="E149" s="115">
        <v>11</v>
      </c>
      <c r="F149" s="116">
        <f t="shared" si="43"/>
        <v>714.78</v>
      </c>
      <c r="G149" s="116">
        <f t="shared" si="36"/>
        <v>64.98</v>
      </c>
      <c r="H149" s="117">
        <f t="shared" si="38"/>
        <v>11</v>
      </c>
      <c r="I149" s="116">
        <f t="shared" si="39"/>
        <v>714.78</v>
      </c>
      <c r="J149" s="116">
        <f t="shared" si="40"/>
        <v>61.731</v>
      </c>
      <c r="K149" s="116">
        <f t="shared" si="30"/>
        <v>11</v>
      </c>
      <c r="L149" s="116">
        <f t="shared" si="31"/>
        <v>679.041</v>
      </c>
      <c r="M149" s="116">
        <f t="shared" si="32"/>
        <v>3.249</v>
      </c>
      <c r="N149" s="116">
        <f t="shared" si="33"/>
        <v>11</v>
      </c>
      <c r="O149" s="116">
        <f t="shared" si="34"/>
        <v>35.739</v>
      </c>
      <c r="P149" s="116"/>
      <c r="R149" s="95">
        <f t="shared" si="41"/>
        <v>61.731</v>
      </c>
      <c r="S149" s="96">
        <f t="shared" si="42"/>
        <v>0</v>
      </c>
      <c r="T149" s="97"/>
    </row>
    <row r="150" s="89" customFormat="1" ht="23.1" customHeight="1" spans="1:16384">
      <c r="A150" s="149">
        <v>300</v>
      </c>
      <c r="B150" s="149" t="s">
        <v>296</v>
      </c>
      <c r="C150" s="150"/>
      <c r="D150" s="151"/>
      <c r="E150" s="152"/>
      <c r="F150" s="153">
        <f>SUM(F151:F330)</f>
        <v>13440392.29</v>
      </c>
      <c r="G150" s="125">
        <f t="shared" si="36"/>
        <v>0</v>
      </c>
      <c r="H150" s="154"/>
      <c r="I150" s="153">
        <f>SUM(I151:I330)</f>
        <v>13440392.29</v>
      </c>
      <c r="J150" s="125">
        <f t="shared" si="40"/>
        <v>0</v>
      </c>
      <c r="K150" s="153"/>
      <c r="L150" s="153">
        <f>SUM(L151:L330)</f>
        <v>12704547.235998</v>
      </c>
      <c r="M150" s="153">
        <f t="shared" ref="M150" si="44">ROUND(G150-J150,2)</f>
        <v>0</v>
      </c>
      <c r="N150" s="153"/>
      <c r="O150" s="153">
        <f>SUM(O151:O330)</f>
        <v>735845.066662002</v>
      </c>
      <c r="P150" s="153"/>
      <c r="Q150" s="157"/>
      <c r="R150" s="158">
        <f t="shared" si="41"/>
        <v>0</v>
      </c>
      <c r="S150" s="159">
        <f t="shared" si="42"/>
        <v>0</v>
      </c>
      <c r="T150" s="160"/>
      <c r="U150" s="88"/>
      <c r="V150" s="88"/>
      <c r="W150" s="88"/>
      <c r="X150" s="88"/>
      <c r="Y150" s="88"/>
      <c r="Z150" s="88"/>
      <c r="AA150" s="88"/>
      <c r="AB150" s="88"/>
      <c r="AC150" s="88"/>
      <c r="AD150" s="88"/>
      <c r="AE150" s="88"/>
      <c r="AF150" s="88"/>
      <c r="AG150" s="88"/>
      <c r="AH150" s="88"/>
      <c r="AI150" s="88"/>
      <c r="AJ150" s="88"/>
      <c r="AK150" s="88"/>
      <c r="AL150" s="88"/>
      <c r="AM150" s="88"/>
      <c r="AN150" s="88"/>
      <c r="AO150" s="88"/>
      <c r="AP150" s="88"/>
      <c r="AQ150" s="88"/>
      <c r="AR150" s="88"/>
      <c r="AS150" s="88"/>
      <c r="AT150" s="88"/>
      <c r="AU150" s="88"/>
      <c r="AV150" s="88"/>
      <c r="AW150" s="88"/>
      <c r="AX150" s="88"/>
      <c r="AY150" s="88"/>
      <c r="AZ150" s="88"/>
      <c r="BA150" s="88"/>
      <c r="BB150" s="88"/>
      <c r="BC150" s="88"/>
      <c r="BD150" s="88"/>
      <c r="BE150" s="88"/>
      <c r="BF150" s="88"/>
      <c r="BG150" s="88"/>
      <c r="BH150" s="88"/>
      <c r="BI150" s="88"/>
      <c r="BJ150" s="88"/>
      <c r="BK150" s="88"/>
      <c r="BL150" s="88"/>
      <c r="BM150" s="88"/>
      <c r="BN150" s="88"/>
      <c r="BO150" s="88"/>
      <c r="BP150" s="88"/>
      <c r="BQ150" s="88"/>
      <c r="BR150" s="88"/>
      <c r="BS150" s="88"/>
      <c r="BT150" s="88"/>
      <c r="BU150" s="88"/>
      <c r="BV150" s="88"/>
      <c r="BW150" s="88"/>
      <c r="BX150" s="88"/>
      <c r="BY150" s="88"/>
      <c r="BZ150" s="88"/>
      <c r="CA150" s="88"/>
      <c r="CB150" s="88"/>
      <c r="CC150" s="88"/>
      <c r="CD150" s="88"/>
      <c r="CE150" s="88"/>
      <c r="CF150" s="88"/>
      <c r="CG150" s="88"/>
      <c r="CH150" s="88"/>
      <c r="CI150" s="88"/>
      <c r="CJ150" s="88"/>
      <c r="CK150" s="88"/>
      <c r="CL150" s="88"/>
      <c r="CM150" s="88"/>
      <c r="CN150" s="88"/>
      <c r="CO150" s="88"/>
      <c r="CP150" s="88"/>
      <c r="CQ150" s="88"/>
      <c r="CR150" s="88"/>
      <c r="CS150" s="88"/>
      <c r="CT150" s="88"/>
      <c r="CU150" s="88"/>
      <c r="CV150" s="88"/>
      <c r="CW150" s="88"/>
      <c r="CX150" s="88"/>
      <c r="CY150" s="88"/>
      <c r="CZ150" s="88"/>
      <c r="DA150" s="88"/>
      <c r="DB150" s="88"/>
      <c r="DC150" s="88"/>
      <c r="DD150" s="88"/>
      <c r="DE150" s="88"/>
      <c r="DF150" s="88"/>
      <c r="DG150" s="88"/>
      <c r="DH150" s="88"/>
      <c r="DI150" s="88"/>
      <c r="DJ150" s="88"/>
      <c r="DK150" s="88"/>
      <c r="DL150" s="88"/>
      <c r="DM150" s="88"/>
      <c r="DN150" s="88"/>
      <c r="DO150" s="88"/>
      <c r="DP150" s="88"/>
      <c r="DQ150" s="88"/>
      <c r="DR150" s="88"/>
      <c r="DS150" s="88"/>
      <c r="DT150" s="88"/>
      <c r="DU150" s="88"/>
      <c r="DV150" s="88"/>
      <c r="DW150" s="88"/>
      <c r="DX150" s="88"/>
      <c r="DY150" s="88"/>
      <c r="DZ150" s="88"/>
      <c r="EA150" s="88"/>
      <c r="EB150" s="88"/>
      <c r="EC150" s="88"/>
      <c r="ED150" s="88"/>
      <c r="EE150" s="88"/>
      <c r="EF150" s="88"/>
      <c r="EG150" s="88"/>
      <c r="EH150" s="88"/>
      <c r="EI150" s="88"/>
      <c r="EJ150" s="88"/>
      <c r="EK150" s="88"/>
      <c r="EL150" s="88"/>
      <c r="EM150" s="88"/>
      <c r="EN150" s="88"/>
      <c r="EO150" s="88"/>
      <c r="EP150" s="88"/>
      <c r="EQ150" s="88"/>
      <c r="ER150" s="88"/>
      <c r="ES150" s="88"/>
      <c r="ET150" s="88"/>
      <c r="EU150" s="88"/>
      <c r="EV150" s="88"/>
      <c r="EW150" s="88"/>
      <c r="EX150" s="88"/>
      <c r="EY150" s="88"/>
      <c r="EZ150" s="88"/>
      <c r="FA150" s="88"/>
      <c r="FB150" s="88"/>
      <c r="FC150" s="88"/>
      <c r="FD150" s="88"/>
      <c r="FE150" s="88"/>
      <c r="FF150" s="88"/>
      <c r="FG150" s="88"/>
      <c r="FH150" s="88"/>
      <c r="FI150" s="88"/>
      <c r="FJ150" s="88"/>
      <c r="FK150" s="88"/>
      <c r="FL150" s="88"/>
      <c r="FM150" s="88"/>
      <c r="FN150" s="88"/>
      <c r="FO150" s="88"/>
      <c r="FP150" s="88"/>
      <c r="FQ150" s="88"/>
      <c r="FR150" s="88"/>
      <c r="FS150" s="88"/>
      <c r="FT150" s="88"/>
      <c r="FU150" s="88"/>
      <c r="FV150" s="88"/>
      <c r="FW150" s="88"/>
      <c r="FX150" s="88"/>
      <c r="FY150" s="88"/>
      <c r="FZ150" s="88"/>
      <c r="GA150" s="88"/>
      <c r="GB150" s="88"/>
      <c r="GC150" s="88"/>
      <c r="GD150" s="88"/>
      <c r="GE150" s="88"/>
      <c r="GF150" s="88"/>
      <c r="GG150" s="88"/>
      <c r="GH150" s="88"/>
      <c r="GI150" s="88"/>
      <c r="GJ150" s="88"/>
      <c r="GK150" s="88"/>
      <c r="GL150" s="88"/>
      <c r="GM150" s="88"/>
      <c r="GN150" s="88"/>
      <c r="GO150" s="88"/>
      <c r="GP150" s="88"/>
      <c r="GQ150" s="88"/>
      <c r="GR150" s="88"/>
      <c r="GS150" s="88"/>
      <c r="GT150" s="88"/>
      <c r="GU150" s="88"/>
      <c r="GV150" s="88"/>
      <c r="GW150" s="88"/>
      <c r="GX150" s="88"/>
      <c r="GY150" s="88"/>
      <c r="GZ150" s="88"/>
      <c r="HA150" s="88"/>
      <c r="HB150" s="88"/>
      <c r="HC150" s="88"/>
      <c r="HD150" s="88"/>
      <c r="HE150" s="88"/>
      <c r="HF150" s="88"/>
      <c r="HG150" s="88"/>
      <c r="HH150" s="88"/>
      <c r="HI150" s="88"/>
      <c r="HJ150" s="88"/>
      <c r="HK150" s="88"/>
      <c r="HL150" s="88"/>
      <c r="HM150" s="88"/>
      <c r="HN150" s="88"/>
      <c r="HO150" s="88"/>
      <c r="HP150" s="88"/>
      <c r="HQ150" s="88"/>
      <c r="HR150" s="88"/>
      <c r="HS150" s="88"/>
      <c r="HT150" s="88"/>
      <c r="HU150" s="88"/>
      <c r="HV150" s="88"/>
      <c r="HW150" s="88"/>
      <c r="HX150" s="88"/>
      <c r="HY150" s="88"/>
      <c r="HZ150" s="88"/>
      <c r="IA150" s="88"/>
      <c r="IB150" s="88"/>
      <c r="IC150" s="88"/>
      <c r="ID150" s="88"/>
      <c r="IE150" s="88"/>
      <c r="IF150" s="88"/>
      <c r="IG150" s="88"/>
      <c r="IH150" s="88"/>
      <c r="II150" s="88"/>
      <c r="IJ150" s="88"/>
      <c r="IK150" s="88"/>
      <c r="IL150" s="88"/>
      <c r="IM150" s="88"/>
      <c r="IN150" s="88"/>
      <c r="IO150" s="88"/>
      <c r="IP150" s="88"/>
      <c r="IQ150" s="88"/>
      <c r="IR150" s="88"/>
      <c r="IS150" s="88"/>
      <c r="IT150" s="88"/>
      <c r="IU150" s="88"/>
      <c r="IV150" s="88"/>
      <c r="IW150" s="88"/>
      <c r="IX150" s="88"/>
      <c r="IY150" s="88"/>
      <c r="IZ150" s="88"/>
      <c r="JA150" s="88"/>
      <c r="JB150" s="88"/>
      <c r="JC150" s="88"/>
      <c r="JD150" s="88"/>
      <c r="JE150" s="88"/>
      <c r="JF150" s="88"/>
      <c r="JG150" s="88"/>
      <c r="JH150" s="88"/>
      <c r="JI150" s="88"/>
      <c r="JJ150" s="88"/>
      <c r="JK150" s="88"/>
      <c r="JL150" s="88"/>
      <c r="JM150" s="88"/>
      <c r="JN150" s="88"/>
      <c r="JO150" s="88"/>
      <c r="JP150" s="88"/>
      <c r="JQ150" s="88"/>
      <c r="JR150" s="88"/>
      <c r="JS150" s="88"/>
      <c r="JT150" s="88"/>
      <c r="JU150" s="88"/>
      <c r="JV150" s="88"/>
      <c r="JW150" s="88"/>
      <c r="JX150" s="88"/>
      <c r="JY150" s="88"/>
      <c r="JZ150" s="88"/>
      <c r="KA150" s="88"/>
      <c r="KB150" s="88"/>
      <c r="KC150" s="88"/>
      <c r="KD150" s="88"/>
      <c r="KE150" s="88"/>
      <c r="KF150" s="88"/>
      <c r="KG150" s="88"/>
      <c r="KH150" s="88"/>
      <c r="KI150" s="88"/>
      <c r="KJ150" s="88"/>
      <c r="KK150" s="88"/>
      <c r="KL150" s="88"/>
      <c r="KM150" s="88"/>
      <c r="KN150" s="88"/>
      <c r="KO150" s="88"/>
      <c r="KP150" s="88"/>
      <c r="KQ150" s="88"/>
      <c r="KR150" s="88"/>
      <c r="KS150" s="88"/>
      <c r="KT150" s="88"/>
      <c r="KU150" s="88"/>
      <c r="KV150" s="88"/>
      <c r="KW150" s="88"/>
      <c r="KX150" s="88"/>
      <c r="KY150" s="88"/>
      <c r="KZ150" s="88"/>
      <c r="LA150" s="88"/>
      <c r="LB150" s="88"/>
      <c r="LC150" s="88"/>
      <c r="LD150" s="88"/>
      <c r="LE150" s="88"/>
      <c r="LF150" s="88"/>
      <c r="LG150" s="88"/>
      <c r="LH150" s="88"/>
      <c r="LI150" s="88"/>
      <c r="LJ150" s="88"/>
      <c r="LK150" s="88"/>
      <c r="LL150" s="88"/>
      <c r="LM150" s="88"/>
      <c r="LN150" s="88"/>
      <c r="LO150" s="88"/>
      <c r="LP150" s="88"/>
      <c r="LQ150" s="88"/>
      <c r="LR150" s="88"/>
      <c r="LS150" s="88"/>
      <c r="LT150" s="88"/>
      <c r="LU150" s="88"/>
      <c r="LV150" s="88"/>
      <c r="LW150" s="88"/>
      <c r="LX150" s="88"/>
      <c r="LY150" s="88"/>
      <c r="LZ150" s="88"/>
      <c r="MA150" s="88"/>
      <c r="MB150" s="88"/>
      <c r="MC150" s="88"/>
      <c r="MD150" s="88"/>
      <c r="ME150" s="88"/>
      <c r="MF150" s="88"/>
      <c r="MG150" s="88"/>
      <c r="MH150" s="88"/>
      <c r="MI150" s="88"/>
      <c r="MJ150" s="88"/>
      <c r="MK150" s="88"/>
      <c r="ML150" s="88"/>
      <c r="MM150" s="88"/>
      <c r="MN150" s="88"/>
      <c r="MO150" s="88"/>
      <c r="MP150" s="88"/>
      <c r="MQ150" s="88"/>
      <c r="MR150" s="88"/>
      <c r="MS150" s="88"/>
      <c r="MT150" s="88"/>
      <c r="MU150" s="88"/>
      <c r="MV150" s="88"/>
      <c r="MW150" s="88"/>
      <c r="MX150" s="88"/>
      <c r="MY150" s="88"/>
      <c r="MZ150" s="88"/>
      <c r="NA150" s="88"/>
      <c r="NB150" s="88"/>
      <c r="NC150" s="88"/>
      <c r="ND150" s="88"/>
      <c r="NE150" s="88"/>
      <c r="NF150" s="88"/>
      <c r="NG150" s="88"/>
      <c r="NH150" s="88"/>
      <c r="NI150" s="88"/>
      <c r="NJ150" s="88"/>
      <c r="NK150" s="88"/>
      <c r="NL150" s="88"/>
      <c r="NM150" s="88"/>
      <c r="NN150" s="88"/>
      <c r="NO150" s="88"/>
      <c r="NP150" s="88"/>
      <c r="NQ150" s="88"/>
      <c r="NR150" s="88"/>
      <c r="NS150" s="88"/>
      <c r="NT150" s="88"/>
      <c r="NU150" s="88"/>
      <c r="NV150" s="88"/>
      <c r="NW150" s="88"/>
      <c r="NX150" s="88"/>
      <c r="NY150" s="88"/>
      <c r="NZ150" s="88"/>
      <c r="OA150" s="88"/>
      <c r="OB150" s="88"/>
      <c r="OC150" s="88"/>
      <c r="OD150" s="88"/>
      <c r="OE150" s="88"/>
      <c r="OF150" s="88"/>
      <c r="OG150" s="88"/>
      <c r="OH150" s="88"/>
      <c r="OI150" s="88"/>
      <c r="OJ150" s="88"/>
      <c r="OK150" s="88"/>
      <c r="OL150" s="88"/>
      <c r="OM150" s="88"/>
      <c r="ON150" s="88"/>
      <c r="OO150" s="88"/>
      <c r="OP150" s="88"/>
      <c r="OQ150" s="88"/>
      <c r="OR150" s="88"/>
      <c r="OS150" s="88"/>
      <c r="OT150" s="88"/>
      <c r="OU150" s="88"/>
      <c r="OV150" s="88"/>
      <c r="OW150" s="88"/>
      <c r="OX150" s="88"/>
      <c r="OY150" s="88"/>
      <c r="OZ150" s="88"/>
      <c r="PA150" s="88"/>
      <c r="PB150" s="88"/>
      <c r="PC150" s="88"/>
      <c r="PD150" s="88"/>
      <c r="PE150" s="88"/>
      <c r="PF150" s="88"/>
      <c r="PG150" s="88"/>
      <c r="PH150" s="88"/>
      <c r="PI150" s="88"/>
      <c r="PJ150" s="88"/>
      <c r="PK150" s="88"/>
      <c r="PL150" s="88"/>
      <c r="PM150" s="88"/>
      <c r="PN150" s="88"/>
      <c r="PO150" s="88"/>
      <c r="PP150" s="88"/>
      <c r="PQ150" s="88"/>
      <c r="PR150" s="88"/>
      <c r="PS150" s="88"/>
      <c r="PT150" s="88"/>
      <c r="PU150" s="88"/>
      <c r="PV150" s="88"/>
      <c r="PW150" s="88"/>
      <c r="PX150" s="88"/>
      <c r="PY150" s="88"/>
      <c r="PZ150" s="88"/>
      <c r="QA150" s="88"/>
      <c r="QB150" s="88"/>
      <c r="QC150" s="88"/>
      <c r="QD150" s="88"/>
      <c r="QE150" s="88"/>
      <c r="QF150" s="88"/>
      <c r="QG150" s="88"/>
      <c r="QH150" s="88"/>
      <c r="QI150" s="88"/>
      <c r="QJ150" s="88"/>
      <c r="QK150" s="88"/>
      <c r="QL150" s="88"/>
      <c r="QM150" s="88"/>
      <c r="QN150" s="88"/>
      <c r="QO150" s="88"/>
      <c r="QP150" s="88"/>
      <c r="QQ150" s="88"/>
      <c r="QR150" s="88"/>
      <c r="QS150" s="88"/>
      <c r="QT150" s="88"/>
      <c r="QU150" s="88"/>
      <c r="QV150" s="88"/>
      <c r="QW150" s="88"/>
      <c r="QX150" s="88"/>
      <c r="QY150" s="88"/>
      <c r="QZ150" s="88"/>
      <c r="RA150" s="88"/>
      <c r="RB150" s="88"/>
      <c r="RC150" s="88"/>
      <c r="RD150" s="88"/>
      <c r="RE150" s="88"/>
      <c r="RF150" s="88"/>
      <c r="RG150" s="88"/>
      <c r="RH150" s="88"/>
      <c r="RI150" s="88"/>
      <c r="RJ150" s="88"/>
      <c r="RK150" s="88"/>
      <c r="RL150" s="88"/>
      <c r="RM150" s="88"/>
      <c r="RN150" s="88"/>
      <c r="RO150" s="88"/>
      <c r="RP150" s="88"/>
      <c r="RQ150" s="88"/>
      <c r="RR150" s="88"/>
      <c r="RS150" s="88"/>
      <c r="RT150" s="88"/>
      <c r="RU150" s="88"/>
      <c r="RV150" s="88"/>
      <c r="RW150" s="88"/>
      <c r="RX150" s="88"/>
      <c r="RY150" s="88"/>
      <c r="RZ150" s="88"/>
      <c r="SA150" s="88"/>
      <c r="SB150" s="88"/>
      <c r="SC150" s="88"/>
      <c r="SD150" s="88"/>
      <c r="SE150" s="88"/>
      <c r="SF150" s="88"/>
      <c r="SG150" s="88"/>
      <c r="SH150" s="88"/>
      <c r="SI150" s="88"/>
      <c r="SJ150" s="88"/>
      <c r="SK150" s="88"/>
      <c r="SL150" s="88"/>
      <c r="SM150" s="88"/>
      <c r="SN150" s="88"/>
      <c r="SO150" s="88"/>
      <c r="SP150" s="88"/>
      <c r="SQ150" s="88"/>
      <c r="SR150" s="88"/>
      <c r="SS150" s="88"/>
      <c r="ST150" s="88"/>
      <c r="SU150" s="88"/>
      <c r="SV150" s="88"/>
      <c r="SW150" s="88"/>
      <c r="SX150" s="88"/>
      <c r="SY150" s="88"/>
      <c r="SZ150" s="88"/>
      <c r="TA150" s="88"/>
      <c r="TB150" s="88"/>
      <c r="TC150" s="88"/>
      <c r="TD150" s="88"/>
      <c r="TE150" s="88"/>
      <c r="TF150" s="88"/>
      <c r="TG150" s="88"/>
      <c r="TH150" s="88"/>
      <c r="TI150" s="88"/>
      <c r="TJ150" s="88"/>
      <c r="TK150" s="88"/>
      <c r="TL150" s="88"/>
      <c r="TM150" s="88"/>
      <c r="TN150" s="88"/>
      <c r="TO150" s="88"/>
      <c r="TP150" s="88"/>
      <c r="TQ150" s="88"/>
      <c r="TR150" s="88"/>
      <c r="TS150" s="88"/>
      <c r="TT150" s="88"/>
      <c r="TU150" s="88"/>
      <c r="TV150" s="88"/>
      <c r="TW150" s="88"/>
      <c r="TX150" s="88"/>
      <c r="TY150" s="88"/>
      <c r="TZ150" s="88"/>
      <c r="UA150" s="88"/>
      <c r="UB150" s="88"/>
      <c r="UC150" s="88"/>
      <c r="UD150" s="88"/>
      <c r="UE150" s="88"/>
      <c r="UF150" s="88"/>
      <c r="UG150" s="88"/>
      <c r="UH150" s="88"/>
      <c r="UI150" s="88"/>
      <c r="UJ150" s="88"/>
      <c r="UK150" s="88"/>
      <c r="UL150" s="88"/>
      <c r="UM150" s="88"/>
      <c r="UN150" s="88"/>
      <c r="UO150" s="88"/>
      <c r="UP150" s="88"/>
      <c r="UQ150" s="88"/>
      <c r="UR150" s="88"/>
      <c r="US150" s="88"/>
      <c r="UT150" s="88"/>
      <c r="UU150" s="88"/>
      <c r="UV150" s="88"/>
      <c r="UW150" s="88"/>
      <c r="UX150" s="88"/>
      <c r="UY150" s="88"/>
      <c r="UZ150" s="88"/>
      <c r="VA150" s="88"/>
      <c r="VB150" s="88"/>
      <c r="VC150" s="88"/>
      <c r="VD150" s="88"/>
      <c r="VE150" s="88"/>
      <c r="VF150" s="88"/>
      <c r="VG150" s="88"/>
      <c r="VH150" s="88"/>
      <c r="VI150" s="88"/>
      <c r="VJ150" s="88"/>
      <c r="VK150" s="88"/>
      <c r="VL150" s="88"/>
      <c r="VM150" s="88"/>
      <c r="VN150" s="88"/>
      <c r="VO150" s="88"/>
      <c r="VP150" s="88"/>
      <c r="VQ150" s="88"/>
      <c r="VR150" s="88"/>
      <c r="VS150" s="88"/>
      <c r="VT150" s="88"/>
      <c r="VU150" s="88"/>
      <c r="VV150" s="88"/>
      <c r="VW150" s="88"/>
      <c r="VX150" s="88"/>
      <c r="VY150" s="88"/>
      <c r="VZ150" s="88"/>
      <c r="WA150" s="88"/>
      <c r="WB150" s="88"/>
      <c r="WC150" s="88"/>
      <c r="WD150" s="88"/>
      <c r="WE150" s="88"/>
      <c r="WF150" s="88"/>
      <c r="WG150" s="88"/>
      <c r="WH150" s="88"/>
      <c r="WI150" s="88"/>
      <c r="WJ150" s="88"/>
      <c r="WK150" s="88"/>
      <c r="WL150" s="88"/>
      <c r="WM150" s="88"/>
      <c r="WN150" s="88"/>
      <c r="WO150" s="88"/>
      <c r="WP150" s="88"/>
      <c r="WQ150" s="88"/>
      <c r="WR150" s="88"/>
      <c r="WS150" s="88"/>
      <c r="WT150" s="88"/>
      <c r="WU150" s="88"/>
      <c r="WV150" s="88"/>
      <c r="WW150" s="88"/>
      <c r="WX150" s="88"/>
      <c r="WY150" s="88"/>
      <c r="WZ150" s="88"/>
      <c r="XA150" s="88"/>
      <c r="XB150" s="88"/>
      <c r="XC150" s="88"/>
      <c r="XD150" s="88"/>
      <c r="XE150" s="88"/>
      <c r="XF150" s="88"/>
      <c r="XG150" s="88"/>
      <c r="XH150" s="88"/>
      <c r="XI150" s="88"/>
      <c r="XJ150" s="88"/>
      <c r="XK150" s="88"/>
      <c r="XL150" s="88"/>
      <c r="XM150" s="88"/>
      <c r="XN150" s="88"/>
      <c r="XO150" s="88"/>
      <c r="XP150" s="88"/>
      <c r="XQ150" s="88"/>
      <c r="XR150" s="88"/>
      <c r="XS150" s="88"/>
      <c r="XT150" s="88"/>
      <c r="XU150" s="88"/>
      <c r="XV150" s="88"/>
      <c r="XW150" s="88"/>
      <c r="XX150" s="88"/>
      <c r="XY150" s="88"/>
      <c r="XZ150" s="88"/>
      <c r="YA150" s="88"/>
      <c r="YB150" s="88"/>
      <c r="YC150" s="88"/>
      <c r="YD150" s="88"/>
      <c r="YE150" s="88"/>
      <c r="YF150" s="88"/>
      <c r="YG150" s="88"/>
      <c r="YH150" s="88"/>
      <c r="YI150" s="88"/>
      <c r="YJ150" s="88"/>
      <c r="YK150" s="88"/>
      <c r="YL150" s="88"/>
      <c r="YM150" s="88"/>
      <c r="YN150" s="88"/>
      <c r="YO150" s="88"/>
      <c r="YP150" s="88"/>
      <c r="YQ150" s="88"/>
      <c r="YR150" s="88"/>
      <c r="YS150" s="88"/>
      <c r="YT150" s="88"/>
      <c r="YU150" s="88"/>
      <c r="YV150" s="88"/>
      <c r="YW150" s="88"/>
      <c r="YX150" s="88"/>
      <c r="YY150" s="88"/>
      <c r="YZ150" s="88"/>
      <c r="ZA150" s="88"/>
      <c r="ZB150" s="88"/>
      <c r="ZC150" s="88"/>
      <c r="ZD150" s="88"/>
      <c r="ZE150" s="88"/>
      <c r="ZF150" s="88"/>
      <c r="ZG150" s="88"/>
      <c r="ZH150" s="88"/>
      <c r="ZI150" s="88"/>
      <c r="ZJ150" s="88"/>
      <c r="ZK150" s="88"/>
      <c r="ZL150" s="88"/>
      <c r="ZM150" s="88"/>
      <c r="ZN150" s="88"/>
      <c r="ZO150" s="88"/>
      <c r="ZP150" s="88"/>
      <c r="ZQ150" s="88"/>
      <c r="ZR150" s="88"/>
      <c r="ZS150" s="88"/>
      <c r="ZT150" s="88"/>
      <c r="ZU150" s="88"/>
      <c r="ZV150" s="88"/>
      <c r="ZW150" s="88"/>
      <c r="ZX150" s="88"/>
      <c r="ZY150" s="88"/>
      <c r="ZZ150" s="88"/>
      <c r="AAA150" s="88"/>
      <c r="AAB150" s="88"/>
      <c r="AAC150" s="88"/>
      <c r="AAD150" s="88"/>
      <c r="AAE150" s="88"/>
      <c r="AAF150" s="88"/>
      <c r="AAG150" s="88"/>
      <c r="AAH150" s="88"/>
      <c r="AAI150" s="88"/>
      <c r="AAJ150" s="88"/>
      <c r="AAK150" s="88"/>
      <c r="AAL150" s="88"/>
      <c r="AAM150" s="88"/>
      <c r="AAN150" s="88"/>
      <c r="AAO150" s="88"/>
      <c r="AAP150" s="88"/>
      <c r="AAQ150" s="88"/>
      <c r="AAR150" s="88"/>
      <c r="AAS150" s="88"/>
      <c r="AAT150" s="88"/>
      <c r="AAU150" s="88"/>
      <c r="AAV150" s="88"/>
      <c r="AAW150" s="88"/>
      <c r="AAX150" s="88"/>
      <c r="AAY150" s="88"/>
      <c r="AAZ150" s="88"/>
      <c r="ABA150" s="88"/>
      <c r="ABB150" s="88"/>
      <c r="ABC150" s="88"/>
      <c r="ABD150" s="88"/>
      <c r="ABE150" s="88"/>
      <c r="ABF150" s="88"/>
      <c r="ABG150" s="88"/>
      <c r="ABH150" s="88"/>
      <c r="ABI150" s="88"/>
      <c r="ABJ150" s="88"/>
      <c r="ABK150" s="88"/>
      <c r="ABL150" s="88"/>
      <c r="ABM150" s="88"/>
      <c r="ABN150" s="88"/>
      <c r="ABO150" s="88"/>
      <c r="ABP150" s="88"/>
      <c r="ABQ150" s="88"/>
      <c r="ABR150" s="88"/>
      <c r="ABS150" s="88"/>
      <c r="ABT150" s="88"/>
      <c r="ABU150" s="88"/>
      <c r="ABV150" s="88"/>
      <c r="ABW150" s="88"/>
      <c r="ABX150" s="88"/>
      <c r="ABY150" s="88"/>
      <c r="ABZ150" s="88"/>
      <c r="ACA150" s="88"/>
      <c r="ACB150" s="88"/>
      <c r="ACC150" s="88"/>
      <c r="ACD150" s="88"/>
      <c r="ACE150" s="88"/>
      <c r="ACF150" s="88"/>
      <c r="ACG150" s="88"/>
      <c r="ACH150" s="88"/>
      <c r="ACI150" s="88"/>
      <c r="ACJ150" s="88"/>
      <c r="ACK150" s="88"/>
      <c r="ACL150" s="88"/>
      <c r="ACM150" s="88"/>
      <c r="ACN150" s="88"/>
      <c r="ACO150" s="88"/>
      <c r="ACP150" s="88"/>
      <c r="ACQ150" s="88"/>
      <c r="ACR150" s="88"/>
      <c r="ACS150" s="88"/>
      <c r="ACT150" s="88"/>
      <c r="ACU150" s="88"/>
      <c r="ACV150" s="88"/>
      <c r="ACW150" s="88"/>
      <c r="ACX150" s="88"/>
      <c r="ACY150" s="88"/>
      <c r="ACZ150" s="88"/>
      <c r="ADA150" s="88"/>
      <c r="ADB150" s="88"/>
      <c r="ADC150" s="88"/>
      <c r="ADD150" s="88"/>
      <c r="ADE150" s="88"/>
      <c r="ADF150" s="88"/>
      <c r="ADG150" s="88"/>
      <c r="ADH150" s="88"/>
      <c r="ADI150" s="88"/>
      <c r="ADJ150" s="88"/>
      <c r="ADK150" s="88"/>
      <c r="ADL150" s="88"/>
      <c r="ADM150" s="88"/>
      <c r="ADN150" s="88"/>
      <c r="ADO150" s="88"/>
      <c r="ADP150" s="88"/>
      <c r="ADQ150" s="88"/>
      <c r="ADR150" s="88"/>
      <c r="ADS150" s="88"/>
      <c r="ADT150" s="88"/>
      <c r="ADU150" s="88"/>
      <c r="ADV150" s="88"/>
      <c r="ADW150" s="88"/>
      <c r="ADX150" s="88"/>
      <c r="ADY150" s="88"/>
      <c r="ADZ150" s="88"/>
      <c r="AEA150" s="88"/>
      <c r="AEB150" s="88"/>
      <c r="AEC150" s="88"/>
      <c r="AED150" s="88"/>
      <c r="AEE150" s="88"/>
      <c r="AEF150" s="88"/>
      <c r="AEG150" s="88"/>
      <c r="AEH150" s="88"/>
      <c r="AEI150" s="88"/>
      <c r="AEJ150" s="88"/>
      <c r="AEK150" s="88"/>
      <c r="AEL150" s="88"/>
      <c r="AEM150" s="88"/>
      <c r="AEN150" s="88"/>
      <c r="AEO150" s="88"/>
      <c r="AEP150" s="88"/>
      <c r="AEQ150" s="88"/>
      <c r="AER150" s="88"/>
      <c r="AES150" s="88"/>
      <c r="AET150" s="88"/>
      <c r="AEU150" s="88"/>
      <c r="AEV150" s="88"/>
      <c r="AEW150" s="88"/>
      <c r="AEX150" s="88"/>
      <c r="AEY150" s="88"/>
      <c r="AEZ150" s="88"/>
      <c r="AFA150" s="88"/>
      <c r="AFB150" s="88"/>
      <c r="AFC150" s="88"/>
      <c r="AFD150" s="88"/>
      <c r="AFE150" s="88"/>
      <c r="AFF150" s="88"/>
      <c r="AFG150" s="88"/>
      <c r="AFH150" s="88"/>
      <c r="AFI150" s="88"/>
      <c r="AFJ150" s="88"/>
      <c r="AFK150" s="88"/>
      <c r="AFL150" s="88"/>
      <c r="AFM150" s="88"/>
      <c r="AFN150" s="88"/>
      <c r="AFO150" s="88"/>
      <c r="AFP150" s="88"/>
      <c r="AFQ150" s="88"/>
      <c r="AFR150" s="88"/>
      <c r="AFS150" s="88"/>
      <c r="AFT150" s="88"/>
      <c r="AFU150" s="88"/>
      <c r="AFV150" s="88"/>
      <c r="AFW150" s="88"/>
      <c r="AFX150" s="88"/>
      <c r="AFY150" s="88"/>
      <c r="AFZ150" s="88"/>
      <c r="AGA150" s="88"/>
      <c r="AGB150" s="88"/>
      <c r="AGC150" s="88"/>
      <c r="AGD150" s="88"/>
      <c r="AGE150" s="88"/>
      <c r="AGF150" s="88"/>
      <c r="AGG150" s="88"/>
      <c r="AGH150" s="88"/>
      <c r="AGI150" s="88"/>
      <c r="AGJ150" s="88"/>
      <c r="AGK150" s="88"/>
      <c r="AGL150" s="88"/>
      <c r="AGM150" s="88"/>
      <c r="AGN150" s="88"/>
      <c r="AGO150" s="88"/>
      <c r="AGP150" s="88"/>
      <c r="AGQ150" s="88"/>
      <c r="AGR150" s="88"/>
      <c r="AGS150" s="88"/>
      <c r="AGT150" s="88"/>
      <c r="AGU150" s="88"/>
      <c r="AGV150" s="88"/>
      <c r="AGW150" s="88"/>
      <c r="AGX150" s="88"/>
      <c r="AGY150" s="88"/>
      <c r="AGZ150" s="88"/>
      <c r="AHA150" s="88"/>
      <c r="AHB150" s="88"/>
      <c r="AHC150" s="88"/>
      <c r="AHD150" s="88"/>
      <c r="AHE150" s="88"/>
      <c r="AHF150" s="88"/>
      <c r="AHG150" s="88"/>
      <c r="AHH150" s="88"/>
      <c r="AHI150" s="88"/>
      <c r="AHJ150" s="88"/>
      <c r="AHK150" s="88"/>
      <c r="AHL150" s="88"/>
      <c r="AHM150" s="88"/>
      <c r="AHN150" s="88"/>
      <c r="AHO150" s="88"/>
      <c r="AHP150" s="88"/>
      <c r="AHQ150" s="88"/>
      <c r="AHR150" s="88"/>
      <c r="AHS150" s="88"/>
      <c r="AHT150" s="88"/>
      <c r="AHU150" s="88"/>
      <c r="AHV150" s="88"/>
      <c r="AHW150" s="88"/>
      <c r="AHX150" s="88"/>
      <c r="AHY150" s="88"/>
      <c r="AHZ150" s="88"/>
      <c r="AIA150" s="88"/>
      <c r="AIB150" s="88"/>
      <c r="AIC150" s="88"/>
      <c r="AID150" s="88"/>
      <c r="AIE150" s="88"/>
      <c r="AIF150" s="88"/>
      <c r="AIG150" s="88"/>
      <c r="AIH150" s="88"/>
      <c r="AII150" s="88"/>
      <c r="AIJ150" s="88"/>
      <c r="AIK150" s="88"/>
      <c r="AIL150" s="88"/>
      <c r="AIM150" s="88"/>
      <c r="AIN150" s="88"/>
      <c r="AIO150" s="88"/>
      <c r="AIP150" s="88"/>
      <c r="AIQ150" s="88"/>
      <c r="AIR150" s="88"/>
      <c r="AIS150" s="88"/>
      <c r="AIT150" s="88"/>
      <c r="AIU150" s="88"/>
      <c r="AIV150" s="88"/>
      <c r="AIW150" s="88"/>
      <c r="AIX150" s="88"/>
      <c r="AIY150" s="88"/>
      <c r="AIZ150" s="88"/>
      <c r="AJA150" s="88"/>
      <c r="AJB150" s="88"/>
      <c r="AJC150" s="88"/>
      <c r="AJD150" s="88"/>
      <c r="AJE150" s="88"/>
      <c r="AJF150" s="88"/>
      <c r="AJG150" s="88"/>
      <c r="AJH150" s="88"/>
      <c r="AJI150" s="88"/>
      <c r="AJJ150" s="88"/>
      <c r="AJK150" s="88"/>
      <c r="AJL150" s="88"/>
      <c r="AJM150" s="88"/>
      <c r="AJN150" s="88"/>
      <c r="AJO150" s="88"/>
      <c r="AJP150" s="88"/>
      <c r="AJQ150" s="88"/>
      <c r="AJR150" s="88"/>
      <c r="AJS150" s="88"/>
      <c r="AJT150" s="88"/>
      <c r="AJU150" s="88"/>
      <c r="AJV150" s="88"/>
      <c r="AJW150" s="88"/>
      <c r="AJX150" s="88"/>
      <c r="AJY150" s="88"/>
      <c r="AJZ150" s="88"/>
      <c r="AKA150" s="88"/>
      <c r="AKB150" s="88"/>
      <c r="AKC150" s="88"/>
      <c r="AKD150" s="88"/>
      <c r="AKE150" s="88"/>
      <c r="AKF150" s="88"/>
      <c r="AKG150" s="88"/>
      <c r="AKH150" s="88"/>
      <c r="AKI150" s="88"/>
      <c r="AKJ150" s="88"/>
      <c r="AKK150" s="88"/>
      <c r="AKL150" s="88"/>
      <c r="AKM150" s="88"/>
      <c r="AKN150" s="88"/>
      <c r="AKO150" s="88"/>
      <c r="AKP150" s="88"/>
      <c r="AKQ150" s="88"/>
      <c r="AKR150" s="88"/>
      <c r="AKS150" s="88"/>
      <c r="AKT150" s="88"/>
      <c r="AKU150" s="88"/>
      <c r="AKV150" s="88"/>
      <c r="AKW150" s="88"/>
      <c r="AKX150" s="88"/>
      <c r="AKY150" s="88"/>
      <c r="AKZ150" s="88"/>
      <c r="ALA150" s="88"/>
      <c r="ALB150" s="88"/>
      <c r="ALC150" s="88"/>
      <c r="ALD150" s="88"/>
      <c r="ALE150" s="88"/>
      <c r="ALF150" s="88"/>
      <c r="ALG150" s="88"/>
      <c r="ALH150" s="88"/>
      <c r="ALI150" s="88"/>
      <c r="ALJ150" s="88"/>
      <c r="ALK150" s="88"/>
      <c r="ALL150" s="88"/>
      <c r="ALM150" s="88"/>
      <c r="ALN150" s="88"/>
      <c r="ALO150" s="88"/>
      <c r="ALP150" s="88"/>
      <c r="ALQ150" s="88"/>
      <c r="ALR150" s="88"/>
      <c r="ALS150" s="88"/>
      <c r="ALT150" s="88"/>
      <c r="ALU150" s="88"/>
      <c r="ALV150" s="88"/>
      <c r="ALW150" s="88"/>
      <c r="ALX150" s="88"/>
      <c r="ALY150" s="88"/>
      <c r="ALZ150" s="88"/>
      <c r="AMA150" s="88"/>
      <c r="AMB150" s="88"/>
      <c r="AMC150" s="88"/>
      <c r="AMD150" s="88"/>
      <c r="AME150" s="88"/>
      <c r="AMF150" s="88"/>
      <c r="AMG150" s="88"/>
      <c r="AMH150" s="88"/>
      <c r="AMI150" s="88"/>
      <c r="AMJ150" s="88"/>
      <c r="AMK150" s="88"/>
      <c r="AML150" s="88"/>
      <c r="AMM150" s="88"/>
      <c r="AMN150" s="88"/>
      <c r="AMO150" s="88"/>
      <c r="AMP150" s="88"/>
      <c r="AMQ150" s="88"/>
      <c r="AMR150" s="88"/>
      <c r="AMS150" s="88"/>
      <c r="AMT150" s="88"/>
      <c r="AMU150" s="88"/>
      <c r="AMV150" s="88"/>
      <c r="AMW150" s="88"/>
      <c r="AMX150" s="88"/>
      <c r="AMY150" s="88"/>
      <c r="AMZ150" s="88"/>
      <c r="ANA150" s="88"/>
      <c r="ANB150" s="88"/>
      <c r="ANC150" s="88"/>
      <c r="AND150" s="88"/>
      <c r="ANE150" s="88"/>
      <c r="ANF150" s="88"/>
      <c r="ANG150" s="88"/>
      <c r="ANH150" s="88"/>
      <c r="ANI150" s="88"/>
      <c r="ANJ150" s="88"/>
      <c r="ANK150" s="88"/>
      <c r="ANL150" s="88"/>
      <c r="ANM150" s="88"/>
      <c r="ANN150" s="88"/>
      <c r="ANO150" s="88"/>
      <c r="ANP150" s="88"/>
      <c r="ANQ150" s="88"/>
      <c r="ANR150" s="88"/>
      <c r="ANS150" s="88"/>
      <c r="ANT150" s="88"/>
      <c r="ANU150" s="88"/>
      <c r="ANV150" s="88"/>
      <c r="ANW150" s="88"/>
      <c r="ANX150" s="88"/>
      <c r="ANY150" s="88"/>
      <c r="ANZ150" s="88"/>
      <c r="AOA150" s="88"/>
      <c r="AOB150" s="88"/>
      <c r="AOC150" s="88"/>
      <c r="AOD150" s="88"/>
      <c r="AOE150" s="88"/>
      <c r="AOF150" s="88"/>
      <c r="AOG150" s="88"/>
      <c r="AOH150" s="88"/>
      <c r="AOI150" s="88"/>
      <c r="AOJ150" s="88"/>
      <c r="AOK150" s="88"/>
      <c r="AOL150" s="88"/>
      <c r="AOM150" s="88"/>
      <c r="AON150" s="88"/>
      <c r="AOO150" s="88"/>
      <c r="AOP150" s="88"/>
      <c r="AOQ150" s="88"/>
      <c r="AOR150" s="88"/>
      <c r="AOS150" s="88"/>
      <c r="AOT150" s="88"/>
      <c r="AOU150" s="88"/>
      <c r="AOV150" s="88"/>
      <c r="AOW150" s="88"/>
      <c r="AOX150" s="88"/>
      <c r="AOY150" s="88"/>
      <c r="AOZ150" s="88"/>
      <c r="APA150" s="88"/>
      <c r="APB150" s="88"/>
      <c r="APC150" s="88"/>
      <c r="APD150" s="88"/>
      <c r="APE150" s="88"/>
      <c r="APF150" s="88"/>
      <c r="APG150" s="88"/>
      <c r="APH150" s="88"/>
      <c r="API150" s="88"/>
      <c r="APJ150" s="88"/>
      <c r="APK150" s="88"/>
      <c r="APL150" s="88"/>
      <c r="APM150" s="88"/>
      <c r="APN150" s="88"/>
      <c r="APO150" s="88"/>
      <c r="APP150" s="88"/>
      <c r="APQ150" s="88"/>
      <c r="APR150" s="88"/>
      <c r="APS150" s="88"/>
      <c r="APT150" s="88"/>
      <c r="APU150" s="88"/>
      <c r="APV150" s="88"/>
      <c r="APW150" s="88"/>
      <c r="APX150" s="88"/>
      <c r="APY150" s="88"/>
      <c r="APZ150" s="88"/>
      <c r="AQA150" s="88"/>
      <c r="AQB150" s="88"/>
      <c r="AQC150" s="88"/>
      <c r="AQD150" s="88"/>
      <c r="AQE150" s="88"/>
      <c r="AQF150" s="88"/>
      <c r="AQG150" s="88"/>
      <c r="AQH150" s="88"/>
      <c r="AQI150" s="88"/>
      <c r="AQJ150" s="88"/>
      <c r="AQK150" s="88"/>
      <c r="AQL150" s="88"/>
      <c r="AQM150" s="88"/>
      <c r="AQN150" s="88"/>
      <c r="AQO150" s="88"/>
      <c r="AQP150" s="88"/>
      <c r="AQQ150" s="88"/>
      <c r="AQR150" s="88"/>
      <c r="AQS150" s="88"/>
      <c r="AQT150" s="88"/>
      <c r="AQU150" s="88"/>
      <c r="AQV150" s="88"/>
      <c r="AQW150" s="88"/>
      <c r="AQX150" s="88"/>
      <c r="AQY150" s="88"/>
      <c r="AQZ150" s="88"/>
      <c r="ARA150" s="88"/>
      <c r="ARB150" s="88"/>
      <c r="ARC150" s="88"/>
      <c r="ARD150" s="88"/>
      <c r="ARE150" s="88"/>
      <c r="ARF150" s="88"/>
      <c r="ARG150" s="88"/>
      <c r="ARH150" s="88"/>
      <c r="ARI150" s="88"/>
      <c r="ARJ150" s="88"/>
      <c r="ARK150" s="88"/>
      <c r="ARL150" s="88"/>
      <c r="ARM150" s="88"/>
      <c r="ARN150" s="88"/>
      <c r="ARO150" s="88"/>
      <c r="ARP150" s="88"/>
      <c r="ARQ150" s="88"/>
      <c r="ARR150" s="88"/>
      <c r="ARS150" s="88"/>
      <c r="ART150" s="88"/>
      <c r="ARU150" s="88"/>
      <c r="ARV150" s="88"/>
      <c r="ARW150" s="88"/>
      <c r="ARX150" s="88"/>
      <c r="ARY150" s="88"/>
      <c r="ARZ150" s="88"/>
      <c r="ASA150" s="88"/>
      <c r="ASB150" s="88"/>
      <c r="ASC150" s="88"/>
      <c r="ASD150" s="88"/>
      <c r="ASE150" s="88"/>
      <c r="ASF150" s="88"/>
      <c r="ASG150" s="88"/>
      <c r="ASH150" s="88"/>
      <c r="ASI150" s="88"/>
      <c r="ASJ150" s="88"/>
      <c r="ASK150" s="88"/>
      <c r="ASL150" s="88"/>
      <c r="ASM150" s="88"/>
      <c r="ASN150" s="88"/>
      <c r="ASO150" s="88"/>
      <c r="ASP150" s="88"/>
      <c r="ASQ150" s="88"/>
      <c r="ASR150" s="88"/>
      <c r="ASS150" s="88"/>
      <c r="AST150" s="88"/>
      <c r="ASU150" s="88"/>
      <c r="ASV150" s="88"/>
      <c r="ASW150" s="88"/>
      <c r="ASX150" s="88"/>
      <c r="ASY150" s="88"/>
      <c r="ASZ150" s="88"/>
      <c r="ATA150" s="88"/>
      <c r="ATB150" s="88"/>
      <c r="ATC150" s="88"/>
      <c r="ATD150" s="88"/>
      <c r="ATE150" s="88"/>
      <c r="ATF150" s="88"/>
      <c r="ATG150" s="88"/>
      <c r="ATH150" s="88"/>
      <c r="ATI150" s="88"/>
      <c r="ATJ150" s="88"/>
      <c r="ATK150" s="88"/>
      <c r="ATL150" s="88"/>
      <c r="ATM150" s="88"/>
      <c r="ATN150" s="88"/>
      <c r="ATO150" s="88"/>
      <c r="ATP150" s="88"/>
      <c r="ATQ150" s="88"/>
      <c r="ATR150" s="88"/>
      <c r="ATS150" s="88"/>
      <c r="ATT150" s="88"/>
      <c r="ATU150" s="88"/>
      <c r="ATV150" s="88"/>
      <c r="ATW150" s="88"/>
      <c r="ATX150" s="88"/>
      <c r="ATY150" s="88"/>
      <c r="ATZ150" s="88"/>
      <c r="AUA150" s="88"/>
      <c r="AUB150" s="88"/>
      <c r="AUC150" s="88"/>
      <c r="AUD150" s="88"/>
      <c r="AUE150" s="88"/>
      <c r="AUF150" s="88"/>
      <c r="AUG150" s="88"/>
      <c r="AUH150" s="88"/>
      <c r="AUI150" s="88"/>
      <c r="AUJ150" s="88"/>
      <c r="AUK150" s="88"/>
      <c r="AUL150" s="88"/>
      <c r="AUM150" s="88"/>
      <c r="AUN150" s="88"/>
      <c r="AUO150" s="88"/>
      <c r="AUP150" s="88"/>
      <c r="AUQ150" s="88"/>
      <c r="AUR150" s="88"/>
      <c r="AUS150" s="88"/>
      <c r="AUT150" s="88"/>
      <c r="AUU150" s="88"/>
      <c r="AUV150" s="88"/>
      <c r="AUW150" s="88"/>
      <c r="AUX150" s="88"/>
      <c r="AUY150" s="88"/>
      <c r="AUZ150" s="88"/>
      <c r="AVA150" s="88"/>
      <c r="AVB150" s="88"/>
      <c r="AVC150" s="88"/>
      <c r="AVD150" s="88"/>
      <c r="AVE150" s="88"/>
      <c r="AVF150" s="88"/>
      <c r="AVG150" s="88"/>
      <c r="AVH150" s="88"/>
      <c r="AVI150" s="88"/>
      <c r="AVJ150" s="88"/>
      <c r="AVK150" s="88"/>
      <c r="AVL150" s="88"/>
      <c r="AVM150" s="88"/>
      <c r="AVN150" s="88"/>
      <c r="AVO150" s="88"/>
      <c r="AVP150" s="88"/>
      <c r="AVQ150" s="88"/>
      <c r="AVR150" s="88"/>
      <c r="AVS150" s="88"/>
      <c r="AVT150" s="88"/>
      <c r="AVU150" s="88"/>
      <c r="AVV150" s="88"/>
      <c r="AVW150" s="88"/>
      <c r="AVX150" s="88"/>
      <c r="AVY150" s="88"/>
      <c r="AVZ150" s="88"/>
      <c r="AWA150" s="88"/>
      <c r="AWB150" s="88"/>
      <c r="AWC150" s="88"/>
      <c r="AWD150" s="88"/>
      <c r="AWE150" s="88"/>
      <c r="AWF150" s="88"/>
      <c r="AWG150" s="88"/>
      <c r="AWH150" s="88"/>
      <c r="AWI150" s="88"/>
      <c r="AWJ150" s="88"/>
      <c r="AWK150" s="88"/>
      <c r="AWL150" s="88"/>
      <c r="AWM150" s="88"/>
      <c r="AWN150" s="88"/>
      <c r="AWO150" s="88"/>
      <c r="AWP150" s="88"/>
      <c r="AWQ150" s="88"/>
      <c r="AWR150" s="88"/>
      <c r="AWS150" s="88"/>
      <c r="AWT150" s="88"/>
      <c r="AWU150" s="88"/>
      <c r="AWV150" s="88"/>
      <c r="AWW150" s="88"/>
      <c r="AWX150" s="88"/>
      <c r="AWY150" s="88"/>
      <c r="AWZ150" s="88"/>
      <c r="AXA150" s="88"/>
      <c r="AXB150" s="88"/>
      <c r="AXC150" s="88"/>
      <c r="AXD150" s="88"/>
      <c r="AXE150" s="88"/>
      <c r="AXF150" s="88"/>
      <c r="AXG150" s="88"/>
      <c r="AXH150" s="88"/>
      <c r="AXI150" s="88"/>
      <c r="AXJ150" s="88"/>
      <c r="AXK150" s="88"/>
      <c r="AXL150" s="88"/>
      <c r="AXM150" s="88"/>
      <c r="AXN150" s="88"/>
      <c r="AXO150" s="88"/>
      <c r="AXP150" s="88"/>
      <c r="AXQ150" s="88"/>
      <c r="AXR150" s="88"/>
      <c r="AXS150" s="88"/>
      <c r="AXT150" s="88"/>
      <c r="AXU150" s="88"/>
      <c r="AXV150" s="88"/>
      <c r="AXW150" s="88"/>
      <c r="AXX150" s="88"/>
      <c r="AXY150" s="88"/>
      <c r="AXZ150" s="88"/>
      <c r="AYA150" s="88"/>
      <c r="AYB150" s="88"/>
      <c r="AYC150" s="88"/>
      <c r="AYD150" s="88"/>
      <c r="AYE150" s="88"/>
      <c r="AYF150" s="88"/>
      <c r="AYG150" s="88"/>
      <c r="AYH150" s="88"/>
      <c r="AYI150" s="88"/>
      <c r="AYJ150" s="88"/>
      <c r="AYK150" s="88"/>
      <c r="AYL150" s="88"/>
      <c r="AYM150" s="88"/>
      <c r="AYN150" s="88"/>
      <c r="AYO150" s="88"/>
      <c r="AYP150" s="88"/>
      <c r="AYQ150" s="88"/>
      <c r="AYR150" s="88"/>
      <c r="AYS150" s="88"/>
      <c r="AYT150" s="88"/>
      <c r="AYU150" s="88"/>
      <c r="AYV150" s="88"/>
      <c r="AYW150" s="88"/>
      <c r="AYX150" s="88"/>
      <c r="AYY150" s="88"/>
      <c r="AYZ150" s="88"/>
      <c r="AZA150" s="88"/>
      <c r="AZB150" s="88"/>
      <c r="AZC150" s="88"/>
      <c r="AZD150" s="88"/>
      <c r="AZE150" s="88"/>
      <c r="AZF150" s="88"/>
      <c r="AZG150" s="88"/>
      <c r="AZH150" s="88"/>
      <c r="AZI150" s="88"/>
      <c r="AZJ150" s="88"/>
      <c r="AZK150" s="88"/>
      <c r="AZL150" s="88"/>
      <c r="AZM150" s="88"/>
      <c r="AZN150" s="88"/>
      <c r="AZO150" s="88"/>
      <c r="AZP150" s="88"/>
      <c r="AZQ150" s="88"/>
      <c r="AZR150" s="88"/>
      <c r="AZS150" s="88"/>
      <c r="AZT150" s="88"/>
      <c r="AZU150" s="88"/>
      <c r="AZV150" s="88"/>
      <c r="AZW150" s="88"/>
      <c r="AZX150" s="88"/>
      <c r="AZY150" s="88"/>
      <c r="AZZ150" s="88"/>
      <c r="BAA150" s="88"/>
      <c r="BAB150" s="88"/>
      <c r="BAC150" s="88"/>
      <c r="BAD150" s="88"/>
      <c r="BAE150" s="88"/>
      <c r="BAF150" s="88"/>
      <c r="BAG150" s="88"/>
      <c r="BAH150" s="88"/>
      <c r="BAI150" s="88"/>
      <c r="BAJ150" s="88"/>
      <c r="BAK150" s="88"/>
      <c r="BAL150" s="88"/>
      <c r="BAM150" s="88"/>
      <c r="BAN150" s="88"/>
      <c r="BAO150" s="88"/>
      <c r="BAP150" s="88"/>
      <c r="BAQ150" s="88"/>
      <c r="BAR150" s="88"/>
      <c r="BAS150" s="88"/>
      <c r="BAT150" s="88"/>
      <c r="BAU150" s="88"/>
      <c r="BAV150" s="88"/>
      <c r="BAW150" s="88"/>
      <c r="BAX150" s="88"/>
      <c r="BAY150" s="88"/>
      <c r="BAZ150" s="88"/>
      <c r="BBA150" s="88"/>
      <c r="BBB150" s="88"/>
      <c r="BBC150" s="88"/>
      <c r="BBD150" s="88"/>
      <c r="BBE150" s="88"/>
      <c r="BBF150" s="88"/>
      <c r="BBG150" s="88"/>
      <c r="BBH150" s="88"/>
      <c r="BBI150" s="88"/>
      <c r="BBJ150" s="88"/>
      <c r="BBK150" s="88"/>
      <c r="BBL150" s="88"/>
      <c r="BBM150" s="88"/>
      <c r="BBN150" s="88"/>
      <c r="BBO150" s="88"/>
      <c r="BBP150" s="88"/>
      <c r="BBQ150" s="88"/>
      <c r="BBR150" s="88"/>
      <c r="BBS150" s="88"/>
      <c r="BBT150" s="88"/>
      <c r="BBU150" s="88"/>
      <c r="BBV150" s="88"/>
      <c r="BBW150" s="88"/>
      <c r="BBX150" s="88"/>
      <c r="BBY150" s="88"/>
      <c r="BBZ150" s="88"/>
      <c r="BCA150" s="88"/>
      <c r="BCB150" s="88"/>
      <c r="BCC150" s="88"/>
      <c r="BCD150" s="88"/>
      <c r="BCE150" s="88"/>
      <c r="BCF150" s="88"/>
      <c r="BCG150" s="88"/>
      <c r="BCH150" s="88"/>
      <c r="BCI150" s="88"/>
      <c r="BCJ150" s="88"/>
      <c r="BCK150" s="88"/>
      <c r="BCL150" s="88"/>
      <c r="BCM150" s="88"/>
      <c r="BCN150" s="88"/>
      <c r="BCO150" s="88"/>
      <c r="BCP150" s="88"/>
      <c r="BCQ150" s="88"/>
      <c r="BCR150" s="88"/>
      <c r="BCS150" s="88"/>
      <c r="BCT150" s="88"/>
      <c r="BCU150" s="88"/>
      <c r="BCV150" s="88"/>
      <c r="BCW150" s="88"/>
      <c r="BCX150" s="88"/>
      <c r="BCY150" s="88"/>
      <c r="BCZ150" s="88"/>
      <c r="BDA150" s="88"/>
      <c r="BDB150" s="88"/>
      <c r="BDC150" s="88"/>
      <c r="BDD150" s="88"/>
      <c r="BDE150" s="88"/>
      <c r="BDF150" s="88"/>
      <c r="BDG150" s="88"/>
      <c r="BDH150" s="88"/>
      <c r="BDI150" s="88"/>
      <c r="BDJ150" s="88"/>
      <c r="BDK150" s="88"/>
      <c r="BDL150" s="88"/>
      <c r="BDM150" s="88"/>
      <c r="BDN150" s="88"/>
      <c r="BDO150" s="88"/>
      <c r="BDP150" s="88"/>
      <c r="BDQ150" s="88"/>
      <c r="BDR150" s="88"/>
      <c r="BDS150" s="88"/>
      <c r="BDT150" s="88"/>
      <c r="BDU150" s="88"/>
      <c r="BDV150" s="88"/>
      <c r="BDW150" s="88"/>
      <c r="BDX150" s="88"/>
      <c r="BDY150" s="88"/>
      <c r="BDZ150" s="88"/>
      <c r="BEA150" s="88"/>
      <c r="BEB150" s="88"/>
      <c r="BEC150" s="88"/>
      <c r="BED150" s="88"/>
      <c r="BEE150" s="88"/>
      <c r="BEF150" s="88"/>
      <c r="BEG150" s="88"/>
      <c r="BEH150" s="88"/>
      <c r="BEI150" s="88"/>
      <c r="BEJ150" s="88"/>
      <c r="BEK150" s="88"/>
      <c r="BEL150" s="88"/>
      <c r="BEM150" s="88"/>
      <c r="BEN150" s="88"/>
      <c r="BEO150" s="88"/>
      <c r="BEP150" s="88"/>
      <c r="BEQ150" s="88"/>
      <c r="BER150" s="88"/>
      <c r="BES150" s="88"/>
      <c r="BET150" s="88"/>
      <c r="BEU150" s="88"/>
      <c r="BEV150" s="88"/>
      <c r="BEW150" s="88"/>
      <c r="BEX150" s="88"/>
      <c r="BEY150" s="88"/>
      <c r="BEZ150" s="88"/>
      <c r="BFA150" s="88"/>
      <c r="BFB150" s="88"/>
      <c r="BFC150" s="88"/>
      <c r="BFD150" s="88"/>
      <c r="BFE150" s="88"/>
      <c r="BFF150" s="88"/>
      <c r="BFG150" s="88"/>
      <c r="BFH150" s="88"/>
      <c r="BFI150" s="88"/>
      <c r="BFJ150" s="88"/>
      <c r="BFK150" s="88"/>
      <c r="BFL150" s="88"/>
      <c r="BFM150" s="88"/>
      <c r="BFN150" s="88"/>
      <c r="BFO150" s="88"/>
      <c r="BFP150" s="88"/>
      <c r="BFQ150" s="88"/>
      <c r="BFR150" s="88"/>
      <c r="BFS150" s="88"/>
      <c r="BFT150" s="88"/>
      <c r="BFU150" s="88"/>
      <c r="BFV150" s="88"/>
      <c r="BFW150" s="88"/>
      <c r="BFX150" s="88"/>
      <c r="BFY150" s="88"/>
      <c r="BFZ150" s="88"/>
      <c r="BGA150" s="88"/>
      <c r="BGB150" s="88"/>
      <c r="BGC150" s="88"/>
      <c r="BGD150" s="88"/>
      <c r="BGE150" s="88"/>
      <c r="BGF150" s="88"/>
      <c r="BGG150" s="88"/>
      <c r="BGH150" s="88"/>
      <c r="BGI150" s="88"/>
      <c r="BGJ150" s="88"/>
      <c r="BGK150" s="88"/>
      <c r="BGL150" s="88"/>
      <c r="BGM150" s="88"/>
      <c r="BGN150" s="88"/>
      <c r="BGO150" s="88"/>
      <c r="BGP150" s="88"/>
      <c r="BGQ150" s="88"/>
      <c r="BGR150" s="88"/>
      <c r="BGS150" s="88"/>
      <c r="BGT150" s="88"/>
      <c r="BGU150" s="88"/>
      <c r="BGV150" s="88"/>
      <c r="BGW150" s="88"/>
      <c r="BGX150" s="88"/>
      <c r="BGY150" s="88"/>
      <c r="BGZ150" s="88"/>
      <c r="BHA150" s="88"/>
      <c r="BHB150" s="88"/>
      <c r="BHC150" s="88"/>
      <c r="BHD150" s="88"/>
      <c r="BHE150" s="88"/>
      <c r="BHF150" s="88"/>
      <c r="BHG150" s="88"/>
      <c r="BHH150" s="88"/>
      <c r="BHI150" s="88"/>
      <c r="BHJ150" s="88"/>
      <c r="BHK150" s="88"/>
      <c r="BHL150" s="88"/>
      <c r="BHM150" s="88"/>
      <c r="BHN150" s="88"/>
      <c r="BHO150" s="88"/>
      <c r="BHP150" s="88"/>
      <c r="BHQ150" s="88"/>
      <c r="BHR150" s="88"/>
      <c r="BHS150" s="88"/>
      <c r="BHT150" s="88"/>
      <c r="BHU150" s="88"/>
      <c r="BHV150" s="88"/>
      <c r="BHW150" s="88"/>
      <c r="BHX150" s="88"/>
      <c r="BHY150" s="88"/>
      <c r="BHZ150" s="88"/>
      <c r="BIA150" s="88"/>
      <c r="BIB150" s="88"/>
      <c r="BIC150" s="88"/>
      <c r="BID150" s="88"/>
      <c r="BIE150" s="88"/>
      <c r="BIF150" s="88"/>
      <c r="BIG150" s="88"/>
      <c r="BIH150" s="88"/>
      <c r="BII150" s="88"/>
      <c r="BIJ150" s="88"/>
      <c r="BIK150" s="88"/>
      <c r="BIL150" s="88"/>
      <c r="BIM150" s="88"/>
      <c r="BIN150" s="88"/>
      <c r="BIO150" s="88"/>
      <c r="BIP150" s="88"/>
      <c r="BIQ150" s="88"/>
      <c r="BIR150" s="88"/>
      <c r="BIS150" s="88"/>
      <c r="BIT150" s="88"/>
      <c r="BIU150" s="88"/>
      <c r="BIV150" s="88"/>
      <c r="BIW150" s="88"/>
      <c r="BIX150" s="88"/>
      <c r="BIY150" s="88"/>
      <c r="BIZ150" s="88"/>
      <c r="BJA150" s="88"/>
      <c r="BJB150" s="88"/>
      <c r="BJC150" s="88"/>
      <c r="BJD150" s="88"/>
      <c r="BJE150" s="88"/>
      <c r="BJF150" s="88"/>
      <c r="BJG150" s="88"/>
      <c r="BJH150" s="88"/>
      <c r="BJI150" s="88"/>
      <c r="BJJ150" s="88"/>
      <c r="BJK150" s="88"/>
      <c r="BJL150" s="88"/>
      <c r="BJM150" s="88"/>
      <c r="BJN150" s="88"/>
      <c r="BJO150" s="88"/>
      <c r="BJP150" s="88"/>
      <c r="BJQ150" s="88"/>
      <c r="BJR150" s="88"/>
      <c r="BJS150" s="88"/>
      <c r="BJT150" s="88"/>
      <c r="BJU150" s="88"/>
      <c r="BJV150" s="88"/>
      <c r="BJW150" s="88"/>
      <c r="BJX150" s="88"/>
      <c r="BJY150" s="88"/>
      <c r="BJZ150" s="88"/>
      <c r="BKA150" s="88"/>
      <c r="BKB150" s="88"/>
      <c r="BKC150" s="88"/>
      <c r="BKD150" s="88"/>
      <c r="BKE150" s="88"/>
      <c r="BKF150" s="88"/>
      <c r="BKG150" s="88"/>
      <c r="BKH150" s="88"/>
      <c r="BKI150" s="88"/>
      <c r="BKJ150" s="88"/>
      <c r="BKK150" s="88"/>
      <c r="BKL150" s="88"/>
      <c r="BKM150" s="88"/>
      <c r="BKN150" s="88"/>
      <c r="BKO150" s="88"/>
      <c r="BKP150" s="88"/>
      <c r="BKQ150" s="88"/>
      <c r="BKR150" s="88"/>
      <c r="BKS150" s="88"/>
      <c r="BKT150" s="88"/>
      <c r="BKU150" s="88"/>
      <c r="BKV150" s="88"/>
      <c r="BKW150" s="88"/>
      <c r="BKX150" s="88"/>
      <c r="BKY150" s="88"/>
      <c r="BKZ150" s="88"/>
      <c r="BLA150" s="88"/>
      <c r="BLB150" s="88"/>
      <c r="BLC150" s="88"/>
      <c r="BLD150" s="88"/>
      <c r="BLE150" s="88"/>
      <c r="BLF150" s="88"/>
      <c r="BLG150" s="88"/>
      <c r="BLH150" s="88"/>
      <c r="BLI150" s="88"/>
      <c r="BLJ150" s="88"/>
      <c r="BLK150" s="88"/>
      <c r="BLL150" s="88"/>
      <c r="BLM150" s="88"/>
      <c r="BLN150" s="88"/>
      <c r="BLO150" s="88"/>
      <c r="BLP150" s="88"/>
      <c r="BLQ150" s="88"/>
      <c r="BLR150" s="88"/>
      <c r="BLS150" s="88"/>
      <c r="BLT150" s="88"/>
      <c r="BLU150" s="88"/>
      <c r="BLV150" s="88"/>
      <c r="BLW150" s="88"/>
      <c r="BLX150" s="88"/>
      <c r="BLY150" s="88"/>
      <c r="BLZ150" s="88"/>
      <c r="BMA150" s="88"/>
      <c r="BMB150" s="88"/>
      <c r="BMC150" s="88"/>
      <c r="BMD150" s="88"/>
      <c r="BME150" s="88"/>
      <c r="BMF150" s="88"/>
      <c r="BMG150" s="88"/>
      <c r="BMH150" s="88"/>
      <c r="BMI150" s="88"/>
      <c r="BMJ150" s="88"/>
      <c r="BMK150" s="88"/>
      <c r="BML150" s="88"/>
      <c r="BMM150" s="88"/>
      <c r="BMN150" s="88"/>
      <c r="BMO150" s="88"/>
      <c r="BMP150" s="88"/>
      <c r="BMQ150" s="88"/>
      <c r="BMR150" s="88"/>
      <c r="BMS150" s="88"/>
      <c r="BMT150" s="88"/>
      <c r="BMU150" s="88"/>
      <c r="BMV150" s="88"/>
      <c r="BMW150" s="88"/>
      <c r="BMX150" s="88"/>
      <c r="BMY150" s="88"/>
      <c r="BMZ150" s="88"/>
      <c r="BNA150" s="88"/>
      <c r="BNB150" s="88"/>
      <c r="BNC150" s="88"/>
      <c r="BND150" s="88"/>
      <c r="BNE150" s="88"/>
      <c r="BNF150" s="88"/>
      <c r="BNG150" s="88"/>
      <c r="BNH150" s="88"/>
      <c r="BNI150" s="88"/>
      <c r="BNJ150" s="88"/>
      <c r="BNK150" s="88"/>
      <c r="BNL150" s="88"/>
      <c r="BNM150" s="88"/>
      <c r="BNN150" s="88"/>
      <c r="BNO150" s="88"/>
      <c r="BNP150" s="88"/>
      <c r="BNQ150" s="88"/>
      <c r="BNR150" s="88"/>
      <c r="BNS150" s="88"/>
      <c r="BNT150" s="88"/>
      <c r="BNU150" s="88"/>
      <c r="BNV150" s="88"/>
      <c r="BNW150" s="88"/>
      <c r="BNX150" s="88"/>
      <c r="BNY150" s="88"/>
      <c r="BNZ150" s="88"/>
      <c r="BOA150" s="88"/>
      <c r="BOB150" s="88"/>
      <c r="BOC150" s="88"/>
      <c r="BOD150" s="88"/>
      <c r="BOE150" s="88"/>
      <c r="BOF150" s="88"/>
      <c r="BOG150" s="88"/>
      <c r="BOH150" s="88"/>
      <c r="BOI150" s="88"/>
      <c r="BOJ150" s="88"/>
      <c r="BOK150" s="88"/>
      <c r="BOL150" s="88"/>
      <c r="BOM150" s="88"/>
      <c r="BON150" s="88"/>
      <c r="BOO150" s="88"/>
      <c r="BOP150" s="88"/>
      <c r="BOQ150" s="88"/>
      <c r="BOR150" s="88"/>
      <c r="BOS150" s="88"/>
      <c r="BOT150" s="88"/>
      <c r="BOU150" s="88"/>
      <c r="BOV150" s="88"/>
      <c r="BOW150" s="88"/>
      <c r="BOX150" s="88"/>
      <c r="BOY150" s="88"/>
      <c r="BOZ150" s="88"/>
      <c r="BPA150" s="88"/>
      <c r="BPB150" s="88"/>
      <c r="BPC150" s="88"/>
      <c r="BPD150" s="88"/>
      <c r="BPE150" s="88"/>
      <c r="BPF150" s="88"/>
      <c r="BPG150" s="88"/>
      <c r="BPH150" s="88"/>
      <c r="BPI150" s="88"/>
      <c r="BPJ150" s="88"/>
      <c r="BPK150" s="88"/>
      <c r="BPL150" s="88"/>
      <c r="BPM150" s="88"/>
      <c r="BPN150" s="88"/>
      <c r="BPO150" s="88"/>
      <c r="BPP150" s="88"/>
      <c r="BPQ150" s="88"/>
      <c r="BPR150" s="88"/>
      <c r="BPS150" s="88"/>
      <c r="BPT150" s="88"/>
      <c r="BPU150" s="88"/>
      <c r="BPV150" s="88"/>
      <c r="BPW150" s="88"/>
      <c r="BPX150" s="88"/>
      <c r="BPY150" s="88"/>
      <c r="BPZ150" s="88"/>
      <c r="BQA150" s="88"/>
      <c r="BQB150" s="88"/>
      <c r="BQC150" s="88"/>
      <c r="BQD150" s="88"/>
      <c r="BQE150" s="88"/>
      <c r="BQF150" s="88"/>
      <c r="BQG150" s="88"/>
      <c r="BQH150" s="88"/>
      <c r="BQI150" s="88"/>
      <c r="BQJ150" s="88"/>
      <c r="BQK150" s="88"/>
      <c r="BQL150" s="88"/>
      <c r="BQM150" s="88"/>
      <c r="BQN150" s="88"/>
      <c r="BQO150" s="88"/>
      <c r="BQP150" s="88"/>
      <c r="BQQ150" s="88"/>
      <c r="BQR150" s="88"/>
      <c r="BQS150" s="88"/>
      <c r="BQT150" s="88"/>
      <c r="BQU150" s="88"/>
      <c r="BQV150" s="88"/>
      <c r="BQW150" s="88"/>
      <c r="BQX150" s="88"/>
      <c r="BQY150" s="88"/>
      <c r="BQZ150" s="88"/>
      <c r="BRA150" s="88"/>
      <c r="BRB150" s="88"/>
      <c r="BRC150" s="88"/>
      <c r="BRD150" s="88"/>
      <c r="BRE150" s="88"/>
      <c r="BRF150" s="88"/>
      <c r="BRG150" s="88"/>
      <c r="BRH150" s="88"/>
      <c r="BRI150" s="88"/>
      <c r="BRJ150" s="88"/>
      <c r="BRK150" s="88"/>
      <c r="BRL150" s="88"/>
      <c r="BRM150" s="88"/>
      <c r="BRN150" s="88"/>
      <c r="BRO150" s="88"/>
      <c r="BRP150" s="88"/>
      <c r="BRQ150" s="88"/>
      <c r="BRR150" s="88"/>
      <c r="BRS150" s="88"/>
      <c r="BRT150" s="88"/>
      <c r="BRU150" s="88"/>
      <c r="BRV150" s="88"/>
      <c r="BRW150" s="88"/>
      <c r="BRX150" s="88"/>
      <c r="BRY150" s="88"/>
      <c r="BRZ150" s="88"/>
      <c r="BSA150" s="88"/>
      <c r="BSB150" s="88"/>
      <c r="BSC150" s="88"/>
      <c r="BSD150" s="88"/>
      <c r="BSE150" s="88"/>
      <c r="BSF150" s="88"/>
      <c r="BSG150" s="88"/>
      <c r="BSH150" s="88"/>
      <c r="BSI150" s="88"/>
      <c r="BSJ150" s="88"/>
      <c r="BSK150" s="88"/>
      <c r="BSL150" s="88"/>
      <c r="BSM150" s="88"/>
      <c r="BSN150" s="88"/>
      <c r="BSO150" s="88"/>
      <c r="BSP150" s="88"/>
      <c r="BSQ150" s="88"/>
      <c r="BSR150" s="88"/>
      <c r="BSS150" s="88"/>
      <c r="BST150" s="88"/>
      <c r="BSU150" s="88"/>
      <c r="BSV150" s="88"/>
      <c r="BSW150" s="88"/>
      <c r="BSX150" s="88"/>
      <c r="BSY150" s="88"/>
      <c r="BSZ150" s="88"/>
      <c r="BTA150" s="88"/>
      <c r="BTB150" s="88"/>
      <c r="BTC150" s="88"/>
      <c r="BTD150" s="88"/>
      <c r="BTE150" s="88"/>
      <c r="BTF150" s="88"/>
      <c r="BTG150" s="88"/>
      <c r="BTH150" s="88"/>
      <c r="BTI150" s="88"/>
      <c r="BTJ150" s="88"/>
      <c r="BTK150" s="88"/>
      <c r="BTL150" s="88"/>
      <c r="BTM150" s="88"/>
      <c r="BTN150" s="88"/>
      <c r="BTO150" s="88"/>
      <c r="BTP150" s="88"/>
      <c r="BTQ150" s="88"/>
      <c r="BTR150" s="88"/>
      <c r="BTS150" s="88"/>
      <c r="BTT150" s="88"/>
      <c r="BTU150" s="88"/>
      <c r="BTV150" s="88"/>
      <c r="BTW150" s="88"/>
      <c r="BTX150" s="88"/>
      <c r="BTY150" s="88"/>
      <c r="BTZ150" s="88"/>
      <c r="BUA150" s="88"/>
      <c r="BUB150" s="88"/>
      <c r="BUC150" s="88"/>
      <c r="BUD150" s="88"/>
      <c r="BUE150" s="88"/>
      <c r="BUF150" s="88"/>
      <c r="BUG150" s="88"/>
      <c r="BUH150" s="88"/>
      <c r="BUI150" s="88"/>
      <c r="BUJ150" s="88"/>
      <c r="BUK150" s="88"/>
      <c r="BUL150" s="88"/>
      <c r="BUM150" s="88"/>
      <c r="BUN150" s="88"/>
      <c r="BUO150" s="88"/>
      <c r="BUP150" s="88"/>
      <c r="BUQ150" s="88"/>
      <c r="BUR150" s="88"/>
      <c r="BUS150" s="88"/>
      <c r="BUT150" s="88"/>
      <c r="BUU150" s="88"/>
      <c r="BUV150" s="88"/>
      <c r="BUW150" s="88"/>
      <c r="BUX150" s="88"/>
      <c r="BUY150" s="88"/>
      <c r="BUZ150" s="88"/>
      <c r="BVA150" s="88"/>
      <c r="BVB150" s="88"/>
      <c r="BVC150" s="88"/>
      <c r="BVD150" s="88"/>
      <c r="BVE150" s="88"/>
      <c r="BVF150" s="88"/>
      <c r="BVG150" s="88"/>
      <c r="BVH150" s="88"/>
      <c r="BVI150" s="88"/>
      <c r="BVJ150" s="88"/>
      <c r="BVK150" s="88"/>
      <c r="BVL150" s="88"/>
      <c r="BVM150" s="88"/>
      <c r="BVN150" s="88"/>
      <c r="BVO150" s="88"/>
      <c r="BVP150" s="88"/>
      <c r="BVQ150" s="88"/>
      <c r="BVR150" s="88"/>
      <c r="BVS150" s="88"/>
      <c r="BVT150" s="88"/>
      <c r="BVU150" s="88"/>
      <c r="BVV150" s="88"/>
      <c r="BVW150" s="88"/>
      <c r="BVX150" s="88"/>
      <c r="BVY150" s="88"/>
      <c r="BVZ150" s="88"/>
      <c r="BWA150" s="88"/>
      <c r="BWB150" s="88"/>
      <c r="BWC150" s="88"/>
      <c r="BWD150" s="88"/>
      <c r="BWE150" s="88"/>
      <c r="BWF150" s="88"/>
      <c r="BWG150" s="88"/>
      <c r="BWH150" s="88"/>
      <c r="BWI150" s="88"/>
      <c r="BWJ150" s="88"/>
      <c r="BWK150" s="88"/>
      <c r="BWL150" s="88"/>
      <c r="BWM150" s="88"/>
      <c r="BWN150" s="88"/>
      <c r="BWO150" s="88"/>
      <c r="BWP150" s="88"/>
      <c r="BWQ150" s="88"/>
      <c r="BWR150" s="88"/>
      <c r="BWS150" s="88"/>
      <c r="BWT150" s="88"/>
      <c r="BWU150" s="88"/>
      <c r="BWV150" s="88"/>
      <c r="BWW150" s="88"/>
      <c r="BWX150" s="88"/>
      <c r="BWY150" s="88"/>
      <c r="BWZ150" s="88"/>
      <c r="BXA150" s="88"/>
      <c r="BXB150" s="88"/>
      <c r="BXC150" s="88"/>
      <c r="BXD150" s="88"/>
      <c r="BXE150" s="88"/>
      <c r="BXF150" s="88"/>
      <c r="BXG150" s="88"/>
      <c r="BXH150" s="88"/>
      <c r="BXI150" s="88"/>
      <c r="BXJ150" s="88"/>
      <c r="BXK150" s="88"/>
      <c r="BXL150" s="88"/>
      <c r="BXM150" s="88"/>
      <c r="BXN150" s="88"/>
      <c r="BXO150" s="88"/>
      <c r="BXP150" s="88"/>
      <c r="BXQ150" s="88"/>
      <c r="BXR150" s="88"/>
      <c r="BXS150" s="88"/>
      <c r="BXT150" s="88"/>
      <c r="BXU150" s="88"/>
      <c r="BXV150" s="88"/>
      <c r="BXW150" s="88"/>
      <c r="BXX150" s="88"/>
      <c r="BXY150" s="88"/>
      <c r="BXZ150" s="88"/>
      <c r="BYA150" s="88"/>
      <c r="BYB150" s="88"/>
      <c r="BYC150" s="88"/>
      <c r="BYD150" s="88"/>
      <c r="BYE150" s="88"/>
      <c r="BYF150" s="88"/>
      <c r="BYG150" s="88"/>
      <c r="BYH150" s="88"/>
      <c r="BYI150" s="88"/>
      <c r="BYJ150" s="88"/>
      <c r="BYK150" s="88"/>
      <c r="BYL150" s="88"/>
      <c r="BYM150" s="88"/>
      <c r="BYN150" s="88"/>
      <c r="BYO150" s="88"/>
      <c r="BYP150" s="88"/>
      <c r="BYQ150" s="88"/>
      <c r="BYR150" s="88"/>
      <c r="BYS150" s="88"/>
      <c r="BYT150" s="88"/>
      <c r="BYU150" s="88"/>
      <c r="BYV150" s="88"/>
      <c r="BYW150" s="88"/>
      <c r="BYX150" s="88"/>
      <c r="BYY150" s="88"/>
      <c r="BYZ150" s="88"/>
      <c r="BZA150" s="88"/>
      <c r="BZB150" s="88"/>
      <c r="BZC150" s="88"/>
      <c r="BZD150" s="88"/>
      <c r="BZE150" s="88"/>
      <c r="BZF150" s="88"/>
      <c r="BZG150" s="88"/>
      <c r="BZH150" s="88"/>
      <c r="BZI150" s="88"/>
      <c r="BZJ150" s="88"/>
      <c r="BZK150" s="88"/>
      <c r="BZL150" s="88"/>
      <c r="BZM150" s="88"/>
      <c r="BZN150" s="88"/>
      <c r="BZO150" s="88"/>
      <c r="BZP150" s="88"/>
      <c r="BZQ150" s="88"/>
      <c r="BZR150" s="88"/>
      <c r="BZS150" s="88"/>
      <c r="BZT150" s="88"/>
      <c r="BZU150" s="88"/>
      <c r="BZV150" s="88"/>
      <c r="BZW150" s="88"/>
      <c r="BZX150" s="88"/>
      <c r="BZY150" s="88"/>
      <c r="BZZ150" s="88"/>
      <c r="CAA150" s="88"/>
      <c r="CAB150" s="88"/>
      <c r="CAC150" s="88"/>
      <c r="CAD150" s="88"/>
      <c r="CAE150" s="88"/>
      <c r="CAF150" s="88"/>
      <c r="CAG150" s="88"/>
      <c r="CAH150" s="88"/>
      <c r="CAI150" s="88"/>
      <c r="CAJ150" s="88"/>
      <c r="CAK150" s="88"/>
      <c r="CAL150" s="88"/>
      <c r="CAM150" s="88"/>
      <c r="CAN150" s="88"/>
      <c r="CAO150" s="88"/>
      <c r="CAP150" s="88"/>
      <c r="CAQ150" s="88"/>
      <c r="CAR150" s="88"/>
      <c r="CAS150" s="88"/>
      <c r="CAT150" s="88"/>
      <c r="CAU150" s="88"/>
      <c r="CAV150" s="88"/>
      <c r="CAW150" s="88"/>
      <c r="CAX150" s="88"/>
      <c r="CAY150" s="88"/>
      <c r="CAZ150" s="88"/>
      <c r="CBA150" s="88"/>
      <c r="CBB150" s="88"/>
      <c r="CBC150" s="88"/>
      <c r="CBD150" s="88"/>
      <c r="CBE150" s="88"/>
      <c r="CBF150" s="88"/>
      <c r="CBG150" s="88"/>
      <c r="CBH150" s="88"/>
      <c r="CBI150" s="88"/>
      <c r="CBJ150" s="88"/>
      <c r="CBK150" s="88"/>
      <c r="CBL150" s="88"/>
      <c r="CBM150" s="88"/>
      <c r="CBN150" s="88"/>
      <c r="CBO150" s="88"/>
      <c r="CBP150" s="88"/>
      <c r="CBQ150" s="88"/>
      <c r="CBR150" s="88"/>
      <c r="CBS150" s="88"/>
      <c r="CBT150" s="88"/>
      <c r="CBU150" s="88"/>
      <c r="CBV150" s="88"/>
      <c r="CBW150" s="88"/>
      <c r="CBX150" s="88"/>
      <c r="CBY150" s="88"/>
      <c r="CBZ150" s="88"/>
      <c r="CCA150" s="88"/>
      <c r="CCB150" s="88"/>
      <c r="CCC150" s="88"/>
      <c r="CCD150" s="88"/>
      <c r="CCE150" s="88"/>
      <c r="CCF150" s="88"/>
      <c r="CCG150" s="88"/>
      <c r="CCH150" s="88"/>
      <c r="CCI150" s="88"/>
      <c r="CCJ150" s="88"/>
      <c r="CCK150" s="88"/>
      <c r="CCL150" s="88"/>
      <c r="CCM150" s="88"/>
      <c r="CCN150" s="88"/>
      <c r="CCO150" s="88"/>
      <c r="CCP150" s="88"/>
      <c r="CCQ150" s="88"/>
      <c r="CCR150" s="88"/>
      <c r="CCS150" s="88"/>
      <c r="CCT150" s="88"/>
      <c r="CCU150" s="88"/>
      <c r="CCV150" s="88"/>
      <c r="CCW150" s="88"/>
      <c r="CCX150" s="88"/>
      <c r="CCY150" s="88"/>
      <c r="CCZ150" s="88"/>
      <c r="CDA150" s="88"/>
      <c r="CDB150" s="88"/>
      <c r="CDC150" s="88"/>
      <c r="CDD150" s="88"/>
      <c r="CDE150" s="88"/>
      <c r="CDF150" s="88"/>
      <c r="CDG150" s="88"/>
      <c r="CDH150" s="88"/>
      <c r="CDI150" s="88"/>
      <c r="CDJ150" s="88"/>
      <c r="CDK150" s="88"/>
      <c r="CDL150" s="88"/>
      <c r="CDM150" s="88"/>
      <c r="CDN150" s="88"/>
      <c r="CDO150" s="88"/>
      <c r="CDP150" s="88"/>
      <c r="CDQ150" s="88"/>
      <c r="CDR150" s="88"/>
      <c r="CDS150" s="88"/>
      <c r="CDT150" s="88"/>
      <c r="CDU150" s="88"/>
      <c r="CDV150" s="88"/>
      <c r="CDW150" s="88"/>
      <c r="CDX150" s="88"/>
      <c r="CDY150" s="88"/>
      <c r="CDZ150" s="88"/>
      <c r="CEA150" s="88"/>
      <c r="CEB150" s="88"/>
      <c r="CEC150" s="88"/>
      <c r="CED150" s="88"/>
      <c r="CEE150" s="88"/>
      <c r="CEF150" s="88"/>
      <c r="CEG150" s="88"/>
      <c r="CEH150" s="88"/>
      <c r="CEI150" s="88"/>
      <c r="CEJ150" s="88"/>
      <c r="CEK150" s="88"/>
      <c r="CEL150" s="88"/>
      <c r="CEM150" s="88"/>
      <c r="CEN150" s="88"/>
      <c r="CEO150" s="88"/>
      <c r="CEP150" s="88"/>
      <c r="CEQ150" s="88"/>
      <c r="CER150" s="88"/>
      <c r="CES150" s="88"/>
      <c r="CET150" s="88"/>
      <c r="CEU150" s="88"/>
      <c r="CEV150" s="88"/>
      <c r="CEW150" s="88"/>
      <c r="CEX150" s="88"/>
      <c r="CEY150" s="88"/>
      <c r="CEZ150" s="88"/>
      <c r="CFA150" s="88"/>
      <c r="CFB150" s="88"/>
      <c r="CFC150" s="88"/>
      <c r="CFD150" s="88"/>
      <c r="CFE150" s="88"/>
      <c r="CFF150" s="88"/>
      <c r="CFG150" s="88"/>
      <c r="CFH150" s="88"/>
      <c r="CFI150" s="88"/>
      <c r="CFJ150" s="88"/>
      <c r="CFK150" s="88"/>
      <c r="CFL150" s="88"/>
      <c r="CFM150" s="88"/>
      <c r="CFN150" s="88"/>
      <c r="CFO150" s="88"/>
      <c r="CFP150" s="88"/>
      <c r="CFQ150" s="88"/>
      <c r="CFR150" s="88"/>
      <c r="CFS150" s="88"/>
      <c r="CFT150" s="88"/>
      <c r="CFU150" s="88"/>
      <c r="CFV150" s="88"/>
      <c r="CFW150" s="88"/>
      <c r="CFX150" s="88"/>
      <c r="CFY150" s="88"/>
      <c r="CFZ150" s="88"/>
      <c r="CGA150" s="88"/>
      <c r="CGB150" s="88"/>
      <c r="CGC150" s="88"/>
      <c r="CGD150" s="88"/>
      <c r="CGE150" s="88"/>
      <c r="CGF150" s="88"/>
      <c r="CGG150" s="88"/>
      <c r="CGH150" s="88"/>
      <c r="CGI150" s="88"/>
      <c r="CGJ150" s="88"/>
      <c r="CGK150" s="88"/>
      <c r="CGL150" s="88"/>
      <c r="CGM150" s="88"/>
      <c r="CGN150" s="88"/>
      <c r="CGO150" s="88"/>
      <c r="CGP150" s="88"/>
      <c r="CGQ150" s="88"/>
      <c r="CGR150" s="88"/>
      <c r="CGS150" s="88"/>
      <c r="CGT150" s="88"/>
      <c r="CGU150" s="88"/>
      <c r="CGV150" s="88"/>
      <c r="CGW150" s="88"/>
      <c r="CGX150" s="88"/>
      <c r="CGY150" s="88"/>
      <c r="CGZ150" s="88"/>
      <c r="CHA150" s="88"/>
      <c r="CHB150" s="88"/>
      <c r="CHC150" s="88"/>
      <c r="CHD150" s="88"/>
      <c r="CHE150" s="88"/>
      <c r="CHF150" s="88"/>
      <c r="CHG150" s="88"/>
      <c r="CHH150" s="88"/>
      <c r="CHI150" s="88"/>
      <c r="CHJ150" s="88"/>
      <c r="CHK150" s="88"/>
      <c r="CHL150" s="88"/>
      <c r="CHM150" s="88"/>
      <c r="CHN150" s="88"/>
      <c r="CHO150" s="88"/>
      <c r="CHP150" s="88"/>
      <c r="CHQ150" s="88"/>
      <c r="CHR150" s="88"/>
      <c r="CHS150" s="88"/>
      <c r="CHT150" s="88"/>
      <c r="CHU150" s="88"/>
      <c r="CHV150" s="88"/>
      <c r="CHW150" s="88"/>
      <c r="CHX150" s="88"/>
      <c r="CHY150" s="88"/>
      <c r="CHZ150" s="88"/>
      <c r="CIA150" s="88"/>
      <c r="CIB150" s="88"/>
      <c r="CIC150" s="88"/>
      <c r="CID150" s="88"/>
      <c r="CIE150" s="88"/>
      <c r="CIF150" s="88"/>
      <c r="CIG150" s="88"/>
      <c r="CIH150" s="88"/>
      <c r="CII150" s="88"/>
      <c r="CIJ150" s="88"/>
      <c r="CIK150" s="88"/>
      <c r="CIL150" s="88"/>
      <c r="CIM150" s="88"/>
      <c r="CIN150" s="88"/>
      <c r="CIO150" s="88"/>
      <c r="CIP150" s="88"/>
      <c r="CIQ150" s="88"/>
      <c r="CIR150" s="88"/>
      <c r="CIS150" s="88"/>
      <c r="CIT150" s="88"/>
      <c r="CIU150" s="88"/>
      <c r="CIV150" s="88"/>
      <c r="CIW150" s="88"/>
      <c r="CIX150" s="88"/>
      <c r="CIY150" s="88"/>
      <c r="CIZ150" s="88"/>
      <c r="CJA150" s="88"/>
      <c r="CJB150" s="88"/>
      <c r="CJC150" s="88"/>
      <c r="CJD150" s="88"/>
      <c r="CJE150" s="88"/>
      <c r="CJF150" s="88"/>
      <c r="CJG150" s="88"/>
      <c r="CJH150" s="88"/>
      <c r="CJI150" s="88"/>
      <c r="CJJ150" s="88"/>
      <c r="CJK150" s="88"/>
      <c r="CJL150" s="88"/>
      <c r="CJM150" s="88"/>
      <c r="CJN150" s="88"/>
      <c r="CJO150" s="88"/>
      <c r="CJP150" s="88"/>
      <c r="CJQ150" s="88"/>
      <c r="CJR150" s="88"/>
      <c r="CJS150" s="88"/>
      <c r="CJT150" s="88"/>
      <c r="CJU150" s="88"/>
      <c r="CJV150" s="88"/>
      <c r="CJW150" s="88"/>
      <c r="CJX150" s="88"/>
      <c r="CJY150" s="88"/>
      <c r="CJZ150" s="88"/>
      <c r="CKA150" s="88"/>
      <c r="CKB150" s="88"/>
      <c r="CKC150" s="88"/>
      <c r="CKD150" s="88"/>
      <c r="CKE150" s="88"/>
      <c r="CKF150" s="88"/>
      <c r="CKG150" s="88"/>
      <c r="CKH150" s="88"/>
      <c r="CKI150" s="88"/>
      <c r="CKJ150" s="88"/>
      <c r="CKK150" s="88"/>
      <c r="CKL150" s="88"/>
      <c r="CKM150" s="88"/>
      <c r="CKN150" s="88"/>
      <c r="CKO150" s="88"/>
      <c r="CKP150" s="88"/>
      <c r="CKQ150" s="88"/>
      <c r="CKR150" s="88"/>
      <c r="CKS150" s="88"/>
      <c r="CKT150" s="88"/>
      <c r="CKU150" s="88"/>
      <c r="CKV150" s="88"/>
      <c r="CKW150" s="88"/>
      <c r="CKX150" s="88"/>
      <c r="CKY150" s="88"/>
      <c r="CKZ150" s="88"/>
      <c r="CLA150" s="88"/>
      <c r="CLB150" s="88"/>
      <c r="CLC150" s="88"/>
      <c r="CLD150" s="88"/>
      <c r="CLE150" s="88"/>
      <c r="CLF150" s="88"/>
      <c r="CLG150" s="88"/>
      <c r="CLH150" s="88"/>
      <c r="CLI150" s="88"/>
      <c r="CLJ150" s="88"/>
      <c r="CLK150" s="88"/>
      <c r="CLL150" s="88"/>
      <c r="CLM150" s="88"/>
      <c r="CLN150" s="88"/>
      <c r="CLO150" s="88"/>
      <c r="CLP150" s="88"/>
      <c r="CLQ150" s="88"/>
      <c r="CLR150" s="88"/>
      <c r="CLS150" s="88"/>
      <c r="CLT150" s="88"/>
      <c r="CLU150" s="88"/>
      <c r="CLV150" s="88"/>
      <c r="CLW150" s="88"/>
      <c r="CLX150" s="88"/>
      <c r="CLY150" s="88"/>
      <c r="CLZ150" s="88"/>
      <c r="CMA150" s="88"/>
      <c r="CMB150" s="88"/>
      <c r="CMC150" s="88"/>
      <c r="CMD150" s="88"/>
      <c r="CME150" s="88"/>
      <c r="CMF150" s="88"/>
      <c r="CMG150" s="88"/>
      <c r="CMH150" s="88"/>
      <c r="CMI150" s="88"/>
      <c r="CMJ150" s="88"/>
      <c r="CMK150" s="88"/>
      <c r="CML150" s="88"/>
      <c r="CMM150" s="88"/>
      <c r="CMN150" s="88"/>
      <c r="CMO150" s="88"/>
      <c r="CMP150" s="88"/>
      <c r="CMQ150" s="88"/>
      <c r="CMR150" s="88"/>
      <c r="CMS150" s="88"/>
      <c r="CMT150" s="88"/>
      <c r="CMU150" s="88"/>
      <c r="CMV150" s="88"/>
      <c r="CMW150" s="88"/>
      <c r="CMX150" s="88"/>
      <c r="CMY150" s="88"/>
      <c r="CMZ150" s="88"/>
      <c r="CNA150" s="88"/>
      <c r="CNB150" s="88"/>
      <c r="CNC150" s="88"/>
      <c r="CND150" s="88"/>
      <c r="CNE150" s="88"/>
      <c r="CNF150" s="88"/>
      <c r="CNG150" s="88"/>
      <c r="CNH150" s="88"/>
      <c r="CNI150" s="88"/>
      <c r="CNJ150" s="88"/>
      <c r="CNK150" s="88"/>
      <c r="CNL150" s="88"/>
      <c r="CNM150" s="88"/>
      <c r="CNN150" s="88"/>
      <c r="CNO150" s="88"/>
      <c r="CNP150" s="88"/>
      <c r="CNQ150" s="88"/>
      <c r="CNR150" s="88"/>
      <c r="CNS150" s="88"/>
      <c r="CNT150" s="88"/>
      <c r="CNU150" s="88"/>
      <c r="CNV150" s="88"/>
      <c r="CNW150" s="88"/>
      <c r="CNX150" s="88"/>
      <c r="CNY150" s="88"/>
      <c r="CNZ150" s="88"/>
      <c r="COA150" s="88"/>
      <c r="COB150" s="88"/>
      <c r="COC150" s="88"/>
      <c r="COD150" s="88"/>
      <c r="COE150" s="88"/>
      <c r="COF150" s="88"/>
      <c r="COG150" s="88"/>
      <c r="COH150" s="88"/>
      <c r="COI150" s="88"/>
      <c r="COJ150" s="88"/>
      <c r="COK150" s="88"/>
      <c r="COL150" s="88"/>
      <c r="COM150" s="88"/>
      <c r="CON150" s="88"/>
      <c r="COO150" s="88"/>
      <c r="COP150" s="88"/>
      <c r="COQ150" s="88"/>
      <c r="COR150" s="88"/>
      <c r="COS150" s="88"/>
      <c r="COT150" s="88"/>
      <c r="COU150" s="88"/>
      <c r="COV150" s="88"/>
      <c r="COW150" s="88"/>
      <c r="COX150" s="88"/>
      <c r="COY150" s="88"/>
      <c r="COZ150" s="88"/>
      <c r="CPA150" s="88"/>
      <c r="CPB150" s="88"/>
      <c r="CPC150" s="88"/>
      <c r="CPD150" s="88"/>
      <c r="CPE150" s="88"/>
      <c r="CPF150" s="88"/>
      <c r="CPG150" s="88"/>
      <c r="CPH150" s="88"/>
      <c r="CPI150" s="88"/>
      <c r="CPJ150" s="88"/>
      <c r="CPK150" s="88"/>
      <c r="CPL150" s="88"/>
      <c r="CPM150" s="88"/>
      <c r="CPN150" s="88"/>
      <c r="CPO150" s="88"/>
      <c r="CPP150" s="88"/>
      <c r="CPQ150" s="88"/>
      <c r="CPR150" s="88"/>
      <c r="CPS150" s="88"/>
      <c r="CPT150" s="88"/>
      <c r="CPU150" s="88"/>
      <c r="CPV150" s="88"/>
      <c r="CPW150" s="88"/>
      <c r="CPX150" s="88"/>
      <c r="CPY150" s="88"/>
      <c r="CPZ150" s="88"/>
      <c r="CQA150" s="88"/>
      <c r="CQB150" s="88"/>
      <c r="CQC150" s="88"/>
      <c r="CQD150" s="88"/>
      <c r="CQE150" s="88"/>
      <c r="CQF150" s="88"/>
      <c r="CQG150" s="88"/>
      <c r="CQH150" s="88"/>
      <c r="CQI150" s="88"/>
      <c r="CQJ150" s="88"/>
      <c r="CQK150" s="88"/>
      <c r="CQL150" s="88"/>
      <c r="CQM150" s="88"/>
      <c r="CQN150" s="88"/>
      <c r="CQO150" s="88"/>
      <c r="CQP150" s="88"/>
      <c r="CQQ150" s="88"/>
      <c r="CQR150" s="88"/>
      <c r="CQS150" s="88"/>
      <c r="CQT150" s="88"/>
      <c r="CQU150" s="88"/>
      <c r="CQV150" s="88"/>
      <c r="CQW150" s="88"/>
      <c r="CQX150" s="88"/>
      <c r="CQY150" s="88"/>
      <c r="CQZ150" s="88"/>
      <c r="CRA150" s="88"/>
      <c r="CRB150" s="88"/>
      <c r="CRC150" s="88"/>
      <c r="CRD150" s="88"/>
      <c r="CRE150" s="88"/>
      <c r="CRF150" s="88"/>
      <c r="CRG150" s="88"/>
      <c r="CRH150" s="88"/>
      <c r="CRI150" s="88"/>
      <c r="CRJ150" s="88"/>
      <c r="CRK150" s="88"/>
      <c r="CRL150" s="88"/>
      <c r="CRM150" s="88"/>
      <c r="CRN150" s="88"/>
      <c r="CRO150" s="88"/>
      <c r="CRP150" s="88"/>
      <c r="CRQ150" s="88"/>
      <c r="CRR150" s="88"/>
      <c r="CRS150" s="88"/>
      <c r="CRT150" s="88"/>
      <c r="CRU150" s="88"/>
      <c r="CRV150" s="88"/>
      <c r="CRW150" s="88"/>
      <c r="CRX150" s="88"/>
      <c r="CRY150" s="88"/>
      <c r="CRZ150" s="88"/>
      <c r="CSA150" s="88"/>
      <c r="CSB150" s="88"/>
      <c r="CSC150" s="88"/>
      <c r="CSD150" s="88"/>
      <c r="CSE150" s="88"/>
      <c r="CSF150" s="88"/>
      <c r="CSG150" s="88"/>
      <c r="CSH150" s="88"/>
      <c r="CSI150" s="88"/>
      <c r="CSJ150" s="88"/>
      <c r="CSK150" s="88"/>
      <c r="CSL150" s="88"/>
      <c r="CSM150" s="88"/>
      <c r="CSN150" s="88"/>
      <c r="CSO150" s="88"/>
      <c r="CSP150" s="88"/>
      <c r="CSQ150" s="88"/>
      <c r="CSR150" s="88"/>
      <c r="CSS150" s="88"/>
      <c r="CST150" s="88"/>
      <c r="CSU150" s="88"/>
      <c r="CSV150" s="88"/>
      <c r="CSW150" s="88"/>
      <c r="CSX150" s="88"/>
      <c r="CSY150" s="88"/>
      <c r="CSZ150" s="88"/>
      <c r="CTA150" s="88"/>
      <c r="CTB150" s="88"/>
      <c r="CTC150" s="88"/>
      <c r="CTD150" s="88"/>
      <c r="CTE150" s="88"/>
      <c r="CTF150" s="88"/>
      <c r="CTG150" s="88"/>
      <c r="CTH150" s="88"/>
      <c r="CTI150" s="88"/>
      <c r="CTJ150" s="88"/>
      <c r="CTK150" s="88"/>
      <c r="CTL150" s="88"/>
      <c r="CTM150" s="88"/>
      <c r="CTN150" s="88"/>
      <c r="CTO150" s="88"/>
      <c r="CTP150" s="88"/>
      <c r="CTQ150" s="88"/>
      <c r="CTR150" s="88"/>
      <c r="CTS150" s="88"/>
      <c r="CTT150" s="88"/>
      <c r="CTU150" s="88"/>
      <c r="CTV150" s="88"/>
      <c r="CTW150" s="88"/>
      <c r="CTX150" s="88"/>
      <c r="CTY150" s="88"/>
      <c r="CTZ150" s="88"/>
      <c r="CUA150" s="88"/>
      <c r="CUB150" s="88"/>
      <c r="CUC150" s="88"/>
      <c r="CUD150" s="88"/>
      <c r="CUE150" s="88"/>
      <c r="CUF150" s="88"/>
      <c r="CUG150" s="88"/>
      <c r="CUH150" s="88"/>
      <c r="CUI150" s="88"/>
      <c r="CUJ150" s="88"/>
      <c r="CUK150" s="88"/>
      <c r="CUL150" s="88"/>
      <c r="CUM150" s="88"/>
      <c r="CUN150" s="88"/>
      <c r="CUO150" s="88"/>
      <c r="CUP150" s="88"/>
      <c r="CUQ150" s="88"/>
      <c r="CUR150" s="88"/>
      <c r="CUS150" s="88"/>
      <c r="CUT150" s="88"/>
      <c r="CUU150" s="88"/>
      <c r="CUV150" s="88"/>
      <c r="CUW150" s="88"/>
      <c r="CUX150" s="88"/>
      <c r="CUY150" s="88"/>
      <c r="CUZ150" s="88"/>
      <c r="CVA150" s="88"/>
      <c r="CVB150" s="88"/>
      <c r="CVC150" s="88"/>
      <c r="CVD150" s="88"/>
      <c r="CVE150" s="88"/>
      <c r="CVF150" s="88"/>
      <c r="CVG150" s="88"/>
      <c r="CVH150" s="88"/>
      <c r="CVI150" s="88"/>
      <c r="CVJ150" s="88"/>
      <c r="CVK150" s="88"/>
      <c r="CVL150" s="88"/>
      <c r="CVM150" s="88"/>
      <c r="CVN150" s="88"/>
      <c r="CVO150" s="88"/>
      <c r="CVP150" s="88"/>
      <c r="CVQ150" s="88"/>
      <c r="CVR150" s="88"/>
      <c r="CVS150" s="88"/>
      <c r="CVT150" s="88"/>
      <c r="CVU150" s="88"/>
      <c r="CVV150" s="88"/>
      <c r="CVW150" s="88"/>
      <c r="CVX150" s="88"/>
      <c r="CVY150" s="88"/>
      <c r="CVZ150" s="88"/>
      <c r="CWA150" s="88"/>
      <c r="CWB150" s="88"/>
      <c r="CWC150" s="88"/>
      <c r="CWD150" s="88"/>
      <c r="CWE150" s="88"/>
      <c r="CWF150" s="88"/>
      <c r="CWG150" s="88"/>
      <c r="CWH150" s="88"/>
      <c r="CWI150" s="88"/>
      <c r="CWJ150" s="88"/>
      <c r="CWK150" s="88"/>
      <c r="CWL150" s="88"/>
      <c r="CWM150" s="88"/>
      <c r="CWN150" s="88"/>
      <c r="CWO150" s="88"/>
      <c r="CWP150" s="88"/>
      <c r="CWQ150" s="88"/>
      <c r="CWR150" s="88"/>
      <c r="CWS150" s="88"/>
      <c r="CWT150" s="88"/>
      <c r="CWU150" s="88"/>
      <c r="CWV150" s="88"/>
      <c r="CWW150" s="88"/>
      <c r="CWX150" s="88"/>
      <c r="CWY150" s="88"/>
      <c r="CWZ150" s="88"/>
      <c r="CXA150" s="88"/>
      <c r="CXB150" s="88"/>
      <c r="CXC150" s="88"/>
      <c r="CXD150" s="88"/>
      <c r="CXE150" s="88"/>
      <c r="CXF150" s="88"/>
      <c r="CXG150" s="88"/>
      <c r="CXH150" s="88"/>
      <c r="CXI150" s="88"/>
      <c r="CXJ150" s="88"/>
      <c r="CXK150" s="88"/>
      <c r="CXL150" s="88"/>
      <c r="CXM150" s="88"/>
      <c r="CXN150" s="88"/>
      <c r="CXO150" s="88"/>
      <c r="CXP150" s="88"/>
      <c r="CXQ150" s="88"/>
      <c r="CXR150" s="88"/>
      <c r="CXS150" s="88"/>
      <c r="CXT150" s="88"/>
      <c r="CXU150" s="88"/>
      <c r="CXV150" s="88"/>
      <c r="CXW150" s="88"/>
      <c r="CXX150" s="88"/>
      <c r="CXY150" s="88"/>
      <c r="CXZ150" s="88"/>
      <c r="CYA150" s="88"/>
      <c r="CYB150" s="88"/>
      <c r="CYC150" s="88"/>
      <c r="CYD150" s="88"/>
      <c r="CYE150" s="88"/>
      <c r="CYF150" s="88"/>
      <c r="CYG150" s="88"/>
      <c r="CYH150" s="88"/>
      <c r="CYI150" s="88"/>
      <c r="CYJ150" s="88"/>
      <c r="CYK150" s="88"/>
      <c r="CYL150" s="88"/>
      <c r="CYM150" s="88"/>
      <c r="CYN150" s="88"/>
      <c r="CYO150" s="88"/>
      <c r="CYP150" s="88"/>
      <c r="CYQ150" s="88"/>
      <c r="CYR150" s="88"/>
      <c r="CYS150" s="88"/>
      <c r="CYT150" s="88"/>
      <c r="CYU150" s="88"/>
      <c r="CYV150" s="88"/>
      <c r="CYW150" s="88"/>
      <c r="CYX150" s="88"/>
      <c r="CYY150" s="88"/>
      <c r="CYZ150" s="88"/>
      <c r="CZA150" s="88"/>
      <c r="CZB150" s="88"/>
      <c r="CZC150" s="88"/>
      <c r="CZD150" s="88"/>
      <c r="CZE150" s="88"/>
      <c r="CZF150" s="88"/>
      <c r="CZG150" s="88"/>
      <c r="CZH150" s="88"/>
      <c r="CZI150" s="88"/>
      <c r="CZJ150" s="88"/>
      <c r="CZK150" s="88"/>
      <c r="CZL150" s="88"/>
      <c r="CZM150" s="88"/>
      <c r="CZN150" s="88"/>
      <c r="CZO150" s="88"/>
      <c r="CZP150" s="88"/>
      <c r="CZQ150" s="88"/>
      <c r="CZR150" s="88"/>
      <c r="CZS150" s="88"/>
      <c r="CZT150" s="88"/>
      <c r="CZU150" s="88"/>
      <c r="CZV150" s="88"/>
      <c r="CZW150" s="88"/>
      <c r="CZX150" s="88"/>
      <c r="CZY150" s="88"/>
      <c r="CZZ150" s="88"/>
      <c r="DAA150" s="88"/>
      <c r="DAB150" s="88"/>
      <c r="DAC150" s="88"/>
      <c r="DAD150" s="88"/>
      <c r="DAE150" s="88"/>
      <c r="DAF150" s="88"/>
      <c r="DAG150" s="88"/>
      <c r="DAH150" s="88"/>
      <c r="DAI150" s="88"/>
      <c r="DAJ150" s="88"/>
      <c r="DAK150" s="88"/>
      <c r="DAL150" s="88"/>
      <c r="DAM150" s="88"/>
      <c r="DAN150" s="88"/>
      <c r="DAO150" s="88"/>
      <c r="DAP150" s="88"/>
      <c r="DAQ150" s="88"/>
      <c r="DAR150" s="88"/>
      <c r="DAS150" s="88"/>
      <c r="DAT150" s="88"/>
      <c r="DAU150" s="88"/>
      <c r="DAV150" s="88"/>
      <c r="DAW150" s="88"/>
      <c r="DAX150" s="88"/>
      <c r="DAY150" s="88"/>
      <c r="DAZ150" s="88"/>
      <c r="DBA150" s="88"/>
      <c r="DBB150" s="88"/>
      <c r="DBC150" s="88"/>
      <c r="DBD150" s="88"/>
      <c r="DBE150" s="88"/>
      <c r="DBF150" s="88"/>
      <c r="DBG150" s="88"/>
      <c r="DBH150" s="88"/>
      <c r="DBI150" s="88"/>
      <c r="DBJ150" s="88"/>
      <c r="DBK150" s="88"/>
      <c r="DBL150" s="88"/>
      <c r="DBM150" s="88"/>
      <c r="DBN150" s="88"/>
      <c r="DBO150" s="88"/>
      <c r="DBP150" s="88"/>
      <c r="DBQ150" s="88"/>
      <c r="DBR150" s="88"/>
      <c r="DBS150" s="88"/>
      <c r="DBT150" s="88"/>
      <c r="DBU150" s="88"/>
      <c r="DBV150" s="88"/>
      <c r="DBW150" s="88"/>
      <c r="DBX150" s="88"/>
      <c r="DBY150" s="88"/>
      <c r="DBZ150" s="88"/>
      <c r="DCA150" s="88"/>
      <c r="DCB150" s="88"/>
      <c r="DCC150" s="88"/>
      <c r="DCD150" s="88"/>
      <c r="DCE150" s="88"/>
      <c r="DCF150" s="88"/>
      <c r="DCG150" s="88"/>
      <c r="DCH150" s="88"/>
      <c r="DCI150" s="88"/>
      <c r="DCJ150" s="88"/>
      <c r="DCK150" s="88"/>
      <c r="DCL150" s="88"/>
      <c r="DCM150" s="88"/>
      <c r="DCN150" s="88"/>
      <c r="DCO150" s="88"/>
      <c r="DCP150" s="88"/>
      <c r="DCQ150" s="88"/>
      <c r="DCR150" s="88"/>
      <c r="DCS150" s="88"/>
      <c r="DCT150" s="88"/>
      <c r="DCU150" s="88"/>
      <c r="DCV150" s="88"/>
      <c r="DCW150" s="88"/>
      <c r="DCX150" s="88"/>
      <c r="DCY150" s="88"/>
      <c r="DCZ150" s="88"/>
      <c r="DDA150" s="88"/>
      <c r="DDB150" s="88"/>
      <c r="DDC150" s="88"/>
      <c r="DDD150" s="88"/>
      <c r="DDE150" s="88"/>
      <c r="DDF150" s="88"/>
      <c r="DDG150" s="88"/>
      <c r="DDH150" s="88"/>
      <c r="DDI150" s="88"/>
      <c r="DDJ150" s="88"/>
      <c r="DDK150" s="88"/>
      <c r="DDL150" s="88"/>
      <c r="DDM150" s="88"/>
      <c r="DDN150" s="88"/>
      <c r="DDO150" s="88"/>
      <c r="DDP150" s="88"/>
      <c r="DDQ150" s="88"/>
      <c r="DDR150" s="88"/>
      <c r="DDS150" s="88"/>
      <c r="DDT150" s="88"/>
      <c r="DDU150" s="88"/>
      <c r="DDV150" s="88"/>
      <c r="DDW150" s="88"/>
      <c r="DDX150" s="88"/>
      <c r="DDY150" s="88"/>
      <c r="DDZ150" s="88"/>
      <c r="DEA150" s="88"/>
      <c r="DEB150" s="88"/>
      <c r="DEC150" s="88"/>
      <c r="DED150" s="88"/>
      <c r="DEE150" s="88"/>
      <c r="DEF150" s="88"/>
      <c r="DEG150" s="88"/>
      <c r="DEH150" s="88"/>
      <c r="DEI150" s="88"/>
      <c r="DEJ150" s="88"/>
      <c r="DEK150" s="88"/>
      <c r="DEL150" s="88"/>
      <c r="DEM150" s="88"/>
      <c r="DEN150" s="88"/>
      <c r="DEO150" s="88"/>
      <c r="DEP150" s="88"/>
      <c r="DEQ150" s="88"/>
      <c r="DER150" s="88"/>
      <c r="DES150" s="88"/>
      <c r="DET150" s="88"/>
      <c r="DEU150" s="88"/>
      <c r="DEV150" s="88"/>
      <c r="DEW150" s="88"/>
      <c r="DEX150" s="88"/>
      <c r="DEY150" s="88"/>
      <c r="DEZ150" s="88"/>
      <c r="DFA150" s="88"/>
      <c r="DFB150" s="88"/>
      <c r="DFC150" s="88"/>
      <c r="DFD150" s="88"/>
      <c r="DFE150" s="88"/>
      <c r="DFF150" s="88"/>
      <c r="DFG150" s="88"/>
      <c r="DFH150" s="88"/>
      <c r="DFI150" s="88"/>
      <c r="DFJ150" s="88"/>
      <c r="DFK150" s="88"/>
      <c r="DFL150" s="88"/>
      <c r="DFM150" s="88"/>
      <c r="DFN150" s="88"/>
      <c r="DFO150" s="88"/>
      <c r="DFP150" s="88"/>
      <c r="DFQ150" s="88"/>
      <c r="DFR150" s="88"/>
      <c r="DFS150" s="88"/>
      <c r="DFT150" s="88"/>
      <c r="DFU150" s="88"/>
      <c r="DFV150" s="88"/>
      <c r="DFW150" s="88"/>
      <c r="DFX150" s="88"/>
      <c r="DFY150" s="88"/>
      <c r="DFZ150" s="88"/>
      <c r="DGA150" s="88"/>
      <c r="DGB150" s="88"/>
      <c r="DGC150" s="88"/>
      <c r="DGD150" s="88"/>
      <c r="DGE150" s="88"/>
      <c r="DGF150" s="88"/>
      <c r="DGG150" s="88"/>
      <c r="DGH150" s="88"/>
      <c r="DGI150" s="88"/>
      <c r="DGJ150" s="88"/>
      <c r="DGK150" s="88"/>
      <c r="DGL150" s="88"/>
      <c r="DGM150" s="88"/>
      <c r="DGN150" s="88"/>
      <c r="DGO150" s="88"/>
      <c r="DGP150" s="88"/>
      <c r="DGQ150" s="88"/>
      <c r="DGR150" s="88"/>
      <c r="DGS150" s="88"/>
      <c r="DGT150" s="88"/>
      <c r="DGU150" s="88"/>
      <c r="DGV150" s="88"/>
      <c r="DGW150" s="88"/>
      <c r="DGX150" s="88"/>
      <c r="DGY150" s="88"/>
      <c r="DGZ150" s="88"/>
      <c r="DHA150" s="88"/>
      <c r="DHB150" s="88"/>
      <c r="DHC150" s="88"/>
      <c r="DHD150" s="88"/>
      <c r="DHE150" s="88"/>
      <c r="DHF150" s="88"/>
      <c r="DHG150" s="88"/>
      <c r="DHH150" s="88"/>
      <c r="DHI150" s="88"/>
      <c r="DHJ150" s="88"/>
      <c r="DHK150" s="88"/>
      <c r="DHL150" s="88"/>
      <c r="DHM150" s="88"/>
      <c r="DHN150" s="88"/>
      <c r="DHO150" s="88"/>
      <c r="DHP150" s="88"/>
      <c r="DHQ150" s="88"/>
      <c r="DHR150" s="88"/>
      <c r="DHS150" s="88"/>
      <c r="DHT150" s="88"/>
      <c r="DHU150" s="88"/>
      <c r="DHV150" s="88"/>
      <c r="DHW150" s="88"/>
      <c r="DHX150" s="88"/>
      <c r="DHY150" s="88"/>
      <c r="DHZ150" s="88"/>
      <c r="DIA150" s="88"/>
      <c r="DIB150" s="88"/>
      <c r="DIC150" s="88"/>
      <c r="DID150" s="88"/>
      <c r="DIE150" s="88"/>
      <c r="DIF150" s="88"/>
      <c r="DIG150" s="88"/>
      <c r="DIH150" s="88"/>
      <c r="DII150" s="88"/>
      <c r="DIJ150" s="88"/>
      <c r="DIK150" s="88"/>
      <c r="DIL150" s="88"/>
      <c r="DIM150" s="88"/>
      <c r="DIN150" s="88"/>
      <c r="DIO150" s="88"/>
      <c r="DIP150" s="88"/>
      <c r="DIQ150" s="88"/>
      <c r="DIR150" s="88"/>
      <c r="DIS150" s="88"/>
      <c r="DIT150" s="88"/>
      <c r="DIU150" s="88"/>
      <c r="DIV150" s="88"/>
      <c r="DIW150" s="88"/>
      <c r="DIX150" s="88"/>
      <c r="DIY150" s="88"/>
      <c r="DIZ150" s="88"/>
      <c r="DJA150" s="88"/>
      <c r="DJB150" s="88"/>
      <c r="DJC150" s="88"/>
      <c r="DJD150" s="88"/>
      <c r="DJE150" s="88"/>
      <c r="DJF150" s="88"/>
      <c r="DJG150" s="88"/>
      <c r="DJH150" s="88"/>
      <c r="DJI150" s="88"/>
      <c r="DJJ150" s="88"/>
      <c r="DJK150" s="88"/>
      <c r="DJL150" s="88"/>
      <c r="DJM150" s="88"/>
      <c r="DJN150" s="88"/>
      <c r="DJO150" s="88"/>
      <c r="DJP150" s="88"/>
      <c r="DJQ150" s="88"/>
      <c r="DJR150" s="88"/>
      <c r="DJS150" s="88"/>
      <c r="DJT150" s="88"/>
      <c r="DJU150" s="88"/>
      <c r="DJV150" s="88"/>
      <c r="DJW150" s="88"/>
      <c r="DJX150" s="88"/>
      <c r="DJY150" s="88"/>
      <c r="DJZ150" s="88"/>
      <c r="DKA150" s="88"/>
      <c r="DKB150" s="88"/>
      <c r="DKC150" s="88"/>
      <c r="DKD150" s="88"/>
      <c r="DKE150" s="88"/>
      <c r="DKF150" s="88"/>
      <c r="DKG150" s="88"/>
      <c r="DKH150" s="88"/>
      <c r="DKI150" s="88"/>
      <c r="DKJ150" s="88"/>
      <c r="DKK150" s="88"/>
      <c r="DKL150" s="88"/>
      <c r="DKM150" s="88"/>
      <c r="DKN150" s="88"/>
      <c r="DKO150" s="88"/>
      <c r="DKP150" s="88"/>
      <c r="DKQ150" s="88"/>
      <c r="DKR150" s="88"/>
      <c r="DKS150" s="88"/>
      <c r="DKT150" s="88"/>
      <c r="DKU150" s="88"/>
      <c r="DKV150" s="88"/>
      <c r="DKW150" s="88"/>
      <c r="DKX150" s="88"/>
      <c r="DKY150" s="88"/>
      <c r="DKZ150" s="88"/>
      <c r="DLA150" s="88"/>
      <c r="DLB150" s="88"/>
      <c r="DLC150" s="88"/>
      <c r="DLD150" s="88"/>
      <c r="DLE150" s="88"/>
      <c r="DLF150" s="88"/>
      <c r="DLG150" s="88"/>
      <c r="DLH150" s="88"/>
      <c r="DLI150" s="88"/>
      <c r="DLJ150" s="88"/>
      <c r="DLK150" s="88"/>
      <c r="DLL150" s="88"/>
      <c r="DLM150" s="88"/>
      <c r="DLN150" s="88"/>
      <c r="DLO150" s="88"/>
      <c r="DLP150" s="88"/>
      <c r="DLQ150" s="88"/>
      <c r="DLR150" s="88"/>
      <c r="DLS150" s="88"/>
      <c r="DLT150" s="88"/>
      <c r="DLU150" s="88"/>
      <c r="DLV150" s="88"/>
      <c r="DLW150" s="88"/>
      <c r="DLX150" s="88"/>
      <c r="DLY150" s="88"/>
      <c r="DLZ150" s="88"/>
      <c r="DMA150" s="88"/>
      <c r="DMB150" s="88"/>
      <c r="DMC150" s="88"/>
      <c r="DMD150" s="88"/>
      <c r="DME150" s="88"/>
      <c r="DMF150" s="88"/>
      <c r="DMG150" s="88"/>
      <c r="DMH150" s="88"/>
      <c r="DMI150" s="88"/>
      <c r="DMJ150" s="88"/>
      <c r="DMK150" s="88"/>
      <c r="DML150" s="88"/>
      <c r="DMM150" s="88"/>
      <c r="DMN150" s="88"/>
      <c r="DMO150" s="88"/>
      <c r="DMP150" s="88"/>
      <c r="DMQ150" s="88"/>
      <c r="DMR150" s="88"/>
      <c r="DMS150" s="88"/>
      <c r="DMT150" s="88"/>
      <c r="DMU150" s="88"/>
      <c r="DMV150" s="88"/>
      <c r="DMW150" s="88"/>
      <c r="DMX150" s="88"/>
      <c r="DMY150" s="88"/>
      <c r="DMZ150" s="88"/>
      <c r="DNA150" s="88"/>
      <c r="DNB150" s="88"/>
      <c r="DNC150" s="88"/>
      <c r="DND150" s="88"/>
      <c r="DNE150" s="88"/>
      <c r="DNF150" s="88"/>
      <c r="DNG150" s="88"/>
      <c r="DNH150" s="88"/>
      <c r="DNI150" s="88"/>
      <c r="DNJ150" s="88"/>
      <c r="DNK150" s="88"/>
      <c r="DNL150" s="88"/>
      <c r="DNM150" s="88"/>
      <c r="DNN150" s="88"/>
      <c r="DNO150" s="88"/>
      <c r="DNP150" s="88"/>
      <c r="DNQ150" s="88"/>
      <c r="DNR150" s="88"/>
      <c r="DNS150" s="88"/>
      <c r="DNT150" s="88"/>
      <c r="DNU150" s="88"/>
      <c r="DNV150" s="88"/>
      <c r="DNW150" s="88"/>
      <c r="DNX150" s="88"/>
      <c r="DNY150" s="88"/>
      <c r="DNZ150" s="88"/>
      <c r="DOA150" s="88"/>
      <c r="DOB150" s="88"/>
      <c r="DOC150" s="88"/>
      <c r="DOD150" s="88"/>
      <c r="DOE150" s="88"/>
      <c r="DOF150" s="88"/>
      <c r="DOG150" s="88"/>
      <c r="DOH150" s="88"/>
      <c r="DOI150" s="88"/>
      <c r="DOJ150" s="88"/>
      <c r="DOK150" s="88"/>
      <c r="DOL150" s="88"/>
      <c r="DOM150" s="88"/>
      <c r="DON150" s="88"/>
      <c r="DOO150" s="88"/>
      <c r="DOP150" s="88"/>
      <c r="DOQ150" s="88"/>
      <c r="DOR150" s="88"/>
      <c r="DOS150" s="88"/>
      <c r="DOT150" s="88"/>
      <c r="DOU150" s="88"/>
      <c r="DOV150" s="88"/>
      <c r="DOW150" s="88"/>
      <c r="DOX150" s="88"/>
      <c r="DOY150" s="88"/>
      <c r="DOZ150" s="88"/>
      <c r="DPA150" s="88"/>
      <c r="DPB150" s="88"/>
      <c r="DPC150" s="88"/>
      <c r="DPD150" s="88"/>
      <c r="DPE150" s="88"/>
      <c r="DPF150" s="88"/>
      <c r="DPG150" s="88"/>
      <c r="DPH150" s="88"/>
      <c r="DPI150" s="88"/>
      <c r="DPJ150" s="88"/>
      <c r="DPK150" s="88"/>
      <c r="DPL150" s="88"/>
      <c r="DPM150" s="88"/>
      <c r="DPN150" s="88"/>
      <c r="DPO150" s="88"/>
      <c r="DPP150" s="88"/>
      <c r="DPQ150" s="88"/>
      <c r="DPR150" s="88"/>
      <c r="DPS150" s="88"/>
      <c r="DPT150" s="88"/>
      <c r="DPU150" s="88"/>
      <c r="DPV150" s="88"/>
      <c r="DPW150" s="88"/>
      <c r="DPX150" s="88"/>
      <c r="DPY150" s="88"/>
      <c r="DPZ150" s="88"/>
      <c r="DQA150" s="88"/>
      <c r="DQB150" s="88"/>
      <c r="DQC150" s="88"/>
      <c r="DQD150" s="88"/>
      <c r="DQE150" s="88"/>
      <c r="DQF150" s="88"/>
      <c r="DQG150" s="88"/>
      <c r="DQH150" s="88"/>
      <c r="DQI150" s="88"/>
      <c r="DQJ150" s="88"/>
      <c r="DQK150" s="88"/>
      <c r="DQL150" s="88"/>
      <c r="DQM150" s="88"/>
      <c r="DQN150" s="88"/>
      <c r="DQO150" s="88"/>
      <c r="DQP150" s="88"/>
      <c r="DQQ150" s="88"/>
      <c r="DQR150" s="88"/>
      <c r="DQS150" s="88"/>
      <c r="DQT150" s="88"/>
      <c r="DQU150" s="88"/>
      <c r="DQV150" s="88"/>
      <c r="DQW150" s="88"/>
      <c r="DQX150" s="88"/>
      <c r="DQY150" s="88"/>
      <c r="DQZ150" s="88"/>
      <c r="DRA150" s="88"/>
      <c r="DRB150" s="88"/>
      <c r="DRC150" s="88"/>
      <c r="DRD150" s="88"/>
      <c r="DRE150" s="88"/>
      <c r="DRF150" s="88"/>
      <c r="DRG150" s="88"/>
      <c r="DRH150" s="88"/>
      <c r="DRI150" s="88"/>
      <c r="DRJ150" s="88"/>
      <c r="DRK150" s="88"/>
      <c r="DRL150" s="88"/>
      <c r="DRM150" s="88"/>
      <c r="DRN150" s="88"/>
      <c r="DRO150" s="88"/>
      <c r="DRP150" s="88"/>
      <c r="DRQ150" s="88"/>
      <c r="DRR150" s="88"/>
      <c r="DRS150" s="88"/>
      <c r="DRT150" s="88"/>
      <c r="DRU150" s="88"/>
      <c r="DRV150" s="88"/>
      <c r="DRW150" s="88"/>
      <c r="DRX150" s="88"/>
      <c r="DRY150" s="88"/>
      <c r="DRZ150" s="88"/>
      <c r="DSA150" s="88"/>
      <c r="DSB150" s="88"/>
      <c r="DSC150" s="88"/>
      <c r="DSD150" s="88"/>
      <c r="DSE150" s="88"/>
      <c r="DSF150" s="88"/>
      <c r="DSG150" s="88"/>
      <c r="DSH150" s="88"/>
      <c r="DSI150" s="88"/>
      <c r="DSJ150" s="88"/>
      <c r="DSK150" s="88"/>
      <c r="DSL150" s="88"/>
      <c r="DSM150" s="88"/>
      <c r="DSN150" s="88"/>
      <c r="DSO150" s="88"/>
      <c r="DSP150" s="88"/>
      <c r="DSQ150" s="88"/>
      <c r="DSR150" s="88"/>
      <c r="DSS150" s="88"/>
      <c r="DST150" s="88"/>
      <c r="DSU150" s="88"/>
      <c r="DSV150" s="88"/>
      <c r="DSW150" s="88"/>
      <c r="DSX150" s="88"/>
      <c r="DSY150" s="88"/>
      <c r="DSZ150" s="88"/>
      <c r="DTA150" s="88"/>
      <c r="DTB150" s="88"/>
      <c r="DTC150" s="88"/>
      <c r="DTD150" s="88"/>
      <c r="DTE150" s="88"/>
      <c r="DTF150" s="88"/>
      <c r="DTG150" s="88"/>
      <c r="DTH150" s="88"/>
      <c r="DTI150" s="88"/>
      <c r="DTJ150" s="88"/>
      <c r="DTK150" s="88"/>
      <c r="DTL150" s="88"/>
      <c r="DTM150" s="88"/>
      <c r="DTN150" s="88"/>
      <c r="DTO150" s="88"/>
      <c r="DTP150" s="88"/>
      <c r="DTQ150" s="88"/>
      <c r="DTR150" s="88"/>
      <c r="DTS150" s="88"/>
      <c r="DTT150" s="88"/>
      <c r="DTU150" s="88"/>
      <c r="DTV150" s="88"/>
      <c r="DTW150" s="88"/>
      <c r="DTX150" s="88"/>
      <c r="DTY150" s="88"/>
      <c r="DTZ150" s="88"/>
      <c r="DUA150" s="88"/>
      <c r="DUB150" s="88"/>
      <c r="DUC150" s="88"/>
      <c r="DUD150" s="88"/>
      <c r="DUE150" s="88"/>
      <c r="DUF150" s="88"/>
      <c r="DUG150" s="88"/>
      <c r="DUH150" s="88"/>
      <c r="DUI150" s="88"/>
      <c r="DUJ150" s="88"/>
      <c r="DUK150" s="88"/>
      <c r="DUL150" s="88"/>
      <c r="DUM150" s="88"/>
      <c r="DUN150" s="88"/>
      <c r="DUO150" s="88"/>
      <c r="DUP150" s="88"/>
      <c r="DUQ150" s="88"/>
      <c r="DUR150" s="88"/>
      <c r="DUS150" s="88"/>
      <c r="DUT150" s="88"/>
      <c r="DUU150" s="88"/>
      <c r="DUV150" s="88"/>
      <c r="DUW150" s="88"/>
      <c r="DUX150" s="88"/>
      <c r="DUY150" s="88"/>
      <c r="DUZ150" s="88"/>
      <c r="DVA150" s="88"/>
      <c r="DVB150" s="88"/>
      <c r="DVC150" s="88"/>
      <c r="DVD150" s="88"/>
      <c r="DVE150" s="88"/>
      <c r="DVF150" s="88"/>
      <c r="DVG150" s="88"/>
      <c r="DVH150" s="88"/>
      <c r="DVI150" s="88"/>
      <c r="DVJ150" s="88"/>
      <c r="DVK150" s="88"/>
      <c r="DVL150" s="88"/>
      <c r="DVM150" s="88"/>
      <c r="DVN150" s="88"/>
      <c r="DVO150" s="88"/>
      <c r="DVP150" s="88"/>
      <c r="DVQ150" s="88"/>
      <c r="DVR150" s="88"/>
      <c r="DVS150" s="88"/>
      <c r="DVT150" s="88"/>
      <c r="DVU150" s="88"/>
      <c r="DVV150" s="88"/>
      <c r="DVW150" s="88"/>
      <c r="DVX150" s="88"/>
      <c r="DVY150" s="88"/>
      <c r="DVZ150" s="88"/>
      <c r="DWA150" s="88"/>
      <c r="DWB150" s="88"/>
      <c r="DWC150" s="88"/>
      <c r="DWD150" s="88"/>
      <c r="DWE150" s="88"/>
      <c r="DWF150" s="88"/>
      <c r="DWG150" s="88"/>
      <c r="DWH150" s="88"/>
      <c r="DWI150" s="88"/>
      <c r="DWJ150" s="88"/>
      <c r="DWK150" s="88"/>
      <c r="DWL150" s="88"/>
      <c r="DWM150" s="88"/>
      <c r="DWN150" s="88"/>
      <c r="DWO150" s="88"/>
      <c r="DWP150" s="88"/>
      <c r="DWQ150" s="88"/>
      <c r="DWR150" s="88"/>
      <c r="DWS150" s="88"/>
      <c r="DWT150" s="88"/>
      <c r="DWU150" s="88"/>
      <c r="DWV150" s="88"/>
      <c r="DWW150" s="88"/>
      <c r="DWX150" s="88"/>
      <c r="DWY150" s="88"/>
      <c r="DWZ150" s="88"/>
      <c r="DXA150" s="88"/>
      <c r="DXB150" s="88"/>
      <c r="DXC150" s="88"/>
      <c r="DXD150" s="88"/>
      <c r="DXE150" s="88"/>
      <c r="DXF150" s="88"/>
      <c r="DXG150" s="88"/>
      <c r="DXH150" s="88"/>
      <c r="DXI150" s="88"/>
      <c r="DXJ150" s="88"/>
      <c r="DXK150" s="88"/>
      <c r="DXL150" s="88"/>
      <c r="DXM150" s="88"/>
      <c r="DXN150" s="88"/>
      <c r="DXO150" s="88"/>
      <c r="DXP150" s="88"/>
      <c r="DXQ150" s="88"/>
      <c r="DXR150" s="88"/>
      <c r="DXS150" s="88"/>
      <c r="DXT150" s="88"/>
      <c r="DXU150" s="88"/>
      <c r="DXV150" s="88"/>
      <c r="DXW150" s="88"/>
      <c r="DXX150" s="88"/>
      <c r="DXY150" s="88"/>
      <c r="DXZ150" s="88"/>
      <c r="DYA150" s="88"/>
      <c r="DYB150" s="88"/>
      <c r="DYC150" s="88"/>
      <c r="DYD150" s="88"/>
      <c r="DYE150" s="88"/>
      <c r="DYF150" s="88"/>
      <c r="DYG150" s="88"/>
      <c r="DYH150" s="88"/>
      <c r="DYI150" s="88"/>
      <c r="DYJ150" s="88"/>
      <c r="DYK150" s="88"/>
      <c r="DYL150" s="88"/>
      <c r="DYM150" s="88"/>
      <c r="DYN150" s="88"/>
      <c r="DYO150" s="88"/>
      <c r="DYP150" s="88"/>
      <c r="DYQ150" s="88"/>
      <c r="DYR150" s="88"/>
      <c r="DYS150" s="88"/>
      <c r="DYT150" s="88"/>
      <c r="DYU150" s="88"/>
      <c r="DYV150" s="88"/>
      <c r="DYW150" s="88"/>
      <c r="DYX150" s="88"/>
      <c r="DYY150" s="88"/>
      <c r="DYZ150" s="88"/>
      <c r="DZA150" s="88"/>
      <c r="DZB150" s="88"/>
      <c r="DZC150" s="88"/>
      <c r="DZD150" s="88"/>
      <c r="DZE150" s="88"/>
      <c r="DZF150" s="88"/>
      <c r="DZG150" s="88"/>
      <c r="DZH150" s="88"/>
      <c r="DZI150" s="88"/>
      <c r="DZJ150" s="88"/>
      <c r="DZK150" s="88"/>
      <c r="DZL150" s="88"/>
      <c r="DZM150" s="88"/>
      <c r="DZN150" s="88"/>
      <c r="DZO150" s="88"/>
      <c r="DZP150" s="88"/>
      <c r="DZQ150" s="88"/>
      <c r="DZR150" s="88"/>
      <c r="DZS150" s="88"/>
      <c r="DZT150" s="88"/>
      <c r="DZU150" s="88"/>
      <c r="DZV150" s="88"/>
      <c r="DZW150" s="88"/>
      <c r="DZX150" s="88"/>
      <c r="DZY150" s="88"/>
      <c r="DZZ150" s="88"/>
      <c r="EAA150" s="88"/>
      <c r="EAB150" s="88"/>
      <c r="EAC150" s="88"/>
      <c r="EAD150" s="88"/>
      <c r="EAE150" s="88"/>
      <c r="EAF150" s="88"/>
      <c r="EAG150" s="88"/>
      <c r="EAH150" s="88"/>
      <c r="EAI150" s="88"/>
      <c r="EAJ150" s="88"/>
      <c r="EAK150" s="88"/>
      <c r="EAL150" s="88"/>
      <c r="EAM150" s="88"/>
      <c r="EAN150" s="88"/>
      <c r="EAO150" s="88"/>
      <c r="EAP150" s="88"/>
      <c r="EAQ150" s="88"/>
      <c r="EAR150" s="88"/>
      <c r="EAS150" s="88"/>
      <c r="EAT150" s="88"/>
      <c r="EAU150" s="88"/>
      <c r="EAV150" s="88"/>
      <c r="EAW150" s="88"/>
      <c r="EAX150" s="88"/>
      <c r="EAY150" s="88"/>
      <c r="EAZ150" s="88"/>
      <c r="EBA150" s="88"/>
      <c r="EBB150" s="88"/>
      <c r="EBC150" s="88"/>
      <c r="EBD150" s="88"/>
      <c r="EBE150" s="88"/>
      <c r="EBF150" s="88"/>
      <c r="EBG150" s="88"/>
      <c r="EBH150" s="88"/>
      <c r="EBI150" s="88"/>
      <c r="EBJ150" s="88"/>
      <c r="EBK150" s="88"/>
      <c r="EBL150" s="88"/>
      <c r="EBM150" s="88"/>
      <c r="EBN150" s="88"/>
      <c r="EBO150" s="88"/>
      <c r="EBP150" s="88"/>
      <c r="EBQ150" s="88"/>
      <c r="EBR150" s="88"/>
      <c r="EBS150" s="88"/>
      <c r="EBT150" s="88"/>
      <c r="EBU150" s="88"/>
      <c r="EBV150" s="88"/>
      <c r="EBW150" s="88"/>
      <c r="EBX150" s="88"/>
      <c r="EBY150" s="88"/>
      <c r="EBZ150" s="88"/>
      <c r="ECA150" s="88"/>
      <c r="ECB150" s="88"/>
      <c r="ECC150" s="88"/>
      <c r="ECD150" s="88"/>
      <c r="ECE150" s="88"/>
      <c r="ECF150" s="88"/>
      <c r="ECG150" s="88"/>
      <c r="ECH150" s="88"/>
      <c r="ECI150" s="88"/>
      <c r="ECJ150" s="88"/>
      <c r="ECK150" s="88"/>
      <c r="ECL150" s="88"/>
      <c r="ECM150" s="88"/>
      <c r="ECN150" s="88"/>
      <c r="ECO150" s="88"/>
      <c r="ECP150" s="88"/>
      <c r="ECQ150" s="88"/>
      <c r="ECR150" s="88"/>
      <c r="ECS150" s="88"/>
      <c r="ECT150" s="88"/>
      <c r="ECU150" s="88"/>
      <c r="ECV150" s="88"/>
      <c r="ECW150" s="88"/>
      <c r="ECX150" s="88"/>
      <c r="ECY150" s="88"/>
      <c r="ECZ150" s="88"/>
      <c r="EDA150" s="88"/>
      <c r="EDB150" s="88"/>
      <c r="EDC150" s="88"/>
      <c r="EDD150" s="88"/>
      <c r="EDE150" s="88"/>
      <c r="EDF150" s="88"/>
      <c r="EDG150" s="88"/>
      <c r="EDH150" s="88"/>
      <c r="EDI150" s="88"/>
      <c r="EDJ150" s="88"/>
      <c r="EDK150" s="88"/>
      <c r="EDL150" s="88"/>
      <c r="EDM150" s="88"/>
      <c r="EDN150" s="88"/>
      <c r="EDO150" s="88"/>
      <c r="EDP150" s="88"/>
      <c r="EDQ150" s="88"/>
      <c r="EDR150" s="88"/>
      <c r="EDS150" s="88"/>
      <c r="EDT150" s="88"/>
      <c r="EDU150" s="88"/>
      <c r="EDV150" s="88"/>
      <c r="EDW150" s="88"/>
      <c r="EDX150" s="88"/>
      <c r="EDY150" s="88"/>
      <c r="EDZ150" s="88"/>
      <c r="EEA150" s="88"/>
      <c r="EEB150" s="88"/>
      <c r="EEC150" s="88"/>
      <c r="EED150" s="88"/>
      <c r="EEE150" s="88"/>
      <c r="EEF150" s="88"/>
      <c r="EEG150" s="88"/>
      <c r="EEH150" s="88"/>
      <c r="EEI150" s="88"/>
      <c r="EEJ150" s="88"/>
      <c r="EEK150" s="88"/>
      <c r="EEL150" s="88"/>
      <c r="EEM150" s="88"/>
      <c r="EEN150" s="88"/>
      <c r="EEO150" s="88"/>
      <c r="EEP150" s="88"/>
      <c r="EEQ150" s="88"/>
      <c r="EER150" s="88"/>
      <c r="EES150" s="88"/>
      <c r="EET150" s="88"/>
      <c r="EEU150" s="88"/>
      <c r="EEV150" s="88"/>
      <c r="EEW150" s="88"/>
      <c r="EEX150" s="88"/>
      <c r="EEY150" s="88"/>
      <c r="EEZ150" s="88"/>
      <c r="EFA150" s="88"/>
      <c r="EFB150" s="88"/>
      <c r="EFC150" s="88"/>
      <c r="EFD150" s="88"/>
      <c r="EFE150" s="88"/>
      <c r="EFF150" s="88"/>
      <c r="EFG150" s="88"/>
      <c r="EFH150" s="88"/>
      <c r="EFI150" s="88"/>
      <c r="EFJ150" s="88"/>
      <c r="EFK150" s="88"/>
      <c r="EFL150" s="88"/>
      <c r="EFM150" s="88"/>
      <c r="EFN150" s="88"/>
      <c r="EFO150" s="88"/>
      <c r="EFP150" s="88"/>
      <c r="EFQ150" s="88"/>
      <c r="EFR150" s="88"/>
      <c r="EFS150" s="88"/>
      <c r="EFT150" s="88"/>
      <c r="EFU150" s="88"/>
      <c r="EFV150" s="88"/>
      <c r="EFW150" s="88"/>
      <c r="EFX150" s="88"/>
      <c r="EFY150" s="88"/>
      <c r="EFZ150" s="88"/>
      <c r="EGA150" s="88"/>
      <c r="EGB150" s="88"/>
      <c r="EGC150" s="88"/>
      <c r="EGD150" s="88"/>
      <c r="EGE150" s="88"/>
      <c r="EGF150" s="88"/>
      <c r="EGG150" s="88"/>
      <c r="EGH150" s="88"/>
      <c r="EGI150" s="88"/>
      <c r="EGJ150" s="88"/>
      <c r="EGK150" s="88"/>
      <c r="EGL150" s="88"/>
      <c r="EGM150" s="88"/>
      <c r="EGN150" s="88"/>
      <c r="EGO150" s="88"/>
      <c r="EGP150" s="88"/>
      <c r="EGQ150" s="88"/>
      <c r="EGR150" s="88"/>
      <c r="EGS150" s="88"/>
      <c r="EGT150" s="88"/>
      <c r="EGU150" s="88"/>
      <c r="EGV150" s="88"/>
      <c r="EGW150" s="88"/>
      <c r="EGX150" s="88"/>
      <c r="EGY150" s="88"/>
      <c r="EGZ150" s="88"/>
      <c r="EHA150" s="88"/>
      <c r="EHB150" s="88"/>
      <c r="EHC150" s="88"/>
      <c r="EHD150" s="88"/>
      <c r="EHE150" s="88"/>
      <c r="EHF150" s="88"/>
      <c r="EHG150" s="88"/>
      <c r="EHH150" s="88"/>
      <c r="EHI150" s="88"/>
      <c r="EHJ150" s="88"/>
      <c r="EHK150" s="88"/>
      <c r="EHL150" s="88"/>
      <c r="EHM150" s="88"/>
      <c r="EHN150" s="88"/>
      <c r="EHO150" s="88"/>
      <c r="EHP150" s="88"/>
      <c r="EHQ150" s="88"/>
      <c r="EHR150" s="88"/>
      <c r="EHS150" s="88"/>
      <c r="EHT150" s="88"/>
      <c r="EHU150" s="88"/>
      <c r="EHV150" s="88"/>
      <c r="EHW150" s="88"/>
      <c r="EHX150" s="88"/>
      <c r="EHY150" s="88"/>
      <c r="EHZ150" s="88"/>
      <c r="EIA150" s="88"/>
      <c r="EIB150" s="88"/>
      <c r="EIC150" s="88"/>
      <c r="EID150" s="88"/>
      <c r="EIE150" s="88"/>
      <c r="EIF150" s="88"/>
      <c r="EIG150" s="88"/>
      <c r="EIH150" s="88"/>
      <c r="EII150" s="88"/>
      <c r="EIJ150" s="88"/>
      <c r="EIK150" s="88"/>
      <c r="EIL150" s="88"/>
      <c r="EIM150" s="88"/>
      <c r="EIN150" s="88"/>
      <c r="EIO150" s="88"/>
      <c r="EIP150" s="88"/>
      <c r="EIQ150" s="88"/>
      <c r="EIR150" s="88"/>
      <c r="EIS150" s="88"/>
      <c r="EIT150" s="88"/>
      <c r="EIU150" s="88"/>
      <c r="EIV150" s="88"/>
      <c r="EIW150" s="88"/>
      <c r="EIX150" s="88"/>
      <c r="EIY150" s="88"/>
      <c r="EIZ150" s="88"/>
      <c r="EJA150" s="88"/>
      <c r="EJB150" s="88"/>
      <c r="EJC150" s="88"/>
      <c r="EJD150" s="88"/>
      <c r="EJE150" s="88"/>
      <c r="EJF150" s="88"/>
      <c r="EJG150" s="88"/>
      <c r="EJH150" s="88"/>
      <c r="EJI150" s="88"/>
      <c r="EJJ150" s="88"/>
      <c r="EJK150" s="88"/>
      <c r="EJL150" s="88"/>
      <c r="EJM150" s="88"/>
      <c r="EJN150" s="88"/>
      <c r="EJO150" s="88"/>
      <c r="EJP150" s="88"/>
      <c r="EJQ150" s="88"/>
      <c r="EJR150" s="88"/>
      <c r="EJS150" s="88"/>
      <c r="EJT150" s="88"/>
      <c r="EJU150" s="88"/>
      <c r="EJV150" s="88"/>
      <c r="EJW150" s="88"/>
      <c r="EJX150" s="88"/>
      <c r="EJY150" s="88"/>
      <c r="EJZ150" s="88"/>
      <c r="EKA150" s="88"/>
      <c r="EKB150" s="88"/>
      <c r="EKC150" s="88"/>
      <c r="EKD150" s="88"/>
      <c r="EKE150" s="88"/>
      <c r="EKF150" s="88"/>
      <c r="EKG150" s="88"/>
      <c r="EKH150" s="88"/>
      <c r="EKI150" s="88"/>
      <c r="EKJ150" s="88"/>
      <c r="EKK150" s="88"/>
      <c r="EKL150" s="88"/>
      <c r="EKM150" s="88"/>
      <c r="EKN150" s="88"/>
      <c r="EKO150" s="88"/>
      <c r="EKP150" s="88"/>
      <c r="EKQ150" s="88"/>
      <c r="EKR150" s="88"/>
      <c r="EKS150" s="88"/>
      <c r="EKT150" s="88"/>
      <c r="EKU150" s="88"/>
      <c r="EKV150" s="88"/>
      <c r="EKW150" s="88"/>
      <c r="EKX150" s="88"/>
      <c r="EKY150" s="88"/>
      <c r="EKZ150" s="88"/>
      <c r="ELA150" s="88"/>
      <c r="ELB150" s="88"/>
      <c r="ELC150" s="88"/>
      <c r="ELD150" s="88"/>
      <c r="ELE150" s="88"/>
      <c r="ELF150" s="88"/>
      <c r="ELG150" s="88"/>
      <c r="ELH150" s="88"/>
      <c r="ELI150" s="88"/>
      <c r="ELJ150" s="88"/>
      <c r="ELK150" s="88"/>
      <c r="ELL150" s="88"/>
      <c r="ELM150" s="88"/>
      <c r="ELN150" s="88"/>
      <c r="ELO150" s="88"/>
      <c r="ELP150" s="88"/>
      <c r="ELQ150" s="88"/>
      <c r="ELR150" s="88"/>
      <c r="ELS150" s="88"/>
      <c r="ELT150" s="88"/>
      <c r="ELU150" s="88"/>
      <c r="ELV150" s="88"/>
      <c r="ELW150" s="88"/>
      <c r="ELX150" s="88"/>
      <c r="ELY150" s="88"/>
      <c r="ELZ150" s="88"/>
      <c r="EMA150" s="88"/>
      <c r="EMB150" s="88"/>
      <c r="EMC150" s="88"/>
      <c r="EMD150" s="88"/>
      <c r="EME150" s="88"/>
      <c r="EMF150" s="88"/>
      <c r="EMG150" s="88"/>
      <c r="EMH150" s="88"/>
      <c r="EMI150" s="88"/>
      <c r="EMJ150" s="88"/>
      <c r="EMK150" s="88"/>
      <c r="EML150" s="88"/>
      <c r="EMM150" s="88"/>
      <c r="EMN150" s="88"/>
      <c r="EMO150" s="88"/>
      <c r="EMP150" s="88"/>
      <c r="EMQ150" s="88"/>
      <c r="EMR150" s="88"/>
      <c r="EMS150" s="88"/>
      <c r="EMT150" s="88"/>
      <c r="EMU150" s="88"/>
      <c r="EMV150" s="88"/>
      <c r="EMW150" s="88"/>
      <c r="EMX150" s="88"/>
      <c r="EMY150" s="88"/>
      <c r="EMZ150" s="88"/>
      <c r="ENA150" s="88"/>
      <c r="ENB150" s="88"/>
      <c r="ENC150" s="88"/>
      <c r="END150" s="88"/>
      <c r="ENE150" s="88"/>
      <c r="ENF150" s="88"/>
      <c r="ENG150" s="88"/>
      <c r="ENH150" s="88"/>
      <c r="ENI150" s="88"/>
      <c r="ENJ150" s="88"/>
      <c r="ENK150" s="88"/>
      <c r="ENL150" s="88"/>
      <c r="ENM150" s="88"/>
      <c r="ENN150" s="88"/>
      <c r="ENO150" s="88"/>
      <c r="ENP150" s="88"/>
      <c r="ENQ150" s="88"/>
      <c r="ENR150" s="88"/>
      <c r="ENS150" s="88"/>
      <c r="ENT150" s="88"/>
      <c r="ENU150" s="88"/>
      <c r="ENV150" s="88"/>
      <c r="ENW150" s="88"/>
      <c r="ENX150" s="88"/>
      <c r="ENY150" s="88"/>
      <c r="ENZ150" s="88"/>
      <c r="EOA150" s="88"/>
      <c r="EOB150" s="88"/>
      <c r="EOC150" s="88"/>
      <c r="EOD150" s="88"/>
      <c r="EOE150" s="88"/>
      <c r="EOF150" s="88"/>
      <c r="EOG150" s="88"/>
      <c r="EOH150" s="88"/>
      <c r="EOI150" s="88"/>
      <c r="EOJ150" s="88"/>
      <c r="EOK150" s="88"/>
      <c r="EOL150" s="88"/>
      <c r="EOM150" s="88"/>
      <c r="EON150" s="88"/>
      <c r="EOO150" s="88"/>
      <c r="EOP150" s="88"/>
      <c r="EOQ150" s="88"/>
      <c r="EOR150" s="88"/>
      <c r="EOS150" s="88"/>
      <c r="EOT150" s="88"/>
      <c r="EOU150" s="88"/>
      <c r="EOV150" s="88"/>
      <c r="EOW150" s="88"/>
      <c r="EOX150" s="88"/>
      <c r="EOY150" s="88"/>
      <c r="EOZ150" s="88"/>
      <c r="EPA150" s="88"/>
      <c r="EPB150" s="88"/>
      <c r="EPC150" s="88"/>
      <c r="EPD150" s="88"/>
      <c r="EPE150" s="88"/>
      <c r="EPF150" s="88"/>
      <c r="EPG150" s="88"/>
      <c r="EPH150" s="88"/>
      <c r="EPI150" s="88"/>
      <c r="EPJ150" s="88"/>
      <c r="EPK150" s="88"/>
      <c r="EPL150" s="88"/>
      <c r="EPM150" s="88"/>
      <c r="EPN150" s="88"/>
      <c r="EPO150" s="88"/>
      <c r="EPP150" s="88"/>
      <c r="EPQ150" s="88"/>
      <c r="EPR150" s="88"/>
      <c r="EPS150" s="88"/>
      <c r="EPT150" s="88"/>
      <c r="EPU150" s="88"/>
      <c r="EPV150" s="88"/>
      <c r="EPW150" s="88"/>
      <c r="EPX150" s="88"/>
      <c r="EPY150" s="88"/>
      <c r="EPZ150" s="88"/>
      <c r="EQA150" s="88"/>
      <c r="EQB150" s="88"/>
      <c r="EQC150" s="88"/>
      <c r="EQD150" s="88"/>
      <c r="EQE150" s="88"/>
      <c r="EQF150" s="88"/>
      <c r="EQG150" s="88"/>
      <c r="EQH150" s="88"/>
      <c r="EQI150" s="88"/>
      <c r="EQJ150" s="88"/>
      <c r="EQK150" s="88"/>
      <c r="EQL150" s="88"/>
      <c r="EQM150" s="88"/>
      <c r="EQN150" s="88"/>
      <c r="EQO150" s="88"/>
      <c r="EQP150" s="88"/>
      <c r="EQQ150" s="88"/>
      <c r="EQR150" s="88"/>
      <c r="EQS150" s="88"/>
      <c r="EQT150" s="88"/>
      <c r="EQU150" s="88"/>
      <c r="EQV150" s="88"/>
      <c r="EQW150" s="88"/>
      <c r="EQX150" s="88"/>
      <c r="EQY150" s="88"/>
      <c r="EQZ150" s="88"/>
      <c r="ERA150" s="88"/>
      <c r="ERB150" s="88"/>
      <c r="ERC150" s="88"/>
      <c r="ERD150" s="88"/>
      <c r="ERE150" s="88"/>
      <c r="ERF150" s="88"/>
      <c r="ERG150" s="88"/>
      <c r="ERH150" s="88"/>
      <c r="ERI150" s="88"/>
      <c r="ERJ150" s="88"/>
      <c r="ERK150" s="88"/>
      <c r="ERL150" s="88"/>
      <c r="ERM150" s="88"/>
      <c r="ERN150" s="88"/>
      <c r="ERO150" s="88"/>
      <c r="ERP150" s="88"/>
      <c r="ERQ150" s="88"/>
      <c r="ERR150" s="88"/>
      <c r="ERS150" s="88"/>
      <c r="ERT150" s="88"/>
      <c r="ERU150" s="88"/>
      <c r="ERV150" s="88"/>
      <c r="ERW150" s="88"/>
      <c r="ERX150" s="88"/>
      <c r="ERY150" s="88"/>
      <c r="ERZ150" s="88"/>
      <c r="ESA150" s="88"/>
      <c r="ESB150" s="88"/>
      <c r="ESC150" s="88"/>
      <c r="ESD150" s="88"/>
      <c r="ESE150" s="88"/>
      <c r="ESF150" s="88"/>
      <c r="ESG150" s="88"/>
      <c r="ESH150" s="88"/>
      <c r="ESI150" s="88"/>
      <c r="ESJ150" s="88"/>
      <c r="ESK150" s="88"/>
      <c r="ESL150" s="88"/>
      <c r="ESM150" s="88"/>
      <c r="ESN150" s="88"/>
      <c r="ESO150" s="88"/>
      <c r="ESP150" s="88"/>
      <c r="ESQ150" s="88"/>
      <c r="ESR150" s="88"/>
      <c r="ESS150" s="88"/>
      <c r="EST150" s="88"/>
      <c r="ESU150" s="88"/>
      <c r="ESV150" s="88"/>
      <c r="ESW150" s="88"/>
      <c r="ESX150" s="88"/>
      <c r="ESY150" s="88"/>
      <c r="ESZ150" s="88"/>
      <c r="ETA150" s="88"/>
      <c r="ETB150" s="88"/>
      <c r="ETC150" s="88"/>
      <c r="ETD150" s="88"/>
      <c r="ETE150" s="88"/>
      <c r="ETF150" s="88"/>
      <c r="ETG150" s="88"/>
      <c r="ETH150" s="88"/>
      <c r="ETI150" s="88"/>
      <c r="ETJ150" s="88"/>
      <c r="ETK150" s="88"/>
      <c r="ETL150" s="88"/>
      <c r="ETM150" s="88"/>
      <c r="ETN150" s="88"/>
      <c r="ETO150" s="88"/>
      <c r="ETP150" s="88"/>
      <c r="ETQ150" s="88"/>
      <c r="ETR150" s="88"/>
      <c r="ETS150" s="88"/>
      <c r="ETT150" s="88"/>
      <c r="ETU150" s="88"/>
      <c r="ETV150" s="88"/>
      <c r="ETW150" s="88"/>
      <c r="ETX150" s="88"/>
      <c r="ETY150" s="88"/>
      <c r="ETZ150" s="88"/>
      <c r="EUA150" s="88"/>
      <c r="EUB150" s="88"/>
      <c r="EUC150" s="88"/>
      <c r="EUD150" s="88"/>
      <c r="EUE150" s="88"/>
      <c r="EUF150" s="88"/>
      <c r="EUG150" s="88"/>
      <c r="EUH150" s="88"/>
      <c r="EUI150" s="88"/>
      <c r="EUJ150" s="88"/>
      <c r="EUK150" s="88"/>
      <c r="EUL150" s="88"/>
      <c r="EUM150" s="88"/>
      <c r="EUN150" s="88"/>
      <c r="EUO150" s="88"/>
      <c r="EUP150" s="88"/>
      <c r="EUQ150" s="88"/>
      <c r="EUR150" s="88"/>
      <c r="EUS150" s="88"/>
      <c r="EUT150" s="88"/>
      <c r="EUU150" s="88"/>
      <c r="EUV150" s="88"/>
      <c r="EUW150" s="88"/>
      <c r="EUX150" s="88"/>
      <c r="EUY150" s="88"/>
      <c r="EUZ150" s="88"/>
      <c r="EVA150" s="88"/>
      <c r="EVB150" s="88"/>
      <c r="EVC150" s="88"/>
      <c r="EVD150" s="88"/>
      <c r="EVE150" s="88"/>
      <c r="EVF150" s="88"/>
      <c r="EVG150" s="88"/>
      <c r="EVH150" s="88"/>
      <c r="EVI150" s="88"/>
      <c r="EVJ150" s="88"/>
      <c r="EVK150" s="88"/>
      <c r="EVL150" s="88"/>
      <c r="EVM150" s="88"/>
      <c r="EVN150" s="88"/>
      <c r="EVO150" s="88"/>
      <c r="EVP150" s="88"/>
      <c r="EVQ150" s="88"/>
      <c r="EVR150" s="88"/>
      <c r="EVS150" s="88"/>
      <c r="EVT150" s="88"/>
      <c r="EVU150" s="88"/>
      <c r="EVV150" s="88"/>
      <c r="EVW150" s="88"/>
      <c r="EVX150" s="88"/>
      <c r="EVY150" s="88"/>
      <c r="EVZ150" s="88"/>
      <c r="EWA150" s="88"/>
      <c r="EWB150" s="88"/>
      <c r="EWC150" s="88"/>
      <c r="EWD150" s="88"/>
      <c r="EWE150" s="88"/>
      <c r="EWF150" s="88"/>
      <c r="EWG150" s="88"/>
      <c r="EWH150" s="88"/>
      <c r="EWI150" s="88"/>
      <c r="EWJ150" s="88"/>
      <c r="EWK150" s="88"/>
      <c r="EWL150" s="88"/>
      <c r="EWM150" s="88"/>
      <c r="EWN150" s="88"/>
      <c r="EWO150" s="88"/>
      <c r="EWP150" s="88"/>
      <c r="EWQ150" s="88"/>
      <c r="EWR150" s="88"/>
      <c r="EWS150" s="88"/>
      <c r="EWT150" s="88"/>
      <c r="EWU150" s="88"/>
      <c r="EWV150" s="88"/>
      <c r="EWW150" s="88"/>
      <c r="EWX150" s="88"/>
      <c r="EWY150" s="88"/>
      <c r="EWZ150" s="88"/>
      <c r="EXA150" s="88"/>
      <c r="EXB150" s="88"/>
      <c r="EXC150" s="88"/>
      <c r="EXD150" s="88"/>
      <c r="EXE150" s="88"/>
      <c r="EXF150" s="88"/>
      <c r="EXG150" s="88"/>
      <c r="EXH150" s="88"/>
      <c r="EXI150" s="88"/>
      <c r="EXJ150" s="88"/>
      <c r="EXK150" s="88"/>
      <c r="EXL150" s="88"/>
      <c r="EXM150" s="88"/>
      <c r="EXN150" s="88"/>
      <c r="EXO150" s="88"/>
      <c r="EXP150" s="88"/>
      <c r="EXQ150" s="88"/>
      <c r="EXR150" s="88"/>
      <c r="EXS150" s="88"/>
      <c r="EXT150" s="88"/>
      <c r="EXU150" s="88"/>
      <c r="EXV150" s="88"/>
      <c r="EXW150" s="88"/>
      <c r="EXX150" s="88"/>
      <c r="EXY150" s="88"/>
      <c r="EXZ150" s="88"/>
      <c r="EYA150" s="88"/>
      <c r="EYB150" s="88"/>
      <c r="EYC150" s="88"/>
      <c r="EYD150" s="88"/>
      <c r="EYE150" s="88"/>
      <c r="EYF150" s="88"/>
      <c r="EYG150" s="88"/>
      <c r="EYH150" s="88"/>
      <c r="EYI150" s="88"/>
      <c r="EYJ150" s="88"/>
      <c r="EYK150" s="88"/>
      <c r="EYL150" s="88"/>
      <c r="EYM150" s="88"/>
      <c r="EYN150" s="88"/>
      <c r="EYO150" s="88"/>
      <c r="EYP150" s="88"/>
      <c r="EYQ150" s="88"/>
      <c r="EYR150" s="88"/>
      <c r="EYS150" s="88"/>
      <c r="EYT150" s="88"/>
      <c r="EYU150" s="88"/>
      <c r="EYV150" s="88"/>
      <c r="EYW150" s="88"/>
      <c r="EYX150" s="88"/>
      <c r="EYY150" s="88"/>
      <c r="EYZ150" s="88"/>
      <c r="EZA150" s="88"/>
      <c r="EZB150" s="88"/>
      <c r="EZC150" s="88"/>
      <c r="EZD150" s="88"/>
      <c r="EZE150" s="88"/>
      <c r="EZF150" s="88"/>
      <c r="EZG150" s="88"/>
      <c r="EZH150" s="88"/>
      <c r="EZI150" s="88"/>
      <c r="EZJ150" s="88"/>
      <c r="EZK150" s="88"/>
      <c r="EZL150" s="88"/>
      <c r="EZM150" s="88"/>
      <c r="EZN150" s="88"/>
      <c r="EZO150" s="88"/>
      <c r="EZP150" s="88"/>
      <c r="EZQ150" s="88"/>
      <c r="EZR150" s="88"/>
      <c r="EZS150" s="88"/>
      <c r="EZT150" s="88"/>
      <c r="EZU150" s="88"/>
      <c r="EZV150" s="88"/>
      <c r="EZW150" s="88"/>
      <c r="EZX150" s="88"/>
      <c r="EZY150" s="88"/>
      <c r="EZZ150" s="88"/>
      <c r="FAA150" s="88"/>
      <c r="FAB150" s="88"/>
      <c r="FAC150" s="88"/>
      <c r="FAD150" s="88"/>
      <c r="FAE150" s="88"/>
      <c r="FAF150" s="88"/>
      <c r="FAG150" s="88"/>
      <c r="FAH150" s="88"/>
      <c r="FAI150" s="88"/>
      <c r="FAJ150" s="88"/>
      <c r="FAK150" s="88"/>
      <c r="FAL150" s="88"/>
      <c r="FAM150" s="88"/>
      <c r="FAN150" s="88"/>
      <c r="FAO150" s="88"/>
      <c r="FAP150" s="88"/>
      <c r="FAQ150" s="88"/>
      <c r="FAR150" s="88"/>
      <c r="FAS150" s="88"/>
      <c r="FAT150" s="88"/>
      <c r="FAU150" s="88"/>
      <c r="FAV150" s="88"/>
      <c r="FAW150" s="88"/>
      <c r="FAX150" s="88"/>
      <c r="FAY150" s="88"/>
      <c r="FAZ150" s="88"/>
      <c r="FBA150" s="88"/>
      <c r="FBB150" s="88"/>
      <c r="FBC150" s="88"/>
      <c r="FBD150" s="88"/>
      <c r="FBE150" s="88"/>
      <c r="FBF150" s="88"/>
      <c r="FBG150" s="88"/>
      <c r="FBH150" s="88"/>
      <c r="FBI150" s="88"/>
      <c r="FBJ150" s="88"/>
      <c r="FBK150" s="88"/>
      <c r="FBL150" s="88"/>
      <c r="FBM150" s="88"/>
      <c r="FBN150" s="88"/>
      <c r="FBO150" s="88"/>
      <c r="FBP150" s="88"/>
      <c r="FBQ150" s="88"/>
      <c r="FBR150" s="88"/>
      <c r="FBS150" s="88"/>
      <c r="FBT150" s="88"/>
      <c r="FBU150" s="88"/>
      <c r="FBV150" s="88"/>
      <c r="FBW150" s="88"/>
      <c r="FBX150" s="88"/>
      <c r="FBY150" s="88"/>
      <c r="FBZ150" s="88"/>
      <c r="FCA150" s="88"/>
      <c r="FCB150" s="88"/>
      <c r="FCC150" s="88"/>
      <c r="FCD150" s="88"/>
      <c r="FCE150" s="88"/>
      <c r="FCF150" s="88"/>
      <c r="FCG150" s="88"/>
      <c r="FCH150" s="88"/>
      <c r="FCI150" s="88"/>
      <c r="FCJ150" s="88"/>
      <c r="FCK150" s="88"/>
      <c r="FCL150" s="88"/>
      <c r="FCM150" s="88"/>
      <c r="FCN150" s="88"/>
      <c r="FCO150" s="88"/>
      <c r="FCP150" s="88"/>
      <c r="FCQ150" s="88"/>
      <c r="FCR150" s="88"/>
      <c r="FCS150" s="88"/>
      <c r="FCT150" s="88"/>
      <c r="FCU150" s="88"/>
      <c r="FCV150" s="88"/>
      <c r="FCW150" s="88"/>
      <c r="FCX150" s="88"/>
      <c r="FCY150" s="88"/>
      <c r="FCZ150" s="88"/>
      <c r="FDA150" s="88"/>
      <c r="FDB150" s="88"/>
      <c r="FDC150" s="88"/>
      <c r="FDD150" s="88"/>
      <c r="FDE150" s="88"/>
      <c r="FDF150" s="88"/>
      <c r="FDG150" s="88"/>
      <c r="FDH150" s="88"/>
      <c r="FDI150" s="88"/>
      <c r="FDJ150" s="88"/>
      <c r="FDK150" s="88"/>
      <c r="FDL150" s="88"/>
      <c r="FDM150" s="88"/>
      <c r="FDN150" s="88"/>
      <c r="FDO150" s="88"/>
      <c r="FDP150" s="88"/>
      <c r="FDQ150" s="88"/>
      <c r="FDR150" s="88"/>
      <c r="FDS150" s="88"/>
      <c r="FDT150" s="88"/>
      <c r="FDU150" s="88"/>
      <c r="FDV150" s="88"/>
      <c r="FDW150" s="88"/>
      <c r="FDX150" s="88"/>
      <c r="FDY150" s="88"/>
      <c r="FDZ150" s="88"/>
      <c r="FEA150" s="88"/>
      <c r="FEB150" s="88"/>
      <c r="FEC150" s="88"/>
      <c r="FED150" s="88"/>
      <c r="FEE150" s="88"/>
      <c r="FEF150" s="88"/>
      <c r="FEG150" s="88"/>
      <c r="FEH150" s="88"/>
      <c r="FEI150" s="88"/>
      <c r="FEJ150" s="88"/>
      <c r="FEK150" s="88"/>
      <c r="FEL150" s="88"/>
      <c r="FEM150" s="88"/>
      <c r="FEN150" s="88"/>
      <c r="FEO150" s="88"/>
      <c r="FEP150" s="88"/>
      <c r="FEQ150" s="88"/>
      <c r="FER150" s="88"/>
      <c r="FES150" s="88"/>
      <c r="FET150" s="88"/>
      <c r="FEU150" s="88"/>
      <c r="FEV150" s="88"/>
      <c r="FEW150" s="88"/>
      <c r="FEX150" s="88"/>
      <c r="FEY150" s="88"/>
      <c r="FEZ150" s="88"/>
      <c r="FFA150" s="88"/>
      <c r="FFB150" s="88"/>
      <c r="FFC150" s="88"/>
      <c r="FFD150" s="88"/>
      <c r="FFE150" s="88"/>
      <c r="FFF150" s="88"/>
      <c r="FFG150" s="88"/>
      <c r="FFH150" s="88"/>
      <c r="FFI150" s="88"/>
      <c r="FFJ150" s="88"/>
      <c r="FFK150" s="88"/>
      <c r="FFL150" s="88"/>
      <c r="FFM150" s="88"/>
      <c r="FFN150" s="88"/>
      <c r="FFO150" s="88"/>
      <c r="FFP150" s="88"/>
      <c r="FFQ150" s="88"/>
      <c r="FFR150" s="88"/>
      <c r="FFS150" s="88"/>
      <c r="FFT150" s="88"/>
      <c r="FFU150" s="88"/>
      <c r="FFV150" s="88"/>
      <c r="FFW150" s="88"/>
      <c r="FFX150" s="88"/>
      <c r="FFY150" s="88"/>
      <c r="FFZ150" s="88"/>
      <c r="FGA150" s="88"/>
      <c r="FGB150" s="88"/>
      <c r="FGC150" s="88"/>
      <c r="FGD150" s="88"/>
      <c r="FGE150" s="88"/>
      <c r="FGF150" s="88"/>
      <c r="FGG150" s="88"/>
      <c r="FGH150" s="88"/>
      <c r="FGI150" s="88"/>
      <c r="FGJ150" s="88"/>
      <c r="FGK150" s="88"/>
      <c r="FGL150" s="88"/>
      <c r="FGM150" s="88"/>
      <c r="FGN150" s="88"/>
      <c r="FGO150" s="88"/>
      <c r="FGP150" s="88"/>
      <c r="FGQ150" s="88"/>
      <c r="FGR150" s="88"/>
      <c r="FGS150" s="88"/>
      <c r="FGT150" s="88"/>
      <c r="FGU150" s="88"/>
      <c r="FGV150" s="88"/>
      <c r="FGW150" s="88"/>
      <c r="FGX150" s="88"/>
      <c r="FGY150" s="88"/>
      <c r="FGZ150" s="88"/>
      <c r="FHA150" s="88"/>
      <c r="FHB150" s="88"/>
      <c r="FHC150" s="88"/>
      <c r="FHD150" s="88"/>
      <c r="FHE150" s="88"/>
      <c r="FHF150" s="88"/>
      <c r="FHG150" s="88"/>
      <c r="FHH150" s="88"/>
      <c r="FHI150" s="88"/>
      <c r="FHJ150" s="88"/>
      <c r="FHK150" s="88"/>
      <c r="FHL150" s="88"/>
      <c r="FHM150" s="88"/>
      <c r="FHN150" s="88"/>
      <c r="FHO150" s="88"/>
      <c r="FHP150" s="88"/>
      <c r="FHQ150" s="88"/>
      <c r="FHR150" s="88"/>
      <c r="FHS150" s="88"/>
      <c r="FHT150" s="88"/>
      <c r="FHU150" s="88"/>
      <c r="FHV150" s="88"/>
      <c r="FHW150" s="88"/>
      <c r="FHX150" s="88"/>
      <c r="FHY150" s="88"/>
      <c r="FHZ150" s="88"/>
      <c r="FIA150" s="88"/>
      <c r="FIB150" s="88"/>
      <c r="FIC150" s="88"/>
      <c r="FID150" s="88"/>
      <c r="FIE150" s="88"/>
      <c r="FIF150" s="88"/>
      <c r="FIG150" s="88"/>
      <c r="FIH150" s="88"/>
      <c r="FII150" s="88"/>
      <c r="FIJ150" s="88"/>
      <c r="FIK150" s="88"/>
      <c r="FIL150" s="88"/>
      <c r="FIM150" s="88"/>
      <c r="FIN150" s="88"/>
      <c r="FIO150" s="88"/>
      <c r="FIP150" s="88"/>
      <c r="FIQ150" s="88"/>
      <c r="FIR150" s="88"/>
      <c r="FIS150" s="88"/>
      <c r="FIT150" s="88"/>
      <c r="FIU150" s="88"/>
      <c r="FIV150" s="88"/>
      <c r="FIW150" s="88"/>
      <c r="FIX150" s="88"/>
      <c r="FIY150" s="88"/>
      <c r="FIZ150" s="88"/>
      <c r="FJA150" s="88"/>
      <c r="FJB150" s="88"/>
      <c r="FJC150" s="88"/>
      <c r="FJD150" s="88"/>
      <c r="FJE150" s="88"/>
      <c r="FJF150" s="88"/>
      <c r="FJG150" s="88"/>
      <c r="FJH150" s="88"/>
      <c r="FJI150" s="88"/>
      <c r="FJJ150" s="88"/>
      <c r="FJK150" s="88"/>
      <c r="FJL150" s="88"/>
      <c r="FJM150" s="88"/>
      <c r="FJN150" s="88"/>
      <c r="FJO150" s="88"/>
      <c r="FJP150" s="88"/>
      <c r="FJQ150" s="88"/>
      <c r="FJR150" s="88"/>
      <c r="FJS150" s="88"/>
      <c r="FJT150" s="88"/>
      <c r="FJU150" s="88"/>
      <c r="FJV150" s="88"/>
      <c r="FJW150" s="88"/>
      <c r="FJX150" s="88"/>
      <c r="FJY150" s="88"/>
      <c r="FJZ150" s="88"/>
      <c r="FKA150" s="88"/>
      <c r="FKB150" s="88"/>
      <c r="FKC150" s="88"/>
      <c r="FKD150" s="88"/>
      <c r="FKE150" s="88"/>
      <c r="FKF150" s="88"/>
      <c r="FKG150" s="88"/>
      <c r="FKH150" s="88"/>
      <c r="FKI150" s="88"/>
      <c r="FKJ150" s="88"/>
      <c r="FKK150" s="88"/>
      <c r="FKL150" s="88"/>
      <c r="FKM150" s="88"/>
      <c r="FKN150" s="88"/>
      <c r="FKO150" s="88"/>
      <c r="FKP150" s="88"/>
      <c r="FKQ150" s="88"/>
      <c r="FKR150" s="88"/>
      <c r="FKS150" s="88"/>
      <c r="FKT150" s="88"/>
      <c r="FKU150" s="88"/>
      <c r="FKV150" s="88"/>
      <c r="FKW150" s="88"/>
      <c r="FKX150" s="88"/>
      <c r="FKY150" s="88"/>
      <c r="FKZ150" s="88"/>
      <c r="FLA150" s="88"/>
      <c r="FLB150" s="88"/>
      <c r="FLC150" s="88"/>
      <c r="FLD150" s="88"/>
      <c r="FLE150" s="88"/>
      <c r="FLF150" s="88"/>
      <c r="FLG150" s="88"/>
      <c r="FLH150" s="88"/>
      <c r="FLI150" s="88"/>
      <c r="FLJ150" s="88"/>
      <c r="FLK150" s="88"/>
      <c r="FLL150" s="88"/>
      <c r="FLM150" s="88"/>
      <c r="FLN150" s="88"/>
      <c r="FLO150" s="88"/>
      <c r="FLP150" s="88"/>
      <c r="FLQ150" s="88"/>
      <c r="FLR150" s="88"/>
      <c r="FLS150" s="88"/>
      <c r="FLT150" s="88"/>
      <c r="FLU150" s="88"/>
      <c r="FLV150" s="88"/>
      <c r="FLW150" s="88"/>
      <c r="FLX150" s="88"/>
      <c r="FLY150" s="88"/>
      <c r="FLZ150" s="88"/>
      <c r="FMA150" s="88"/>
      <c r="FMB150" s="88"/>
      <c r="FMC150" s="88"/>
      <c r="FMD150" s="88"/>
      <c r="FME150" s="88"/>
      <c r="FMF150" s="88"/>
      <c r="FMG150" s="88"/>
      <c r="FMH150" s="88"/>
      <c r="FMI150" s="88"/>
      <c r="FMJ150" s="88"/>
      <c r="FMK150" s="88"/>
      <c r="FML150" s="88"/>
      <c r="FMM150" s="88"/>
      <c r="FMN150" s="88"/>
      <c r="FMO150" s="88"/>
      <c r="FMP150" s="88"/>
      <c r="FMQ150" s="88"/>
      <c r="FMR150" s="88"/>
      <c r="FMS150" s="88"/>
      <c r="FMT150" s="88"/>
      <c r="FMU150" s="88"/>
      <c r="FMV150" s="88"/>
      <c r="FMW150" s="88"/>
      <c r="FMX150" s="88"/>
      <c r="FMY150" s="88"/>
      <c r="FMZ150" s="88"/>
      <c r="FNA150" s="88"/>
      <c r="FNB150" s="88"/>
      <c r="FNC150" s="88"/>
      <c r="FND150" s="88"/>
      <c r="FNE150" s="88"/>
      <c r="FNF150" s="88"/>
      <c r="FNG150" s="88"/>
      <c r="FNH150" s="88"/>
      <c r="FNI150" s="88"/>
      <c r="FNJ150" s="88"/>
      <c r="FNK150" s="88"/>
      <c r="FNL150" s="88"/>
      <c r="FNM150" s="88"/>
      <c r="FNN150" s="88"/>
      <c r="FNO150" s="88"/>
      <c r="FNP150" s="88"/>
      <c r="FNQ150" s="88"/>
      <c r="FNR150" s="88"/>
      <c r="FNS150" s="88"/>
      <c r="FNT150" s="88"/>
      <c r="FNU150" s="88"/>
      <c r="FNV150" s="88"/>
      <c r="FNW150" s="88"/>
      <c r="FNX150" s="88"/>
      <c r="FNY150" s="88"/>
      <c r="FNZ150" s="88"/>
      <c r="FOA150" s="88"/>
      <c r="FOB150" s="88"/>
      <c r="FOC150" s="88"/>
      <c r="FOD150" s="88"/>
      <c r="FOE150" s="88"/>
      <c r="FOF150" s="88"/>
      <c r="FOG150" s="88"/>
      <c r="FOH150" s="88"/>
      <c r="FOI150" s="88"/>
      <c r="FOJ150" s="88"/>
      <c r="FOK150" s="88"/>
      <c r="FOL150" s="88"/>
      <c r="FOM150" s="88"/>
      <c r="FON150" s="88"/>
      <c r="FOO150" s="88"/>
      <c r="FOP150" s="88"/>
      <c r="FOQ150" s="88"/>
      <c r="FOR150" s="88"/>
      <c r="FOS150" s="88"/>
      <c r="FOT150" s="88"/>
      <c r="FOU150" s="88"/>
      <c r="FOV150" s="88"/>
      <c r="FOW150" s="88"/>
      <c r="FOX150" s="88"/>
      <c r="FOY150" s="88"/>
      <c r="FOZ150" s="88"/>
      <c r="FPA150" s="88"/>
      <c r="FPB150" s="88"/>
      <c r="FPC150" s="88"/>
      <c r="FPD150" s="88"/>
      <c r="FPE150" s="88"/>
      <c r="FPF150" s="88"/>
      <c r="FPG150" s="88"/>
      <c r="FPH150" s="88"/>
      <c r="FPI150" s="88"/>
      <c r="FPJ150" s="88"/>
      <c r="FPK150" s="88"/>
      <c r="FPL150" s="88"/>
      <c r="FPM150" s="88"/>
      <c r="FPN150" s="88"/>
      <c r="FPO150" s="88"/>
      <c r="FPP150" s="88"/>
      <c r="FPQ150" s="88"/>
      <c r="FPR150" s="88"/>
      <c r="FPS150" s="88"/>
      <c r="FPT150" s="88"/>
      <c r="FPU150" s="88"/>
      <c r="FPV150" s="88"/>
      <c r="FPW150" s="88"/>
      <c r="FPX150" s="88"/>
      <c r="FPY150" s="88"/>
      <c r="FPZ150" s="88"/>
      <c r="FQA150" s="88"/>
      <c r="FQB150" s="88"/>
      <c r="FQC150" s="88"/>
      <c r="FQD150" s="88"/>
      <c r="FQE150" s="88"/>
      <c r="FQF150" s="88"/>
      <c r="FQG150" s="88"/>
      <c r="FQH150" s="88"/>
      <c r="FQI150" s="88"/>
      <c r="FQJ150" s="88"/>
      <c r="FQK150" s="88"/>
      <c r="FQL150" s="88"/>
      <c r="FQM150" s="88"/>
      <c r="FQN150" s="88"/>
      <c r="FQO150" s="88"/>
      <c r="FQP150" s="88"/>
      <c r="FQQ150" s="88"/>
      <c r="FQR150" s="88"/>
      <c r="FQS150" s="88"/>
      <c r="FQT150" s="88"/>
      <c r="FQU150" s="88"/>
      <c r="FQV150" s="88"/>
      <c r="FQW150" s="88"/>
      <c r="FQX150" s="88"/>
      <c r="FQY150" s="88"/>
      <c r="FQZ150" s="88"/>
      <c r="FRA150" s="88"/>
      <c r="FRB150" s="88"/>
      <c r="FRC150" s="88"/>
      <c r="FRD150" s="88"/>
      <c r="FRE150" s="88"/>
      <c r="FRF150" s="88"/>
      <c r="FRG150" s="88"/>
      <c r="FRH150" s="88"/>
      <c r="FRI150" s="88"/>
      <c r="FRJ150" s="88"/>
      <c r="FRK150" s="88"/>
      <c r="FRL150" s="88"/>
      <c r="FRM150" s="88"/>
      <c r="FRN150" s="88"/>
      <c r="FRO150" s="88"/>
      <c r="FRP150" s="88"/>
      <c r="FRQ150" s="88"/>
      <c r="FRR150" s="88"/>
      <c r="FRS150" s="88"/>
      <c r="FRT150" s="88"/>
      <c r="FRU150" s="88"/>
      <c r="FRV150" s="88"/>
      <c r="FRW150" s="88"/>
      <c r="FRX150" s="88"/>
      <c r="FRY150" s="88"/>
      <c r="FRZ150" s="88"/>
      <c r="FSA150" s="88"/>
      <c r="FSB150" s="88"/>
      <c r="FSC150" s="88"/>
      <c r="FSD150" s="88"/>
      <c r="FSE150" s="88"/>
      <c r="FSF150" s="88"/>
      <c r="FSG150" s="88"/>
      <c r="FSH150" s="88"/>
      <c r="FSI150" s="88"/>
      <c r="FSJ150" s="88"/>
      <c r="FSK150" s="88"/>
      <c r="FSL150" s="88"/>
      <c r="FSM150" s="88"/>
      <c r="FSN150" s="88"/>
      <c r="FSO150" s="88"/>
      <c r="FSP150" s="88"/>
      <c r="FSQ150" s="88"/>
      <c r="FSR150" s="88"/>
      <c r="FSS150" s="88"/>
      <c r="FST150" s="88"/>
      <c r="FSU150" s="88"/>
      <c r="FSV150" s="88"/>
      <c r="FSW150" s="88"/>
      <c r="FSX150" s="88"/>
      <c r="FSY150" s="88"/>
      <c r="FSZ150" s="88"/>
      <c r="FTA150" s="88"/>
      <c r="FTB150" s="88"/>
      <c r="FTC150" s="88"/>
      <c r="FTD150" s="88"/>
      <c r="FTE150" s="88"/>
      <c r="FTF150" s="88"/>
      <c r="FTG150" s="88"/>
      <c r="FTH150" s="88"/>
      <c r="FTI150" s="88"/>
      <c r="FTJ150" s="88"/>
      <c r="FTK150" s="88"/>
      <c r="FTL150" s="88"/>
      <c r="FTM150" s="88"/>
      <c r="FTN150" s="88"/>
      <c r="FTO150" s="88"/>
      <c r="FTP150" s="88"/>
      <c r="FTQ150" s="88"/>
      <c r="FTR150" s="88"/>
      <c r="FTS150" s="88"/>
      <c r="FTT150" s="88"/>
      <c r="FTU150" s="88"/>
      <c r="FTV150" s="88"/>
      <c r="FTW150" s="88"/>
      <c r="FTX150" s="88"/>
      <c r="FTY150" s="88"/>
      <c r="FTZ150" s="88"/>
      <c r="FUA150" s="88"/>
      <c r="FUB150" s="88"/>
      <c r="FUC150" s="88"/>
      <c r="FUD150" s="88"/>
      <c r="FUE150" s="88"/>
      <c r="FUF150" s="88"/>
      <c r="FUG150" s="88"/>
      <c r="FUH150" s="88"/>
      <c r="FUI150" s="88"/>
      <c r="FUJ150" s="88"/>
      <c r="FUK150" s="88"/>
      <c r="FUL150" s="88"/>
      <c r="FUM150" s="88"/>
      <c r="FUN150" s="88"/>
      <c r="FUO150" s="88"/>
      <c r="FUP150" s="88"/>
      <c r="FUQ150" s="88"/>
      <c r="FUR150" s="88"/>
      <c r="FUS150" s="88"/>
      <c r="FUT150" s="88"/>
      <c r="FUU150" s="88"/>
      <c r="FUV150" s="88"/>
      <c r="FUW150" s="88"/>
      <c r="FUX150" s="88"/>
      <c r="FUY150" s="88"/>
      <c r="FUZ150" s="88"/>
      <c r="FVA150" s="88"/>
      <c r="FVB150" s="88"/>
      <c r="FVC150" s="88"/>
      <c r="FVD150" s="88"/>
      <c r="FVE150" s="88"/>
      <c r="FVF150" s="88"/>
      <c r="FVG150" s="88"/>
      <c r="FVH150" s="88"/>
      <c r="FVI150" s="88"/>
      <c r="FVJ150" s="88"/>
      <c r="FVK150" s="88"/>
      <c r="FVL150" s="88"/>
      <c r="FVM150" s="88"/>
      <c r="FVN150" s="88"/>
      <c r="FVO150" s="88"/>
      <c r="FVP150" s="88"/>
      <c r="FVQ150" s="88"/>
      <c r="FVR150" s="88"/>
      <c r="FVS150" s="88"/>
      <c r="FVT150" s="88"/>
      <c r="FVU150" s="88"/>
      <c r="FVV150" s="88"/>
      <c r="FVW150" s="88"/>
      <c r="FVX150" s="88"/>
      <c r="FVY150" s="88"/>
      <c r="FVZ150" s="88"/>
      <c r="FWA150" s="88"/>
      <c r="FWB150" s="88"/>
      <c r="FWC150" s="88"/>
      <c r="FWD150" s="88"/>
      <c r="FWE150" s="88"/>
      <c r="FWF150" s="88"/>
      <c r="FWG150" s="88"/>
      <c r="FWH150" s="88"/>
      <c r="FWI150" s="88"/>
      <c r="FWJ150" s="88"/>
      <c r="FWK150" s="88"/>
      <c r="FWL150" s="88"/>
      <c r="FWM150" s="88"/>
      <c r="FWN150" s="88"/>
      <c r="FWO150" s="88"/>
      <c r="FWP150" s="88"/>
      <c r="FWQ150" s="88"/>
      <c r="FWR150" s="88"/>
      <c r="FWS150" s="88"/>
      <c r="FWT150" s="88"/>
      <c r="FWU150" s="88"/>
      <c r="FWV150" s="88"/>
      <c r="FWW150" s="88"/>
      <c r="FWX150" s="88"/>
      <c r="FWY150" s="88"/>
      <c r="FWZ150" s="88"/>
      <c r="FXA150" s="88"/>
      <c r="FXB150" s="88"/>
      <c r="FXC150" s="88"/>
      <c r="FXD150" s="88"/>
      <c r="FXE150" s="88"/>
      <c r="FXF150" s="88"/>
      <c r="FXG150" s="88"/>
      <c r="FXH150" s="88"/>
      <c r="FXI150" s="88"/>
      <c r="FXJ150" s="88"/>
      <c r="FXK150" s="88"/>
      <c r="FXL150" s="88"/>
      <c r="FXM150" s="88"/>
      <c r="FXN150" s="88"/>
      <c r="FXO150" s="88"/>
      <c r="FXP150" s="88"/>
      <c r="FXQ150" s="88"/>
      <c r="FXR150" s="88"/>
      <c r="FXS150" s="88"/>
      <c r="FXT150" s="88"/>
      <c r="FXU150" s="88"/>
      <c r="FXV150" s="88"/>
      <c r="FXW150" s="88"/>
      <c r="FXX150" s="88"/>
      <c r="FXY150" s="88"/>
      <c r="FXZ150" s="88"/>
      <c r="FYA150" s="88"/>
      <c r="FYB150" s="88"/>
      <c r="FYC150" s="88"/>
      <c r="FYD150" s="88"/>
      <c r="FYE150" s="88"/>
      <c r="FYF150" s="88"/>
      <c r="FYG150" s="88"/>
      <c r="FYH150" s="88"/>
      <c r="FYI150" s="88"/>
      <c r="FYJ150" s="88"/>
      <c r="FYK150" s="88"/>
      <c r="FYL150" s="88"/>
      <c r="FYM150" s="88"/>
      <c r="FYN150" s="88"/>
      <c r="FYO150" s="88"/>
      <c r="FYP150" s="88"/>
      <c r="FYQ150" s="88"/>
      <c r="FYR150" s="88"/>
      <c r="FYS150" s="88"/>
      <c r="FYT150" s="88"/>
      <c r="FYU150" s="88"/>
      <c r="FYV150" s="88"/>
      <c r="FYW150" s="88"/>
      <c r="FYX150" s="88"/>
      <c r="FYY150" s="88"/>
      <c r="FYZ150" s="88"/>
      <c r="FZA150" s="88"/>
      <c r="FZB150" s="88"/>
      <c r="FZC150" s="88"/>
      <c r="FZD150" s="88"/>
      <c r="FZE150" s="88"/>
      <c r="FZF150" s="88"/>
      <c r="FZG150" s="88"/>
      <c r="FZH150" s="88"/>
      <c r="FZI150" s="88"/>
      <c r="FZJ150" s="88"/>
      <c r="FZK150" s="88"/>
      <c r="FZL150" s="88"/>
      <c r="FZM150" s="88"/>
      <c r="FZN150" s="88"/>
      <c r="FZO150" s="88"/>
      <c r="FZP150" s="88"/>
      <c r="FZQ150" s="88"/>
      <c r="FZR150" s="88"/>
      <c r="FZS150" s="88"/>
      <c r="FZT150" s="88"/>
      <c r="FZU150" s="88"/>
      <c r="FZV150" s="88"/>
      <c r="FZW150" s="88"/>
      <c r="FZX150" s="88"/>
      <c r="FZY150" s="88"/>
      <c r="FZZ150" s="88"/>
      <c r="GAA150" s="88"/>
      <c r="GAB150" s="88"/>
      <c r="GAC150" s="88"/>
      <c r="GAD150" s="88"/>
      <c r="GAE150" s="88"/>
      <c r="GAF150" s="88"/>
      <c r="GAG150" s="88"/>
      <c r="GAH150" s="88"/>
      <c r="GAI150" s="88"/>
      <c r="GAJ150" s="88"/>
      <c r="GAK150" s="88"/>
      <c r="GAL150" s="88"/>
      <c r="GAM150" s="88"/>
      <c r="GAN150" s="88"/>
      <c r="GAO150" s="88"/>
      <c r="GAP150" s="88"/>
      <c r="GAQ150" s="88"/>
      <c r="GAR150" s="88"/>
      <c r="GAS150" s="88"/>
      <c r="GAT150" s="88"/>
      <c r="GAU150" s="88"/>
      <c r="GAV150" s="88"/>
      <c r="GAW150" s="88"/>
      <c r="GAX150" s="88"/>
      <c r="GAY150" s="88"/>
      <c r="GAZ150" s="88"/>
      <c r="GBA150" s="88"/>
      <c r="GBB150" s="88"/>
      <c r="GBC150" s="88"/>
      <c r="GBD150" s="88"/>
      <c r="GBE150" s="88"/>
      <c r="GBF150" s="88"/>
      <c r="GBG150" s="88"/>
      <c r="GBH150" s="88"/>
      <c r="GBI150" s="88"/>
      <c r="GBJ150" s="88"/>
      <c r="GBK150" s="88"/>
      <c r="GBL150" s="88"/>
      <c r="GBM150" s="88"/>
      <c r="GBN150" s="88"/>
      <c r="GBO150" s="88"/>
      <c r="GBP150" s="88"/>
      <c r="GBQ150" s="88"/>
      <c r="GBR150" s="88"/>
      <c r="GBS150" s="88"/>
      <c r="GBT150" s="88"/>
      <c r="GBU150" s="88"/>
      <c r="GBV150" s="88"/>
      <c r="GBW150" s="88"/>
      <c r="GBX150" s="88"/>
      <c r="GBY150" s="88"/>
      <c r="GBZ150" s="88"/>
      <c r="GCA150" s="88"/>
      <c r="GCB150" s="88"/>
      <c r="GCC150" s="88"/>
      <c r="GCD150" s="88"/>
      <c r="GCE150" s="88"/>
      <c r="GCF150" s="88"/>
      <c r="GCG150" s="88"/>
      <c r="GCH150" s="88"/>
      <c r="GCI150" s="88"/>
      <c r="GCJ150" s="88"/>
      <c r="GCK150" s="88"/>
      <c r="GCL150" s="88"/>
      <c r="GCM150" s="88"/>
      <c r="GCN150" s="88"/>
      <c r="GCO150" s="88"/>
      <c r="GCP150" s="88"/>
      <c r="GCQ150" s="88"/>
      <c r="GCR150" s="88"/>
      <c r="GCS150" s="88"/>
      <c r="GCT150" s="88"/>
      <c r="GCU150" s="88"/>
      <c r="GCV150" s="88"/>
      <c r="GCW150" s="88"/>
      <c r="GCX150" s="88"/>
      <c r="GCY150" s="88"/>
      <c r="GCZ150" s="88"/>
      <c r="GDA150" s="88"/>
      <c r="GDB150" s="88"/>
      <c r="GDC150" s="88"/>
      <c r="GDD150" s="88"/>
      <c r="GDE150" s="88"/>
      <c r="GDF150" s="88"/>
      <c r="GDG150" s="88"/>
      <c r="GDH150" s="88"/>
      <c r="GDI150" s="88"/>
      <c r="GDJ150" s="88"/>
      <c r="GDK150" s="88"/>
      <c r="GDL150" s="88"/>
      <c r="GDM150" s="88"/>
      <c r="GDN150" s="88"/>
      <c r="GDO150" s="88"/>
      <c r="GDP150" s="88"/>
      <c r="GDQ150" s="88"/>
      <c r="GDR150" s="88"/>
      <c r="GDS150" s="88"/>
      <c r="GDT150" s="88"/>
      <c r="GDU150" s="88"/>
      <c r="GDV150" s="88"/>
      <c r="GDW150" s="88"/>
      <c r="GDX150" s="88"/>
      <c r="GDY150" s="88"/>
      <c r="GDZ150" s="88"/>
      <c r="GEA150" s="88"/>
      <c r="GEB150" s="88"/>
      <c r="GEC150" s="88"/>
      <c r="GED150" s="88"/>
      <c r="GEE150" s="88"/>
      <c r="GEF150" s="88"/>
      <c r="GEG150" s="88"/>
      <c r="GEH150" s="88"/>
      <c r="GEI150" s="88"/>
      <c r="GEJ150" s="88"/>
      <c r="GEK150" s="88"/>
      <c r="GEL150" s="88"/>
      <c r="GEM150" s="88"/>
      <c r="GEN150" s="88"/>
      <c r="GEO150" s="88"/>
      <c r="GEP150" s="88"/>
      <c r="GEQ150" s="88"/>
      <c r="GER150" s="88"/>
      <c r="GES150" s="88"/>
      <c r="GET150" s="88"/>
      <c r="GEU150" s="88"/>
      <c r="GEV150" s="88"/>
      <c r="GEW150" s="88"/>
      <c r="GEX150" s="88"/>
      <c r="GEY150" s="88"/>
      <c r="GEZ150" s="88"/>
      <c r="GFA150" s="88"/>
      <c r="GFB150" s="88"/>
      <c r="GFC150" s="88"/>
      <c r="GFD150" s="88"/>
      <c r="GFE150" s="88"/>
      <c r="GFF150" s="88"/>
      <c r="GFG150" s="88"/>
      <c r="GFH150" s="88"/>
      <c r="GFI150" s="88"/>
      <c r="GFJ150" s="88"/>
      <c r="GFK150" s="88"/>
      <c r="GFL150" s="88"/>
      <c r="GFM150" s="88"/>
      <c r="GFN150" s="88"/>
      <c r="GFO150" s="88"/>
      <c r="GFP150" s="88"/>
      <c r="GFQ150" s="88"/>
      <c r="GFR150" s="88"/>
      <c r="GFS150" s="88"/>
      <c r="GFT150" s="88"/>
      <c r="GFU150" s="88"/>
      <c r="GFV150" s="88"/>
      <c r="GFW150" s="88"/>
      <c r="GFX150" s="88"/>
      <c r="GFY150" s="88"/>
      <c r="GFZ150" s="88"/>
      <c r="GGA150" s="88"/>
      <c r="GGB150" s="88"/>
      <c r="GGC150" s="88"/>
      <c r="GGD150" s="88"/>
      <c r="GGE150" s="88"/>
      <c r="GGF150" s="88"/>
      <c r="GGG150" s="88"/>
      <c r="GGH150" s="88"/>
      <c r="GGI150" s="88"/>
      <c r="GGJ150" s="88"/>
      <c r="GGK150" s="88"/>
      <c r="GGL150" s="88"/>
      <c r="GGM150" s="88"/>
      <c r="GGN150" s="88"/>
      <c r="GGO150" s="88"/>
      <c r="GGP150" s="88"/>
      <c r="GGQ150" s="88"/>
      <c r="GGR150" s="88"/>
      <c r="GGS150" s="88"/>
      <c r="GGT150" s="88"/>
      <c r="GGU150" s="88"/>
      <c r="GGV150" s="88"/>
      <c r="GGW150" s="88"/>
      <c r="GGX150" s="88"/>
      <c r="GGY150" s="88"/>
      <c r="GGZ150" s="88"/>
      <c r="GHA150" s="88"/>
      <c r="GHB150" s="88"/>
      <c r="GHC150" s="88"/>
      <c r="GHD150" s="88"/>
      <c r="GHE150" s="88"/>
      <c r="GHF150" s="88"/>
      <c r="GHG150" s="88"/>
      <c r="GHH150" s="88"/>
      <c r="GHI150" s="88"/>
      <c r="GHJ150" s="88"/>
      <c r="GHK150" s="88"/>
      <c r="GHL150" s="88"/>
      <c r="GHM150" s="88"/>
      <c r="GHN150" s="88"/>
      <c r="GHO150" s="88"/>
      <c r="GHP150" s="88"/>
      <c r="GHQ150" s="88"/>
      <c r="GHR150" s="88"/>
      <c r="GHS150" s="88"/>
      <c r="GHT150" s="88"/>
      <c r="GHU150" s="88"/>
      <c r="GHV150" s="88"/>
      <c r="GHW150" s="88"/>
      <c r="GHX150" s="88"/>
      <c r="GHY150" s="88"/>
      <c r="GHZ150" s="88"/>
      <c r="GIA150" s="88"/>
      <c r="GIB150" s="88"/>
      <c r="GIC150" s="88"/>
      <c r="GID150" s="88"/>
      <c r="GIE150" s="88"/>
      <c r="GIF150" s="88"/>
      <c r="GIG150" s="88"/>
      <c r="GIH150" s="88"/>
      <c r="GII150" s="88"/>
      <c r="GIJ150" s="88"/>
      <c r="GIK150" s="88"/>
      <c r="GIL150" s="88"/>
      <c r="GIM150" s="88"/>
      <c r="GIN150" s="88"/>
      <c r="GIO150" s="88"/>
      <c r="GIP150" s="88"/>
      <c r="GIQ150" s="88"/>
      <c r="GIR150" s="88"/>
      <c r="GIS150" s="88"/>
      <c r="GIT150" s="88"/>
      <c r="GIU150" s="88"/>
      <c r="GIV150" s="88"/>
      <c r="GIW150" s="88"/>
      <c r="GIX150" s="88"/>
      <c r="GIY150" s="88"/>
      <c r="GIZ150" s="88"/>
      <c r="GJA150" s="88"/>
      <c r="GJB150" s="88"/>
      <c r="GJC150" s="88"/>
      <c r="GJD150" s="88"/>
      <c r="GJE150" s="88"/>
      <c r="GJF150" s="88"/>
      <c r="GJG150" s="88"/>
      <c r="GJH150" s="88"/>
      <c r="GJI150" s="88"/>
      <c r="GJJ150" s="88"/>
      <c r="GJK150" s="88"/>
      <c r="GJL150" s="88"/>
      <c r="GJM150" s="88"/>
      <c r="GJN150" s="88"/>
      <c r="GJO150" s="88"/>
      <c r="GJP150" s="88"/>
      <c r="GJQ150" s="88"/>
      <c r="GJR150" s="88"/>
      <c r="GJS150" s="88"/>
      <c r="GJT150" s="88"/>
      <c r="GJU150" s="88"/>
      <c r="GJV150" s="88"/>
      <c r="GJW150" s="88"/>
      <c r="GJX150" s="88"/>
      <c r="GJY150" s="88"/>
      <c r="GJZ150" s="88"/>
      <c r="GKA150" s="88"/>
      <c r="GKB150" s="88"/>
      <c r="GKC150" s="88"/>
      <c r="GKD150" s="88"/>
      <c r="GKE150" s="88"/>
      <c r="GKF150" s="88"/>
      <c r="GKG150" s="88"/>
      <c r="GKH150" s="88"/>
      <c r="GKI150" s="88"/>
      <c r="GKJ150" s="88"/>
      <c r="GKK150" s="88"/>
      <c r="GKL150" s="88"/>
      <c r="GKM150" s="88"/>
      <c r="GKN150" s="88"/>
      <c r="GKO150" s="88"/>
      <c r="GKP150" s="88"/>
      <c r="GKQ150" s="88"/>
      <c r="GKR150" s="88"/>
      <c r="GKS150" s="88"/>
      <c r="GKT150" s="88"/>
      <c r="GKU150" s="88"/>
      <c r="GKV150" s="88"/>
      <c r="GKW150" s="88"/>
      <c r="GKX150" s="88"/>
      <c r="GKY150" s="88"/>
      <c r="GKZ150" s="88"/>
      <c r="GLA150" s="88"/>
      <c r="GLB150" s="88"/>
      <c r="GLC150" s="88"/>
      <c r="GLD150" s="88"/>
      <c r="GLE150" s="88"/>
      <c r="GLF150" s="88"/>
      <c r="GLG150" s="88"/>
      <c r="GLH150" s="88"/>
      <c r="GLI150" s="88"/>
      <c r="GLJ150" s="88"/>
      <c r="GLK150" s="88"/>
      <c r="GLL150" s="88"/>
      <c r="GLM150" s="88"/>
      <c r="GLN150" s="88"/>
      <c r="GLO150" s="88"/>
      <c r="GLP150" s="88"/>
      <c r="GLQ150" s="88"/>
      <c r="GLR150" s="88"/>
      <c r="GLS150" s="88"/>
      <c r="GLT150" s="88"/>
      <c r="GLU150" s="88"/>
      <c r="GLV150" s="88"/>
      <c r="GLW150" s="88"/>
      <c r="GLX150" s="88"/>
      <c r="GLY150" s="88"/>
      <c r="GLZ150" s="88"/>
      <c r="GMA150" s="88"/>
      <c r="GMB150" s="88"/>
      <c r="GMC150" s="88"/>
      <c r="GMD150" s="88"/>
      <c r="GME150" s="88"/>
      <c r="GMF150" s="88"/>
      <c r="GMG150" s="88"/>
      <c r="GMH150" s="88"/>
      <c r="GMI150" s="88"/>
      <c r="GMJ150" s="88"/>
      <c r="GMK150" s="88"/>
      <c r="GML150" s="88"/>
      <c r="GMM150" s="88"/>
      <c r="GMN150" s="88"/>
      <c r="GMO150" s="88"/>
      <c r="GMP150" s="88"/>
      <c r="GMQ150" s="88"/>
      <c r="GMR150" s="88"/>
      <c r="GMS150" s="88"/>
      <c r="GMT150" s="88"/>
      <c r="GMU150" s="88"/>
      <c r="GMV150" s="88"/>
      <c r="GMW150" s="88"/>
      <c r="GMX150" s="88"/>
      <c r="GMY150" s="88"/>
      <c r="GMZ150" s="88"/>
      <c r="GNA150" s="88"/>
      <c r="GNB150" s="88"/>
      <c r="GNC150" s="88"/>
      <c r="GND150" s="88"/>
      <c r="GNE150" s="88"/>
      <c r="GNF150" s="88"/>
      <c r="GNG150" s="88"/>
      <c r="GNH150" s="88"/>
      <c r="GNI150" s="88"/>
      <c r="GNJ150" s="88"/>
      <c r="GNK150" s="88"/>
      <c r="GNL150" s="88"/>
      <c r="GNM150" s="88"/>
      <c r="GNN150" s="88"/>
      <c r="GNO150" s="88"/>
      <c r="GNP150" s="88"/>
      <c r="GNQ150" s="88"/>
      <c r="GNR150" s="88"/>
      <c r="GNS150" s="88"/>
      <c r="GNT150" s="88"/>
      <c r="GNU150" s="88"/>
      <c r="GNV150" s="88"/>
      <c r="GNW150" s="88"/>
      <c r="GNX150" s="88"/>
      <c r="GNY150" s="88"/>
      <c r="GNZ150" s="88"/>
      <c r="GOA150" s="88"/>
      <c r="GOB150" s="88"/>
      <c r="GOC150" s="88"/>
      <c r="GOD150" s="88"/>
      <c r="GOE150" s="88"/>
      <c r="GOF150" s="88"/>
      <c r="GOG150" s="88"/>
      <c r="GOH150" s="88"/>
      <c r="GOI150" s="88"/>
      <c r="GOJ150" s="88"/>
      <c r="GOK150" s="88"/>
      <c r="GOL150" s="88"/>
      <c r="GOM150" s="88"/>
      <c r="GON150" s="88"/>
      <c r="GOO150" s="88"/>
      <c r="GOP150" s="88"/>
      <c r="GOQ150" s="88"/>
      <c r="GOR150" s="88"/>
      <c r="GOS150" s="88"/>
      <c r="GOT150" s="88"/>
      <c r="GOU150" s="88"/>
      <c r="GOV150" s="88"/>
      <c r="GOW150" s="88"/>
      <c r="GOX150" s="88"/>
      <c r="GOY150" s="88"/>
      <c r="GOZ150" s="88"/>
      <c r="GPA150" s="88"/>
      <c r="GPB150" s="88"/>
      <c r="GPC150" s="88"/>
      <c r="GPD150" s="88"/>
      <c r="GPE150" s="88"/>
      <c r="GPF150" s="88"/>
      <c r="GPG150" s="88"/>
      <c r="GPH150" s="88"/>
      <c r="GPI150" s="88"/>
      <c r="GPJ150" s="88"/>
      <c r="GPK150" s="88"/>
      <c r="GPL150" s="88"/>
      <c r="GPM150" s="88"/>
      <c r="GPN150" s="88"/>
      <c r="GPO150" s="88"/>
      <c r="GPP150" s="88"/>
      <c r="GPQ150" s="88"/>
      <c r="GPR150" s="88"/>
      <c r="GPS150" s="88"/>
      <c r="GPT150" s="88"/>
      <c r="GPU150" s="88"/>
      <c r="GPV150" s="88"/>
      <c r="GPW150" s="88"/>
      <c r="GPX150" s="88"/>
      <c r="GPY150" s="88"/>
      <c r="GPZ150" s="88"/>
      <c r="GQA150" s="88"/>
      <c r="GQB150" s="88"/>
      <c r="GQC150" s="88"/>
      <c r="GQD150" s="88"/>
      <c r="GQE150" s="88"/>
      <c r="GQF150" s="88"/>
      <c r="GQG150" s="88"/>
      <c r="GQH150" s="88"/>
      <c r="GQI150" s="88"/>
      <c r="GQJ150" s="88"/>
      <c r="GQK150" s="88"/>
      <c r="GQL150" s="88"/>
      <c r="GQM150" s="88"/>
      <c r="GQN150" s="88"/>
      <c r="GQO150" s="88"/>
      <c r="GQP150" s="88"/>
      <c r="GQQ150" s="88"/>
      <c r="GQR150" s="88"/>
      <c r="GQS150" s="88"/>
      <c r="GQT150" s="88"/>
      <c r="GQU150" s="88"/>
      <c r="GQV150" s="88"/>
      <c r="GQW150" s="88"/>
      <c r="GQX150" s="88"/>
      <c r="GQY150" s="88"/>
      <c r="GQZ150" s="88"/>
      <c r="GRA150" s="88"/>
      <c r="GRB150" s="88"/>
      <c r="GRC150" s="88"/>
      <c r="GRD150" s="88"/>
      <c r="GRE150" s="88"/>
      <c r="GRF150" s="88"/>
      <c r="GRG150" s="88"/>
      <c r="GRH150" s="88"/>
      <c r="GRI150" s="88"/>
      <c r="GRJ150" s="88"/>
      <c r="GRK150" s="88"/>
      <c r="GRL150" s="88"/>
      <c r="GRM150" s="88"/>
      <c r="GRN150" s="88"/>
      <c r="GRO150" s="88"/>
      <c r="GRP150" s="88"/>
      <c r="GRQ150" s="88"/>
      <c r="GRR150" s="88"/>
      <c r="GRS150" s="88"/>
      <c r="GRT150" s="88"/>
      <c r="GRU150" s="88"/>
      <c r="GRV150" s="88"/>
      <c r="GRW150" s="88"/>
      <c r="GRX150" s="88"/>
      <c r="GRY150" s="88"/>
      <c r="GRZ150" s="88"/>
      <c r="GSA150" s="88"/>
      <c r="GSB150" s="88"/>
      <c r="GSC150" s="88"/>
      <c r="GSD150" s="88"/>
      <c r="GSE150" s="88"/>
      <c r="GSF150" s="88"/>
      <c r="GSG150" s="88"/>
      <c r="GSH150" s="88"/>
      <c r="GSI150" s="88"/>
      <c r="GSJ150" s="88"/>
      <c r="GSK150" s="88"/>
      <c r="GSL150" s="88"/>
      <c r="GSM150" s="88"/>
      <c r="GSN150" s="88"/>
      <c r="GSO150" s="88"/>
      <c r="GSP150" s="88"/>
      <c r="GSQ150" s="88"/>
      <c r="GSR150" s="88"/>
      <c r="GSS150" s="88"/>
      <c r="GST150" s="88"/>
      <c r="GSU150" s="88"/>
      <c r="GSV150" s="88"/>
      <c r="GSW150" s="88"/>
      <c r="GSX150" s="88"/>
      <c r="GSY150" s="88"/>
      <c r="GSZ150" s="88"/>
      <c r="GTA150" s="88"/>
      <c r="GTB150" s="88"/>
      <c r="GTC150" s="88"/>
      <c r="GTD150" s="88"/>
      <c r="GTE150" s="88"/>
      <c r="GTF150" s="88"/>
      <c r="GTG150" s="88"/>
      <c r="GTH150" s="88"/>
      <c r="GTI150" s="88"/>
      <c r="GTJ150" s="88"/>
      <c r="GTK150" s="88"/>
      <c r="GTL150" s="88"/>
      <c r="GTM150" s="88"/>
      <c r="GTN150" s="88"/>
      <c r="GTO150" s="88"/>
      <c r="GTP150" s="88"/>
      <c r="GTQ150" s="88"/>
      <c r="GTR150" s="88"/>
      <c r="GTS150" s="88"/>
      <c r="GTT150" s="88"/>
      <c r="GTU150" s="88"/>
      <c r="GTV150" s="88"/>
      <c r="GTW150" s="88"/>
      <c r="GTX150" s="88"/>
      <c r="GTY150" s="88"/>
      <c r="GTZ150" s="88"/>
      <c r="GUA150" s="88"/>
      <c r="GUB150" s="88"/>
      <c r="GUC150" s="88"/>
      <c r="GUD150" s="88"/>
      <c r="GUE150" s="88"/>
      <c r="GUF150" s="88"/>
      <c r="GUG150" s="88"/>
      <c r="GUH150" s="88"/>
      <c r="GUI150" s="88"/>
      <c r="GUJ150" s="88"/>
      <c r="GUK150" s="88"/>
      <c r="GUL150" s="88"/>
      <c r="GUM150" s="88"/>
      <c r="GUN150" s="88"/>
      <c r="GUO150" s="88"/>
      <c r="GUP150" s="88"/>
      <c r="GUQ150" s="88"/>
      <c r="GUR150" s="88"/>
      <c r="GUS150" s="88"/>
      <c r="GUT150" s="88"/>
      <c r="GUU150" s="88"/>
      <c r="GUV150" s="88"/>
      <c r="GUW150" s="88"/>
      <c r="GUX150" s="88"/>
      <c r="GUY150" s="88"/>
      <c r="GUZ150" s="88"/>
      <c r="GVA150" s="88"/>
      <c r="GVB150" s="88"/>
      <c r="GVC150" s="88"/>
      <c r="GVD150" s="88"/>
      <c r="GVE150" s="88"/>
      <c r="GVF150" s="88"/>
      <c r="GVG150" s="88"/>
      <c r="GVH150" s="88"/>
      <c r="GVI150" s="88"/>
      <c r="GVJ150" s="88"/>
      <c r="GVK150" s="88"/>
      <c r="GVL150" s="88"/>
      <c r="GVM150" s="88"/>
      <c r="GVN150" s="88"/>
      <c r="GVO150" s="88"/>
      <c r="GVP150" s="88"/>
      <c r="GVQ150" s="88"/>
      <c r="GVR150" s="88"/>
      <c r="GVS150" s="88"/>
      <c r="GVT150" s="88"/>
      <c r="GVU150" s="88"/>
      <c r="GVV150" s="88"/>
      <c r="GVW150" s="88"/>
      <c r="GVX150" s="88"/>
      <c r="GVY150" s="88"/>
      <c r="GVZ150" s="88"/>
      <c r="GWA150" s="88"/>
      <c r="GWB150" s="88"/>
      <c r="GWC150" s="88"/>
      <c r="GWD150" s="88"/>
      <c r="GWE150" s="88"/>
      <c r="GWF150" s="88"/>
      <c r="GWG150" s="88"/>
      <c r="GWH150" s="88"/>
      <c r="GWI150" s="88"/>
      <c r="GWJ150" s="88"/>
      <c r="GWK150" s="88"/>
      <c r="GWL150" s="88"/>
      <c r="GWM150" s="88"/>
      <c r="GWN150" s="88"/>
      <c r="GWO150" s="88"/>
      <c r="GWP150" s="88"/>
      <c r="GWQ150" s="88"/>
      <c r="GWR150" s="88"/>
      <c r="GWS150" s="88"/>
      <c r="GWT150" s="88"/>
      <c r="GWU150" s="88"/>
      <c r="GWV150" s="88"/>
      <c r="GWW150" s="88"/>
      <c r="GWX150" s="88"/>
      <c r="GWY150" s="88"/>
      <c r="GWZ150" s="88"/>
      <c r="GXA150" s="88"/>
      <c r="GXB150" s="88"/>
      <c r="GXC150" s="88"/>
      <c r="GXD150" s="88"/>
      <c r="GXE150" s="88"/>
      <c r="GXF150" s="88"/>
      <c r="GXG150" s="88"/>
      <c r="GXH150" s="88"/>
      <c r="GXI150" s="88"/>
      <c r="GXJ150" s="88"/>
      <c r="GXK150" s="88"/>
      <c r="GXL150" s="88"/>
      <c r="GXM150" s="88"/>
      <c r="GXN150" s="88"/>
      <c r="GXO150" s="88"/>
      <c r="GXP150" s="88"/>
      <c r="GXQ150" s="88"/>
      <c r="GXR150" s="88"/>
      <c r="GXS150" s="88"/>
      <c r="GXT150" s="88"/>
      <c r="GXU150" s="88"/>
      <c r="GXV150" s="88"/>
      <c r="GXW150" s="88"/>
      <c r="GXX150" s="88"/>
      <c r="GXY150" s="88"/>
      <c r="GXZ150" s="88"/>
      <c r="GYA150" s="88"/>
      <c r="GYB150" s="88"/>
      <c r="GYC150" s="88"/>
      <c r="GYD150" s="88"/>
      <c r="GYE150" s="88"/>
      <c r="GYF150" s="88"/>
      <c r="GYG150" s="88"/>
      <c r="GYH150" s="88"/>
      <c r="GYI150" s="88"/>
      <c r="GYJ150" s="88"/>
      <c r="GYK150" s="88"/>
      <c r="GYL150" s="88"/>
      <c r="GYM150" s="88"/>
      <c r="GYN150" s="88"/>
      <c r="GYO150" s="88"/>
      <c r="GYP150" s="88"/>
      <c r="GYQ150" s="88"/>
      <c r="GYR150" s="88"/>
      <c r="GYS150" s="88"/>
      <c r="GYT150" s="88"/>
      <c r="GYU150" s="88"/>
      <c r="GYV150" s="88"/>
      <c r="GYW150" s="88"/>
      <c r="GYX150" s="88"/>
      <c r="GYY150" s="88"/>
      <c r="GYZ150" s="88"/>
      <c r="GZA150" s="88"/>
      <c r="GZB150" s="88"/>
      <c r="GZC150" s="88"/>
      <c r="GZD150" s="88"/>
      <c r="GZE150" s="88"/>
      <c r="GZF150" s="88"/>
      <c r="GZG150" s="88"/>
      <c r="GZH150" s="88"/>
      <c r="GZI150" s="88"/>
      <c r="GZJ150" s="88"/>
      <c r="GZK150" s="88"/>
      <c r="GZL150" s="88"/>
      <c r="GZM150" s="88"/>
      <c r="GZN150" s="88"/>
      <c r="GZO150" s="88"/>
      <c r="GZP150" s="88"/>
      <c r="GZQ150" s="88"/>
      <c r="GZR150" s="88"/>
      <c r="GZS150" s="88"/>
      <c r="GZT150" s="88"/>
      <c r="GZU150" s="88"/>
      <c r="GZV150" s="88"/>
      <c r="GZW150" s="88"/>
      <c r="GZX150" s="88"/>
      <c r="GZY150" s="88"/>
      <c r="GZZ150" s="88"/>
      <c r="HAA150" s="88"/>
      <c r="HAB150" s="88"/>
      <c r="HAC150" s="88"/>
      <c r="HAD150" s="88"/>
      <c r="HAE150" s="88"/>
      <c r="HAF150" s="88"/>
      <c r="HAG150" s="88"/>
      <c r="HAH150" s="88"/>
      <c r="HAI150" s="88"/>
      <c r="HAJ150" s="88"/>
      <c r="HAK150" s="88"/>
      <c r="HAL150" s="88"/>
      <c r="HAM150" s="88"/>
      <c r="HAN150" s="88"/>
      <c r="HAO150" s="88"/>
      <c r="HAP150" s="88"/>
      <c r="HAQ150" s="88"/>
      <c r="HAR150" s="88"/>
      <c r="HAS150" s="88"/>
      <c r="HAT150" s="88"/>
      <c r="HAU150" s="88"/>
      <c r="HAV150" s="88"/>
      <c r="HAW150" s="88"/>
      <c r="HAX150" s="88"/>
      <c r="HAY150" s="88"/>
      <c r="HAZ150" s="88"/>
      <c r="HBA150" s="88"/>
      <c r="HBB150" s="88"/>
      <c r="HBC150" s="88"/>
      <c r="HBD150" s="88"/>
      <c r="HBE150" s="88"/>
      <c r="HBF150" s="88"/>
      <c r="HBG150" s="88"/>
      <c r="HBH150" s="88"/>
      <c r="HBI150" s="88"/>
      <c r="HBJ150" s="88"/>
      <c r="HBK150" s="88"/>
      <c r="HBL150" s="88"/>
      <c r="HBM150" s="88"/>
      <c r="HBN150" s="88"/>
      <c r="HBO150" s="88"/>
      <c r="HBP150" s="88"/>
      <c r="HBQ150" s="88"/>
      <c r="HBR150" s="88"/>
      <c r="HBS150" s="88"/>
      <c r="HBT150" s="88"/>
      <c r="HBU150" s="88"/>
      <c r="HBV150" s="88"/>
      <c r="HBW150" s="88"/>
      <c r="HBX150" s="88"/>
      <c r="HBY150" s="88"/>
      <c r="HBZ150" s="88"/>
      <c r="HCA150" s="88"/>
      <c r="HCB150" s="88"/>
      <c r="HCC150" s="88"/>
      <c r="HCD150" s="88"/>
      <c r="HCE150" s="88"/>
      <c r="HCF150" s="88"/>
      <c r="HCG150" s="88"/>
      <c r="HCH150" s="88"/>
      <c r="HCI150" s="88"/>
      <c r="HCJ150" s="88"/>
      <c r="HCK150" s="88"/>
      <c r="HCL150" s="88"/>
      <c r="HCM150" s="88"/>
      <c r="HCN150" s="88"/>
      <c r="HCO150" s="88"/>
      <c r="HCP150" s="88"/>
      <c r="HCQ150" s="88"/>
      <c r="HCR150" s="88"/>
      <c r="HCS150" s="88"/>
      <c r="HCT150" s="88"/>
      <c r="HCU150" s="88"/>
      <c r="HCV150" s="88"/>
      <c r="HCW150" s="88"/>
      <c r="HCX150" s="88"/>
      <c r="HCY150" s="88"/>
      <c r="HCZ150" s="88"/>
      <c r="HDA150" s="88"/>
      <c r="HDB150" s="88"/>
      <c r="HDC150" s="88"/>
      <c r="HDD150" s="88"/>
      <c r="HDE150" s="88"/>
      <c r="HDF150" s="88"/>
      <c r="HDG150" s="88"/>
      <c r="HDH150" s="88"/>
      <c r="HDI150" s="88"/>
      <c r="HDJ150" s="88"/>
      <c r="HDK150" s="88"/>
      <c r="HDL150" s="88"/>
      <c r="HDM150" s="88"/>
      <c r="HDN150" s="88"/>
      <c r="HDO150" s="88"/>
      <c r="HDP150" s="88"/>
      <c r="HDQ150" s="88"/>
      <c r="HDR150" s="88"/>
      <c r="HDS150" s="88"/>
      <c r="HDT150" s="88"/>
      <c r="HDU150" s="88"/>
      <c r="HDV150" s="88"/>
      <c r="HDW150" s="88"/>
      <c r="HDX150" s="88"/>
      <c r="HDY150" s="88"/>
      <c r="HDZ150" s="88"/>
      <c r="HEA150" s="88"/>
      <c r="HEB150" s="88"/>
      <c r="HEC150" s="88"/>
      <c r="HED150" s="88"/>
      <c r="HEE150" s="88"/>
      <c r="HEF150" s="88"/>
      <c r="HEG150" s="88"/>
      <c r="HEH150" s="88"/>
      <c r="HEI150" s="88"/>
      <c r="HEJ150" s="88"/>
      <c r="HEK150" s="88"/>
      <c r="HEL150" s="88"/>
      <c r="HEM150" s="88"/>
      <c r="HEN150" s="88"/>
      <c r="HEO150" s="88"/>
      <c r="HEP150" s="88"/>
      <c r="HEQ150" s="88"/>
      <c r="HER150" s="88"/>
      <c r="HES150" s="88"/>
      <c r="HET150" s="88"/>
      <c r="HEU150" s="88"/>
      <c r="HEV150" s="88"/>
      <c r="HEW150" s="88"/>
      <c r="HEX150" s="88"/>
      <c r="HEY150" s="88"/>
      <c r="HEZ150" s="88"/>
      <c r="HFA150" s="88"/>
      <c r="HFB150" s="88"/>
      <c r="HFC150" s="88"/>
      <c r="HFD150" s="88"/>
      <c r="HFE150" s="88"/>
      <c r="HFF150" s="88"/>
      <c r="HFG150" s="88"/>
      <c r="HFH150" s="88"/>
      <c r="HFI150" s="88"/>
      <c r="HFJ150" s="88"/>
      <c r="HFK150" s="88"/>
      <c r="HFL150" s="88"/>
      <c r="HFM150" s="88"/>
      <c r="HFN150" s="88"/>
      <c r="HFO150" s="88"/>
      <c r="HFP150" s="88"/>
      <c r="HFQ150" s="88"/>
      <c r="HFR150" s="88"/>
      <c r="HFS150" s="88"/>
      <c r="HFT150" s="88"/>
      <c r="HFU150" s="88"/>
      <c r="HFV150" s="88"/>
      <c r="HFW150" s="88"/>
      <c r="HFX150" s="88"/>
      <c r="HFY150" s="88"/>
      <c r="HFZ150" s="88"/>
      <c r="HGA150" s="88"/>
      <c r="HGB150" s="88"/>
      <c r="HGC150" s="88"/>
      <c r="HGD150" s="88"/>
      <c r="HGE150" s="88"/>
      <c r="HGF150" s="88"/>
      <c r="HGG150" s="88"/>
      <c r="HGH150" s="88"/>
      <c r="HGI150" s="88"/>
      <c r="HGJ150" s="88"/>
      <c r="HGK150" s="88"/>
      <c r="HGL150" s="88"/>
      <c r="HGM150" s="88"/>
      <c r="HGN150" s="88"/>
      <c r="HGO150" s="88"/>
      <c r="HGP150" s="88"/>
      <c r="HGQ150" s="88"/>
      <c r="HGR150" s="88"/>
      <c r="HGS150" s="88"/>
      <c r="HGT150" s="88"/>
      <c r="HGU150" s="88"/>
      <c r="HGV150" s="88"/>
      <c r="HGW150" s="88"/>
      <c r="HGX150" s="88"/>
      <c r="HGY150" s="88"/>
      <c r="HGZ150" s="88"/>
      <c r="HHA150" s="88"/>
      <c r="HHB150" s="88"/>
      <c r="HHC150" s="88"/>
      <c r="HHD150" s="88"/>
      <c r="HHE150" s="88"/>
      <c r="HHF150" s="88"/>
      <c r="HHG150" s="88"/>
      <c r="HHH150" s="88"/>
      <c r="HHI150" s="88"/>
      <c r="HHJ150" s="88"/>
      <c r="HHK150" s="88"/>
      <c r="HHL150" s="88"/>
      <c r="HHM150" s="88"/>
      <c r="HHN150" s="88"/>
      <c r="HHO150" s="88"/>
      <c r="HHP150" s="88"/>
      <c r="HHQ150" s="88"/>
      <c r="HHR150" s="88"/>
      <c r="HHS150" s="88"/>
      <c r="HHT150" s="88"/>
      <c r="HHU150" s="88"/>
      <c r="HHV150" s="88"/>
      <c r="HHW150" s="88"/>
      <c r="HHX150" s="88"/>
      <c r="HHY150" s="88"/>
      <c r="HHZ150" s="88"/>
      <c r="HIA150" s="88"/>
      <c r="HIB150" s="88"/>
      <c r="HIC150" s="88"/>
      <c r="HID150" s="88"/>
      <c r="HIE150" s="88"/>
      <c r="HIF150" s="88"/>
      <c r="HIG150" s="88"/>
      <c r="HIH150" s="88"/>
      <c r="HII150" s="88"/>
      <c r="HIJ150" s="88"/>
      <c r="HIK150" s="88"/>
      <c r="HIL150" s="88"/>
      <c r="HIM150" s="88"/>
      <c r="HIN150" s="88"/>
      <c r="HIO150" s="88"/>
      <c r="HIP150" s="88"/>
      <c r="HIQ150" s="88"/>
      <c r="HIR150" s="88"/>
      <c r="HIS150" s="88"/>
      <c r="HIT150" s="88"/>
      <c r="HIU150" s="88"/>
      <c r="HIV150" s="88"/>
      <c r="HIW150" s="88"/>
      <c r="HIX150" s="88"/>
      <c r="HIY150" s="88"/>
      <c r="HIZ150" s="88"/>
      <c r="HJA150" s="88"/>
      <c r="HJB150" s="88"/>
      <c r="HJC150" s="88"/>
      <c r="HJD150" s="88"/>
      <c r="HJE150" s="88"/>
      <c r="HJF150" s="88"/>
      <c r="HJG150" s="88"/>
      <c r="HJH150" s="88"/>
      <c r="HJI150" s="88"/>
      <c r="HJJ150" s="88"/>
      <c r="HJK150" s="88"/>
      <c r="HJL150" s="88"/>
      <c r="HJM150" s="88"/>
      <c r="HJN150" s="88"/>
      <c r="HJO150" s="88"/>
      <c r="HJP150" s="88"/>
      <c r="HJQ150" s="88"/>
      <c r="HJR150" s="88"/>
      <c r="HJS150" s="88"/>
      <c r="HJT150" s="88"/>
      <c r="HJU150" s="88"/>
      <c r="HJV150" s="88"/>
      <c r="HJW150" s="88"/>
      <c r="HJX150" s="88"/>
      <c r="HJY150" s="88"/>
      <c r="HJZ150" s="88"/>
      <c r="HKA150" s="88"/>
      <c r="HKB150" s="88"/>
      <c r="HKC150" s="88"/>
      <c r="HKD150" s="88"/>
      <c r="HKE150" s="88"/>
      <c r="HKF150" s="88"/>
      <c r="HKG150" s="88"/>
      <c r="HKH150" s="88"/>
      <c r="HKI150" s="88"/>
      <c r="HKJ150" s="88"/>
      <c r="HKK150" s="88"/>
      <c r="HKL150" s="88"/>
      <c r="HKM150" s="88"/>
      <c r="HKN150" s="88"/>
      <c r="HKO150" s="88"/>
      <c r="HKP150" s="88"/>
      <c r="HKQ150" s="88"/>
      <c r="HKR150" s="88"/>
      <c r="HKS150" s="88"/>
      <c r="HKT150" s="88"/>
      <c r="HKU150" s="88"/>
      <c r="HKV150" s="88"/>
      <c r="HKW150" s="88"/>
      <c r="HKX150" s="88"/>
      <c r="HKY150" s="88"/>
      <c r="HKZ150" s="88"/>
      <c r="HLA150" s="88"/>
      <c r="HLB150" s="88"/>
      <c r="HLC150" s="88"/>
      <c r="HLD150" s="88"/>
      <c r="HLE150" s="88"/>
      <c r="HLF150" s="88"/>
      <c r="HLG150" s="88"/>
      <c r="HLH150" s="88"/>
      <c r="HLI150" s="88"/>
      <c r="HLJ150" s="88"/>
      <c r="HLK150" s="88"/>
      <c r="HLL150" s="88"/>
      <c r="HLM150" s="88"/>
      <c r="HLN150" s="88"/>
      <c r="HLO150" s="88"/>
      <c r="HLP150" s="88"/>
      <c r="HLQ150" s="88"/>
      <c r="HLR150" s="88"/>
      <c r="HLS150" s="88"/>
      <c r="HLT150" s="88"/>
      <c r="HLU150" s="88"/>
      <c r="HLV150" s="88"/>
      <c r="HLW150" s="88"/>
      <c r="HLX150" s="88"/>
      <c r="HLY150" s="88"/>
      <c r="HLZ150" s="88"/>
      <c r="HMA150" s="88"/>
      <c r="HMB150" s="88"/>
      <c r="HMC150" s="88"/>
      <c r="HMD150" s="88"/>
      <c r="HME150" s="88"/>
      <c r="HMF150" s="88"/>
      <c r="HMG150" s="88"/>
      <c r="HMH150" s="88"/>
      <c r="HMI150" s="88"/>
      <c r="HMJ150" s="88"/>
      <c r="HMK150" s="88"/>
      <c r="HML150" s="88"/>
      <c r="HMM150" s="88"/>
      <c r="HMN150" s="88"/>
      <c r="HMO150" s="88"/>
      <c r="HMP150" s="88"/>
      <c r="HMQ150" s="88"/>
      <c r="HMR150" s="88"/>
      <c r="HMS150" s="88"/>
      <c r="HMT150" s="88"/>
      <c r="HMU150" s="88"/>
      <c r="HMV150" s="88"/>
      <c r="HMW150" s="88"/>
      <c r="HMX150" s="88"/>
      <c r="HMY150" s="88"/>
      <c r="HMZ150" s="88"/>
      <c r="HNA150" s="88"/>
      <c r="HNB150" s="88"/>
      <c r="HNC150" s="88"/>
      <c r="HND150" s="88"/>
      <c r="HNE150" s="88"/>
      <c r="HNF150" s="88"/>
      <c r="HNG150" s="88"/>
      <c r="HNH150" s="88"/>
      <c r="HNI150" s="88"/>
      <c r="HNJ150" s="88"/>
      <c r="HNK150" s="88"/>
      <c r="HNL150" s="88"/>
      <c r="HNM150" s="88"/>
      <c r="HNN150" s="88"/>
      <c r="HNO150" s="88"/>
      <c r="HNP150" s="88"/>
      <c r="HNQ150" s="88"/>
      <c r="HNR150" s="88"/>
      <c r="HNS150" s="88"/>
      <c r="HNT150" s="88"/>
      <c r="HNU150" s="88"/>
      <c r="HNV150" s="88"/>
      <c r="HNW150" s="88"/>
      <c r="HNX150" s="88"/>
      <c r="HNY150" s="88"/>
      <c r="HNZ150" s="88"/>
      <c r="HOA150" s="88"/>
      <c r="HOB150" s="88"/>
      <c r="HOC150" s="88"/>
      <c r="HOD150" s="88"/>
      <c r="HOE150" s="88"/>
      <c r="HOF150" s="88"/>
      <c r="HOG150" s="88"/>
      <c r="HOH150" s="88"/>
      <c r="HOI150" s="88"/>
      <c r="HOJ150" s="88"/>
      <c r="HOK150" s="88"/>
      <c r="HOL150" s="88"/>
      <c r="HOM150" s="88"/>
      <c r="HON150" s="88"/>
      <c r="HOO150" s="88"/>
      <c r="HOP150" s="88"/>
      <c r="HOQ150" s="88"/>
      <c r="HOR150" s="88"/>
      <c r="HOS150" s="88"/>
      <c r="HOT150" s="88"/>
      <c r="HOU150" s="88"/>
      <c r="HOV150" s="88"/>
      <c r="HOW150" s="88"/>
      <c r="HOX150" s="88"/>
      <c r="HOY150" s="88"/>
      <c r="HOZ150" s="88"/>
      <c r="HPA150" s="88"/>
      <c r="HPB150" s="88"/>
      <c r="HPC150" s="88"/>
      <c r="HPD150" s="88"/>
      <c r="HPE150" s="88"/>
      <c r="HPF150" s="88"/>
      <c r="HPG150" s="88"/>
      <c r="HPH150" s="88"/>
      <c r="HPI150" s="88"/>
      <c r="HPJ150" s="88"/>
      <c r="HPK150" s="88"/>
      <c r="HPL150" s="88"/>
      <c r="HPM150" s="88"/>
      <c r="HPN150" s="88"/>
      <c r="HPO150" s="88"/>
      <c r="HPP150" s="88"/>
      <c r="HPQ150" s="88"/>
      <c r="HPR150" s="88"/>
      <c r="HPS150" s="88"/>
      <c r="HPT150" s="88"/>
      <c r="HPU150" s="88"/>
      <c r="HPV150" s="88"/>
      <c r="HPW150" s="88"/>
      <c r="HPX150" s="88"/>
      <c r="HPY150" s="88"/>
      <c r="HPZ150" s="88"/>
      <c r="HQA150" s="88"/>
      <c r="HQB150" s="88"/>
      <c r="HQC150" s="88"/>
      <c r="HQD150" s="88"/>
      <c r="HQE150" s="88"/>
      <c r="HQF150" s="88"/>
      <c r="HQG150" s="88"/>
      <c r="HQH150" s="88"/>
      <c r="HQI150" s="88"/>
      <c r="HQJ150" s="88"/>
      <c r="HQK150" s="88"/>
      <c r="HQL150" s="88"/>
      <c r="HQM150" s="88"/>
      <c r="HQN150" s="88"/>
      <c r="HQO150" s="88"/>
      <c r="HQP150" s="88"/>
      <c r="HQQ150" s="88"/>
      <c r="HQR150" s="88"/>
      <c r="HQS150" s="88"/>
      <c r="HQT150" s="88"/>
      <c r="HQU150" s="88"/>
      <c r="HQV150" s="88"/>
      <c r="HQW150" s="88"/>
      <c r="HQX150" s="88"/>
      <c r="HQY150" s="88"/>
      <c r="HQZ150" s="88"/>
      <c r="HRA150" s="88"/>
      <c r="HRB150" s="88"/>
      <c r="HRC150" s="88"/>
      <c r="HRD150" s="88"/>
      <c r="HRE150" s="88"/>
      <c r="HRF150" s="88"/>
      <c r="HRG150" s="88"/>
      <c r="HRH150" s="88"/>
      <c r="HRI150" s="88"/>
      <c r="HRJ150" s="88"/>
      <c r="HRK150" s="88"/>
      <c r="HRL150" s="88"/>
      <c r="HRM150" s="88"/>
      <c r="HRN150" s="88"/>
      <c r="HRO150" s="88"/>
      <c r="HRP150" s="88"/>
      <c r="HRQ150" s="88"/>
      <c r="HRR150" s="88"/>
      <c r="HRS150" s="88"/>
      <c r="HRT150" s="88"/>
      <c r="HRU150" s="88"/>
      <c r="HRV150" s="88"/>
      <c r="HRW150" s="88"/>
      <c r="HRX150" s="88"/>
      <c r="HRY150" s="88"/>
      <c r="HRZ150" s="88"/>
      <c r="HSA150" s="88"/>
      <c r="HSB150" s="88"/>
      <c r="HSC150" s="88"/>
      <c r="HSD150" s="88"/>
      <c r="HSE150" s="88"/>
      <c r="HSF150" s="88"/>
      <c r="HSG150" s="88"/>
      <c r="HSH150" s="88"/>
      <c r="HSI150" s="88"/>
      <c r="HSJ150" s="88"/>
      <c r="HSK150" s="88"/>
      <c r="HSL150" s="88"/>
      <c r="HSM150" s="88"/>
      <c r="HSN150" s="88"/>
      <c r="HSO150" s="88"/>
      <c r="HSP150" s="88"/>
      <c r="HSQ150" s="88"/>
      <c r="HSR150" s="88"/>
      <c r="HSS150" s="88"/>
      <c r="HST150" s="88"/>
      <c r="HSU150" s="88"/>
      <c r="HSV150" s="88"/>
      <c r="HSW150" s="88"/>
      <c r="HSX150" s="88"/>
      <c r="HSY150" s="88"/>
      <c r="HSZ150" s="88"/>
      <c r="HTA150" s="88"/>
      <c r="HTB150" s="88"/>
      <c r="HTC150" s="88"/>
      <c r="HTD150" s="88"/>
      <c r="HTE150" s="88"/>
      <c r="HTF150" s="88"/>
      <c r="HTG150" s="88"/>
      <c r="HTH150" s="88"/>
      <c r="HTI150" s="88"/>
      <c r="HTJ150" s="88"/>
      <c r="HTK150" s="88"/>
      <c r="HTL150" s="88"/>
      <c r="HTM150" s="88"/>
      <c r="HTN150" s="88"/>
      <c r="HTO150" s="88"/>
      <c r="HTP150" s="88"/>
      <c r="HTQ150" s="88"/>
      <c r="HTR150" s="88"/>
      <c r="HTS150" s="88"/>
      <c r="HTT150" s="88"/>
      <c r="HTU150" s="88"/>
      <c r="HTV150" s="88"/>
      <c r="HTW150" s="88"/>
      <c r="HTX150" s="88"/>
      <c r="HTY150" s="88"/>
      <c r="HTZ150" s="88"/>
      <c r="HUA150" s="88"/>
      <c r="HUB150" s="88"/>
      <c r="HUC150" s="88"/>
      <c r="HUD150" s="88"/>
      <c r="HUE150" s="88"/>
      <c r="HUF150" s="88"/>
      <c r="HUG150" s="88"/>
      <c r="HUH150" s="88"/>
      <c r="HUI150" s="88"/>
      <c r="HUJ150" s="88"/>
      <c r="HUK150" s="88"/>
      <c r="HUL150" s="88"/>
      <c r="HUM150" s="88"/>
      <c r="HUN150" s="88"/>
      <c r="HUO150" s="88"/>
      <c r="HUP150" s="88"/>
      <c r="HUQ150" s="88"/>
      <c r="HUR150" s="88"/>
      <c r="HUS150" s="88"/>
      <c r="HUT150" s="88"/>
      <c r="HUU150" s="88"/>
      <c r="HUV150" s="88"/>
      <c r="HUW150" s="88"/>
      <c r="HUX150" s="88"/>
      <c r="HUY150" s="88"/>
      <c r="HUZ150" s="88"/>
      <c r="HVA150" s="88"/>
      <c r="HVB150" s="88"/>
      <c r="HVC150" s="88"/>
      <c r="HVD150" s="88"/>
      <c r="HVE150" s="88"/>
      <c r="HVF150" s="88"/>
      <c r="HVG150" s="88"/>
      <c r="HVH150" s="88"/>
      <c r="HVI150" s="88"/>
      <c r="HVJ150" s="88"/>
      <c r="HVK150" s="88"/>
      <c r="HVL150" s="88"/>
      <c r="HVM150" s="88"/>
      <c r="HVN150" s="88"/>
      <c r="HVO150" s="88"/>
      <c r="HVP150" s="88"/>
      <c r="HVQ150" s="88"/>
      <c r="HVR150" s="88"/>
      <c r="HVS150" s="88"/>
      <c r="HVT150" s="88"/>
      <c r="HVU150" s="88"/>
      <c r="HVV150" s="88"/>
      <c r="HVW150" s="88"/>
      <c r="HVX150" s="88"/>
      <c r="HVY150" s="88"/>
      <c r="HVZ150" s="88"/>
      <c r="HWA150" s="88"/>
      <c r="HWB150" s="88"/>
      <c r="HWC150" s="88"/>
      <c r="HWD150" s="88"/>
      <c r="HWE150" s="88"/>
      <c r="HWF150" s="88"/>
      <c r="HWG150" s="88"/>
      <c r="HWH150" s="88"/>
      <c r="HWI150" s="88"/>
      <c r="HWJ150" s="88"/>
      <c r="HWK150" s="88"/>
      <c r="HWL150" s="88"/>
      <c r="HWM150" s="88"/>
      <c r="HWN150" s="88"/>
      <c r="HWO150" s="88"/>
      <c r="HWP150" s="88"/>
      <c r="HWQ150" s="88"/>
      <c r="HWR150" s="88"/>
      <c r="HWS150" s="88"/>
      <c r="HWT150" s="88"/>
      <c r="HWU150" s="88"/>
      <c r="HWV150" s="88"/>
      <c r="HWW150" s="88"/>
      <c r="HWX150" s="88"/>
      <c r="HWY150" s="88"/>
      <c r="HWZ150" s="88"/>
      <c r="HXA150" s="88"/>
      <c r="HXB150" s="88"/>
      <c r="HXC150" s="88"/>
      <c r="HXD150" s="88"/>
      <c r="HXE150" s="88"/>
      <c r="HXF150" s="88"/>
      <c r="HXG150" s="88"/>
      <c r="HXH150" s="88"/>
      <c r="HXI150" s="88"/>
      <c r="HXJ150" s="88"/>
      <c r="HXK150" s="88"/>
      <c r="HXL150" s="88"/>
      <c r="HXM150" s="88"/>
      <c r="HXN150" s="88"/>
      <c r="HXO150" s="88"/>
      <c r="HXP150" s="88"/>
      <c r="HXQ150" s="88"/>
      <c r="HXR150" s="88"/>
      <c r="HXS150" s="88"/>
      <c r="HXT150" s="88"/>
      <c r="HXU150" s="88"/>
      <c r="HXV150" s="88"/>
      <c r="HXW150" s="88"/>
      <c r="HXX150" s="88"/>
      <c r="HXY150" s="88"/>
      <c r="HXZ150" s="88"/>
      <c r="HYA150" s="88"/>
      <c r="HYB150" s="88"/>
      <c r="HYC150" s="88"/>
      <c r="HYD150" s="88"/>
      <c r="HYE150" s="88"/>
      <c r="HYF150" s="88"/>
      <c r="HYG150" s="88"/>
      <c r="HYH150" s="88"/>
      <c r="HYI150" s="88"/>
      <c r="HYJ150" s="88"/>
      <c r="HYK150" s="88"/>
      <c r="HYL150" s="88"/>
      <c r="HYM150" s="88"/>
      <c r="HYN150" s="88"/>
      <c r="HYO150" s="88"/>
      <c r="HYP150" s="88"/>
      <c r="HYQ150" s="88"/>
      <c r="HYR150" s="88"/>
      <c r="HYS150" s="88"/>
      <c r="HYT150" s="88"/>
      <c r="HYU150" s="88"/>
      <c r="HYV150" s="88"/>
      <c r="HYW150" s="88"/>
      <c r="HYX150" s="88"/>
      <c r="HYY150" s="88"/>
      <c r="HYZ150" s="88"/>
      <c r="HZA150" s="88"/>
      <c r="HZB150" s="88"/>
      <c r="HZC150" s="88"/>
      <c r="HZD150" s="88"/>
      <c r="HZE150" s="88"/>
      <c r="HZF150" s="88"/>
      <c r="HZG150" s="88"/>
      <c r="HZH150" s="88"/>
      <c r="HZI150" s="88"/>
      <c r="HZJ150" s="88"/>
      <c r="HZK150" s="88"/>
      <c r="HZL150" s="88"/>
      <c r="HZM150" s="88"/>
      <c r="HZN150" s="88"/>
      <c r="HZO150" s="88"/>
      <c r="HZP150" s="88"/>
      <c r="HZQ150" s="88"/>
      <c r="HZR150" s="88"/>
      <c r="HZS150" s="88"/>
      <c r="HZT150" s="88"/>
      <c r="HZU150" s="88"/>
      <c r="HZV150" s="88"/>
      <c r="HZW150" s="88"/>
      <c r="HZX150" s="88"/>
      <c r="HZY150" s="88"/>
      <c r="HZZ150" s="88"/>
      <c r="IAA150" s="88"/>
      <c r="IAB150" s="88"/>
      <c r="IAC150" s="88"/>
      <c r="IAD150" s="88"/>
      <c r="IAE150" s="88"/>
      <c r="IAF150" s="88"/>
      <c r="IAG150" s="88"/>
      <c r="IAH150" s="88"/>
      <c r="IAI150" s="88"/>
      <c r="IAJ150" s="88"/>
      <c r="IAK150" s="88"/>
      <c r="IAL150" s="88"/>
      <c r="IAM150" s="88"/>
      <c r="IAN150" s="88"/>
      <c r="IAO150" s="88"/>
      <c r="IAP150" s="88"/>
      <c r="IAQ150" s="88"/>
      <c r="IAR150" s="88"/>
      <c r="IAS150" s="88"/>
      <c r="IAT150" s="88"/>
      <c r="IAU150" s="88"/>
      <c r="IAV150" s="88"/>
      <c r="IAW150" s="88"/>
      <c r="IAX150" s="88"/>
      <c r="IAY150" s="88"/>
      <c r="IAZ150" s="88"/>
      <c r="IBA150" s="88"/>
      <c r="IBB150" s="88"/>
      <c r="IBC150" s="88"/>
      <c r="IBD150" s="88"/>
      <c r="IBE150" s="88"/>
      <c r="IBF150" s="88"/>
      <c r="IBG150" s="88"/>
      <c r="IBH150" s="88"/>
      <c r="IBI150" s="88"/>
      <c r="IBJ150" s="88"/>
      <c r="IBK150" s="88"/>
      <c r="IBL150" s="88"/>
      <c r="IBM150" s="88"/>
      <c r="IBN150" s="88"/>
      <c r="IBO150" s="88"/>
      <c r="IBP150" s="88"/>
      <c r="IBQ150" s="88"/>
      <c r="IBR150" s="88"/>
      <c r="IBS150" s="88"/>
      <c r="IBT150" s="88"/>
      <c r="IBU150" s="88"/>
      <c r="IBV150" s="88"/>
      <c r="IBW150" s="88"/>
      <c r="IBX150" s="88"/>
      <c r="IBY150" s="88"/>
      <c r="IBZ150" s="88"/>
      <c r="ICA150" s="88"/>
      <c r="ICB150" s="88"/>
      <c r="ICC150" s="88"/>
      <c r="ICD150" s="88"/>
      <c r="ICE150" s="88"/>
      <c r="ICF150" s="88"/>
      <c r="ICG150" s="88"/>
      <c r="ICH150" s="88"/>
      <c r="ICI150" s="88"/>
      <c r="ICJ150" s="88"/>
      <c r="ICK150" s="88"/>
      <c r="ICL150" s="88"/>
      <c r="ICM150" s="88"/>
      <c r="ICN150" s="88"/>
      <c r="ICO150" s="88"/>
      <c r="ICP150" s="88"/>
      <c r="ICQ150" s="88"/>
      <c r="ICR150" s="88"/>
      <c r="ICS150" s="88"/>
      <c r="ICT150" s="88"/>
      <c r="ICU150" s="88"/>
      <c r="ICV150" s="88"/>
      <c r="ICW150" s="88"/>
      <c r="ICX150" s="88"/>
      <c r="ICY150" s="88"/>
      <c r="ICZ150" s="88"/>
      <c r="IDA150" s="88"/>
      <c r="IDB150" s="88"/>
      <c r="IDC150" s="88"/>
      <c r="IDD150" s="88"/>
      <c r="IDE150" s="88"/>
      <c r="IDF150" s="88"/>
      <c r="IDG150" s="88"/>
      <c r="IDH150" s="88"/>
      <c r="IDI150" s="88"/>
      <c r="IDJ150" s="88"/>
      <c r="IDK150" s="88"/>
      <c r="IDL150" s="88"/>
      <c r="IDM150" s="88"/>
      <c r="IDN150" s="88"/>
      <c r="IDO150" s="88"/>
      <c r="IDP150" s="88"/>
      <c r="IDQ150" s="88"/>
      <c r="IDR150" s="88"/>
      <c r="IDS150" s="88"/>
      <c r="IDT150" s="88"/>
      <c r="IDU150" s="88"/>
      <c r="IDV150" s="88"/>
      <c r="IDW150" s="88"/>
      <c r="IDX150" s="88"/>
      <c r="IDY150" s="88"/>
      <c r="IDZ150" s="88"/>
      <c r="IEA150" s="88"/>
      <c r="IEB150" s="88"/>
      <c r="IEC150" s="88"/>
      <c r="IED150" s="88"/>
      <c r="IEE150" s="88"/>
      <c r="IEF150" s="88"/>
      <c r="IEG150" s="88"/>
      <c r="IEH150" s="88"/>
      <c r="IEI150" s="88"/>
      <c r="IEJ150" s="88"/>
      <c r="IEK150" s="88"/>
      <c r="IEL150" s="88"/>
      <c r="IEM150" s="88"/>
      <c r="IEN150" s="88"/>
      <c r="IEO150" s="88"/>
      <c r="IEP150" s="88"/>
      <c r="IEQ150" s="88"/>
      <c r="IER150" s="88"/>
      <c r="IES150" s="88"/>
      <c r="IET150" s="88"/>
      <c r="IEU150" s="88"/>
      <c r="IEV150" s="88"/>
      <c r="IEW150" s="88"/>
      <c r="IEX150" s="88"/>
      <c r="IEY150" s="88"/>
      <c r="IEZ150" s="88"/>
      <c r="IFA150" s="88"/>
      <c r="IFB150" s="88"/>
      <c r="IFC150" s="88"/>
      <c r="IFD150" s="88"/>
      <c r="IFE150" s="88"/>
      <c r="IFF150" s="88"/>
      <c r="IFG150" s="88"/>
      <c r="IFH150" s="88"/>
      <c r="IFI150" s="88"/>
      <c r="IFJ150" s="88"/>
      <c r="IFK150" s="88"/>
      <c r="IFL150" s="88"/>
      <c r="IFM150" s="88"/>
      <c r="IFN150" s="88"/>
      <c r="IFO150" s="88"/>
      <c r="IFP150" s="88"/>
      <c r="IFQ150" s="88"/>
      <c r="IFR150" s="88"/>
      <c r="IFS150" s="88"/>
      <c r="IFT150" s="88"/>
      <c r="IFU150" s="88"/>
      <c r="IFV150" s="88"/>
      <c r="IFW150" s="88"/>
      <c r="IFX150" s="88"/>
      <c r="IFY150" s="88"/>
      <c r="IFZ150" s="88"/>
      <c r="IGA150" s="88"/>
      <c r="IGB150" s="88"/>
      <c r="IGC150" s="88"/>
      <c r="IGD150" s="88"/>
      <c r="IGE150" s="88"/>
      <c r="IGF150" s="88"/>
      <c r="IGG150" s="88"/>
      <c r="IGH150" s="88"/>
      <c r="IGI150" s="88"/>
      <c r="IGJ150" s="88"/>
      <c r="IGK150" s="88"/>
      <c r="IGL150" s="88"/>
      <c r="IGM150" s="88"/>
      <c r="IGN150" s="88"/>
      <c r="IGO150" s="88"/>
      <c r="IGP150" s="88"/>
      <c r="IGQ150" s="88"/>
      <c r="IGR150" s="88"/>
      <c r="IGS150" s="88"/>
      <c r="IGT150" s="88"/>
      <c r="IGU150" s="88"/>
      <c r="IGV150" s="88"/>
      <c r="IGW150" s="88"/>
      <c r="IGX150" s="88"/>
      <c r="IGY150" s="88"/>
      <c r="IGZ150" s="88"/>
      <c r="IHA150" s="88"/>
      <c r="IHB150" s="88"/>
      <c r="IHC150" s="88"/>
      <c r="IHD150" s="88"/>
      <c r="IHE150" s="88"/>
      <c r="IHF150" s="88"/>
      <c r="IHG150" s="88"/>
      <c r="IHH150" s="88"/>
      <c r="IHI150" s="88"/>
      <c r="IHJ150" s="88"/>
      <c r="IHK150" s="88"/>
      <c r="IHL150" s="88"/>
      <c r="IHM150" s="88"/>
      <c r="IHN150" s="88"/>
      <c r="IHO150" s="88"/>
      <c r="IHP150" s="88"/>
      <c r="IHQ150" s="88"/>
      <c r="IHR150" s="88"/>
      <c r="IHS150" s="88"/>
      <c r="IHT150" s="88"/>
      <c r="IHU150" s="88"/>
      <c r="IHV150" s="88"/>
      <c r="IHW150" s="88"/>
      <c r="IHX150" s="88"/>
      <c r="IHY150" s="88"/>
      <c r="IHZ150" s="88"/>
      <c r="IIA150" s="88"/>
      <c r="IIB150" s="88"/>
      <c r="IIC150" s="88"/>
      <c r="IID150" s="88"/>
      <c r="IIE150" s="88"/>
      <c r="IIF150" s="88"/>
      <c r="IIG150" s="88"/>
      <c r="IIH150" s="88"/>
      <c r="III150" s="88"/>
      <c r="IIJ150" s="88"/>
      <c r="IIK150" s="88"/>
      <c r="IIL150" s="88"/>
      <c r="IIM150" s="88"/>
      <c r="IIN150" s="88"/>
      <c r="IIO150" s="88"/>
      <c r="IIP150" s="88"/>
      <c r="IIQ150" s="88"/>
      <c r="IIR150" s="88"/>
      <c r="IIS150" s="88"/>
      <c r="IIT150" s="88"/>
      <c r="IIU150" s="88"/>
      <c r="IIV150" s="88"/>
      <c r="IIW150" s="88"/>
      <c r="IIX150" s="88"/>
      <c r="IIY150" s="88"/>
      <c r="IIZ150" s="88"/>
      <c r="IJA150" s="88"/>
      <c r="IJB150" s="88"/>
      <c r="IJC150" s="88"/>
      <c r="IJD150" s="88"/>
      <c r="IJE150" s="88"/>
      <c r="IJF150" s="88"/>
      <c r="IJG150" s="88"/>
      <c r="IJH150" s="88"/>
      <c r="IJI150" s="88"/>
      <c r="IJJ150" s="88"/>
      <c r="IJK150" s="88"/>
      <c r="IJL150" s="88"/>
      <c r="IJM150" s="88"/>
      <c r="IJN150" s="88"/>
      <c r="IJO150" s="88"/>
      <c r="IJP150" s="88"/>
      <c r="IJQ150" s="88"/>
      <c r="IJR150" s="88"/>
      <c r="IJS150" s="88"/>
      <c r="IJT150" s="88"/>
      <c r="IJU150" s="88"/>
      <c r="IJV150" s="88"/>
      <c r="IJW150" s="88"/>
      <c r="IJX150" s="88"/>
      <c r="IJY150" s="88"/>
      <c r="IJZ150" s="88"/>
      <c r="IKA150" s="88"/>
      <c r="IKB150" s="88"/>
      <c r="IKC150" s="88"/>
      <c r="IKD150" s="88"/>
      <c r="IKE150" s="88"/>
      <c r="IKF150" s="88"/>
      <c r="IKG150" s="88"/>
      <c r="IKH150" s="88"/>
      <c r="IKI150" s="88"/>
      <c r="IKJ150" s="88"/>
      <c r="IKK150" s="88"/>
      <c r="IKL150" s="88"/>
      <c r="IKM150" s="88"/>
      <c r="IKN150" s="88"/>
      <c r="IKO150" s="88"/>
      <c r="IKP150" s="88"/>
      <c r="IKQ150" s="88"/>
      <c r="IKR150" s="88"/>
      <c r="IKS150" s="88"/>
      <c r="IKT150" s="88"/>
      <c r="IKU150" s="88"/>
      <c r="IKV150" s="88"/>
      <c r="IKW150" s="88"/>
      <c r="IKX150" s="88"/>
      <c r="IKY150" s="88"/>
      <c r="IKZ150" s="88"/>
      <c r="ILA150" s="88"/>
      <c r="ILB150" s="88"/>
      <c r="ILC150" s="88"/>
      <c r="ILD150" s="88"/>
      <c r="ILE150" s="88"/>
      <c r="ILF150" s="88"/>
      <c r="ILG150" s="88"/>
      <c r="ILH150" s="88"/>
      <c r="ILI150" s="88"/>
      <c r="ILJ150" s="88"/>
      <c r="ILK150" s="88"/>
      <c r="ILL150" s="88"/>
      <c r="ILM150" s="88"/>
      <c r="ILN150" s="88"/>
      <c r="ILO150" s="88"/>
      <c r="ILP150" s="88"/>
      <c r="ILQ150" s="88"/>
      <c r="ILR150" s="88"/>
      <c r="ILS150" s="88"/>
      <c r="ILT150" s="88"/>
      <c r="ILU150" s="88"/>
      <c r="ILV150" s="88"/>
      <c r="ILW150" s="88"/>
      <c r="ILX150" s="88"/>
      <c r="ILY150" s="88"/>
      <c r="ILZ150" s="88"/>
      <c r="IMA150" s="88"/>
      <c r="IMB150" s="88"/>
      <c r="IMC150" s="88"/>
      <c r="IMD150" s="88"/>
      <c r="IME150" s="88"/>
      <c r="IMF150" s="88"/>
      <c r="IMG150" s="88"/>
      <c r="IMH150" s="88"/>
      <c r="IMI150" s="88"/>
      <c r="IMJ150" s="88"/>
      <c r="IMK150" s="88"/>
      <c r="IML150" s="88"/>
      <c r="IMM150" s="88"/>
      <c r="IMN150" s="88"/>
      <c r="IMO150" s="88"/>
      <c r="IMP150" s="88"/>
      <c r="IMQ150" s="88"/>
      <c r="IMR150" s="88"/>
      <c r="IMS150" s="88"/>
      <c r="IMT150" s="88"/>
      <c r="IMU150" s="88"/>
      <c r="IMV150" s="88"/>
      <c r="IMW150" s="88"/>
      <c r="IMX150" s="88"/>
      <c r="IMY150" s="88"/>
      <c r="IMZ150" s="88"/>
      <c r="INA150" s="88"/>
      <c r="INB150" s="88"/>
      <c r="INC150" s="88"/>
      <c r="IND150" s="88"/>
      <c r="INE150" s="88"/>
      <c r="INF150" s="88"/>
      <c r="ING150" s="88"/>
      <c r="INH150" s="88"/>
      <c r="INI150" s="88"/>
      <c r="INJ150" s="88"/>
      <c r="INK150" s="88"/>
      <c r="INL150" s="88"/>
      <c r="INM150" s="88"/>
      <c r="INN150" s="88"/>
      <c r="INO150" s="88"/>
      <c r="INP150" s="88"/>
      <c r="INQ150" s="88"/>
      <c r="INR150" s="88"/>
      <c r="INS150" s="88"/>
      <c r="INT150" s="88"/>
      <c r="INU150" s="88"/>
      <c r="INV150" s="88"/>
      <c r="INW150" s="88"/>
      <c r="INX150" s="88"/>
      <c r="INY150" s="88"/>
      <c r="INZ150" s="88"/>
      <c r="IOA150" s="88"/>
      <c r="IOB150" s="88"/>
      <c r="IOC150" s="88"/>
      <c r="IOD150" s="88"/>
      <c r="IOE150" s="88"/>
      <c r="IOF150" s="88"/>
      <c r="IOG150" s="88"/>
      <c r="IOH150" s="88"/>
      <c r="IOI150" s="88"/>
      <c r="IOJ150" s="88"/>
      <c r="IOK150" s="88"/>
      <c r="IOL150" s="88"/>
      <c r="IOM150" s="88"/>
      <c r="ION150" s="88"/>
      <c r="IOO150" s="88"/>
      <c r="IOP150" s="88"/>
      <c r="IOQ150" s="88"/>
      <c r="IOR150" s="88"/>
      <c r="IOS150" s="88"/>
      <c r="IOT150" s="88"/>
      <c r="IOU150" s="88"/>
      <c r="IOV150" s="88"/>
      <c r="IOW150" s="88"/>
      <c r="IOX150" s="88"/>
      <c r="IOY150" s="88"/>
      <c r="IOZ150" s="88"/>
      <c r="IPA150" s="88"/>
      <c r="IPB150" s="88"/>
      <c r="IPC150" s="88"/>
      <c r="IPD150" s="88"/>
      <c r="IPE150" s="88"/>
      <c r="IPF150" s="88"/>
      <c r="IPG150" s="88"/>
      <c r="IPH150" s="88"/>
      <c r="IPI150" s="88"/>
      <c r="IPJ150" s="88"/>
      <c r="IPK150" s="88"/>
      <c r="IPL150" s="88"/>
      <c r="IPM150" s="88"/>
      <c r="IPN150" s="88"/>
      <c r="IPO150" s="88"/>
      <c r="IPP150" s="88"/>
      <c r="IPQ150" s="88"/>
      <c r="IPR150" s="88"/>
      <c r="IPS150" s="88"/>
      <c r="IPT150" s="88"/>
      <c r="IPU150" s="88"/>
      <c r="IPV150" s="88"/>
      <c r="IPW150" s="88"/>
      <c r="IPX150" s="88"/>
      <c r="IPY150" s="88"/>
      <c r="IPZ150" s="88"/>
      <c r="IQA150" s="88"/>
      <c r="IQB150" s="88"/>
      <c r="IQC150" s="88"/>
      <c r="IQD150" s="88"/>
      <c r="IQE150" s="88"/>
      <c r="IQF150" s="88"/>
      <c r="IQG150" s="88"/>
      <c r="IQH150" s="88"/>
      <c r="IQI150" s="88"/>
      <c r="IQJ150" s="88"/>
      <c r="IQK150" s="88"/>
      <c r="IQL150" s="88"/>
      <c r="IQM150" s="88"/>
      <c r="IQN150" s="88"/>
      <c r="IQO150" s="88"/>
      <c r="IQP150" s="88"/>
      <c r="IQQ150" s="88"/>
      <c r="IQR150" s="88"/>
      <c r="IQS150" s="88"/>
      <c r="IQT150" s="88"/>
      <c r="IQU150" s="88"/>
      <c r="IQV150" s="88"/>
      <c r="IQW150" s="88"/>
      <c r="IQX150" s="88"/>
      <c r="IQY150" s="88"/>
      <c r="IQZ150" s="88"/>
      <c r="IRA150" s="88"/>
      <c r="IRB150" s="88"/>
      <c r="IRC150" s="88"/>
      <c r="IRD150" s="88"/>
      <c r="IRE150" s="88"/>
      <c r="IRF150" s="88"/>
      <c r="IRG150" s="88"/>
      <c r="IRH150" s="88"/>
      <c r="IRI150" s="88"/>
      <c r="IRJ150" s="88"/>
      <c r="IRK150" s="88"/>
      <c r="IRL150" s="88"/>
      <c r="IRM150" s="88"/>
      <c r="IRN150" s="88"/>
      <c r="IRO150" s="88"/>
      <c r="IRP150" s="88"/>
      <c r="IRQ150" s="88"/>
      <c r="IRR150" s="88"/>
      <c r="IRS150" s="88"/>
      <c r="IRT150" s="88"/>
      <c r="IRU150" s="88"/>
      <c r="IRV150" s="88"/>
      <c r="IRW150" s="88"/>
      <c r="IRX150" s="88"/>
      <c r="IRY150" s="88"/>
      <c r="IRZ150" s="88"/>
      <c r="ISA150" s="88"/>
      <c r="ISB150" s="88"/>
      <c r="ISC150" s="88"/>
      <c r="ISD150" s="88"/>
      <c r="ISE150" s="88"/>
      <c r="ISF150" s="88"/>
      <c r="ISG150" s="88"/>
      <c r="ISH150" s="88"/>
      <c r="ISI150" s="88"/>
      <c r="ISJ150" s="88"/>
      <c r="ISK150" s="88"/>
      <c r="ISL150" s="88"/>
      <c r="ISM150" s="88"/>
      <c r="ISN150" s="88"/>
      <c r="ISO150" s="88"/>
      <c r="ISP150" s="88"/>
      <c r="ISQ150" s="88"/>
      <c r="ISR150" s="88"/>
      <c r="ISS150" s="88"/>
      <c r="IST150" s="88"/>
      <c r="ISU150" s="88"/>
      <c r="ISV150" s="88"/>
      <c r="ISW150" s="88"/>
      <c r="ISX150" s="88"/>
      <c r="ISY150" s="88"/>
      <c r="ISZ150" s="88"/>
      <c r="ITA150" s="88"/>
      <c r="ITB150" s="88"/>
      <c r="ITC150" s="88"/>
      <c r="ITD150" s="88"/>
      <c r="ITE150" s="88"/>
      <c r="ITF150" s="88"/>
      <c r="ITG150" s="88"/>
      <c r="ITH150" s="88"/>
      <c r="ITI150" s="88"/>
      <c r="ITJ150" s="88"/>
      <c r="ITK150" s="88"/>
      <c r="ITL150" s="88"/>
      <c r="ITM150" s="88"/>
      <c r="ITN150" s="88"/>
      <c r="ITO150" s="88"/>
      <c r="ITP150" s="88"/>
      <c r="ITQ150" s="88"/>
      <c r="ITR150" s="88"/>
      <c r="ITS150" s="88"/>
      <c r="ITT150" s="88"/>
      <c r="ITU150" s="88"/>
      <c r="ITV150" s="88"/>
      <c r="ITW150" s="88"/>
      <c r="ITX150" s="88"/>
      <c r="ITY150" s="88"/>
      <c r="ITZ150" s="88"/>
      <c r="IUA150" s="88"/>
      <c r="IUB150" s="88"/>
      <c r="IUC150" s="88"/>
      <c r="IUD150" s="88"/>
      <c r="IUE150" s="88"/>
      <c r="IUF150" s="88"/>
      <c r="IUG150" s="88"/>
      <c r="IUH150" s="88"/>
      <c r="IUI150" s="88"/>
      <c r="IUJ150" s="88"/>
      <c r="IUK150" s="88"/>
      <c r="IUL150" s="88"/>
      <c r="IUM150" s="88"/>
      <c r="IUN150" s="88"/>
      <c r="IUO150" s="88"/>
      <c r="IUP150" s="88"/>
      <c r="IUQ150" s="88"/>
      <c r="IUR150" s="88"/>
      <c r="IUS150" s="88"/>
      <c r="IUT150" s="88"/>
      <c r="IUU150" s="88"/>
      <c r="IUV150" s="88"/>
      <c r="IUW150" s="88"/>
      <c r="IUX150" s="88"/>
      <c r="IUY150" s="88"/>
      <c r="IUZ150" s="88"/>
      <c r="IVA150" s="88"/>
      <c r="IVB150" s="88"/>
      <c r="IVC150" s="88"/>
      <c r="IVD150" s="88"/>
      <c r="IVE150" s="88"/>
      <c r="IVF150" s="88"/>
      <c r="IVG150" s="88"/>
      <c r="IVH150" s="88"/>
      <c r="IVI150" s="88"/>
      <c r="IVJ150" s="88"/>
      <c r="IVK150" s="88"/>
      <c r="IVL150" s="88"/>
      <c r="IVM150" s="88"/>
      <c r="IVN150" s="88"/>
      <c r="IVO150" s="88"/>
      <c r="IVP150" s="88"/>
      <c r="IVQ150" s="88"/>
      <c r="IVR150" s="88"/>
      <c r="IVS150" s="88"/>
      <c r="IVT150" s="88"/>
      <c r="IVU150" s="88"/>
      <c r="IVV150" s="88"/>
      <c r="IVW150" s="88"/>
      <c r="IVX150" s="88"/>
      <c r="IVY150" s="88"/>
      <c r="IVZ150" s="88"/>
      <c r="IWA150" s="88"/>
      <c r="IWB150" s="88"/>
      <c r="IWC150" s="88"/>
      <c r="IWD150" s="88"/>
      <c r="IWE150" s="88"/>
      <c r="IWF150" s="88"/>
      <c r="IWG150" s="88"/>
      <c r="IWH150" s="88"/>
      <c r="IWI150" s="88"/>
      <c r="IWJ150" s="88"/>
      <c r="IWK150" s="88"/>
      <c r="IWL150" s="88"/>
      <c r="IWM150" s="88"/>
      <c r="IWN150" s="88"/>
      <c r="IWO150" s="88"/>
      <c r="IWP150" s="88"/>
      <c r="IWQ150" s="88"/>
      <c r="IWR150" s="88"/>
      <c r="IWS150" s="88"/>
      <c r="IWT150" s="88"/>
      <c r="IWU150" s="88"/>
      <c r="IWV150" s="88"/>
      <c r="IWW150" s="88"/>
      <c r="IWX150" s="88"/>
      <c r="IWY150" s="88"/>
      <c r="IWZ150" s="88"/>
      <c r="IXA150" s="88"/>
      <c r="IXB150" s="88"/>
      <c r="IXC150" s="88"/>
      <c r="IXD150" s="88"/>
      <c r="IXE150" s="88"/>
      <c r="IXF150" s="88"/>
      <c r="IXG150" s="88"/>
      <c r="IXH150" s="88"/>
      <c r="IXI150" s="88"/>
      <c r="IXJ150" s="88"/>
      <c r="IXK150" s="88"/>
      <c r="IXL150" s="88"/>
      <c r="IXM150" s="88"/>
      <c r="IXN150" s="88"/>
      <c r="IXO150" s="88"/>
      <c r="IXP150" s="88"/>
      <c r="IXQ150" s="88"/>
      <c r="IXR150" s="88"/>
      <c r="IXS150" s="88"/>
      <c r="IXT150" s="88"/>
      <c r="IXU150" s="88"/>
      <c r="IXV150" s="88"/>
      <c r="IXW150" s="88"/>
      <c r="IXX150" s="88"/>
      <c r="IXY150" s="88"/>
      <c r="IXZ150" s="88"/>
      <c r="IYA150" s="88"/>
      <c r="IYB150" s="88"/>
      <c r="IYC150" s="88"/>
      <c r="IYD150" s="88"/>
      <c r="IYE150" s="88"/>
      <c r="IYF150" s="88"/>
      <c r="IYG150" s="88"/>
      <c r="IYH150" s="88"/>
      <c r="IYI150" s="88"/>
      <c r="IYJ150" s="88"/>
      <c r="IYK150" s="88"/>
      <c r="IYL150" s="88"/>
      <c r="IYM150" s="88"/>
      <c r="IYN150" s="88"/>
      <c r="IYO150" s="88"/>
      <c r="IYP150" s="88"/>
      <c r="IYQ150" s="88"/>
      <c r="IYR150" s="88"/>
      <c r="IYS150" s="88"/>
      <c r="IYT150" s="88"/>
      <c r="IYU150" s="88"/>
      <c r="IYV150" s="88"/>
      <c r="IYW150" s="88"/>
      <c r="IYX150" s="88"/>
      <c r="IYY150" s="88"/>
      <c r="IYZ150" s="88"/>
      <c r="IZA150" s="88"/>
      <c r="IZB150" s="88"/>
      <c r="IZC150" s="88"/>
      <c r="IZD150" s="88"/>
      <c r="IZE150" s="88"/>
      <c r="IZF150" s="88"/>
      <c r="IZG150" s="88"/>
      <c r="IZH150" s="88"/>
      <c r="IZI150" s="88"/>
      <c r="IZJ150" s="88"/>
      <c r="IZK150" s="88"/>
      <c r="IZL150" s="88"/>
      <c r="IZM150" s="88"/>
      <c r="IZN150" s="88"/>
      <c r="IZO150" s="88"/>
      <c r="IZP150" s="88"/>
      <c r="IZQ150" s="88"/>
      <c r="IZR150" s="88"/>
      <c r="IZS150" s="88"/>
      <c r="IZT150" s="88"/>
      <c r="IZU150" s="88"/>
      <c r="IZV150" s="88"/>
      <c r="IZW150" s="88"/>
      <c r="IZX150" s="88"/>
      <c r="IZY150" s="88"/>
      <c r="IZZ150" s="88"/>
      <c r="JAA150" s="88"/>
      <c r="JAB150" s="88"/>
      <c r="JAC150" s="88"/>
      <c r="JAD150" s="88"/>
      <c r="JAE150" s="88"/>
      <c r="JAF150" s="88"/>
      <c r="JAG150" s="88"/>
      <c r="JAH150" s="88"/>
      <c r="JAI150" s="88"/>
      <c r="JAJ150" s="88"/>
      <c r="JAK150" s="88"/>
      <c r="JAL150" s="88"/>
      <c r="JAM150" s="88"/>
      <c r="JAN150" s="88"/>
      <c r="JAO150" s="88"/>
      <c r="JAP150" s="88"/>
      <c r="JAQ150" s="88"/>
      <c r="JAR150" s="88"/>
      <c r="JAS150" s="88"/>
      <c r="JAT150" s="88"/>
      <c r="JAU150" s="88"/>
      <c r="JAV150" s="88"/>
      <c r="JAW150" s="88"/>
      <c r="JAX150" s="88"/>
      <c r="JAY150" s="88"/>
      <c r="JAZ150" s="88"/>
      <c r="JBA150" s="88"/>
      <c r="JBB150" s="88"/>
      <c r="JBC150" s="88"/>
      <c r="JBD150" s="88"/>
      <c r="JBE150" s="88"/>
      <c r="JBF150" s="88"/>
      <c r="JBG150" s="88"/>
      <c r="JBH150" s="88"/>
      <c r="JBI150" s="88"/>
      <c r="JBJ150" s="88"/>
      <c r="JBK150" s="88"/>
      <c r="JBL150" s="88"/>
      <c r="JBM150" s="88"/>
      <c r="JBN150" s="88"/>
      <c r="JBO150" s="88"/>
      <c r="JBP150" s="88"/>
      <c r="JBQ150" s="88"/>
      <c r="JBR150" s="88"/>
      <c r="JBS150" s="88"/>
      <c r="JBT150" s="88"/>
      <c r="JBU150" s="88"/>
      <c r="JBV150" s="88"/>
      <c r="JBW150" s="88"/>
      <c r="JBX150" s="88"/>
      <c r="JBY150" s="88"/>
      <c r="JBZ150" s="88"/>
      <c r="JCA150" s="88"/>
      <c r="JCB150" s="88"/>
      <c r="JCC150" s="88"/>
      <c r="JCD150" s="88"/>
      <c r="JCE150" s="88"/>
      <c r="JCF150" s="88"/>
      <c r="JCG150" s="88"/>
      <c r="JCH150" s="88"/>
      <c r="JCI150" s="88"/>
      <c r="JCJ150" s="88"/>
      <c r="JCK150" s="88"/>
      <c r="JCL150" s="88"/>
      <c r="JCM150" s="88"/>
      <c r="JCN150" s="88"/>
      <c r="JCO150" s="88"/>
      <c r="JCP150" s="88"/>
      <c r="JCQ150" s="88"/>
      <c r="JCR150" s="88"/>
      <c r="JCS150" s="88"/>
      <c r="JCT150" s="88"/>
      <c r="JCU150" s="88"/>
      <c r="JCV150" s="88"/>
      <c r="JCW150" s="88"/>
      <c r="JCX150" s="88"/>
      <c r="JCY150" s="88"/>
      <c r="JCZ150" s="88"/>
      <c r="JDA150" s="88"/>
      <c r="JDB150" s="88"/>
      <c r="JDC150" s="88"/>
      <c r="JDD150" s="88"/>
      <c r="JDE150" s="88"/>
      <c r="JDF150" s="88"/>
      <c r="JDG150" s="88"/>
      <c r="JDH150" s="88"/>
      <c r="JDI150" s="88"/>
      <c r="JDJ150" s="88"/>
      <c r="JDK150" s="88"/>
      <c r="JDL150" s="88"/>
      <c r="JDM150" s="88"/>
      <c r="JDN150" s="88"/>
      <c r="JDO150" s="88"/>
      <c r="JDP150" s="88"/>
      <c r="JDQ150" s="88"/>
      <c r="JDR150" s="88"/>
      <c r="JDS150" s="88"/>
      <c r="JDT150" s="88"/>
      <c r="JDU150" s="88"/>
      <c r="JDV150" s="88"/>
      <c r="JDW150" s="88"/>
      <c r="JDX150" s="88"/>
      <c r="JDY150" s="88"/>
      <c r="JDZ150" s="88"/>
      <c r="JEA150" s="88"/>
      <c r="JEB150" s="88"/>
      <c r="JEC150" s="88"/>
      <c r="JED150" s="88"/>
      <c r="JEE150" s="88"/>
      <c r="JEF150" s="88"/>
      <c r="JEG150" s="88"/>
      <c r="JEH150" s="88"/>
      <c r="JEI150" s="88"/>
      <c r="JEJ150" s="88"/>
      <c r="JEK150" s="88"/>
      <c r="JEL150" s="88"/>
      <c r="JEM150" s="88"/>
      <c r="JEN150" s="88"/>
      <c r="JEO150" s="88"/>
      <c r="JEP150" s="88"/>
      <c r="JEQ150" s="88"/>
      <c r="JER150" s="88"/>
      <c r="JES150" s="88"/>
      <c r="JET150" s="88"/>
      <c r="JEU150" s="88"/>
      <c r="JEV150" s="88"/>
      <c r="JEW150" s="88"/>
      <c r="JEX150" s="88"/>
      <c r="JEY150" s="88"/>
      <c r="JEZ150" s="88"/>
      <c r="JFA150" s="88"/>
      <c r="JFB150" s="88"/>
      <c r="JFC150" s="88"/>
      <c r="JFD150" s="88"/>
      <c r="JFE150" s="88"/>
      <c r="JFF150" s="88"/>
      <c r="JFG150" s="88"/>
      <c r="JFH150" s="88"/>
      <c r="JFI150" s="88"/>
      <c r="JFJ150" s="88"/>
      <c r="JFK150" s="88"/>
      <c r="JFL150" s="88"/>
      <c r="JFM150" s="88"/>
      <c r="JFN150" s="88"/>
      <c r="JFO150" s="88"/>
      <c r="JFP150" s="88"/>
      <c r="JFQ150" s="88"/>
      <c r="JFR150" s="88"/>
      <c r="JFS150" s="88"/>
      <c r="JFT150" s="88"/>
      <c r="JFU150" s="88"/>
      <c r="JFV150" s="88"/>
      <c r="JFW150" s="88"/>
      <c r="JFX150" s="88"/>
      <c r="JFY150" s="88"/>
      <c r="JFZ150" s="88"/>
      <c r="JGA150" s="88"/>
      <c r="JGB150" s="88"/>
      <c r="JGC150" s="88"/>
      <c r="JGD150" s="88"/>
      <c r="JGE150" s="88"/>
      <c r="JGF150" s="88"/>
      <c r="JGG150" s="88"/>
      <c r="JGH150" s="88"/>
      <c r="JGI150" s="88"/>
      <c r="JGJ150" s="88"/>
      <c r="JGK150" s="88"/>
      <c r="JGL150" s="88"/>
      <c r="JGM150" s="88"/>
      <c r="JGN150" s="88"/>
      <c r="JGO150" s="88"/>
      <c r="JGP150" s="88"/>
      <c r="JGQ150" s="88"/>
      <c r="JGR150" s="88"/>
      <c r="JGS150" s="88"/>
      <c r="JGT150" s="88"/>
      <c r="JGU150" s="88"/>
      <c r="JGV150" s="88"/>
      <c r="JGW150" s="88"/>
      <c r="JGX150" s="88"/>
      <c r="JGY150" s="88"/>
      <c r="JGZ150" s="88"/>
      <c r="JHA150" s="88"/>
      <c r="JHB150" s="88"/>
      <c r="JHC150" s="88"/>
      <c r="JHD150" s="88"/>
      <c r="JHE150" s="88"/>
      <c r="JHF150" s="88"/>
      <c r="JHG150" s="88"/>
      <c r="JHH150" s="88"/>
      <c r="JHI150" s="88"/>
      <c r="JHJ150" s="88"/>
      <c r="JHK150" s="88"/>
      <c r="JHL150" s="88"/>
      <c r="JHM150" s="88"/>
      <c r="JHN150" s="88"/>
      <c r="JHO150" s="88"/>
      <c r="JHP150" s="88"/>
      <c r="JHQ150" s="88"/>
      <c r="JHR150" s="88"/>
      <c r="JHS150" s="88"/>
      <c r="JHT150" s="88"/>
      <c r="JHU150" s="88"/>
      <c r="JHV150" s="88"/>
      <c r="JHW150" s="88"/>
      <c r="JHX150" s="88"/>
      <c r="JHY150" s="88"/>
      <c r="JHZ150" s="88"/>
      <c r="JIA150" s="88"/>
      <c r="JIB150" s="88"/>
      <c r="JIC150" s="88"/>
      <c r="JID150" s="88"/>
      <c r="JIE150" s="88"/>
      <c r="JIF150" s="88"/>
      <c r="JIG150" s="88"/>
      <c r="JIH150" s="88"/>
      <c r="JII150" s="88"/>
      <c r="JIJ150" s="88"/>
      <c r="JIK150" s="88"/>
      <c r="JIL150" s="88"/>
      <c r="JIM150" s="88"/>
      <c r="JIN150" s="88"/>
      <c r="JIO150" s="88"/>
      <c r="JIP150" s="88"/>
      <c r="JIQ150" s="88"/>
      <c r="JIR150" s="88"/>
      <c r="JIS150" s="88"/>
      <c r="JIT150" s="88"/>
      <c r="JIU150" s="88"/>
      <c r="JIV150" s="88"/>
      <c r="JIW150" s="88"/>
      <c r="JIX150" s="88"/>
      <c r="JIY150" s="88"/>
      <c r="JIZ150" s="88"/>
      <c r="JJA150" s="88"/>
      <c r="JJB150" s="88"/>
      <c r="JJC150" s="88"/>
      <c r="JJD150" s="88"/>
      <c r="JJE150" s="88"/>
      <c r="JJF150" s="88"/>
      <c r="JJG150" s="88"/>
      <c r="JJH150" s="88"/>
      <c r="JJI150" s="88"/>
      <c r="JJJ150" s="88"/>
      <c r="JJK150" s="88"/>
      <c r="JJL150" s="88"/>
      <c r="JJM150" s="88"/>
      <c r="JJN150" s="88"/>
      <c r="JJO150" s="88"/>
      <c r="JJP150" s="88"/>
      <c r="JJQ150" s="88"/>
      <c r="JJR150" s="88"/>
      <c r="JJS150" s="88"/>
      <c r="JJT150" s="88"/>
      <c r="JJU150" s="88"/>
      <c r="JJV150" s="88"/>
      <c r="JJW150" s="88"/>
      <c r="JJX150" s="88"/>
      <c r="JJY150" s="88"/>
      <c r="JJZ150" s="88"/>
      <c r="JKA150" s="88"/>
      <c r="JKB150" s="88"/>
      <c r="JKC150" s="88"/>
      <c r="JKD150" s="88"/>
      <c r="JKE150" s="88"/>
      <c r="JKF150" s="88"/>
      <c r="JKG150" s="88"/>
      <c r="JKH150" s="88"/>
      <c r="JKI150" s="88"/>
      <c r="JKJ150" s="88"/>
      <c r="JKK150" s="88"/>
      <c r="JKL150" s="88"/>
      <c r="JKM150" s="88"/>
      <c r="JKN150" s="88"/>
      <c r="JKO150" s="88"/>
      <c r="JKP150" s="88"/>
      <c r="JKQ150" s="88"/>
      <c r="JKR150" s="88"/>
      <c r="JKS150" s="88"/>
      <c r="JKT150" s="88"/>
      <c r="JKU150" s="88"/>
      <c r="JKV150" s="88"/>
      <c r="JKW150" s="88"/>
      <c r="JKX150" s="88"/>
      <c r="JKY150" s="88"/>
      <c r="JKZ150" s="88"/>
      <c r="JLA150" s="88"/>
      <c r="JLB150" s="88"/>
      <c r="JLC150" s="88"/>
      <c r="JLD150" s="88"/>
      <c r="JLE150" s="88"/>
      <c r="JLF150" s="88"/>
      <c r="JLG150" s="88"/>
      <c r="JLH150" s="88"/>
      <c r="JLI150" s="88"/>
      <c r="JLJ150" s="88"/>
      <c r="JLK150" s="88"/>
      <c r="JLL150" s="88"/>
      <c r="JLM150" s="88"/>
      <c r="JLN150" s="88"/>
      <c r="JLO150" s="88"/>
      <c r="JLP150" s="88"/>
      <c r="JLQ150" s="88"/>
      <c r="JLR150" s="88"/>
      <c r="JLS150" s="88"/>
      <c r="JLT150" s="88"/>
      <c r="JLU150" s="88"/>
      <c r="JLV150" s="88"/>
      <c r="JLW150" s="88"/>
      <c r="JLX150" s="88"/>
      <c r="JLY150" s="88"/>
      <c r="JLZ150" s="88"/>
      <c r="JMA150" s="88"/>
      <c r="JMB150" s="88"/>
      <c r="JMC150" s="88"/>
      <c r="JMD150" s="88"/>
      <c r="JME150" s="88"/>
      <c r="JMF150" s="88"/>
      <c r="JMG150" s="88"/>
      <c r="JMH150" s="88"/>
      <c r="JMI150" s="88"/>
      <c r="JMJ150" s="88"/>
      <c r="JMK150" s="88"/>
      <c r="JML150" s="88"/>
      <c r="JMM150" s="88"/>
      <c r="JMN150" s="88"/>
      <c r="JMO150" s="88"/>
      <c r="JMP150" s="88"/>
      <c r="JMQ150" s="88"/>
      <c r="JMR150" s="88"/>
      <c r="JMS150" s="88"/>
      <c r="JMT150" s="88"/>
      <c r="JMU150" s="88"/>
      <c r="JMV150" s="88"/>
      <c r="JMW150" s="88"/>
      <c r="JMX150" s="88"/>
      <c r="JMY150" s="88"/>
      <c r="JMZ150" s="88"/>
      <c r="JNA150" s="88"/>
      <c r="JNB150" s="88"/>
      <c r="JNC150" s="88"/>
      <c r="JND150" s="88"/>
      <c r="JNE150" s="88"/>
      <c r="JNF150" s="88"/>
      <c r="JNG150" s="88"/>
      <c r="JNH150" s="88"/>
      <c r="JNI150" s="88"/>
      <c r="JNJ150" s="88"/>
      <c r="JNK150" s="88"/>
      <c r="JNL150" s="88"/>
      <c r="JNM150" s="88"/>
      <c r="JNN150" s="88"/>
      <c r="JNO150" s="88"/>
      <c r="JNP150" s="88"/>
      <c r="JNQ150" s="88"/>
      <c r="JNR150" s="88"/>
      <c r="JNS150" s="88"/>
      <c r="JNT150" s="88"/>
      <c r="JNU150" s="88"/>
      <c r="JNV150" s="88"/>
      <c r="JNW150" s="88"/>
      <c r="JNX150" s="88"/>
      <c r="JNY150" s="88"/>
      <c r="JNZ150" s="88"/>
      <c r="JOA150" s="88"/>
      <c r="JOB150" s="88"/>
      <c r="JOC150" s="88"/>
      <c r="JOD150" s="88"/>
      <c r="JOE150" s="88"/>
      <c r="JOF150" s="88"/>
      <c r="JOG150" s="88"/>
      <c r="JOH150" s="88"/>
      <c r="JOI150" s="88"/>
      <c r="JOJ150" s="88"/>
      <c r="JOK150" s="88"/>
      <c r="JOL150" s="88"/>
      <c r="JOM150" s="88"/>
      <c r="JON150" s="88"/>
      <c r="JOO150" s="88"/>
      <c r="JOP150" s="88"/>
      <c r="JOQ150" s="88"/>
      <c r="JOR150" s="88"/>
      <c r="JOS150" s="88"/>
      <c r="JOT150" s="88"/>
      <c r="JOU150" s="88"/>
      <c r="JOV150" s="88"/>
      <c r="JOW150" s="88"/>
      <c r="JOX150" s="88"/>
      <c r="JOY150" s="88"/>
      <c r="JOZ150" s="88"/>
      <c r="JPA150" s="88"/>
      <c r="JPB150" s="88"/>
      <c r="JPC150" s="88"/>
      <c r="JPD150" s="88"/>
      <c r="JPE150" s="88"/>
      <c r="JPF150" s="88"/>
      <c r="JPG150" s="88"/>
      <c r="JPH150" s="88"/>
      <c r="JPI150" s="88"/>
      <c r="JPJ150" s="88"/>
      <c r="JPK150" s="88"/>
      <c r="JPL150" s="88"/>
      <c r="JPM150" s="88"/>
      <c r="JPN150" s="88"/>
      <c r="JPO150" s="88"/>
      <c r="JPP150" s="88"/>
      <c r="JPQ150" s="88"/>
      <c r="JPR150" s="88"/>
      <c r="JPS150" s="88"/>
      <c r="JPT150" s="88"/>
      <c r="JPU150" s="88"/>
      <c r="JPV150" s="88"/>
      <c r="JPW150" s="88"/>
      <c r="JPX150" s="88"/>
      <c r="JPY150" s="88"/>
      <c r="JPZ150" s="88"/>
      <c r="JQA150" s="88"/>
      <c r="JQB150" s="88"/>
      <c r="JQC150" s="88"/>
      <c r="JQD150" s="88"/>
      <c r="JQE150" s="88"/>
      <c r="JQF150" s="88"/>
      <c r="JQG150" s="88"/>
      <c r="JQH150" s="88"/>
      <c r="JQI150" s="88"/>
      <c r="JQJ150" s="88"/>
      <c r="JQK150" s="88"/>
      <c r="JQL150" s="88"/>
      <c r="JQM150" s="88"/>
      <c r="JQN150" s="88"/>
      <c r="JQO150" s="88"/>
      <c r="JQP150" s="88"/>
      <c r="JQQ150" s="88"/>
      <c r="JQR150" s="88"/>
      <c r="JQS150" s="88"/>
      <c r="JQT150" s="88"/>
      <c r="JQU150" s="88"/>
      <c r="JQV150" s="88"/>
      <c r="JQW150" s="88"/>
      <c r="JQX150" s="88"/>
      <c r="JQY150" s="88"/>
      <c r="JQZ150" s="88"/>
      <c r="JRA150" s="88"/>
      <c r="JRB150" s="88"/>
      <c r="JRC150" s="88"/>
      <c r="JRD150" s="88"/>
      <c r="JRE150" s="88"/>
      <c r="JRF150" s="88"/>
      <c r="JRG150" s="88"/>
      <c r="JRH150" s="88"/>
      <c r="JRI150" s="88"/>
      <c r="JRJ150" s="88"/>
      <c r="JRK150" s="88"/>
      <c r="JRL150" s="88"/>
      <c r="JRM150" s="88"/>
      <c r="JRN150" s="88"/>
      <c r="JRO150" s="88"/>
      <c r="JRP150" s="88"/>
      <c r="JRQ150" s="88"/>
      <c r="JRR150" s="88"/>
      <c r="JRS150" s="88"/>
      <c r="JRT150" s="88"/>
      <c r="JRU150" s="88"/>
      <c r="JRV150" s="88"/>
      <c r="JRW150" s="88"/>
      <c r="JRX150" s="88"/>
      <c r="JRY150" s="88"/>
      <c r="JRZ150" s="88"/>
      <c r="JSA150" s="88"/>
      <c r="JSB150" s="88"/>
      <c r="JSC150" s="88"/>
      <c r="JSD150" s="88"/>
      <c r="JSE150" s="88"/>
      <c r="JSF150" s="88"/>
      <c r="JSG150" s="88"/>
      <c r="JSH150" s="88"/>
      <c r="JSI150" s="88"/>
      <c r="JSJ150" s="88"/>
      <c r="JSK150" s="88"/>
      <c r="JSL150" s="88"/>
      <c r="JSM150" s="88"/>
      <c r="JSN150" s="88"/>
      <c r="JSO150" s="88"/>
      <c r="JSP150" s="88"/>
      <c r="JSQ150" s="88"/>
      <c r="JSR150" s="88"/>
      <c r="JSS150" s="88"/>
      <c r="JST150" s="88"/>
      <c r="JSU150" s="88"/>
      <c r="JSV150" s="88"/>
      <c r="JSW150" s="88"/>
      <c r="JSX150" s="88"/>
      <c r="JSY150" s="88"/>
      <c r="JSZ150" s="88"/>
      <c r="JTA150" s="88"/>
      <c r="JTB150" s="88"/>
      <c r="JTC150" s="88"/>
      <c r="JTD150" s="88"/>
      <c r="JTE150" s="88"/>
      <c r="JTF150" s="88"/>
      <c r="JTG150" s="88"/>
      <c r="JTH150" s="88"/>
      <c r="JTI150" s="88"/>
      <c r="JTJ150" s="88"/>
      <c r="JTK150" s="88"/>
      <c r="JTL150" s="88"/>
      <c r="JTM150" s="88"/>
      <c r="JTN150" s="88"/>
      <c r="JTO150" s="88"/>
      <c r="JTP150" s="88"/>
      <c r="JTQ150" s="88"/>
      <c r="JTR150" s="88"/>
      <c r="JTS150" s="88"/>
      <c r="JTT150" s="88"/>
      <c r="JTU150" s="88"/>
      <c r="JTV150" s="88"/>
      <c r="JTW150" s="88"/>
      <c r="JTX150" s="88"/>
      <c r="JTY150" s="88"/>
      <c r="JTZ150" s="88"/>
      <c r="JUA150" s="88"/>
      <c r="JUB150" s="88"/>
      <c r="JUC150" s="88"/>
      <c r="JUD150" s="88"/>
      <c r="JUE150" s="88"/>
      <c r="JUF150" s="88"/>
      <c r="JUG150" s="88"/>
      <c r="JUH150" s="88"/>
      <c r="JUI150" s="88"/>
      <c r="JUJ150" s="88"/>
      <c r="JUK150" s="88"/>
      <c r="JUL150" s="88"/>
      <c r="JUM150" s="88"/>
      <c r="JUN150" s="88"/>
      <c r="JUO150" s="88"/>
      <c r="JUP150" s="88"/>
      <c r="JUQ150" s="88"/>
      <c r="JUR150" s="88"/>
      <c r="JUS150" s="88"/>
      <c r="JUT150" s="88"/>
      <c r="JUU150" s="88"/>
      <c r="JUV150" s="88"/>
      <c r="JUW150" s="88"/>
      <c r="JUX150" s="88"/>
      <c r="JUY150" s="88"/>
      <c r="JUZ150" s="88"/>
      <c r="JVA150" s="88"/>
      <c r="JVB150" s="88"/>
      <c r="JVC150" s="88"/>
      <c r="JVD150" s="88"/>
      <c r="JVE150" s="88"/>
      <c r="JVF150" s="88"/>
      <c r="JVG150" s="88"/>
      <c r="JVH150" s="88"/>
      <c r="JVI150" s="88"/>
      <c r="JVJ150" s="88"/>
      <c r="JVK150" s="88"/>
      <c r="JVL150" s="88"/>
      <c r="JVM150" s="88"/>
      <c r="JVN150" s="88"/>
      <c r="JVO150" s="88"/>
      <c r="JVP150" s="88"/>
      <c r="JVQ150" s="88"/>
      <c r="JVR150" s="88"/>
      <c r="JVS150" s="88"/>
      <c r="JVT150" s="88"/>
      <c r="JVU150" s="88"/>
      <c r="JVV150" s="88"/>
      <c r="JVW150" s="88"/>
      <c r="JVX150" s="88"/>
      <c r="JVY150" s="88"/>
      <c r="JVZ150" s="88"/>
      <c r="JWA150" s="88"/>
      <c r="JWB150" s="88"/>
      <c r="JWC150" s="88"/>
      <c r="JWD150" s="88"/>
      <c r="JWE150" s="88"/>
      <c r="JWF150" s="88"/>
      <c r="JWG150" s="88"/>
      <c r="JWH150" s="88"/>
      <c r="JWI150" s="88"/>
      <c r="JWJ150" s="88"/>
      <c r="JWK150" s="88"/>
      <c r="JWL150" s="88"/>
      <c r="JWM150" s="88"/>
      <c r="JWN150" s="88"/>
      <c r="JWO150" s="88"/>
      <c r="JWP150" s="88"/>
      <c r="JWQ150" s="88"/>
      <c r="JWR150" s="88"/>
      <c r="JWS150" s="88"/>
      <c r="JWT150" s="88"/>
      <c r="JWU150" s="88"/>
      <c r="JWV150" s="88"/>
      <c r="JWW150" s="88"/>
      <c r="JWX150" s="88"/>
      <c r="JWY150" s="88"/>
      <c r="JWZ150" s="88"/>
      <c r="JXA150" s="88"/>
      <c r="JXB150" s="88"/>
      <c r="JXC150" s="88"/>
      <c r="JXD150" s="88"/>
      <c r="JXE150" s="88"/>
      <c r="JXF150" s="88"/>
      <c r="JXG150" s="88"/>
      <c r="JXH150" s="88"/>
      <c r="JXI150" s="88"/>
      <c r="JXJ150" s="88"/>
      <c r="JXK150" s="88"/>
      <c r="JXL150" s="88"/>
      <c r="JXM150" s="88"/>
      <c r="JXN150" s="88"/>
      <c r="JXO150" s="88"/>
      <c r="JXP150" s="88"/>
      <c r="JXQ150" s="88"/>
      <c r="JXR150" s="88"/>
      <c r="JXS150" s="88"/>
      <c r="JXT150" s="88"/>
      <c r="JXU150" s="88"/>
      <c r="JXV150" s="88"/>
      <c r="JXW150" s="88"/>
      <c r="JXX150" s="88"/>
      <c r="JXY150" s="88"/>
      <c r="JXZ150" s="88"/>
      <c r="JYA150" s="88"/>
      <c r="JYB150" s="88"/>
      <c r="JYC150" s="88"/>
      <c r="JYD150" s="88"/>
      <c r="JYE150" s="88"/>
      <c r="JYF150" s="88"/>
      <c r="JYG150" s="88"/>
      <c r="JYH150" s="88"/>
      <c r="JYI150" s="88"/>
      <c r="JYJ150" s="88"/>
      <c r="JYK150" s="88"/>
      <c r="JYL150" s="88"/>
      <c r="JYM150" s="88"/>
      <c r="JYN150" s="88"/>
      <c r="JYO150" s="88"/>
      <c r="JYP150" s="88"/>
      <c r="JYQ150" s="88"/>
      <c r="JYR150" s="88"/>
      <c r="JYS150" s="88"/>
      <c r="JYT150" s="88"/>
      <c r="JYU150" s="88"/>
      <c r="JYV150" s="88"/>
      <c r="JYW150" s="88"/>
      <c r="JYX150" s="88"/>
      <c r="JYY150" s="88"/>
      <c r="JYZ150" s="88"/>
      <c r="JZA150" s="88"/>
      <c r="JZB150" s="88"/>
      <c r="JZC150" s="88"/>
      <c r="JZD150" s="88"/>
      <c r="JZE150" s="88"/>
      <c r="JZF150" s="88"/>
      <c r="JZG150" s="88"/>
      <c r="JZH150" s="88"/>
      <c r="JZI150" s="88"/>
      <c r="JZJ150" s="88"/>
      <c r="JZK150" s="88"/>
      <c r="JZL150" s="88"/>
      <c r="JZM150" s="88"/>
      <c r="JZN150" s="88"/>
      <c r="JZO150" s="88"/>
      <c r="JZP150" s="88"/>
      <c r="JZQ150" s="88"/>
      <c r="JZR150" s="88"/>
      <c r="JZS150" s="88"/>
      <c r="JZT150" s="88"/>
      <c r="JZU150" s="88"/>
      <c r="JZV150" s="88"/>
      <c r="JZW150" s="88"/>
      <c r="JZX150" s="88"/>
      <c r="JZY150" s="88"/>
      <c r="JZZ150" s="88"/>
      <c r="KAA150" s="88"/>
      <c r="KAB150" s="88"/>
      <c r="KAC150" s="88"/>
      <c r="KAD150" s="88"/>
      <c r="KAE150" s="88"/>
      <c r="KAF150" s="88"/>
      <c r="KAG150" s="88"/>
      <c r="KAH150" s="88"/>
      <c r="KAI150" s="88"/>
      <c r="KAJ150" s="88"/>
      <c r="KAK150" s="88"/>
      <c r="KAL150" s="88"/>
      <c r="KAM150" s="88"/>
      <c r="KAN150" s="88"/>
      <c r="KAO150" s="88"/>
      <c r="KAP150" s="88"/>
      <c r="KAQ150" s="88"/>
      <c r="KAR150" s="88"/>
      <c r="KAS150" s="88"/>
      <c r="KAT150" s="88"/>
      <c r="KAU150" s="88"/>
      <c r="KAV150" s="88"/>
      <c r="KAW150" s="88"/>
      <c r="KAX150" s="88"/>
      <c r="KAY150" s="88"/>
      <c r="KAZ150" s="88"/>
      <c r="KBA150" s="88"/>
      <c r="KBB150" s="88"/>
      <c r="KBC150" s="88"/>
      <c r="KBD150" s="88"/>
      <c r="KBE150" s="88"/>
      <c r="KBF150" s="88"/>
      <c r="KBG150" s="88"/>
      <c r="KBH150" s="88"/>
      <c r="KBI150" s="88"/>
      <c r="KBJ150" s="88"/>
      <c r="KBK150" s="88"/>
      <c r="KBL150" s="88"/>
      <c r="KBM150" s="88"/>
      <c r="KBN150" s="88"/>
      <c r="KBO150" s="88"/>
      <c r="KBP150" s="88"/>
      <c r="KBQ150" s="88"/>
      <c r="KBR150" s="88"/>
      <c r="KBS150" s="88"/>
      <c r="KBT150" s="88"/>
      <c r="KBU150" s="88"/>
      <c r="KBV150" s="88"/>
      <c r="KBW150" s="88"/>
      <c r="KBX150" s="88"/>
      <c r="KBY150" s="88"/>
      <c r="KBZ150" s="88"/>
      <c r="KCA150" s="88"/>
      <c r="KCB150" s="88"/>
      <c r="KCC150" s="88"/>
      <c r="KCD150" s="88"/>
      <c r="KCE150" s="88"/>
      <c r="KCF150" s="88"/>
      <c r="KCG150" s="88"/>
      <c r="KCH150" s="88"/>
      <c r="KCI150" s="88"/>
      <c r="KCJ150" s="88"/>
      <c r="KCK150" s="88"/>
      <c r="KCL150" s="88"/>
      <c r="KCM150" s="88"/>
      <c r="KCN150" s="88"/>
      <c r="KCO150" s="88"/>
      <c r="KCP150" s="88"/>
      <c r="KCQ150" s="88"/>
      <c r="KCR150" s="88"/>
      <c r="KCS150" s="88"/>
      <c r="KCT150" s="88"/>
      <c r="KCU150" s="88"/>
      <c r="KCV150" s="88"/>
      <c r="KCW150" s="88"/>
      <c r="KCX150" s="88"/>
      <c r="KCY150" s="88"/>
      <c r="KCZ150" s="88"/>
      <c r="KDA150" s="88"/>
      <c r="KDB150" s="88"/>
      <c r="KDC150" s="88"/>
      <c r="KDD150" s="88"/>
      <c r="KDE150" s="88"/>
      <c r="KDF150" s="88"/>
      <c r="KDG150" s="88"/>
      <c r="KDH150" s="88"/>
      <c r="KDI150" s="88"/>
      <c r="KDJ150" s="88"/>
      <c r="KDK150" s="88"/>
      <c r="KDL150" s="88"/>
      <c r="KDM150" s="88"/>
      <c r="KDN150" s="88"/>
      <c r="KDO150" s="88"/>
      <c r="KDP150" s="88"/>
      <c r="KDQ150" s="88"/>
      <c r="KDR150" s="88"/>
      <c r="KDS150" s="88"/>
      <c r="KDT150" s="88"/>
      <c r="KDU150" s="88"/>
      <c r="KDV150" s="88"/>
      <c r="KDW150" s="88"/>
      <c r="KDX150" s="88"/>
      <c r="KDY150" s="88"/>
      <c r="KDZ150" s="88"/>
      <c r="KEA150" s="88"/>
      <c r="KEB150" s="88"/>
      <c r="KEC150" s="88"/>
      <c r="KED150" s="88"/>
      <c r="KEE150" s="88"/>
      <c r="KEF150" s="88"/>
      <c r="KEG150" s="88"/>
      <c r="KEH150" s="88"/>
      <c r="KEI150" s="88"/>
      <c r="KEJ150" s="88"/>
      <c r="KEK150" s="88"/>
      <c r="KEL150" s="88"/>
      <c r="KEM150" s="88"/>
      <c r="KEN150" s="88"/>
      <c r="KEO150" s="88"/>
      <c r="KEP150" s="88"/>
      <c r="KEQ150" s="88"/>
      <c r="KER150" s="88"/>
      <c r="KES150" s="88"/>
      <c r="KET150" s="88"/>
      <c r="KEU150" s="88"/>
      <c r="KEV150" s="88"/>
      <c r="KEW150" s="88"/>
      <c r="KEX150" s="88"/>
      <c r="KEY150" s="88"/>
      <c r="KEZ150" s="88"/>
      <c r="KFA150" s="88"/>
      <c r="KFB150" s="88"/>
      <c r="KFC150" s="88"/>
      <c r="KFD150" s="88"/>
      <c r="KFE150" s="88"/>
      <c r="KFF150" s="88"/>
      <c r="KFG150" s="88"/>
      <c r="KFH150" s="88"/>
      <c r="KFI150" s="88"/>
      <c r="KFJ150" s="88"/>
      <c r="KFK150" s="88"/>
      <c r="KFL150" s="88"/>
      <c r="KFM150" s="88"/>
      <c r="KFN150" s="88"/>
      <c r="KFO150" s="88"/>
      <c r="KFP150" s="88"/>
      <c r="KFQ150" s="88"/>
      <c r="KFR150" s="88"/>
      <c r="KFS150" s="88"/>
      <c r="KFT150" s="88"/>
      <c r="KFU150" s="88"/>
      <c r="KFV150" s="88"/>
      <c r="KFW150" s="88"/>
      <c r="KFX150" s="88"/>
      <c r="KFY150" s="88"/>
      <c r="KFZ150" s="88"/>
      <c r="KGA150" s="88"/>
      <c r="KGB150" s="88"/>
      <c r="KGC150" s="88"/>
      <c r="KGD150" s="88"/>
      <c r="KGE150" s="88"/>
      <c r="KGF150" s="88"/>
      <c r="KGG150" s="88"/>
      <c r="KGH150" s="88"/>
      <c r="KGI150" s="88"/>
      <c r="KGJ150" s="88"/>
      <c r="KGK150" s="88"/>
      <c r="KGL150" s="88"/>
      <c r="KGM150" s="88"/>
      <c r="KGN150" s="88"/>
      <c r="KGO150" s="88"/>
      <c r="KGP150" s="88"/>
      <c r="KGQ150" s="88"/>
      <c r="KGR150" s="88"/>
      <c r="KGS150" s="88"/>
      <c r="KGT150" s="88"/>
      <c r="KGU150" s="88"/>
      <c r="KGV150" s="88"/>
      <c r="KGW150" s="88"/>
      <c r="KGX150" s="88"/>
      <c r="KGY150" s="88"/>
      <c r="KGZ150" s="88"/>
      <c r="KHA150" s="88"/>
      <c r="KHB150" s="88"/>
      <c r="KHC150" s="88"/>
      <c r="KHD150" s="88"/>
      <c r="KHE150" s="88"/>
      <c r="KHF150" s="88"/>
      <c r="KHG150" s="88"/>
      <c r="KHH150" s="88"/>
      <c r="KHI150" s="88"/>
      <c r="KHJ150" s="88"/>
      <c r="KHK150" s="88"/>
      <c r="KHL150" s="88"/>
      <c r="KHM150" s="88"/>
      <c r="KHN150" s="88"/>
      <c r="KHO150" s="88"/>
      <c r="KHP150" s="88"/>
      <c r="KHQ150" s="88"/>
      <c r="KHR150" s="88"/>
      <c r="KHS150" s="88"/>
      <c r="KHT150" s="88"/>
      <c r="KHU150" s="88"/>
      <c r="KHV150" s="88"/>
      <c r="KHW150" s="88"/>
      <c r="KHX150" s="88"/>
      <c r="KHY150" s="88"/>
      <c r="KHZ150" s="88"/>
      <c r="KIA150" s="88"/>
      <c r="KIB150" s="88"/>
      <c r="KIC150" s="88"/>
      <c r="KID150" s="88"/>
      <c r="KIE150" s="88"/>
      <c r="KIF150" s="88"/>
      <c r="KIG150" s="88"/>
      <c r="KIH150" s="88"/>
      <c r="KII150" s="88"/>
      <c r="KIJ150" s="88"/>
      <c r="KIK150" s="88"/>
      <c r="KIL150" s="88"/>
      <c r="KIM150" s="88"/>
      <c r="KIN150" s="88"/>
      <c r="KIO150" s="88"/>
      <c r="KIP150" s="88"/>
      <c r="KIQ150" s="88"/>
      <c r="KIR150" s="88"/>
      <c r="KIS150" s="88"/>
      <c r="KIT150" s="88"/>
      <c r="KIU150" s="88"/>
      <c r="KIV150" s="88"/>
      <c r="KIW150" s="88"/>
      <c r="KIX150" s="88"/>
      <c r="KIY150" s="88"/>
      <c r="KIZ150" s="88"/>
      <c r="KJA150" s="88"/>
      <c r="KJB150" s="88"/>
      <c r="KJC150" s="88"/>
      <c r="KJD150" s="88"/>
      <c r="KJE150" s="88"/>
      <c r="KJF150" s="88"/>
      <c r="KJG150" s="88"/>
      <c r="KJH150" s="88"/>
      <c r="KJI150" s="88"/>
      <c r="KJJ150" s="88"/>
      <c r="KJK150" s="88"/>
      <c r="KJL150" s="88"/>
      <c r="KJM150" s="88"/>
      <c r="KJN150" s="88"/>
      <c r="KJO150" s="88"/>
      <c r="KJP150" s="88"/>
      <c r="KJQ150" s="88"/>
      <c r="KJR150" s="88"/>
      <c r="KJS150" s="88"/>
      <c r="KJT150" s="88"/>
      <c r="KJU150" s="88"/>
      <c r="KJV150" s="88"/>
      <c r="KJW150" s="88"/>
      <c r="KJX150" s="88"/>
      <c r="KJY150" s="88"/>
      <c r="KJZ150" s="88"/>
      <c r="KKA150" s="88"/>
      <c r="KKB150" s="88"/>
      <c r="KKC150" s="88"/>
      <c r="KKD150" s="88"/>
      <c r="KKE150" s="88"/>
      <c r="KKF150" s="88"/>
      <c r="KKG150" s="88"/>
      <c r="KKH150" s="88"/>
      <c r="KKI150" s="88"/>
      <c r="KKJ150" s="88"/>
      <c r="KKK150" s="88"/>
      <c r="KKL150" s="88"/>
      <c r="KKM150" s="88"/>
      <c r="KKN150" s="88"/>
      <c r="KKO150" s="88"/>
      <c r="KKP150" s="88"/>
      <c r="KKQ150" s="88"/>
      <c r="KKR150" s="88"/>
      <c r="KKS150" s="88"/>
      <c r="KKT150" s="88"/>
      <c r="KKU150" s="88"/>
      <c r="KKV150" s="88"/>
      <c r="KKW150" s="88"/>
      <c r="KKX150" s="88"/>
      <c r="KKY150" s="88"/>
      <c r="KKZ150" s="88"/>
      <c r="KLA150" s="88"/>
      <c r="KLB150" s="88"/>
      <c r="KLC150" s="88"/>
      <c r="KLD150" s="88"/>
      <c r="KLE150" s="88"/>
      <c r="KLF150" s="88"/>
      <c r="KLG150" s="88"/>
      <c r="KLH150" s="88"/>
      <c r="KLI150" s="88"/>
      <c r="KLJ150" s="88"/>
      <c r="KLK150" s="88"/>
      <c r="KLL150" s="88"/>
      <c r="KLM150" s="88"/>
      <c r="KLN150" s="88"/>
      <c r="KLO150" s="88"/>
      <c r="KLP150" s="88"/>
      <c r="KLQ150" s="88"/>
      <c r="KLR150" s="88"/>
      <c r="KLS150" s="88"/>
      <c r="KLT150" s="88"/>
      <c r="KLU150" s="88"/>
      <c r="KLV150" s="88"/>
      <c r="KLW150" s="88"/>
      <c r="KLX150" s="88"/>
      <c r="KLY150" s="88"/>
      <c r="KLZ150" s="88"/>
      <c r="KMA150" s="88"/>
      <c r="KMB150" s="88"/>
      <c r="KMC150" s="88"/>
      <c r="KMD150" s="88"/>
      <c r="KME150" s="88"/>
      <c r="KMF150" s="88"/>
      <c r="KMG150" s="88"/>
      <c r="KMH150" s="88"/>
      <c r="KMI150" s="88"/>
      <c r="KMJ150" s="88"/>
      <c r="KMK150" s="88"/>
      <c r="KML150" s="88"/>
      <c r="KMM150" s="88"/>
      <c r="KMN150" s="88"/>
      <c r="KMO150" s="88"/>
      <c r="KMP150" s="88"/>
      <c r="KMQ150" s="88"/>
      <c r="KMR150" s="88"/>
      <c r="KMS150" s="88"/>
      <c r="KMT150" s="88"/>
      <c r="KMU150" s="88"/>
      <c r="KMV150" s="88"/>
      <c r="KMW150" s="88"/>
      <c r="KMX150" s="88"/>
      <c r="KMY150" s="88"/>
      <c r="KMZ150" s="88"/>
      <c r="KNA150" s="88"/>
      <c r="KNB150" s="88"/>
      <c r="KNC150" s="88"/>
      <c r="KND150" s="88"/>
      <c r="KNE150" s="88"/>
      <c r="KNF150" s="88"/>
      <c r="KNG150" s="88"/>
      <c r="KNH150" s="88"/>
      <c r="KNI150" s="88"/>
      <c r="KNJ150" s="88"/>
      <c r="KNK150" s="88"/>
      <c r="KNL150" s="88"/>
      <c r="KNM150" s="88"/>
      <c r="KNN150" s="88"/>
      <c r="KNO150" s="88"/>
      <c r="KNP150" s="88"/>
      <c r="KNQ150" s="88"/>
      <c r="KNR150" s="88"/>
      <c r="KNS150" s="88"/>
      <c r="KNT150" s="88"/>
      <c r="KNU150" s="88"/>
      <c r="KNV150" s="88"/>
      <c r="KNW150" s="88"/>
      <c r="KNX150" s="88"/>
      <c r="KNY150" s="88"/>
      <c r="KNZ150" s="88"/>
      <c r="KOA150" s="88"/>
      <c r="KOB150" s="88"/>
      <c r="KOC150" s="88"/>
      <c r="KOD150" s="88"/>
      <c r="KOE150" s="88"/>
      <c r="KOF150" s="88"/>
      <c r="KOG150" s="88"/>
      <c r="KOH150" s="88"/>
      <c r="KOI150" s="88"/>
      <c r="KOJ150" s="88"/>
      <c r="KOK150" s="88"/>
      <c r="KOL150" s="88"/>
      <c r="KOM150" s="88"/>
      <c r="KON150" s="88"/>
      <c r="KOO150" s="88"/>
      <c r="KOP150" s="88"/>
      <c r="KOQ150" s="88"/>
      <c r="KOR150" s="88"/>
      <c r="KOS150" s="88"/>
      <c r="KOT150" s="88"/>
      <c r="KOU150" s="88"/>
      <c r="KOV150" s="88"/>
      <c r="KOW150" s="88"/>
      <c r="KOX150" s="88"/>
      <c r="KOY150" s="88"/>
      <c r="KOZ150" s="88"/>
      <c r="KPA150" s="88"/>
      <c r="KPB150" s="88"/>
      <c r="KPC150" s="88"/>
      <c r="KPD150" s="88"/>
      <c r="KPE150" s="88"/>
      <c r="KPF150" s="88"/>
      <c r="KPG150" s="88"/>
      <c r="KPH150" s="88"/>
      <c r="KPI150" s="88"/>
      <c r="KPJ150" s="88"/>
      <c r="KPK150" s="88"/>
      <c r="KPL150" s="88"/>
      <c r="KPM150" s="88"/>
      <c r="KPN150" s="88"/>
      <c r="KPO150" s="88"/>
      <c r="KPP150" s="88"/>
      <c r="KPQ150" s="88"/>
      <c r="KPR150" s="88"/>
      <c r="KPS150" s="88"/>
      <c r="KPT150" s="88"/>
      <c r="KPU150" s="88"/>
      <c r="KPV150" s="88"/>
      <c r="KPW150" s="88"/>
      <c r="KPX150" s="88"/>
      <c r="KPY150" s="88"/>
      <c r="KPZ150" s="88"/>
      <c r="KQA150" s="88"/>
      <c r="KQB150" s="88"/>
      <c r="KQC150" s="88"/>
      <c r="KQD150" s="88"/>
      <c r="KQE150" s="88"/>
      <c r="KQF150" s="88"/>
      <c r="KQG150" s="88"/>
      <c r="KQH150" s="88"/>
      <c r="KQI150" s="88"/>
      <c r="KQJ150" s="88"/>
      <c r="KQK150" s="88"/>
      <c r="KQL150" s="88"/>
      <c r="KQM150" s="88"/>
      <c r="KQN150" s="88"/>
      <c r="KQO150" s="88"/>
      <c r="KQP150" s="88"/>
      <c r="KQQ150" s="88"/>
      <c r="KQR150" s="88"/>
      <c r="KQS150" s="88"/>
      <c r="KQT150" s="88"/>
      <c r="KQU150" s="88"/>
      <c r="KQV150" s="88"/>
      <c r="KQW150" s="88"/>
      <c r="KQX150" s="88"/>
      <c r="KQY150" s="88"/>
      <c r="KQZ150" s="88"/>
      <c r="KRA150" s="88"/>
      <c r="KRB150" s="88"/>
      <c r="KRC150" s="88"/>
      <c r="KRD150" s="88"/>
      <c r="KRE150" s="88"/>
      <c r="KRF150" s="88"/>
      <c r="KRG150" s="88"/>
      <c r="KRH150" s="88"/>
      <c r="KRI150" s="88"/>
      <c r="KRJ150" s="88"/>
      <c r="KRK150" s="88"/>
      <c r="KRL150" s="88"/>
      <c r="KRM150" s="88"/>
      <c r="KRN150" s="88"/>
      <c r="KRO150" s="88"/>
      <c r="KRP150" s="88"/>
      <c r="KRQ150" s="88"/>
      <c r="KRR150" s="88"/>
      <c r="KRS150" s="88"/>
      <c r="KRT150" s="88"/>
      <c r="KRU150" s="88"/>
      <c r="KRV150" s="88"/>
      <c r="KRW150" s="88"/>
      <c r="KRX150" s="88"/>
      <c r="KRY150" s="88"/>
      <c r="KRZ150" s="88"/>
      <c r="KSA150" s="88"/>
      <c r="KSB150" s="88"/>
      <c r="KSC150" s="88"/>
      <c r="KSD150" s="88"/>
      <c r="KSE150" s="88"/>
      <c r="KSF150" s="88"/>
      <c r="KSG150" s="88"/>
      <c r="KSH150" s="88"/>
      <c r="KSI150" s="88"/>
      <c r="KSJ150" s="88"/>
      <c r="KSK150" s="88"/>
      <c r="KSL150" s="88"/>
      <c r="KSM150" s="88"/>
      <c r="KSN150" s="88"/>
      <c r="KSO150" s="88"/>
      <c r="KSP150" s="88"/>
      <c r="KSQ150" s="88"/>
      <c r="KSR150" s="88"/>
      <c r="KSS150" s="88"/>
      <c r="KST150" s="88"/>
      <c r="KSU150" s="88"/>
      <c r="KSV150" s="88"/>
      <c r="KSW150" s="88"/>
      <c r="KSX150" s="88"/>
      <c r="KSY150" s="88"/>
      <c r="KSZ150" s="88"/>
      <c r="KTA150" s="88"/>
      <c r="KTB150" s="88"/>
      <c r="KTC150" s="88"/>
      <c r="KTD150" s="88"/>
      <c r="KTE150" s="88"/>
      <c r="KTF150" s="88"/>
      <c r="KTG150" s="88"/>
      <c r="KTH150" s="88"/>
      <c r="KTI150" s="88"/>
      <c r="KTJ150" s="88"/>
      <c r="KTK150" s="88"/>
      <c r="KTL150" s="88"/>
      <c r="KTM150" s="88"/>
      <c r="KTN150" s="88"/>
      <c r="KTO150" s="88"/>
      <c r="KTP150" s="88"/>
      <c r="KTQ150" s="88"/>
      <c r="KTR150" s="88"/>
      <c r="KTS150" s="88"/>
      <c r="KTT150" s="88"/>
      <c r="KTU150" s="88"/>
      <c r="KTV150" s="88"/>
      <c r="KTW150" s="88"/>
      <c r="KTX150" s="88"/>
      <c r="KTY150" s="88"/>
      <c r="KTZ150" s="88"/>
      <c r="KUA150" s="88"/>
      <c r="KUB150" s="88"/>
      <c r="KUC150" s="88"/>
      <c r="KUD150" s="88"/>
      <c r="KUE150" s="88"/>
      <c r="KUF150" s="88"/>
      <c r="KUG150" s="88"/>
      <c r="KUH150" s="88"/>
      <c r="KUI150" s="88"/>
      <c r="KUJ150" s="88"/>
      <c r="KUK150" s="88"/>
      <c r="KUL150" s="88"/>
      <c r="KUM150" s="88"/>
      <c r="KUN150" s="88"/>
      <c r="KUO150" s="88"/>
      <c r="KUP150" s="88"/>
      <c r="KUQ150" s="88"/>
      <c r="KUR150" s="88"/>
      <c r="KUS150" s="88"/>
      <c r="KUT150" s="88"/>
      <c r="KUU150" s="88"/>
      <c r="KUV150" s="88"/>
      <c r="KUW150" s="88"/>
      <c r="KUX150" s="88"/>
      <c r="KUY150" s="88"/>
      <c r="KUZ150" s="88"/>
      <c r="KVA150" s="88"/>
      <c r="KVB150" s="88"/>
      <c r="KVC150" s="88"/>
      <c r="KVD150" s="88"/>
      <c r="KVE150" s="88"/>
      <c r="KVF150" s="88"/>
      <c r="KVG150" s="88"/>
      <c r="KVH150" s="88"/>
      <c r="KVI150" s="88"/>
      <c r="KVJ150" s="88"/>
      <c r="KVK150" s="88"/>
      <c r="KVL150" s="88"/>
      <c r="KVM150" s="88"/>
      <c r="KVN150" s="88"/>
      <c r="KVO150" s="88"/>
      <c r="KVP150" s="88"/>
      <c r="KVQ150" s="88"/>
      <c r="KVR150" s="88"/>
      <c r="KVS150" s="88"/>
      <c r="KVT150" s="88"/>
      <c r="KVU150" s="88"/>
      <c r="KVV150" s="88"/>
      <c r="KVW150" s="88"/>
      <c r="KVX150" s="88"/>
      <c r="KVY150" s="88"/>
      <c r="KVZ150" s="88"/>
      <c r="KWA150" s="88"/>
      <c r="KWB150" s="88"/>
      <c r="KWC150" s="88"/>
      <c r="KWD150" s="88"/>
      <c r="KWE150" s="88"/>
      <c r="KWF150" s="88"/>
      <c r="KWG150" s="88"/>
      <c r="KWH150" s="88"/>
      <c r="KWI150" s="88"/>
      <c r="KWJ150" s="88"/>
      <c r="KWK150" s="88"/>
      <c r="KWL150" s="88"/>
      <c r="KWM150" s="88"/>
      <c r="KWN150" s="88"/>
      <c r="KWO150" s="88"/>
      <c r="KWP150" s="88"/>
      <c r="KWQ150" s="88"/>
      <c r="KWR150" s="88"/>
      <c r="KWS150" s="88"/>
      <c r="KWT150" s="88"/>
      <c r="KWU150" s="88"/>
      <c r="KWV150" s="88"/>
      <c r="KWW150" s="88"/>
      <c r="KWX150" s="88"/>
      <c r="KWY150" s="88"/>
      <c r="KWZ150" s="88"/>
      <c r="KXA150" s="88"/>
      <c r="KXB150" s="88"/>
      <c r="KXC150" s="88"/>
      <c r="KXD150" s="88"/>
      <c r="KXE150" s="88"/>
      <c r="KXF150" s="88"/>
      <c r="KXG150" s="88"/>
      <c r="KXH150" s="88"/>
      <c r="KXI150" s="88"/>
      <c r="KXJ150" s="88"/>
      <c r="KXK150" s="88"/>
      <c r="KXL150" s="88"/>
      <c r="KXM150" s="88"/>
      <c r="KXN150" s="88"/>
      <c r="KXO150" s="88"/>
      <c r="KXP150" s="88"/>
      <c r="KXQ150" s="88"/>
      <c r="KXR150" s="88"/>
      <c r="KXS150" s="88"/>
      <c r="KXT150" s="88"/>
      <c r="KXU150" s="88"/>
      <c r="KXV150" s="88"/>
      <c r="KXW150" s="88"/>
      <c r="KXX150" s="88"/>
      <c r="KXY150" s="88"/>
      <c r="KXZ150" s="88"/>
      <c r="KYA150" s="88"/>
      <c r="KYB150" s="88"/>
      <c r="KYC150" s="88"/>
      <c r="KYD150" s="88"/>
      <c r="KYE150" s="88"/>
      <c r="KYF150" s="88"/>
      <c r="KYG150" s="88"/>
      <c r="KYH150" s="88"/>
      <c r="KYI150" s="88"/>
      <c r="KYJ150" s="88"/>
      <c r="KYK150" s="88"/>
      <c r="KYL150" s="88"/>
      <c r="KYM150" s="88"/>
      <c r="KYN150" s="88"/>
      <c r="KYO150" s="88"/>
      <c r="KYP150" s="88"/>
      <c r="KYQ150" s="88"/>
      <c r="KYR150" s="88"/>
      <c r="KYS150" s="88"/>
      <c r="KYT150" s="88"/>
      <c r="KYU150" s="88"/>
      <c r="KYV150" s="88"/>
      <c r="KYW150" s="88"/>
      <c r="KYX150" s="88"/>
      <c r="KYY150" s="88"/>
      <c r="KYZ150" s="88"/>
      <c r="KZA150" s="88"/>
      <c r="KZB150" s="88"/>
      <c r="KZC150" s="88"/>
      <c r="KZD150" s="88"/>
      <c r="KZE150" s="88"/>
      <c r="KZF150" s="88"/>
      <c r="KZG150" s="88"/>
      <c r="KZH150" s="88"/>
      <c r="KZI150" s="88"/>
      <c r="KZJ150" s="88"/>
      <c r="KZK150" s="88"/>
      <c r="KZL150" s="88"/>
      <c r="KZM150" s="88"/>
      <c r="KZN150" s="88"/>
      <c r="KZO150" s="88"/>
      <c r="KZP150" s="88"/>
      <c r="KZQ150" s="88"/>
      <c r="KZR150" s="88"/>
      <c r="KZS150" s="88"/>
      <c r="KZT150" s="88"/>
      <c r="KZU150" s="88"/>
      <c r="KZV150" s="88"/>
      <c r="KZW150" s="88"/>
      <c r="KZX150" s="88"/>
      <c r="KZY150" s="88"/>
      <c r="KZZ150" s="88"/>
      <c r="LAA150" s="88"/>
      <c r="LAB150" s="88"/>
      <c r="LAC150" s="88"/>
      <c r="LAD150" s="88"/>
      <c r="LAE150" s="88"/>
      <c r="LAF150" s="88"/>
      <c r="LAG150" s="88"/>
      <c r="LAH150" s="88"/>
      <c r="LAI150" s="88"/>
      <c r="LAJ150" s="88"/>
      <c r="LAK150" s="88"/>
      <c r="LAL150" s="88"/>
      <c r="LAM150" s="88"/>
      <c r="LAN150" s="88"/>
      <c r="LAO150" s="88"/>
      <c r="LAP150" s="88"/>
      <c r="LAQ150" s="88"/>
      <c r="LAR150" s="88"/>
      <c r="LAS150" s="88"/>
      <c r="LAT150" s="88"/>
      <c r="LAU150" s="88"/>
      <c r="LAV150" s="88"/>
      <c r="LAW150" s="88"/>
      <c r="LAX150" s="88"/>
      <c r="LAY150" s="88"/>
      <c r="LAZ150" s="88"/>
      <c r="LBA150" s="88"/>
      <c r="LBB150" s="88"/>
      <c r="LBC150" s="88"/>
      <c r="LBD150" s="88"/>
      <c r="LBE150" s="88"/>
      <c r="LBF150" s="88"/>
      <c r="LBG150" s="88"/>
      <c r="LBH150" s="88"/>
      <c r="LBI150" s="88"/>
      <c r="LBJ150" s="88"/>
      <c r="LBK150" s="88"/>
      <c r="LBL150" s="88"/>
      <c r="LBM150" s="88"/>
      <c r="LBN150" s="88"/>
      <c r="LBO150" s="88"/>
      <c r="LBP150" s="88"/>
      <c r="LBQ150" s="88"/>
      <c r="LBR150" s="88"/>
      <c r="LBS150" s="88"/>
      <c r="LBT150" s="88"/>
      <c r="LBU150" s="88"/>
      <c r="LBV150" s="88"/>
      <c r="LBW150" s="88"/>
      <c r="LBX150" s="88"/>
      <c r="LBY150" s="88"/>
      <c r="LBZ150" s="88"/>
      <c r="LCA150" s="88"/>
      <c r="LCB150" s="88"/>
      <c r="LCC150" s="88"/>
      <c r="LCD150" s="88"/>
      <c r="LCE150" s="88"/>
      <c r="LCF150" s="88"/>
      <c r="LCG150" s="88"/>
      <c r="LCH150" s="88"/>
      <c r="LCI150" s="88"/>
      <c r="LCJ150" s="88"/>
      <c r="LCK150" s="88"/>
      <c r="LCL150" s="88"/>
      <c r="LCM150" s="88"/>
      <c r="LCN150" s="88"/>
      <c r="LCO150" s="88"/>
      <c r="LCP150" s="88"/>
      <c r="LCQ150" s="88"/>
      <c r="LCR150" s="88"/>
      <c r="LCS150" s="88"/>
      <c r="LCT150" s="88"/>
      <c r="LCU150" s="88"/>
      <c r="LCV150" s="88"/>
      <c r="LCW150" s="88"/>
      <c r="LCX150" s="88"/>
      <c r="LCY150" s="88"/>
      <c r="LCZ150" s="88"/>
      <c r="LDA150" s="88"/>
      <c r="LDB150" s="88"/>
      <c r="LDC150" s="88"/>
      <c r="LDD150" s="88"/>
      <c r="LDE150" s="88"/>
      <c r="LDF150" s="88"/>
      <c r="LDG150" s="88"/>
      <c r="LDH150" s="88"/>
      <c r="LDI150" s="88"/>
      <c r="LDJ150" s="88"/>
      <c r="LDK150" s="88"/>
      <c r="LDL150" s="88"/>
      <c r="LDM150" s="88"/>
      <c r="LDN150" s="88"/>
      <c r="LDO150" s="88"/>
      <c r="LDP150" s="88"/>
      <c r="LDQ150" s="88"/>
      <c r="LDR150" s="88"/>
      <c r="LDS150" s="88"/>
      <c r="LDT150" s="88"/>
      <c r="LDU150" s="88"/>
      <c r="LDV150" s="88"/>
      <c r="LDW150" s="88"/>
      <c r="LDX150" s="88"/>
      <c r="LDY150" s="88"/>
      <c r="LDZ150" s="88"/>
      <c r="LEA150" s="88"/>
      <c r="LEB150" s="88"/>
      <c r="LEC150" s="88"/>
      <c r="LED150" s="88"/>
      <c r="LEE150" s="88"/>
      <c r="LEF150" s="88"/>
      <c r="LEG150" s="88"/>
      <c r="LEH150" s="88"/>
      <c r="LEI150" s="88"/>
      <c r="LEJ150" s="88"/>
      <c r="LEK150" s="88"/>
      <c r="LEL150" s="88"/>
      <c r="LEM150" s="88"/>
      <c r="LEN150" s="88"/>
      <c r="LEO150" s="88"/>
      <c r="LEP150" s="88"/>
      <c r="LEQ150" s="88"/>
      <c r="LER150" s="88"/>
      <c r="LES150" s="88"/>
      <c r="LET150" s="88"/>
      <c r="LEU150" s="88"/>
      <c r="LEV150" s="88"/>
      <c r="LEW150" s="88"/>
      <c r="LEX150" s="88"/>
      <c r="LEY150" s="88"/>
      <c r="LEZ150" s="88"/>
      <c r="LFA150" s="88"/>
      <c r="LFB150" s="88"/>
      <c r="LFC150" s="88"/>
      <c r="LFD150" s="88"/>
      <c r="LFE150" s="88"/>
      <c r="LFF150" s="88"/>
      <c r="LFG150" s="88"/>
      <c r="LFH150" s="88"/>
      <c r="LFI150" s="88"/>
      <c r="LFJ150" s="88"/>
      <c r="LFK150" s="88"/>
      <c r="LFL150" s="88"/>
      <c r="LFM150" s="88"/>
      <c r="LFN150" s="88"/>
      <c r="LFO150" s="88"/>
      <c r="LFP150" s="88"/>
      <c r="LFQ150" s="88"/>
      <c r="LFR150" s="88"/>
      <c r="LFS150" s="88"/>
      <c r="LFT150" s="88"/>
      <c r="LFU150" s="88"/>
      <c r="LFV150" s="88"/>
      <c r="LFW150" s="88"/>
      <c r="LFX150" s="88"/>
      <c r="LFY150" s="88"/>
      <c r="LFZ150" s="88"/>
      <c r="LGA150" s="88"/>
      <c r="LGB150" s="88"/>
      <c r="LGC150" s="88"/>
      <c r="LGD150" s="88"/>
      <c r="LGE150" s="88"/>
      <c r="LGF150" s="88"/>
      <c r="LGG150" s="88"/>
      <c r="LGH150" s="88"/>
      <c r="LGI150" s="88"/>
      <c r="LGJ150" s="88"/>
      <c r="LGK150" s="88"/>
      <c r="LGL150" s="88"/>
      <c r="LGM150" s="88"/>
      <c r="LGN150" s="88"/>
      <c r="LGO150" s="88"/>
      <c r="LGP150" s="88"/>
      <c r="LGQ150" s="88"/>
      <c r="LGR150" s="88"/>
      <c r="LGS150" s="88"/>
      <c r="LGT150" s="88"/>
      <c r="LGU150" s="88"/>
      <c r="LGV150" s="88"/>
      <c r="LGW150" s="88"/>
      <c r="LGX150" s="88"/>
      <c r="LGY150" s="88"/>
      <c r="LGZ150" s="88"/>
      <c r="LHA150" s="88"/>
      <c r="LHB150" s="88"/>
      <c r="LHC150" s="88"/>
      <c r="LHD150" s="88"/>
      <c r="LHE150" s="88"/>
      <c r="LHF150" s="88"/>
      <c r="LHG150" s="88"/>
      <c r="LHH150" s="88"/>
      <c r="LHI150" s="88"/>
      <c r="LHJ150" s="88"/>
      <c r="LHK150" s="88"/>
      <c r="LHL150" s="88"/>
      <c r="LHM150" s="88"/>
      <c r="LHN150" s="88"/>
      <c r="LHO150" s="88"/>
      <c r="LHP150" s="88"/>
      <c r="LHQ150" s="88"/>
      <c r="LHR150" s="88"/>
      <c r="LHS150" s="88"/>
      <c r="LHT150" s="88"/>
      <c r="LHU150" s="88"/>
      <c r="LHV150" s="88"/>
      <c r="LHW150" s="88"/>
      <c r="LHX150" s="88"/>
      <c r="LHY150" s="88"/>
      <c r="LHZ150" s="88"/>
      <c r="LIA150" s="88"/>
      <c r="LIB150" s="88"/>
      <c r="LIC150" s="88"/>
      <c r="LID150" s="88"/>
      <c r="LIE150" s="88"/>
      <c r="LIF150" s="88"/>
      <c r="LIG150" s="88"/>
      <c r="LIH150" s="88"/>
      <c r="LII150" s="88"/>
      <c r="LIJ150" s="88"/>
      <c r="LIK150" s="88"/>
      <c r="LIL150" s="88"/>
      <c r="LIM150" s="88"/>
      <c r="LIN150" s="88"/>
      <c r="LIO150" s="88"/>
      <c r="LIP150" s="88"/>
      <c r="LIQ150" s="88"/>
      <c r="LIR150" s="88"/>
      <c r="LIS150" s="88"/>
      <c r="LIT150" s="88"/>
      <c r="LIU150" s="88"/>
      <c r="LIV150" s="88"/>
      <c r="LIW150" s="88"/>
      <c r="LIX150" s="88"/>
      <c r="LIY150" s="88"/>
      <c r="LIZ150" s="88"/>
      <c r="LJA150" s="88"/>
      <c r="LJB150" s="88"/>
      <c r="LJC150" s="88"/>
      <c r="LJD150" s="88"/>
      <c r="LJE150" s="88"/>
      <c r="LJF150" s="88"/>
      <c r="LJG150" s="88"/>
      <c r="LJH150" s="88"/>
      <c r="LJI150" s="88"/>
      <c r="LJJ150" s="88"/>
      <c r="LJK150" s="88"/>
      <c r="LJL150" s="88"/>
      <c r="LJM150" s="88"/>
      <c r="LJN150" s="88"/>
      <c r="LJO150" s="88"/>
      <c r="LJP150" s="88"/>
      <c r="LJQ150" s="88"/>
      <c r="LJR150" s="88"/>
      <c r="LJS150" s="88"/>
      <c r="LJT150" s="88"/>
      <c r="LJU150" s="88"/>
      <c r="LJV150" s="88"/>
      <c r="LJW150" s="88"/>
      <c r="LJX150" s="88"/>
      <c r="LJY150" s="88"/>
      <c r="LJZ150" s="88"/>
      <c r="LKA150" s="88"/>
      <c r="LKB150" s="88"/>
      <c r="LKC150" s="88"/>
      <c r="LKD150" s="88"/>
      <c r="LKE150" s="88"/>
      <c r="LKF150" s="88"/>
      <c r="LKG150" s="88"/>
      <c r="LKH150" s="88"/>
      <c r="LKI150" s="88"/>
      <c r="LKJ150" s="88"/>
      <c r="LKK150" s="88"/>
      <c r="LKL150" s="88"/>
      <c r="LKM150" s="88"/>
      <c r="LKN150" s="88"/>
      <c r="LKO150" s="88"/>
      <c r="LKP150" s="88"/>
      <c r="LKQ150" s="88"/>
      <c r="LKR150" s="88"/>
      <c r="LKS150" s="88"/>
      <c r="LKT150" s="88"/>
      <c r="LKU150" s="88"/>
      <c r="LKV150" s="88"/>
      <c r="LKW150" s="88"/>
      <c r="LKX150" s="88"/>
      <c r="LKY150" s="88"/>
      <c r="LKZ150" s="88"/>
      <c r="LLA150" s="88"/>
      <c r="LLB150" s="88"/>
      <c r="LLC150" s="88"/>
      <c r="LLD150" s="88"/>
      <c r="LLE150" s="88"/>
      <c r="LLF150" s="88"/>
      <c r="LLG150" s="88"/>
      <c r="LLH150" s="88"/>
      <c r="LLI150" s="88"/>
      <c r="LLJ150" s="88"/>
      <c r="LLK150" s="88"/>
      <c r="LLL150" s="88"/>
      <c r="LLM150" s="88"/>
      <c r="LLN150" s="88"/>
      <c r="LLO150" s="88"/>
      <c r="LLP150" s="88"/>
      <c r="LLQ150" s="88"/>
      <c r="LLR150" s="88"/>
      <c r="LLS150" s="88"/>
      <c r="LLT150" s="88"/>
      <c r="LLU150" s="88"/>
      <c r="LLV150" s="88"/>
      <c r="LLW150" s="88"/>
      <c r="LLX150" s="88"/>
      <c r="LLY150" s="88"/>
      <c r="LLZ150" s="88"/>
      <c r="LMA150" s="88"/>
      <c r="LMB150" s="88"/>
      <c r="LMC150" s="88"/>
      <c r="LMD150" s="88"/>
      <c r="LME150" s="88"/>
      <c r="LMF150" s="88"/>
      <c r="LMG150" s="88"/>
      <c r="LMH150" s="88"/>
      <c r="LMI150" s="88"/>
      <c r="LMJ150" s="88"/>
      <c r="LMK150" s="88"/>
      <c r="LML150" s="88"/>
      <c r="LMM150" s="88"/>
      <c r="LMN150" s="88"/>
      <c r="LMO150" s="88"/>
      <c r="LMP150" s="88"/>
      <c r="LMQ150" s="88"/>
      <c r="LMR150" s="88"/>
      <c r="LMS150" s="88"/>
      <c r="LMT150" s="88"/>
      <c r="LMU150" s="88"/>
      <c r="LMV150" s="88"/>
      <c r="LMW150" s="88"/>
      <c r="LMX150" s="88"/>
      <c r="LMY150" s="88"/>
      <c r="LMZ150" s="88"/>
      <c r="LNA150" s="88"/>
      <c r="LNB150" s="88"/>
      <c r="LNC150" s="88"/>
      <c r="LND150" s="88"/>
      <c r="LNE150" s="88"/>
      <c r="LNF150" s="88"/>
      <c r="LNG150" s="88"/>
      <c r="LNH150" s="88"/>
      <c r="LNI150" s="88"/>
      <c r="LNJ150" s="88"/>
      <c r="LNK150" s="88"/>
      <c r="LNL150" s="88"/>
      <c r="LNM150" s="88"/>
      <c r="LNN150" s="88"/>
      <c r="LNO150" s="88"/>
      <c r="LNP150" s="88"/>
      <c r="LNQ150" s="88"/>
      <c r="LNR150" s="88"/>
      <c r="LNS150" s="88"/>
      <c r="LNT150" s="88"/>
      <c r="LNU150" s="88"/>
      <c r="LNV150" s="88"/>
      <c r="LNW150" s="88"/>
      <c r="LNX150" s="88"/>
      <c r="LNY150" s="88"/>
      <c r="LNZ150" s="88"/>
      <c r="LOA150" s="88"/>
      <c r="LOB150" s="88"/>
      <c r="LOC150" s="88"/>
      <c r="LOD150" s="88"/>
      <c r="LOE150" s="88"/>
      <c r="LOF150" s="88"/>
      <c r="LOG150" s="88"/>
      <c r="LOH150" s="88"/>
      <c r="LOI150" s="88"/>
      <c r="LOJ150" s="88"/>
      <c r="LOK150" s="88"/>
      <c r="LOL150" s="88"/>
      <c r="LOM150" s="88"/>
      <c r="LON150" s="88"/>
      <c r="LOO150" s="88"/>
      <c r="LOP150" s="88"/>
      <c r="LOQ150" s="88"/>
      <c r="LOR150" s="88"/>
      <c r="LOS150" s="88"/>
      <c r="LOT150" s="88"/>
      <c r="LOU150" s="88"/>
      <c r="LOV150" s="88"/>
      <c r="LOW150" s="88"/>
      <c r="LOX150" s="88"/>
      <c r="LOY150" s="88"/>
      <c r="LOZ150" s="88"/>
      <c r="LPA150" s="88"/>
      <c r="LPB150" s="88"/>
      <c r="LPC150" s="88"/>
      <c r="LPD150" s="88"/>
      <c r="LPE150" s="88"/>
      <c r="LPF150" s="88"/>
      <c r="LPG150" s="88"/>
      <c r="LPH150" s="88"/>
      <c r="LPI150" s="88"/>
      <c r="LPJ150" s="88"/>
      <c r="LPK150" s="88"/>
      <c r="LPL150" s="88"/>
      <c r="LPM150" s="88"/>
      <c r="LPN150" s="88"/>
      <c r="LPO150" s="88"/>
      <c r="LPP150" s="88"/>
      <c r="LPQ150" s="88"/>
      <c r="LPR150" s="88"/>
      <c r="LPS150" s="88"/>
      <c r="LPT150" s="88"/>
      <c r="LPU150" s="88"/>
      <c r="LPV150" s="88"/>
      <c r="LPW150" s="88"/>
      <c r="LPX150" s="88"/>
      <c r="LPY150" s="88"/>
      <c r="LPZ150" s="88"/>
      <c r="LQA150" s="88"/>
      <c r="LQB150" s="88"/>
      <c r="LQC150" s="88"/>
      <c r="LQD150" s="88"/>
      <c r="LQE150" s="88"/>
      <c r="LQF150" s="88"/>
      <c r="LQG150" s="88"/>
      <c r="LQH150" s="88"/>
      <c r="LQI150" s="88"/>
      <c r="LQJ150" s="88"/>
      <c r="LQK150" s="88"/>
      <c r="LQL150" s="88"/>
      <c r="LQM150" s="88"/>
      <c r="LQN150" s="88"/>
      <c r="LQO150" s="88"/>
      <c r="LQP150" s="88"/>
      <c r="LQQ150" s="88"/>
      <c r="LQR150" s="88"/>
      <c r="LQS150" s="88"/>
      <c r="LQT150" s="88"/>
      <c r="LQU150" s="88"/>
      <c r="LQV150" s="88"/>
      <c r="LQW150" s="88"/>
      <c r="LQX150" s="88"/>
      <c r="LQY150" s="88"/>
      <c r="LQZ150" s="88"/>
      <c r="LRA150" s="88"/>
      <c r="LRB150" s="88"/>
      <c r="LRC150" s="88"/>
      <c r="LRD150" s="88"/>
      <c r="LRE150" s="88"/>
      <c r="LRF150" s="88"/>
      <c r="LRG150" s="88"/>
      <c r="LRH150" s="88"/>
      <c r="LRI150" s="88"/>
      <c r="LRJ150" s="88"/>
      <c r="LRK150" s="88"/>
      <c r="LRL150" s="88"/>
      <c r="LRM150" s="88"/>
      <c r="LRN150" s="88"/>
      <c r="LRO150" s="88"/>
      <c r="LRP150" s="88"/>
      <c r="LRQ150" s="88"/>
      <c r="LRR150" s="88"/>
      <c r="LRS150" s="88"/>
      <c r="LRT150" s="88"/>
      <c r="LRU150" s="88"/>
      <c r="LRV150" s="88"/>
      <c r="LRW150" s="88"/>
      <c r="LRX150" s="88"/>
      <c r="LRY150" s="88"/>
      <c r="LRZ150" s="88"/>
      <c r="LSA150" s="88"/>
      <c r="LSB150" s="88"/>
      <c r="LSC150" s="88"/>
      <c r="LSD150" s="88"/>
      <c r="LSE150" s="88"/>
      <c r="LSF150" s="88"/>
      <c r="LSG150" s="88"/>
      <c r="LSH150" s="88"/>
      <c r="LSI150" s="88"/>
      <c r="LSJ150" s="88"/>
      <c r="LSK150" s="88"/>
      <c r="LSL150" s="88"/>
      <c r="LSM150" s="88"/>
      <c r="LSN150" s="88"/>
      <c r="LSO150" s="88"/>
      <c r="LSP150" s="88"/>
      <c r="LSQ150" s="88"/>
      <c r="LSR150" s="88"/>
      <c r="LSS150" s="88"/>
      <c r="LST150" s="88"/>
      <c r="LSU150" s="88"/>
      <c r="LSV150" s="88"/>
      <c r="LSW150" s="88"/>
      <c r="LSX150" s="88"/>
      <c r="LSY150" s="88"/>
      <c r="LSZ150" s="88"/>
      <c r="LTA150" s="88"/>
      <c r="LTB150" s="88"/>
      <c r="LTC150" s="88"/>
      <c r="LTD150" s="88"/>
      <c r="LTE150" s="88"/>
      <c r="LTF150" s="88"/>
      <c r="LTG150" s="88"/>
      <c r="LTH150" s="88"/>
      <c r="LTI150" s="88"/>
      <c r="LTJ150" s="88"/>
      <c r="LTK150" s="88"/>
      <c r="LTL150" s="88"/>
      <c r="LTM150" s="88"/>
      <c r="LTN150" s="88"/>
      <c r="LTO150" s="88"/>
      <c r="LTP150" s="88"/>
      <c r="LTQ150" s="88"/>
      <c r="LTR150" s="88"/>
      <c r="LTS150" s="88"/>
      <c r="LTT150" s="88"/>
      <c r="LTU150" s="88"/>
      <c r="LTV150" s="88"/>
      <c r="LTW150" s="88"/>
      <c r="LTX150" s="88"/>
      <c r="LTY150" s="88"/>
      <c r="LTZ150" s="88"/>
      <c r="LUA150" s="88"/>
      <c r="LUB150" s="88"/>
      <c r="LUC150" s="88"/>
      <c r="LUD150" s="88"/>
      <c r="LUE150" s="88"/>
      <c r="LUF150" s="88"/>
      <c r="LUG150" s="88"/>
      <c r="LUH150" s="88"/>
      <c r="LUI150" s="88"/>
      <c r="LUJ150" s="88"/>
      <c r="LUK150" s="88"/>
      <c r="LUL150" s="88"/>
      <c r="LUM150" s="88"/>
      <c r="LUN150" s="88"/>
      <c r="LUO150" s="88"/>
      <c r="LUP150" s="88"/>
      <c r="LUQ150" s="88"/>
      <c r="LUR150" s="88"/>
      <c r="LUS150" s="88"/>
      <c r="LUT150" s="88"/>
      <c r="LUU150" s="88"/>
      <c r="LUV150" s="88"/>
      <c r="LUW150" s="88"/>
      <c r="LUX150" s="88"/>
      <c r="LUY150" s="88"/>
      <c r="LUZ150" s="88"/>
      <c r="LVA150" s="88"/>
      <c r="LVB150" s="88"/>
      <c r="LVC150" s="88"/>
      <c r="LVD150" s="88"/>
      <c r="LVE150" s="88"/>
      <c r="LVF150" s="88"/>
      <c r="LVG150" s="88"/>
      <c r="LVH150" s="88"/>
      <c r="LVI150" s="88"/>
      <c r="LVJ150" s="88"/>
      <c r="LVK150" s="88"/>
      <c r="LVL150" s="88"/>
      <c r="LVM150" s="88"/>
      <c r="LVN150" s="88"/>
      <c r="LVO150" s="88"/>
      <c r="LVP150" s="88"/>
      <c r="LVQ150" s="88"/>
      <c r="LVR150" s="88"/>
      <c r="LVS150" s="88"/>
      <c r="LVT150" s="88"/>
      <c r="LVU150" s="88"/>
      <c r="LVV150" s="88"/>
      <c r="LVW150" s="88"/>
      <c r="LVX150" s="88"/>
      <c r="LVY150" s="88"/>
      <c r="LVZ150" s="88"/>
      <c r="LWA150" s="88"/>
      <c r="LWB150" s="88"/>
      <c r="LWC150" s="88"/>
      <c r="LWD150" s="88"/>
      <c r="LWE150" s="88"/>
      <c r="LWF150" s="88"/>
      <c r="LWG150" s="88"/>
      <c r="LWH150" s="88"/>
      <c r="LWI150" s="88"/>
      <c r="LWJ150" s="88"/>
      <c r="LWK150" s="88"/>
      <c r="LWL150" s="88"/>
      <c r="LWM150" s="88"/>
      <c r="LWN150" s="88"/>
      <c r="LWO150" s="88"/>
      <c r="LWP150" s="88"/>
      <c r="LWQ150" s="88"/>
      <c r="LWR150" s="88"/>
      <c r="LWS150" s="88"/>
      <c r="LWT150" s="88"/>
      <c r="LWU150" s="88"/>
      <c r="LWV150" s="88"/>
      <c r="LWW150" s="88"/>
      <c r="LWX150" s="88"/>
      <c r="LWY150" s="88"/>
      <c r="LWZ150" s="88"/>
      <c r="LXA150" s="88"/>
      <c r="LXB150" s="88"/>
      <c r="LXC150" s="88"/>
      <c r="LXD150" s="88"/>
      <c r="LXE150" s="88"/>
      <c r="LXF150" s="88"/>
      <c r="LXG150" s="88"/>
      <c r="LXH150" s="88"/>
      <c r="LXI150" s="88"/>
      <c r="LXJ150" s="88"/>
      <c r="LXK150" s="88"/>
      <c r="LXL150" s="88"/>
      <c r="LXM150" s="88"/>
      <c r="LXN150" s="88"/>
      <c r="LXO150" s="88"/>
      <c r="LXP150" s="88"/>
      <c r="LXQ150" s="88"/>
      <c r="LXR150" s="88"/>
      <c r="LXS150" s="88"/>
      <c r="LXT150" s="88"/>
      <c r="LXU150" s="88"/>
      <c r="LXV150" s="88"/>
      <c r="LXW150" s="88"/>
      <c r="LXX150" s="88"/>
      <c r="LXY150" s="88"/>
      <c r="LXZ150" s="88"/>
      <c r="LYA150" s="88"/>
      <c r="LYB150" s="88"/>
      <c r="LYC150" s="88"/>
      <c r="LYD150" s="88"/>
      <c r="LYE150" s="88"/>
      <c r="LYF150" s="88"/>
      <c r="LYG150" s="88"/>
      <c r="LYH150" s="88"/>
      <c r="LYI150" s="88"/>
      <c r="LYJ150" s="88"/>
      <c r="LYK150" s="88"/>
      <c r="LYL150" s="88"/>
      <c r="LYM150" s="88"/>
      <c r="LYN150" s="88"/>
      <c r="LYO150" s="88"/>
      <c r="LYP150" s="88"/>
      <c r="LYQ150" s="88"/>
      <c r="LYR150" s="88"/>
      <c r="LYS150" s="88"/>
      <c r="LYT150" s="88"/>
      <c r="LYU150" s="88"/>
      <c r="LYV150" s="88"/>
      <c r="LYW150" s="88"/>
      <c r="LYX150" s="88"/>
      <c r="LYY150" s="88"/>
      <c r="LYZ150" s="88"/>
      <c r="LZA150" s="88"/>
      <c r="LZB150" s="88"/>
      <c r="LZC150" s="88"/>
      <c r="LZD150" s="88"/>
      <c r="LZE150" s="88"/>
      <c r="LZF150" s="88"/>
      <c r="LZG150" s="88"/>
      <c r="LZH150" s="88"/>
      <c r="LZI150" s="88"/>
      <c r="LZJ150" s="88"/>
      <c r="LZK150" s="88"/>
      <c r="LZL150" s="88"/>
      <c r="LZM150" s="88"/>
      <c r="LZN150" s="88"/>
      <c r="LZO150" s="88"/>
      <c r="LZP150" s="88"/>
      <c r="LZQ150" s="88"/>
      <c r="LZR150" s="88"/>
      <c r="LZS150" s="88"/>
      <c r="LZT150" s="88"/>
      <c r="LZU150" s="88"/>
      <c r="LZV150" s="88"/>
      <c r="LZW150" s="88"/>
      <c r="LZX150" s="88"/>
      <c r="LZY150" s="88"/>
      <c r="LZZ150" s="88"/>
      <c r="MAA150" s="88"/>
      <c r="MAB150" s="88"/>
      <c r="MAC150" s="88"/>
      <c r="MAD150" s="88"/>
      <c r="MAE150" s="88"/>
      <c r="MAF150" s="88"/>
      <c r="MAG150" s="88"/>
      <c r="MAH150" s="88"/>
      <c r="MAI150" s="88"/>
      <c r="MAJ150" s="88"/>
      <c r="MAK150" s="88"/>
      <c r="MAL150" s="88"/>
      <c r="MAM150" s="88"/>
      <c r="MAN150" s="88"/>
      <c r="MAO150" s="88"/>
      <c r="MAP150" s="88"/>
      <c r="MAQ150" s="88"/>
      <c r="MAR150" s="88"/>
      <c r="MAS150" s="88"/>
      <c r="MAT150" s="88"/>
      <c r="MAU150" s="88"/>
      <c r="MAV150" s="88"/>
      <c r="MAW150" s="88"/>
      <c r="MAX150" s="88"/>
      <c r="MAY150" s="88"/>
      <c r="MAZ150" s="88"/>
      <c r="MBA150" s="88"/>
      <c r="MBB150" s="88"/>
      <c r="MBC150" s="88"/>
      <c r="MBD150" s="88"/>
      <c r="MBE150" s="88"/>
      <c r="MBF150" s="88"/>
      <c r="MBG150" s="88"/>
      <c r="MBH150" s="88"/>
      <c r="MBI150" s="88"/>
      <c r="MBJ150" s="88"/>
      <c r="MBK150" s="88"/>
      <c r="MBL150" s="88"/>
      <c r="MBM150" s="88"/>
      <c r="MBN150" s="88"/>
      <c r="MBO150" s="88"/>
      <c r="MBP150" s="88"/>
      <c r="MBQ150" s="88"/>
      <c r="MBR150" s="88"/>
      <c r="MBS150" s="88"/>
      <c r="MBT150" s="88"/>
      <c r="MBU150" s="88"/>
      <c r="MBV150" s="88"/>
      <c r="MBW150" s="88"/>
      <c r="MBX150" s="88"/>
      <c r="MBY150" s="88"/>
      <c r="MBZ150" s="88"/>
      <c r="MCA150" s="88"/>
      <c r="MCB150" s="88"/>
      <c r="MCC150" s="88"/>
      <c r="MCD150" s="88"/>
      <c r="MCE150" s="88"/>
      <c r="MCF150" s="88"/>
      <c r="MCG150" s="88"/>
      <c r="MCH150" s="88"/>
      <c r="MCI150" s="88"/>
      <c r="MCJ150" s="88"/>
      <c r="MCK150" s="88"/>
      <c r="MCL150" s="88"/>
      <c r="MCM150" s="88"/>
      <c r="MCN150" s="88"/>
      <c r="MCO150" s="88"/>
      <c r="MCP150" s="88"/>
      <c r="MCQ150" s="88"/>
      <c r="MCR150" s="88"/>
      <c r="MCS150" s="88"/>
      <c r="MCT150" s="88"/>
      <c r="MCU150" s="88"/>
      <c r="MCV150" s="88"/>
      <c r="MCW150" s="88"/>
      <c r="MCX150" s="88"/>
      <c r="MCY150" s="88"/>
      <c r="MCZ150" s="88"/>
      <c r="MDA150" s="88"/>
      <c r="MDB150" s="88"/>
      <c r="MDC150" s="88"/>
      <c r="MDD150" s="88"/>
      <c r="MDE150" s="88"/>
      <c r="MDF150" s="88"/>
      <c r="MDG150" s="88"/>
      <c r="MDH150" s="88"/>
      <c r="MDI150" s="88"/>
      <c r="MDJ150" s="88"/>
      <c r="MDK150" s="88"/>
      <c r="MDL150" s="88"/>
      <c r="MDM150" s="88"/>
      <c r="MDN150" s="88"/>
      <c r="MDO150" s="88"/>
      <c r="MDP150" s="88"/>
      <c r="MDQ150" s="88"/>
      <c r="MDR150" s="88"/>
      <c r="MDS150" s="88"/>
      <c r="MDT150" s="88"/>
      <c r="MDU150" s="88"/>
      <c r="MDV150" s="88"/>
      <c r="MDW150" s="88"/>
      <c r="MDX150" s="88"/>
      <c r="MDY150" s="88"/>
      <c r="MDZ150" s="88"/>
      <c r="MEA150" s="88"/>
      <c r="MEB150" s="88"/>
      <c r="MEC150" s="88"/>
      <c r="MED150" s="88"/>
      <c r="MEE150" s="88"/>
      <c r="MEF150" s="88"/>
      <c r="MEG150" s="88"/>
      <c r="MEH150" s="88"/>
      <c r="MEI150" s="88"/>
      <c r="MEJ150" s="88"/>
      <c r="MEK150" s="88"/>
      <c r="MEL150" s="88"/>
      <c r="MEM150" s="88"/>
      <c r="MEN150" s="88"/>
      <c r="MEO150" s="88"/>
      <c r="MEP150" s="88"/>
      <c r="MEQ150" s="88"/>
      <c r="MER150" s="88"/>
      <c r="MES150" s="88"/>
      <c r="MET150" s="88"/>
      <c r="MEU150" s="88"/>
      <c r="MEV150" s="88"/>
      <c r="MEW150" s="88"/>
      <c r="MEX150" s="88"/>
      <c r="MEY150" s="88"/>
      <c r="MEZ150" s="88"/>
      <c r="MFA150" s="88"/>
      <c r="MFB150" s="88"/>
      <c r="MFC150" s="88"/>
      <c r="MFD150" s="88"/>
      <c r="MFE150" s="88"/>
      <c r="MFF150" s="88"/>
      <c r="MFG150" s="88"/>
      <c r="MFH150" s="88"/>
      <c r="MFI150" s="88"/>
      <c r="MFJ150" s="88"/>
      <c r="MFK150" s="88"/>
      <c r="MFL150" s="88"/>
      <c r="MFM150" s="88"/>
      <c r="MFN150" s="88"/>
      <c r="MFO150" s="88"/>
      <c r="MFP150" s="88"/>
      <c r="MFQ150" s="88"/>
      <c r="MFR150" s="88"/>
      <c r="MFS150" s="88"/>
      <c r="MFT150" s="88"/>
      <c r="MFU150" s="88"/>
      <c r="MFV150" s="88"/>
      <c r="MFW150" s="88"/>
      <c r="MFX150" s="88"/>
      <c r="MFY150" s="88"/>
      <c r="MFZ150" s="88"/>
      <c r="MGA150" s="88"/>
      <c r="MGB150" s="88"/>
      <c r="MGC150" s="88"/>
      <c r="MGD150" s="88"/>
      <c r="MGE150" s="88"/>
      <c r="MGF150" s="88"/>
      <c r="MGG150" s="88"/>
      <c r="MGH150" s="88"/>
      <c r="MGI150" s="88"/>
      <c r="MGJ150" s="88"/>
      <c r="MGK150" s="88"/>
      <c r="MGL150" s="88"/>
      <c r="MGM150" s="88"/>
      <c r="MGN150" s="88"/>
      <c r="MGO150" s="88"/>
      <c r="MGP150" s="88"/>
      <c r="MGQ150" s="88"/>
      <c r="MGR150" s="88"/>
      <c r="MGS150" s="88"/>
      <c r="MGT150" s="88"/>
      <c r="MGU150" s="88"/>
      <c r="MGV150" s="88"/>
      <c r="MGW150" s="88"/>
      <c r="MGX150" s="88"/>
      <c r="MGY150" s="88"/>
      <c r="MGZ150" s="88"/>
      <c r="MHA150" s="88"/>
      <c r="MHB150" s="88"/>
      <c r="MHC150" s="88"/>
      <c r="MHD150" s="88"/>
      <c r="MHE150" s="88"/>
      <c r="MHF150" s="88"/>
      <c r="MHG150" s="88"/>
      <c r="MHH150" s="88"/>
      <c r="MHI150" s="88"/>
      <c r="MHJ150" s="88"/>
      <c r="MHK150" s="88"/>
      <c r="MHL150" s="88"/>
      <c r="MHM150" s="88"/>
      <c r="MHN150" s="88"/>
      <c r="MHO150" s="88"/>
      <c r="MHP150" s="88"/>
      <c r="MHQ150" s="88"/>
      <c r="MHR150" s="88"/>
      <c r="MHS150" s="88"/>
      <c r="MHT150" s="88"/>
      <c r="MHU150" s="88"/>
      <c r="MHV150" s="88"/>
      <c r="MHW150" s="88"/>
      <c r="MHX150" s="88"/>
      <c r="MHY150" s="88"/>
      <c r="MHZ150" s="88"/>
      <c r="MIA150" s="88"/>
      <c r="MIB150" s="88"/>
      <c r="MIC150" s="88"/>
      <c r="MID150" s="88"/>
      <c r="MIE150" s="88"/>
      <c r="MIF150" s="88"/>
      <c r="MIG150" s="88"/>
      <c r="MIH150" s="88"/>
      <c r="MII150" s="88"/>
      <c r="MIJ150" s="88"/>
      <c r="MIK150" s="88"/>
      <c r="MIL150" s="88"/>
      <c r="MIM150" s="88"/>
      <c r="MIN150" s="88"/>
      <c r="MIO150" s="88"/>
      <c r="MIP150" s="88"/>
      <c r="MIQ150" s="88"/>
      <c r="MIR150" s="88"/>
      <c r="MIS150" s="88"/>
      <c r="MIT150" s="88"/>
      <c r="MIU150" s="88"/>
      <c r="MIV150" s="88"/>
      <c r="MIW150" s="88"/>
      <c r="MIX150" s="88"/>
      <c r="MIY150" s="88"/>
      <c r="MIZ150" s="88"/>
      <c r="MJA150" s="88"/>
      <c r="MJB150" s="88"/>
      <c r="MJC150" s="88"/>
      <c r="MJD150" s="88"/>
      <c r="MJE150" s="88"/>
      <c r="MJF150" s="88"/>
      <c r="MJG150" s="88"/>
      <c r="MJH150" s="88"/>
      <c r="MJI150" s="88"/>
      <c r="MJJ150" s="88"/>
      <c r="MJK150" s="88"/>
      <c r="MJL150" s="88"/>
      <c r="MJM150" s="88"/>
      <c r="MJN150" s="88"/>
      <c r="MJO150" s="88"/>
      <c r="MJP150" s="88"/>
      <c r="MJQ150" s="88"/>
      <c r="MJR150" s="88"/>
      <c r="MJS150" s="88"/>
      <c r="MJT150" s="88"/>
      <c r="MJU150" s="88"/>
      <c r="MJV150" s="88"/>
      <c r="MJW150" s="88"/>
      <c r="MJX150" s="88"/>
      <c r="MJY150" s="88"/>
      <c r="MJZ150" s="88"/>
      <c r="MKA150" s="88"/>
      <c r="MKB150" s="88"/>
      <c r="MKC150" s="88"/>
      <c r="MKD150" s="88"/>
      <c r="MKE150" s="88"/>
      <c r="MKF150" s="88"/>
      <c r="MKG150" s="88"/>
      <c r="MKH150" s="88"/>
      <c r="MKI150" s="88"/>
      <c r="MKJ150" s="88"/>
      <c r="MKK150" s="88"/>
      <c r="MKL150" s="88"/>
      <c r="MKM150" s="88"/>
      <c r="MKN150" s="88"/>
      <c r="MKO150" s="88"/>
      <c r="MKP150" s="88"/>
      <c r="MKQ150" s="88"/>
      <c r="MKR150" s="88"/>
      <c r="MKS150" s="88"/>
      <c r="MKT150" s="88"/>
      <c r="MKU150" s="88"/>
      <c r="MKV150" s="88"/>
      <c r="MKW150" s="88"/>
      <c r="MKX150" s="88"/>
      <c r="MKY150" s="88"/>
      <c r="MKZ150" s="88"/>
      <c r="MLA150" s="88"/>
      <c r="MLB150" s="88"/>
      <c r="MLC150" s="88"/>
      <c r="MLD150" s="88"/>
      <c r="MLE150" s="88"/>
      <c r="MLF150" s="88"/>
      <c r="MLG150" s="88"/>
      <c r="MLH150" s="88"/>
      <c r="MLI150" s="88"/>
      <c r="MLJ150" s="88"/>
      <c r="MLK150" s="88"/>
      <c r="MLL150" s="88"/>
      <c r="MLM150" s="88"/>
      <c r="MLN150" s="88"/>
      <c r="MLO150" s="88"/>
      <c r="MLP150" s="88"/>
      <c r="MLQ150" s="88"/>
      <c r="MLR150" s="88"/>
      <c r="MLS150" s="88"/>
      <c r="MLT150" s="88"/>
      <c r="MLU150" s="88"/>
      <c r="MLV150" s="88"/>
      <c r="MLW150" s="88"/>
      <c r="MLX150" s="88"/>
      <c r="MLY150" s="88"/>
      <c r="MLZ150" s="88"/>
      <c r="MMA150" s="88"/>
      <c r="MMB150" s="88"/>
      <c r="MMC150" s="88"/>
      <c r="MMD150" s="88"/>
      <c r="MME150" s="88"/>
      <c r="MMF150" s="88"/>
      <c r="MMG150" s="88"/>
      <c r="MMH150" s="88"/>
      <c r="MMI150" s="88"/>
      <c r="MMJ150" s="88"/>
      <c r="MMK150" s="88"/>
      <c r="MML150" s="88"/>
      <c r="MMM150" s="88"/>
      <c r="MMN150" s="88"/>
      <c r="MMO150" s="88"/>
      <c r="MMP150" s="88"/>
      <c r="MMQ150" s="88"/>
      <c r="MMR150" s="88"/>
      <c r="MMS150" s="88"/>
      <c r="MMT150" s="88"/>
      <c r="MMU150" s="88"/>
      <c r="MMV150" s="88"/>
      <c r="MMW150" s="88"/>
      <c r="MMX150" s="88"/>
      <c r="MMY150" s="88"/>
      <c r="MMZ150" s="88"/>
      <c r="MNA150" s="88"/>
      <c r="MNB150" s="88"/>
      <c r="MNC150" s="88"/>
      <c r="MND150" s="88"/>
      <c r="MNE150" s="88"/>
      <c r="MNF150" s="88"/>
      <c r="MNG150" s="88"/>
      <c r="MNH150" s="88"/>
      <c r="MNI150" s="88"/>
      <c r="MNJ150" s="88"/>
      <c r="MNK150" s="88"/>
      <c r="MNL150" s="88"/>
      <c r="MNM150" s="88"/>
      <c r="MNN150" s="88"/>
      <c r="MNO150" s="88"/>
      <c r="MNP150" s="88"/>
      <c r="MNQ150" s="88"/>
      <c r="MNR150" s="88"/>
      <c r="MNS150" s="88"/>
      <c r="MNT150" s="88"/>
      <c r="MNU150" s="88"/>
      <c r="MNV150" s="88"/>
      <c r="MNW150" s="88"/>
      <c r="MNX150" s="88"/>
      <c r="MNY150" s="88"/>
      <c r="MNZ150" s="88"/>
      <c r="MOA150" s="88"/>
      <c r="MOB150" s="88"/>
      <c r="MOC150" s="88"/>
      <c r="MOD150" s="88"/>
      <c r="MOE150" s="88"/>
      <c r="MOF150" s="88"/>
      <c r="MOG150" s="88"/>
      <c r="MOH150" s="88"/>
      <c r="MOI150" s="88"/>
      <c r="MOJ150" s="88"/>
      <c r="MOK150" s="88"/>
      <c r="MOL150" s="88"/>
      <c r="MOM150" s="88"/>
      <c r="MON150" s="88"/>
      <c r="MOO150" s="88"/>
      <c r="MOP150" s="88"/>
      <c r="MOQ150" s="88"/>
      <c r="MOR150" s="88"/>
      <c r="MOS150" s="88"/>
      <c r="MOT150" s="88"/>
      <c r="MOU150" s="88"/>
      <c r="MOV150" s="88"/>
      <c r="MOW150" s="88"/>
      <c r="MOX150" s="88"/>
      <c r="MOY150" s="88"/>
      <c r="MOZ150" s="88"/>
      <c r="MPA150" s="88"/>
      <c r="MPB150" s="88"/>
      <c r="MPC150" s="88"/>
      <c r="MPD150" s="88"/>
      <c r="MPE150" s="88"/>
      <c r="MPF150" s="88"/>
      <c r="MPG150" s="88"/>
      <c r="MPH150" s="88"/>
      <c r="MPI150" s="88"/>
      <c r="MPJ150" s="88"/>
      <c r="MPK150" s="88"/>
      <c r="MPL150" s="88"/>
      <c r="MPM150" s="88"/>
      <c r="MPN150" s="88"/>
      <c r="MPO150" s="88"/>
      <c r="MPP150" s="88"/>
      <c r="MPQ150" s="88"/>
      <c r="MPR150" s="88"/>
      <c r="MPS150" s="88"/>
      <c r="MPT150" s="88"/>
      <c r="MPU150" s="88"/>
      <c r="MPV150" s="88"/>
      <c r="MPW150" s="88"/>
      <c r="MPX150" s="88"/>
      <c r="MPY150" s="88"/>
      <c r="MPZ150" s="88"/>
      <c r="MQA150" s="88"/>
      <c r="MQB150" s="88"/>
      <c r="MQC150" s="88"/>
      <c r="MQD150" s="88"/>
      <c r="MQE150" s="88"/>
      <c r="MQF150" s="88"/>
      <c r="MQG150" s="88"/>
      <c r="MQH150" s="88"/>
      <c r="MQI150" s="88"/>
      <c r="MQJ150" s="88"/>
      <c r="MQK150" s="88"/>
      <c r="MQL150" s="88"/>
      <c r="MQM150" s="88"/>
      <c r="MQN150" s="88"/>
      <c r="MQO150" s="88"/>
      <c r="MQP150" s="88"/>
      <c r="MQQ150" s="88"/>
      <c r="MQR150" s="88"/>
      <c r="MQS150" s="88"/>
      <c r="MQT150" s="88"/>
      <c r="MQU150" s="88"/>
      <c r="MQV150" s="88"/>
      <c r="MQW150" s="88"/>
      <c r="MQX150" s="88"/>
      <c r="MQY150" s="88"/>
      <c r="MQZ150" s="88"/>
      <c r="MRA150" s="88"/>
      <c r="MRB150" s="88"/>
      <c r="MRC150" s="88"/>
      <c r="MRD150" s="88"/>
      <c r="MRE150" s="88"/>
      <c r="MRF150" s="88"/>
      <c r="MRG150" s="88"/>
      <c r="MRH150" s="88"/>
      <c r="MRI150" s="88"/>
      <c r="MRJ150" s="88"/>
      <c r="MRK150" s="88"/>
      <c r="MRL150" s="88"/>
      <c r="MRM150" s="88"/>
      <c r="MRN150" s="88"/>
      <c r="MRO150" s="88"/>
      <c r="MRP150" s="88"/>
      <c r="MRQ150" s="88"/>
      <c r="MRR150" s="88"/>
      <c r="MRS150" s="88"/>
      <c r="MRT150" s="88"/>
      <c r="MRU150" s="88"/>
      <c r="MRV150" s="88"/>
      <c r="MRW150" s="88"/>
      <c r="MRX150" s="88"/>
      <c r="MRY150" s="88"/>
      <c r="MRZ150" s="88"/>
      <c r="MSA150" s="88"/>
      <c r="MSB150" s="88"/>
      <c r="MSC150" s="88"/>
      <c r="MSD150" s="88"/>
      <c r="MSE150" s="88"/>
      <c r="MSF150" s="88"/>
      <c r="MSG150" s="88"/>
      <c r="MSH150" s="88"/>
      <c r="MSI150" s="88"/>
      <c r="MSJ150" s="88"/>
      <c r="MSK150" s="88"/>
      <c r="MSL150" s="88"/>
      <c r="MSM150" s="88"/>
      <c r="MSN150" s="88"/>
      <c r="MSO150" s="88"/>
      <c r="MSP150" s="88"/>
      <c r="MSQ150" s="88"/>
      <c r="MSR150" s="88"/>
      <c r="MSS150" s="88"/>
      <c r="MST150" s="88"/>
      <c r="MSU150" s="88"/>
      <c r="MSV150" s="88"/>
      <c r="MSW150" s="88"/>
      <c r="MSX150" s="88"/>
      <c r="MSY150" s="88"/>
      <c r="MSZ150" s="88"/>
      <c r="MTA150" s="88"/>
      <c r="MTB150" s="88"/>
      <c r="MTC150" s="88"/>
      <c r="MTD150" s="88"/>
      <c r="MTE150" s="88"/>
      <c r="MTF150" s="88"/>
      <c r="MTG150" s="88"/>
      <c r="MTH150" s="88"/>
      <c r="MTI150" s="88"/>
      <c r="MTJ150" s="88"/>
      <c r="MTK150" s="88"/>
      <c r="MTL150" s="88"/>
      <c r="MTM150" s="88"/>
      <c r="MTN150" s="88"/>
      <c r="MTO150" s="88"/>
      <c r="MTP150" s="88"/>
      <c r="MTQ150" s="88"/>
      <c r="MTR150" s="88"/>
      <c r="MTS150" s="88"/>
      <c r="MTT150" s="88"/>
      <c r="MTU150" s="88"/>
      <c r="MTV150" s="88"/>
      <c r="MTW150" s="88"/>
      <c r="MTX150" s="88"/>
      <c r="MTY150" s="88"/>
      <c r="MTZ150" s="88"/>
      <c r="MUA150" s="88"/>
      <c r="MUB150" s="88"/>
      <c r="MUC150" s="88"/>
      <c r="MUD150" s="88"/>
      <c r="MUE150" s="88"/>
      <c r="MUF150" s="88"/>
      <c r="MUG150" s="88"/>
      <c r="MUH150" s="88"/>
      <c r="MUI150" s="88"/>
      <c r="MUJ150" s="88"/>
      <c r="MUK150" s="88"/>
      <c r="MUL150" s="88"/>
      <c r="MUM150" s="88"/>
      <c r="MUN150" s="88"/>
      <c r="MUO150" s="88"/>
      <c r="MUP150" s="88"/>
      <c r="MUQ150" s="88"/>
      <c r="MUR150" s="88"/>
      <c r="MUS150" s="88"/>
      <c r="MUT150" s="88"/>
      <c r="MUU150" s="88"/>
      <c r="MUV150" s="88"/>
      <c r="MUW150" s="88"/>
      <c r="MUX150" s="88"/>
      <c r="MUY150" s="88"/>
      <c r="MUZ150" s="88"/>
      <c r="MVA150" s="88"/>
      <c r="MVB150" s="88"/>
      <c r="MVC150" s="88"/>
      <c r="MVD150" s="88"/>
      <c r="MVE150" s="88"/>
      <c r="MVF150" s="88"/>
      <c r="MVG150" s="88"/>
      <c r="MVH150" s="88"/>
      <c r="MVI150" s="88"/>
      <c r="MVJ150" s="88"/>
      <c r="MVK150" s="88"/>
      <c r="MVL150" s="88"/>
      <c r="MVM150" s="88"/>
      <c r="MVN150" s="88"/>
      <c r="MVO150" s="88"/>
      <c r="MVP150" s="88"/>
      <c r="MVQ150" s="88"/>
      <c r="MVR150" s="88"/>
      <c r="MVS150" s="88"/>
      <c r="MVT150" s="88"/>
      <c r="MVU150" s="88"/>
      <c r="MVV150" s="88"/>
      <c r="MVW150" s="88"/>
      <c r="MVX150" s="88"/>
      <c r="MVY150" s="88"/>
      <c r="MVZ150" s="88"/>
      <c r="MWA150" s="88"/>
      <c r="MWB150" s="88"/>
      <c r="MWC150" s="88"/>
      <c r="MWD150" s="88"/>
      <c r="MWE150" s="88"/>
      <c r="MWF150" s="88"/>
      <c r="MWG150" s="88"/>
      <c r="MWH150" s="88"/>
      <c r="MWI150" s="88"/>
      <c r="MWJ150" s="88"/>
      <c r="MWK150" s="88"/>
      <c r="MWL150" s="88"/>
      <c r="MWM150" s="88"/>
      <c r="MWN150" s="88"/>
      <c r="MWO150" s="88"/>
      <c r="MWP150" s="88"/>
      <c r="MWQ150" s="88"/>
      <c r="MWR150" s="88"/>
      <c r="MWS150" s="88"/>
      <c r="MWT150" s="88"/>
      <c r="MWU150" s="88"/>
      <c r="MWV150" s="88"/>
      <c r="MWW150" s="88"/>
      <c r="MWX150" s="88"/>
      <c r="MWY150" s="88"/>
      <c r="MWZ150" s="88"/>
      <c r="MXA150" s="88"/>
      <c r="MXB150" s="88"/>
      <c r="MXC150" s="88"/>
      <c r="MXD150" s="88"/>
      <c r="MXE150" s="88"/>
      <c r="MXF150" s="88"/>
      <c r="MXG150" s="88"/>
      <c r="MXH150" s="88"/>
      <c r="MXI150" s="88"/>
      <c r="MXJ150" s="88"/>
      <c r="MXK150" s="88"/>
      <c r="MXL150" s="88"/>
      <c r="MXM150" s="88"/>
      <c r="MXN150" s="88"/>
      <c r="MXO150" s="88"/>
      <c r="MXP150" s="88"/>
      <c r="MXQ150" s="88"/>
      <c r="MXR150" s="88"/>
      <c r="MXS150" s="88"/>
      <c r="MXT150" s="88"/>
      <c r="MXU150" s="88"/>
      <c r="MXV150" s="88"/>
      <c r="MXW150" s="88"/>
      <c r="MXX150" s="88"/>
      <c r="MXY150" s="88"/>
      <c r="MXZ150" s="88"/>
      <c r="MYA150" s="88"/>
      <c r="MYB150" s="88"/>
      <c r="MYC150" s="88"/>
      <c r="MYD150" s="88"/>
      <c r="MYE150" s="88"/>
      <c r="MYF150" s="88"/>
      <c r="MYG150" s="88"/>
      <c r="MYH150" s="88"/>
      <c r="MYI150" s="88"/>
      <c r="MYJ150" s="88"/>
      <c r="MYK150" s="88"/>
      <c r="MYL150" s="88"/>
      <c r="MYM150" s="88"/>
      <c r="MYN150" s="88"/>
      <c r="MYO150" s="88"/>
      <c r="MYP150" s="88"/>
      <c r="MYQ150" s="88"/>
      <c r="MYR150" s="88"/>
      <c r="MYS150" s="88"/>
      <c r="MYT150" s="88"/>
      <c r="MYU150" s="88"/>
      <c r="MYV150" s="88"/>
      <c r="MYW150" s="88"/>
      <c r="MYX150" s="88"/>
      <c r="MYY150" s="88"/>
      <c r="MYZ150" s="88"/>
      <c r="MZA150" s="88"/>
      <c r="MZB150" s="88"/>
      <c r="MZC150" s="88"/>
      <c r="MZD150" s="88"/>
      <c r="MZE150" s="88"/>
      <c r="MZF150" s="88"/>
      <c r="MZG150" s="88"/>
      <c r="MZH150" s="88"/>
      <c r="MZI150" s="88"/>
      <c r="MZJ150" s="88"/>
      <c r="MZK150" s="88"/>
      <c r="MZL150" s="88"/>
      <c r="MZM150" s="88"/>
      <c r="MZN150" s="88"/>
      <c r="MZO150" s="88"/>
      <c r="MZP150" s="88"/>
      <c r="MZQ150" s="88"/>
      <c r="MZR150" s="88"/>
      <c r="MZS150" s="88"/>
      <c r="MZT150" s="88"/>
      <c r="MZU150" s="88"/>
      <c r="MZV150" s="88"/>
      <c r="MZW150" s="88"/>
      <c r="MZX150" s="88"/>
      <c r="MZY150" s="88"/>
      <c r="MZZ150" s="88"/>
      <c r="NAA150" s="88"/>
      <c r="NAB150" s="88"/>
      <c r="NAC150" s="88"/>
      <c r="NAD150" s="88"/>
      <c r="NAE150" s="88"/>
      <c r="NAF150" s="88"/>
      <c r="NAG150" s="88"/>
      <c r="NAH150" s="88"/>
      <c r="NAI150" s="88"/>
      <c r="NAJ150" s="88"/>
      <c r="NAK150" s="88"/>
      <c r="NAL150" s="88"/>
      <c r="NAM150" s="88"/>
      <c r="NAN150" s="88"/>
      <c r="NAO150" s="88"/>
      <c r="NAP150" s="88"/>
      <c r="NAQ150" s="88"/>
      <c r="NAR150" s="88"/>
      <c r="NAS150" s="88"/>
      <c r="NAT150" s="88"/>
      <c r="NAU150" s="88"/>
      <c r="NAV150" s="88"/>
      <c r="NAW150" s="88"/>
      <c r="NAX150" s="88"/>
      <c r="NAY150" s="88"/>
      <c r="NAZ150" s="88"/>
      <c r="NBA150" s="88"/>
      <c r="NBB150" s="88"/>
      <c r="NBC150" s="88"/>
      <c r="NBD150" s="88"/>
      <c r="NBE150" s="88"/>
      <c r="NBF150" s="88"/>
      <c r="NBG150" s="88"/>
      <c r="NBH150" s="88"/>
      <c r="NBI150" s="88"/>
      <c r="NBJ150" s="88"/>
      <c r="NBK150" s="88"/>
      <c r="NBL150" s="88"/>
      <c r="NBM150" s="88"/>
      <c r="NBN150" s="88"/>
      <c r="NBO150" s="88"/>
      <c r="NBP150" s="88"/>
      <c r="NBQ150" s="88"/>
      <c r="NBR150" s="88"/>
      <c r="NBS150" s="88"/>
      <c r="NBT150" s="88"/>
      <c r="NBU150" s="88"/>
      <c r="NBV150" s="88"/>
      <c r="NBW150" s="88"/>
      <c r="NBX150" s="88"/>
      <c r="NBY150" s="88"/>
      <c r="NBZ150" s="88"/>
      <c r="NCA150" s="88"/>
      <c r="NCB150" s="88"/>
      <c r="NCC150" s="88"/>
      <c r="NCD150" s="88"/>
      <c r="NCE150" s="88"/>
      <c r="NCF150" s="88"/>
      <c r="NCG150" s="88"/>
      <c r="NCH150" s="88"/>
      <c r="NCI150" s="88"/>
      <c r="NCJ150" s="88"/>
      <c r="NCK150" s="88"/>
      <c r="NCL150" s="88"/>
      <c r="NCM150" s="88"/>
      <c r="NCN150" s="88"/>
      <c r="NCO150" s="88"/>
      <c r="NCP150" s="88"/>
      <c r="NCQ150" s="88"/>
      <c r="NCR150" s="88"/>
      <c r="NCS150" s="88"/>
      <c r="NCT150" s="88"/>
      <c r="NCU150" s="88"/>
      <c r="NCV150" s="88"/>
      <c r="NCW150" s="88"/>
      <c r="NCX150" s="88"/>
      <c r="NCY150" s="88"/>
      <c r="NCZ150" s="88"/>
      <c r="NDA150" s="88"/>
      <c r="NDB150" s="88"/>
      <c r="NDC150" s="88"/>
      <c r="NDD150" s="88"/>
      <c r="NDE150" s="88"/>
      <c r="NDF150" s="88"/>
      <c r="NDG150" s="88"/>
      <c r="NDH150" s="88"/>
      <c r="NDI150" s="88"/>
      <c r="NDJ150" s="88"/>
      <c r="NDK150" s="88"/>
      <c r="NDL150" s="88"/>
      <c r="NDM150" s="88"/>
      <c r="NDN150" s="88"/>
      <c r="NDO150" s="88"/>
      <c r="NDP150" s="88"/>
      <c r="NDQ150" s="88"/>
      <c r="NDR150" s="88"/>
      <c r="NDS150" s="88"/>
      <c r="NDT150" s="88"/>
      <c r="NDU150" s="88"/>
      <c r="NDV150" s="88"/>
      <c r="NDW150" s="88"/>
      <c r="NDX150" s="88"/>
      <c r="NDY150" s="88"/>
      <c r="NDZ150" s="88"/>
      <c r="NEA150" s="88"/>
      <c r="NEB150" s="88"/>
      <c r="NEC150" s="88"/>
      <c r="NED150" s="88"/>
      <c r="NEE150" s="88"/>
      <c r="NEF150" s="88"/>
      <c r="NEG150" s="88"/>
      <c r="NEH150" s="88"/>
      <c r="NEI150" s="88"/>
      <c r="NEJ150" s="88"/>
      <c r="NEK150" s="88"/>
      <c r="NEL150" s="88"/>
      <c r="NEM150" s="88"/>
      <c r="NEN150" s="88"/>
      <c r="NEO150" s="88"/>
      <c r="NEP150" s="88"/>
      <c r="NEQ150" s="88"/>
      <c r="NER150" s="88"/>
      <c r="NES150" s="88"/>
      <c r="NET150" s="88"/>
      <c r="NEU150" s="88"/>
      <c r="NEV150" s="88"/>
      <c r="NEW150" s="88"/>
      <c r="NEX150" s="88"/>
      <c r="NEY150" s="88"/>
      <c r="NEZ150" s="88"/>
      <c r="NFA150" s="88"/>
      <c r="NFB150" s="88"/>
      <c r="NFC150" s="88"/>
      <c r="NFD150" s="88"/>
      <c r="NFE150" s="88"/>
      <c r="NFF150" s="88"/>
      <c r="NFG150" s="88"/>
      <c r="NFH150" s="88"/>
      <c r="NFI150" s="88"/>
      <c r="NFJ150" s="88"/>
      <c r="NFK150" s="88"/>
      <c r="NFL150" s="88"/>
      <c r="NFM150" s="88"/>
      <c r="NFN150" s="88"/>
      <c r="NFO150" s="88"/>
      <c r="NFP150" s="88"/>
      <c r="NFQ150" s="88"/>
      <c r="NFR150" s="88"/>
      <c r="NFS150" s="88"/>
      <c r="NFT150" s="88"/>
      <c r="NFU150" s="88"/>
      <c r="NFV150" s="88"/>
      <c r="NFW150" s="88"/>
      <c r="NFX150" s="88"/>
      <c r="NFY150" s="88"/>
      <c r="NFZ150" s="88"/>
      <c r="NGA150" s="88"/>
      <c r="NGB150" s="88"/>
      <c r="NGC150" s="88"/>
      <c r="NGD150" s="88"/>
      <c r="NGE150" s="88"/>
      <c r="NGF150" s="88"/>
      <c r="NGG150" s="88"/>
      <c r="NGH150" s="88"/>
      <c r="NGI150" s="88"/>
      <c r="NGJ150" s="88"/>
      <c r="NGK150" s="88"/>
      <c r="NGL150" s="88"/>
      <c r="NGM150" s="88"/>
      <c r="NGN150" s="88"/>
      <c r="NGO150" s="88"/>
      <c r="NGP150" s="88"/>
      <c r="NGQ150" s="88"/>
      <c r="NGR150" s="88"/>
      <c r="NGS150" s="88"/>
      <c r="NGT150" s="88"/>
      <c r="NGU150" s="88"/>
      <c r="NGV150" s="88"/>
      <c r="NGW150" s="88"/>
      <c r="NGX150" s="88"/>
      <c r="NGY150" s="88"/>
      <c r="NGZ150" s="88"/>
      <c r="NHA150" s="88"/>
      <c r="NHB150" s="88"/>
      <c r="NHC150" s="88"/>
      <c r="NHD150" s="88"/>
      <c r="NHE150" s="88"/>
      <c r="NHF150" s="88"/>
      <c r="NHG150" s="88"/>
      <c r="NHH150" s="88"/>
      <c r="NHI150" s="88"/>
      <c r="NHJ150" s="88"/>
      <c r="NHK150" s="88"/>
      <c r="NHL150" s="88"/>
      <c r="NHM150" s="88"/>
      <c r="NHN150" s="88"/>
      <c r="NHO150" s="88"/>
      <c r="NHP150" s="88"/>
      <c r="NHQ150" s="88"/>
      <c r="NHR150" s="88"/>
      <c r="NHS150" s="88"/>
      <c r="NHT150" s="88"/>
      <c r="NHU150" s="88"/>
      <c r="NHV150" s="88"/>
      <c r="NHW150" s="88"/>
      <c r="NHX150" s="88"/>
      <c r="NHY150" s="88"/>
      <c r="NHZ150" s="88"/>
      <c r="NIA150" s="88"/>
      <c r="NIB150" s="88"/>
      <c r="NIC150" s="88"/>
      <c r="NID150" s="88"/>
      <c r="NIE150" s="88"/>
      <c r="NIF150" s="88"/>
      <c r="NIG150" s="88"/>
      <c r="NIH150" s="88"/>
      <c r="NII150" s="88"/>
      <c r="NIJ150" s="88"/>
      <c r="NIK150" s="88"/>
      <c r="NIL150" s="88"/>
      <c r="NIM150" s="88"/>
      <c r="NIN150" s="88"/>
      <c r="NIO150" s="88"/>
      <c r="NIP150" s="88"/>
      <c r="NIQ150" s="88"/>
      <c r="NIR150" s="88"/>
      <c r="NIS150" s="88"/>
      <c r="NIT150" s="88"/>
      <c r="NIU150" s="88"/>
      <c r="NIV150" s="88"/>
      <c r="NIW150" s="88"/>
      <c r="NIX150" s="88"/>
      <c r="NIY150" s="88"/>
      <c r="NIZ150" s="88"/>
      <c r="NJA150" s="88"/>
      <c r="NJB150" s="88"/>
      <c r="NJC150" s="88"/>
      <c r="NJD150" s="88"/>
      <c r="NJE150" s="88"/>
      <c r="NJF150" s="88"/>
      <c r="NJG150" s="88"/>
      <c r="NJH150" s="88"/>
      <c r="NJI150" s="88"/>
      <c r="NJJ150" s="88"/>
      <c r="NJK150" s="88"/>
      <c r="NJL150" s="88"/>
      <c r="NJM150" s="88"/>
      <c r="NJN150" s="88"/>
      <c r="NJO150" s="88"/>
      <c r="NJP150" s="88"/>
      <c r="NJQ150" s="88"/>
      <c r="NJR150" s="88"/>
      <c r="NJS150" s="88"/>
      <c r="NJT150" s="88"/>
      <c r="NJU150" s="88"/>
      <c r="NJV150" s="88"/>
      <c r="NJW150" s="88"/>
      <c r="NJX150" s="88"/>
      <c r="NJY150" s="88"/>
      <c r="NJZ150" s="88"/>
      <c r="NKA150" s="88"/>
      <c r="NKB150" s="88"/>
      <c r="NKC150" s="88"/>
      <c r="NKD150" s="88"/>
      <c r="NKE150" s="88"/>
      <c r="NKF150" s="88"/>
      <c r="NKG150" s="88"/>
      <c r="NKH150" s="88"/>
      <c r="NKI150" s="88"/>
      <c r="NKJ150" s="88"/>
      <c r="NKK150" s="88"/>
      <c r="NKL150" s="88"/>
      <c r="NKM150" s="88"/>
      <c r="NKN150" s="88"/>
      <c r="NKO150" s="88"/>
      <c r="NKP150" s="88"/>
      <c r="NKQ150" s="88"/>
      <c r="NKR150" s="88"/>
      <c r="NKS150" s="88"/>
      <c r="NKT150" s="88"/>
      <c r="NKU150" s="88"/>
      <c r="NKV150" s="88"/>
      <c r="NKW150" s="88"/>
      <c r="NKX150" s="88"/>
      <c r="NKY150" s="88"/>
      <c r="NKZ150" s="88"/>
      <c r="NLA150" s="88"/>
      <c r="NLB150" s="88"/>
      <c r="NLC150" s="88"/>
      <c r="NLD150" s="88"/>
      <c r="NLE150" s="88"/>
      <c r="NLF150" s="88"/>
      <c r="NLG150" s="88"/>
      <c r="NLH150" s="88"/>
      <c r="NLI150" s="88"/>
      <c r="NLJ150" s="88"/>
      <c r="NLK150" s="88"/>
      <c r="NLL150" s="88"/>
      <c r="NLM150" s="88"/>
      <c r="NLN150" s="88"/>
      <c r="NLO150" s="88"/>
      <c r="NLP150" s="88"/>
      <c r="NLQ150" s="88"/>
      <c r="NLR150" s="88"/>
      <c r="NLS150" s="88"/>
      <c r="NLT150" s="88"/>
      <c r="NLU150" s="88"/>
      <c r="NLV150" s="88"/>
      <c r="NLW150" s="88"/>
      <c r="NLX150" s="88"/>
      <c r="NLY150" s="88"/>
      <c r="NLZ150" s="88"/>
      <c r="NMA150" s="88"/>
      <c r="NMB150" s="88"/>
      <c r="NMC150" s="88"/>
      <c r="NMD150" s="88"/>
      <c r="NME150" s="88"/>
      <c r="NMF150" s="88"/>
      <c r="NMG150" s="88"/>
      <c r="NMH150" s="88"/>
      <c r="NMI150" s="88"/>
      <c r="NMJ150" s="88"/>
      <c r="NMK150" s="88"/>
      <c r="NML150" s="88"/>
      <c r="NMM150" s="88"/>
      <c r="NMN150" s="88"/>
      <c r="NMO150" s="88"/>
      <c r="NMP150" s="88"/>
      <c r="NMQ150" s="88"/>
      <c r="NMR150" s="88"/>
      <c r="NMS150" s="88"/>
      <c r="NMT150" s="88"/>
      <c r="NMU150" s="88"/>
      <c r="NMV150" s="88"/>
      <c r="NMW150" s="88"/>
      <c r="NMX150" s="88"/>
      <c r="NMY150" s="88"/>
      <c r="NMZ150" s="88"/>
      <c r="NNA150" s="88"/>
      <c r="NNB150" s="88"/>
      <c r="NNC150" s="88"/>
      <c r="NND150" s="88"/>
      <c r="NNE150" s="88"/>
      <c r="NNF150" s="88"/>
      <c r="NNG150" s="88"/>
      <c r="NNH150" s="88"/>
      <c r="NNI150" s="88"/>
      <c r="NNJ150" s="88"/>
      <c r="NNK150" s="88"/>
      <c r="NNL150" s="88"/>
      <c r="NNM150" s="88"/>
      <c r="NNN150" s="88"/>
      <c r="NNO150" s="88"/>
      <c r="NNP150" s="88"/>
      <c r="NNQ150" s="88"/>
      <c r="NNR150" s="88"/>
      <c r="NNS150" s="88"/>
      <c r="NNT150" s="88"/>
      <c r="NNU150" s="88"/>
      <c r="NNV150" s="88"/>
      <c r="NNW150" s="88"/>
      <c r="NNX150" s="88"/>
      <c r="NNY150" s="88"/>
      <c r="NNZ150" s="88"/>
      <c r="NOA150" s="88"/>
      <c r="NOB150" s="88"/>
      <c r="NOC150" s="88"/>
      <c r="NOD150" s="88"/>
      <c r="NOE150" s="88"/>
      <c r="NOF150" s="88"/>
      <c r="NOG150" s="88"/>
      <c r="NOH150" s="88"/>
      <c r="NOI150" s="88"/>
      <c r="NOJ150" s="88"/>
      <c r="NOK150" s="88"/>
      <c r="NOL150" s="88"/>
      <c r="NOM150" s="88"/>
      <c r="NON150" s="88"/>
      <c r="NOO150" s="88"/>
      <c r="NOP150" s="88"/>
      <c r="NOQ150" s="88"/>
      <c r="NOR150" s="88"/>
      <c r="NOS150" s="88"/>
      <c r="NOT150" s="88"/>
      <c r="NOU150" s="88"/>
      <c r="NOV150" s="88"/>
      <c r="NOW150" s="88"/>
      <c r="NOX150" s="88"/>
      <c r="NOY150" s="88"/>
      <c r="NOZ150" s="88"/>
      <c r="NPA150" s="88"/>
      <c r="NPB150" s="88"/>
      <c r="NPC150" s="88"/>
      <c r="NPD150" s="88"/>
      <c r="NPE150" s="88"/>
      <c r="NPF150" s="88"/>
      <c r="NPG150" s="88"/>
      <c r="NPH150" s="88"/>
      <c r="NPI150" s="88"/>
      <c r="NPJ150" s="88"/>
      <c r="NPK150" s="88"/>
      <c r="NPL150" s="88"/>
      <c r="NPM150" s="88"/>
      <c r="NPN150" s="88"/>
      <c r="NPO150" s="88"/>
      <c r="NPP150" s="88"/>
      <c r="NPQ150" s="88"/>
      <c r="NPR150" s="88"/>
      <c r="NPS150" s="88"/>
      <c r="NPT150" s="88"/>
      <c r="NPU150" s="88"/>
      <c r="NPV150" s="88"/>
      <c r="NPW150" s="88"/>
      <c r="NPX150" s="88"/>
      <c r="NPY150" s="88"/>
      <c r="NPZ150" s="88"/>
      <c r="NQA150" s="88"/>
      <c r="NQB150" s="88"/>
      <c r="NQC150" s="88"/>
      <c r="NQD150" s="88"/>
      <c r="NQE150" s="88"/>
      <c r="NQF150" s="88"/>
      <c r="NQG150" s="88"/>
      <c r="NQH150" s="88"/>
      <c r="NQI150" s="88"/>
      <c r="NQJ150" s="88"/>
      <c r="NQK150" s="88"/>
      <c r="NQL150" s="88"/>
      <c r="NQM150" s="88"/>
      <c r="NQN150" s="88"/>
      <c r="NQO150" s="88"/>
      <c r="NQP150" s="88"/>
      <c r="NQQ150" s="88"/>
      <c r="NQR150" s="88"/>
      <c r="NQS150" s="88"/>
      <c r="NQT150" s="88"/>
      <c r="NQU150" s="88"/>
      <c r="NQV150" s="88"/>
      <c r="NQW150" s="88"/>
      <c r="NQX150" s="88"/>
      <c r="NQY150" s="88"/>
      <c r="NQZ150" s="88"/>
      <c r="NRA150" s="88"/>
      <c r="NRB150" s="88"/>
      <c r="NRC150" s="88"/>
      <c r="NRD150" s="88"/>
      <c r="NRE150" s="88"/>
      <c r="NRF150" s="88"/>
      <c r="NRG150" s="88"/>
      <c r="NRH150" s="88"/>
      <c r="NRI150" s="88"/>
      <c r="NRJ150" s="88"/>
      <c r="NRK150" s="88"/>
      <c r="NRL150" s="88"/>
      <c r="NRM150" s="88"/>
      <c r="NRN150" s="88"/>
      <c r="NRO150" s="88"/>
      <c r="NRP150" s="88"/>
      <c r="NRQ150" s="88"/>
      <c r="NRR150" s="88"/>
      <c r="NRS150" s="88"/>
      <c r="NRT150" s="88"/>
      <c r="NRU150" s="88"/>
      <c r="NRV150" s="88"/>
      <c r="NRW150" s="88"/>
      <c r="NRX150" s="88"/>
      <c r="NRY150" s="88"/>
      <c r="NRZ150" s="88"/>
      <c r="NSA150" s="88"/>
      <c r="NSB150" s="88"/>
      <c r="NSC150" s="88"/>
      <c r="NSD150" s="88"/>
      <c r="NSE150" s="88"/>
      <c r="NSF150" s="88"/>
      <c r="NSG150" s="88"/>
      <c r="NSH150" s="88"/>
      <c r="NSI150" s="88"/>
      <c r="NSJ150" s="88"/>
      <c r="NSK150" s="88"/>
      <c r="NSL150" s="88"/>
      <c r="NSM150" s="88"/>
      <c r="NSN150" s="88"/>
      <c r="NSO150" s="88"/>
      <c r="NSP150" s="88"/>
      <c r="NSQ150" s="88"/>
      <c r="NSR150" s="88"/>
      <c r="NSS150" s="88"/>
      <c r="NST150" s="88"/>
      <c r="NSU150" s="88"/>
      <c r="NSV150" s="88"/>
      <c r="NSW150" s="88"/>
      <c r="NSX150" s="88"/>
      <c r="NSY150" s="88"/>
      <c r="NSZ150" s="88"/>
      <c r="NTA150" s="88"/>
      <c r="NTB150" s="88"/>
      <c r="NTC150" s="88"/>
      <c r="NTD150" s="88"/>
      <c r="NTE150" s="88"/>
      <c r="NTF150" s="88"/>
      <c r="NTG150" s="88"/>
      <c r="NTH150" s="88"/>
      <c r="NTI150" s="88"/>
      <c r="NTJ150" s="88"/>
      <c r="NTK150" s="88"/>
      <c r="NTL150" s="88"/>
      <c r="NTM150" s="88"/>
      <c r="NTN150" s="88"/>
      <c r="NTO150" s="88"/>
      <c r="NTP150" s="88"/>
      <c r="NTQ150" s="88"/>
      <c r="NTR150" s="88"/>
      <c r="NTS150" s="88"/>
      <c r="NTT150" s="88"/>
      <c r="NTU150" s="88"/>
      <c r="NTV150" s="88"/>
      <c r="NTW150" s="88"/>
      <c r="NTX150" s="88"/>
      <c r="NTY150" s="88"/>
      <c r="NTZ150" s="88"/>
      <c r="NUA150" s="88"/>
      <c r="NUB150" s="88"/>
      <c r="NUC150" s="88"/>
      <c r="NUD150" s="88"/>
      <c r="NUE150" s="88"/>
      <c r="NUF150" s="88"/>
      <c r="NUG150" s="88"/>
      <c r="NUH150" s="88"/>
      <c r="NUI150" s="88"/>
      <c r="NUJ150" s="88"/>
      <c r="NUK150" s="88"/>
      <c r="NUL150" s="88"/>
      <c r="NUM150" s="88"/>
      <c r="NUN150" s="88"/>
      <c r="NUO150" s="88"/>
      <c r="NUP150" s="88"/>
      <c r="NUQ150" s="88"/>
      <c r="NUR150" s="88"/>
      <c r="NUS150" s="88"/>
      <c r="NUT150" s="88"/>
      <c r="NUU150" s="88"/>
      <c r="NUV150" s="88"/>
      <c r="NUW150" s="88"/>
      <c r="NUX150" s="88"/>
      <c r="NUY150" s="88"/>
      <c r="NUZ150" s="88"/>
      <c r="NVA150" s="88"/>
      <c r="NVB150" s="88"/>
      <c r="NVC150" s="88"/>
      <c r="NVD150" s="88"/>
      <c r="NVE150" s="88"/>
      <c r="NVF150" s="88"/>
      <c r="NVG150" s="88"/>
      <c r="NVH150" s="88"/>
      <c r="NVI150" s="88"/>
      <c r="NVJ150" s="88"/>
      <c r="NVK150" s="88"/>
      <c r="NVL150" s="88"/>
      <c r="NVM150" s="88"/>
      <c r="NVN150" s="88"/>
      <c r="NVO150" s="88"/>
      <c r="NVP150" s="88"/>
      <c r="NVQ150" s="88"/>
      <c r="NVR150" s="88"/>
      <c r="NVS150" s="88"/>
      <c r="NVT150" s="88"/>
      <c r="NVU150" s="88"/>
      <c r="NVV150" s="88"/>
      <c r="NVW150" s="88"/>
      <c r="NVX150" s="88"/>
      <c r="NVY150" s="88"/>
      <c r="NVZ150" s="88"/>
      <c r="NWA150" s="88"/>
      <c r="NWB150" s="88"/>
      <c r="NWC150" s="88"/>
      <c r="NWD150" s="88"/>
      <c r="NWE150" s="88"/>
      <c r="NWF150" s="88"/>
      <c r="NWG150" s="88"/>
      <c r="NWH150" s="88"/>
      <c r="NWI150" s="88"/>
      <c r="NWJ150" s="88"/>
      <c r="NWK150" s="88"/>
      <c r="NWL150" s="88"/>
      <c r="NWM150" s="88"/>
      <c r="NWN150" s="88"/>
      <c r="NWO150" s="88"/>
      <c r="NWP150" s="88"/>
      <c r="NWQ150" s="88"/>
      <c r="NWR150" s="88"/>
      <c r="NWS150" s="88"/>
      <c r="NWT150" s="88"/>
      <c r="NWU150" s="88"/>
      <c r="NWV150" s="88"/>
      <c r="NWW150" s="88"/>
      <c r="NWX150" s="88"/>
      <c r="NWY150" s="88"/>
      <c r="NWZ150" s="88"/>
      <c r="NXA150" s="88"/>
      <c r="NXB150" s="88"/>
      <c r="NXC150" s="88"/>
      <c r="NXD150" s="88"/>
      <c r="NXE150" s="88"/>
      <c r="NXF150" s="88"/>
      <c r="NXG150" s="88"/>
      <c r="NXH150" s="88"/>
      <c r="NXI150" s="88"/>
      <c r="NXJ150" s="88"/>
      <c r="NXK150" s="88"/>
      <c r="NXL150" s="88"/>
      <c r="NXM150" s="88"/>
      <c r="NXN150" s="88"/>
      <c r="NXO150" s="88"/>
      <c r="NXP150" s="88"/>
      <c r="NXQ150" s="88"/>
      <c r="NXR150" s="88"/>
      <c r="NXS150" s="88"/>
      <c r="NXT150" s="88"/>
      <c r="NXU150" s="88"/>
      <c r="NXV150" s="88"/>
      <c r="NXW150" s="88"/>
      <c r="NXX150" s="88"/>
      <c r="NXY150" s="88"/>
      <c r="NXZ150" s="88"/>
      <c r="NYA150" s="88"/>
      <c r="NYB150" s="88"/>
      <c r="NYC150" s="88"/>
      <c r="NYD150" s="88"/>
      <c r="NYE150" s="88"/>
      <c r="NYF150" s="88"/>
      <c r="NYG150" s="88"/>
      <c r="NYH150" s="88"/>
      <c r="NYI150" s="88"/>
      <c r="NYJ150" s="88"/>
      <c r="NYK150" s="88"/>
      <c r="NYL150" s="88"/>
      <c r="NYM150" s="88"/>
      <c r="NYN150" s="88"/>
      <c r="NYO150" s="88"/>
      <c r="NYP150" s="88"/>
      <c r="NYQ150" s="88"/>
      <c r="NYR150" s="88"/>
      <c r="NYS150" s="88"/>
      <c r="NYT150" s="88"/>
      <c r="NYU150" s="88"/>
      <c r="NYV150" s="88"/>
      <c r="NYW150" s="88"/>
      <c r="NYX150" s="88"/>
      <c r="NYY150" s="88"/>
      <c r="NYZ150" s="88"/>
      <c r="NZA150" s="88"/>
      <c r="NZB150" s="88"/>
      <c r="NZC150" s="88"/>
      <c r="NZD150" s="88"/>
      <c r="NZE150" s="88"/>
      <c r="NZF150" s="88"/>
      <c r="NZG150" s="88"/>
      <c r="NZH150" s="88"/>
      <c r="NZI150" s="88"/>
      <c r="NZJ150" s="88"/>
      <c r="NZK150" s="88"/>
      <c r="NZL150" s="88"/>
      <c r="NZM150" s="88"/>
      <c r="NZN150" s="88"/>
      <c r="NZO150" s="88"/>
      <c r="NZP150" s="88"/>
      <c r="NZQ150" s="88"/>
      <c r="NZR150" s="88"/>
      <c r="NZS150" s="88"/>
      <c r="NZT150" s="88"/>
      <c r="NZU150" s="88"/>
      <c r="NZV150" s="88"/>
      <c r="NZW150" s="88"/>
      <c r="NZX150" s="88"/>
      <c r="NZY150" s="88"/>
      <c r="NZZ150" s="88"/>
      <c r="OAA150" s="88"/>
      <c r="OAB150" s="88"/>
      <c r="OAC150" s="88"/>
      <c r="OAD150" s="88"/>
      <c r="OAE150" s="88"/>
      <c r="OAF150" s="88"/>
      <c r="OAG150" s="88"/>
      <c r="OAH150" s="88"/>
      <c r="OAI150" s="88"/>
      <c r="OAJ150" s="88"/>
      <c r="OAK150" s="88"/>
      <c r="OAL150" s="88"/>
      <c r="OAM150" s="88"/>
      <c r="OAN150" s="88"/>
      <c r="OAO150" s="88"/>
      <c r="OAP150" s="88"/>
      <c r="OAQ150" s="88"/>
      <c r="OAR150" s="88"/>
      <c r="OAS150" s="88"/>
      <c r="OAT150" s="88"/>
      <c r="OAU150" s="88"/>
      <c r="OAV150" s="88"/>
      <c r="OAW150" s="88"/>
      <c r="OAX150" s="88"/>
      <c r="OAY150" s="88"/>
      <c r="OAZ150" s="88"/>
      <c r="OBA150" s="88"/>
      <c r="OBB150" s="88"/>
      <c r="OBC150" s="88"/>
      <c r="OBD150" s="88"/>
      <c r="OBE150" s="88"/>
      <c r="OBF150" s="88"/>
      <c r="OBG150" s="88"/>
      <c r="OBH150" s="88"/>
      <c r="OBI150" s="88"/>
      <c r="OBJ150" s="88"/>
      <c r="OBK150" s="88"/>
      <c r="OBL150" s="88"/>
      <c r="OBM150" s="88"/>
      <c r="OBN150" s="88"/>
      <c r="OBO150" s="88"/>
      <c r="OBP150" s="88"/>
      <c r="OBQ150" s="88"/>
      <c r="OBR150" s="88"/>
      <c r="OBS150" s="88"/>
      <c r="OBT150" s="88"/>
      <c r="OBU150" s="88"/>
      <c r="OBV150" s="88"/>
      <c r="OBW150" s="88"/>
      <c r="OBX150" s="88"/>
      <c r="OBY150" s="88"/>
      <c r="OBZ150" s="88"/>
      <c r="OCA150" s="88"/>
      <c r="OCB150" s="88"/>
      <c r="OCC150" s="88"/>
      <c r="OCD150" s="88"/>
      <c r="OCE150" s="88"/>
      <c r="OCF150" s="88"/>
      <c r="OCG150" s="88"/>
      <c r="OCH150" s="88"/>
      <c r="OCI150" s="88"/>
      <c r="OCJ150" s="88"/>
      <c r="OCK150" s="88"/>
      <c r="OCL150" s="88"/>
      <c r="OCM150" s="88"/>
      <c r="OCN150" s="88"/>
      <c r="OCO150" s="88"/>
      <c r="OCP150" s="88"/>
      <c r="OCQ150" s="88"/>
      <c r="OCR150" s="88"/>
      <c r="OCS150" s="88"/>
      <c r="OCT150" s="88"/>
      <c r="OCU150" s="88"/>
      <c r="OCV150" s="88"/>
      <c r="OCW150" s="88"/>
      <c r="OCX150" s="88"/>
      <c r="OCY150" s="88"/>
      <c r="OCZ150" s="88"/>
      <c r="ODA150" s="88"/>
      <c r="ODB150" s="88"/>
      <c r="ODC150" s="88"/>
      <c r="ODD150" s="88"/>
      <c r="ODE150" s="88"/>
      <c r="ODF150" s="88"/>
      <c r="ODG150" s="88"/>
      <c r="ODH150" s="88"/>
      <c r="ODI150" s="88"/>
      <c r="ODJ150" s="88"/>
      <c r="ODK150" s="88"/>
      <c r="ODL150" s="88"/>
      <c r="ODM150" s="88"/>
      <c r="ODN150" s="88"/>
      <c r="ODO150" s="88"/>
      <c r="ODP150" s="88"/>
      <c r="ODQ150" s="88"/>
      <c r="ODR150" s="88"/>
      <c r="ODS150" s="88"/>
      <c r="ODT150" s="88"/>
      <c r="ODU150" s="88"/>
      <c r="ODV150" s="88"/>
      <c r="ODW150" s="88"/>
      <c r="ODX150" s="88"/>
      <c r="ODY150" s="88"/>
      <c r="ODZ150" s="88"/>
      <c r="OEA150" s="88"/>
      <c r="OEB150" s="88"/>
      <c r="OEC150" s="88"/>
      <c r="OED150" s="88"/>
      <c r="OEE150" s="88"/>
      <c r="OEF150" s="88"/>
      <c r="OEG150" s="88"/>
      <c r="OEH150" s="88"/>
      <c r="OEI150" s="88"/>
      <c r="OEJ150" s="88"/>
      <c r="OEK150" s="88"/>
      <c r="OEL150" s="88"/>
      <c r="OEM150" s="88"/>
      <c r="OEN150" s="88"/>
      <c r="OEO150" s="88"/>
      <c r="OEP150" s="88"/>
      <c r="OEQ150" s="88"/>
      <c r="OER150" s="88"/>
      <c r="OES150" s="88"/>
      <c r="OET150" s="88"/>
      <c r="OEU150" s="88"/>
      <c r="OEV150" s="88"/>
      <c r="OEW150" s="88"/>
      <c r="OEX150" s="88"/>
      <c r="OEY150" s="88"/>
      <c r="OEZ150" s="88"/>
      <c r="OFA150" s="88"/>
      <c r="OFB150" s="88"/>
      <c r="OFC150" s="88"/>
      <c r="OFD150" s="88"/>
      <c r="OFE150" s="88"/>
      <c r="OFF150" s="88"/>
      <c r="OFG150" s="88"/>
      <c r="OFH150" s="88"/>
      <c r="OFI150" s="88"/>
      <c r="OFJ150" s="88"/>
      <c r="OFK150" s="88"/>
      <c r="OFL150" s="88"/>
      <c r="OFM150" s="88"/>
      <c r="OFN150" s="88"/>
      <c r="OFO150" s="88"/>
      <c r="OFP150" s="88"/>
      <c r="OFQ150" s="88"/>
      <c r="OFR150" s="88"/>
      <c r="OFS150" s="88"/>
      <c r="OFT150" s="88"/>
      <c r="OFU150" s="88"/>
      <c r="OFV150" s="88"/>
      <c r="OFW150" s="88"/>
      <c r="OFX150" s="88"/>
      <c r="OFY150" s="88"/>
      <c r="OFZ150" s="88"/>
      <c r="OGA150" s="88"/>
      <c r="OGB150" s="88"/>
      <c r="OGC150" s="88"/>
      <c r="OGD150" s="88"/>
      <c r="OGE150" s="88"/>
      <c r="OGF150" s="88"/>
      <c r="OGG150" s="88"/>
      <c r="OGH150" s="88"/>
      <c r="OGI150" s="88"/>
      <c r="OGJ150" s="88"/>
      <c r="OGK150" s="88"/>
      <c r="OGL150" s="88"/>
      <c r="OGM150" s="88"/>
      <c r="OGN150" s="88"/>
      <c r="OGO150" s="88"/>
      <c r="OGP150" s="88"/>
      <c r="OGQ150" s="88"/>
      <c r="OGR150" s="88"/>
      <c r="OGS150" s="88"/>
      <c r="OGT150" s="88"/>
      <c r="OGU150" s="88"/>
      <c r="OGV150" s="88"/>
      <c r="OGW150" s="88"/>
      <c r="OGX150" s="88"/>
      <c r="OGY150" s="88"/>
      <c r="OGZ150" s="88"/>
      <c r="OHA150" s="88"/>
      <c r="OHB150" s="88"/>
      <c r="OHC150" s="88"/>
      <c r="OHD150" s="88"/>
      <c r="OHE150" s="88"/>
      <c r="OHF150" s="88"/>
      <c r="OHG150" s="88"/>
      <c r="OHH150" s="88"/>
      <c r="OHI150" s="88"/>
      <c r="OHJ150" s="88"/>
      <c r="OHK150" s="88"/>
      <c r="OHL150" s="88"/>
      <c r="OHM150" s="88"/>
      <c r="OHN150" s="88"/>
      <c r="OHO150" s="88"/>
      <c r="OHP150" s="88"/>
      <c r="OHQ150" s="88"/>
      <c r="OHR150" s="88"/>
      <c r="OHS150" s="88"/>
      <c r="OHT150" s="88"/>
      <c r="OHU150" s="88"/>
      <c r="OHV150" s="88"/>
      <c r="OHW150" s="88"/>
      <c r="OHX150" s="88"/>
      <c r="OHY150" s="88"/>
      <c r="OHZ150" s="88"/>
      <c r="OIA150" s="88"/>
      <c r="OIB150" s="88"/>
      <c r="OIC150" s="88"/>
      <c r="OID150" s="88"/>
      <c r="OIE150" s="88"/>
      <c r="OIF150" s="88"/>
      <c r="OIG150" s="88"/>
      <c r="OIH150" s="88"/>
      <c r="OII150" s="88"/>
      <c r="OIJ150" s="88"/>
      <c r="OIK150" s="88"/>
      <c r="OIL150" s="88"/>
      <c r="OIM150" s="88"/>
      <c r="OIN150" s="88"/>
      <c r="OIO150" s="88"/>
      <c r="OIP150" s="88"/>
      <c r="OIQ150" s="88"/>
      <c r="OIR150" s="88"/>
      <c r="OIS150" s="88"/>
      <c r="OIT150" s="88"/>
      <c r="OIU150" s="88"/>
      <c r="OIV150" s="88"/>
      <c r="OIW150" s="88"/>
      <c r="OIX150" s="88"/>
      <c r="OIY150" s="88"/>
      <c r="OIZ150" s="88"/>
      <c r="OJA150" s="88"/>
      <c r="OJB150" s="88"/>
      <c r="OJC150" s="88"/>
      <c r="OJD150" s="88"/>
      <c r="OJE150" s="88"/>
      <c r="OJF150" s="88"/>
      <c r="OJG150" s="88"/>
      <c r="OJH150" s="88"/>
      <c r="OJI150" s="88"/>
      <c r="OJJ150" s="88"/>
      <c r="OJK150" s="88"/>
      <c r="OJL150" s="88"/>
      <c r="OJM150" s="88"/>
      <c r="OJN150" s="88"/>
      <c r="OJO150" s="88"/>
      <c r="OJP150" s="88"/>
      <c r="OJQ150" s="88"/>
      <c r="OJR150" s="88"/>
      <c r="OJS150" s="88"/>
      <c r="OJT150" s="88"/>
      <c r="OJU150" s="88"/>
      <c r="OJV150" s="88"/>
      <c r="OJW150" s="88"/>
      <c r="OJX150" s="88"/>
      <c r="OJY150" s="88"/>
      <c r="OJZ150" s="88"/>
      <c r="OKA150" s="88"/>
      <c r="OKB150" s="88"/>
      <c r="OKC150" s="88"/>
      <c r="OKD150" s="88"/>
      <c r="OKE150" s="88"/>
      <c r="OKF150" s="88"/>
      <c r="OKG150" s="88"/>
      <c r="OKH150" s="88"/>
      <c r="OKI150" s="88"/>
      <c r="OKJ150" s="88"/>
      <c r="OKK150" s="88"/>
      <c r="OKL150" s="88"/>
      <c r="OKM150" s="88"/>
      <c r="OKN150" s="88"/>
      <c r="OKO150" s="88"/>
      <c r="OKP150" s="88"/>
      <c r="OKQ150" s="88"/>
      <c r="OKR150" s="88"/>
      <c r="OKS150" s="88"/>
      <c r="OKT150" s="88"/>
      <c r="OKU150" s="88"/>
      <c r="OKV150" s="88"/>
      <c r="OKW150" s="88"/>
      <c r="OKX150" s="88"/>
      <c r="OKY150" s="88"/>
      <c r="OKZ150" s="88"/>
      <c r="OLA150" s="88"/>
      <c r="OLB150" s="88"/>
      <c r="OLC150" s="88"/>
      <c r="OLD150" s="88"/>
      <c r="OLE150" s="88"/>
      <c r="OLF150" s="88"/>
      <c r="OLG150" s="88"/>
      <c r="OLH150" s="88"/>
      <c r="OLI150" s="88"/>
      <c r="OLJ150" s="88"/>
      <c r="OLK150" s="88"/>
      <c r="OLL150" s="88"/>
      <c r="OLM150" s="88"/>
      <c r="OLN150" s="88"/>
      <c r="OLO150" s="88"/>
      <c r="OLP150" s="88"/>
      <c r="OLQ150" s="88"/>
      <c r="OLR150" s="88"/>
      <c r="OLS150" s="88"/>
      <c r="OLT150" s="88"/>
      <c r="OLU150" s="88"/>
      <c r="OLV150" s="88"/>
      <c r="OLW150" s="88"/>
      <c r="OLX150" s="88"/>
      <c r="OLY150" s="88"/>
      <c r="OLZ150" s="88"/>
      <c r="OMA150" s="88"/>
      <c r="OMB150" s="88"/>
      <c r="OMC150" s="88"/>
      <c r="OMD150" s="88"/>
      <c r="OME150" s="88"/>
      <c r="OMF150" s="88"/>
      <c r="OMG150" s="88"/>
      <c r="OMH150" s="88"/>
      <c r="OMI150" s="88"/>
      <c r="OMJ150" s="88"/>
      <c r="OMK150" s="88"/>
      <c r="OML150" s="88"/>
      <c r="OMM150" s="88"/>
      <c r="OMN150" s="88"/>
      <c r="OMO150" s="88"/>
      <c r="OMP150" s="88"/>
      <c r="OMQ150" s="88"/>
      <c r="OMR150" s="88"/>
      <c r="OMS150" s="88"/>
      <c r="OMT150" s="88"/>
      <c r="OMU150" s="88"/>
      <c r="OMV150" s="88"/>
      <c r="OMW150" s="88"/>
      <c r="OMX150" s="88"/>
      <c r="OMY150" s="88"/>
      <c r="OMZ150" s="88"/>
      <c r="ONA150" s="88"/>
      <c r="ONB150" s="88"/>
      <c r="ONC150" s="88"/>
      <c r="OND150" s="88"/>
      <c r="ONE150" s="88"/>
      <c r="ONF150" s="88"/>
      <c r="ONG150" s="88"/>
      <c r="ONH150" s="88"/>
      <c r="ONI150" s="88"/>
      <c r="ONJ150" s="88"/>
      <c r="ONK150" s="88"/>
      <c r="ONL150" s="88"/>
      <c r="ONM150" s="88"/>
      <c r="ONN150" s="88"/>
      <c r="ONO150" s="88"/>
      <c r="ONP150" s="88"/>
      <c r="ONQ150" s="88"/>
      <c r="ONR150" s="88"/>
      <c r="ONS150" s="88"/>
      <c r="ONT150" s="88"/>
      <c r="ONU150" s="88"/>
      <c r="ONV150" s="88"/>
      <c r="ONW150" s="88"/>
      <c r="ONX150" s="88"/>
      <c r="ONY150" s="88"/>
      <c r="ONZ150" s="88"/>
      <c r="OOA150" s="88"/>
      <c r="OOB150" s="88"/>
      <c r="OOC150" s="88"/>
      <c r="OOD150" s="88"/>
      <c r="OOE150" s="88"/>
      <c r="OOF150" s="88"/>
      <c r="OOG150" s="88"/>
      <c r="OOH150" s="88"/>
      <c r="OOI150" s="88"/>
      <c r="OOJ150" s="88"/>
      <c r="OOK150" s="88"/>
      <c r="OOL150" s="88"/>
      <c r="OOM150" s="88"/>
      <c r="OON150" s="88"/>
      <c r="OOO150" s="88"/>
      <c r="OOP150" s="88"/>
      <c r="OOQ150" s="88"/>
      <c r="OOR150" s="88"/>
      <c r="OOS150" s="88"/>
      <c r="OOT150" s="88"/>
      <c r="OOU150" s="88"/>
      <c r="OOV150" s="88"/>
      <c r="OOW150" s="88"/>
      <c r="OOX150" s="88"/>
      <c r="OOY150" s="88"/>
      <c r="OOZ150" s="88"/>
      <c r="OPA150" s="88"/>
      <c r="OPB150" s="88"/>
      <c r="OPC150" s="88"/>
      <c r="OPD150" s="88"/>
      <c r="OPE150" s="88"/>
      <c r="OPF150" s="88"/>
      <c r="OPG150" s="88"/>
      <c r="OPH150" s="88"/>
      <c r="OPI150" s="88"/>
      <c r="OPJ150" s="88"/>
      <c r="OPK150" s="88"/>
      <c r="OPL150" s="88"/>
      <c r="OPM150" s="88"/>
      <c r="OPN150" s="88"/>
      <c r="OPO150" s="88"/>
      <c r="OPP150" s="88"/>
      <c r="OPQ150" s="88"/>
      <c r="OPR150" s="88"/>
      <c r="OPS150" s="88"/>
      <c r="OPT150" s="88"/>
      <c r="OPU150" s="88"/>
      <c r="OPV150" s="88"/>
      <c r="OPW150" s="88"/>
      <c r="OPX150" s="88"/>
      <c r="OPY150" s="88"/>
      <c r="OPZ150" s="88"/>
      <c r="OQA150" s="88"/>
      <c r="OQB150" s="88"/>
      <c r="OQC150" s="88"/>
      <c r="OQD150" s="88"/>
      <c r="OQE150" s="88"/>
      <c r="OQF150" s="88"/>
      <c r="OQG150" s="88"/>
      <c r="OQH150" s="88"/>
      <c r="OQI150" s="88"/>
      <c r="OQJ150" s="88"/>
      <c r="OQK150" s="88"/>
      <c r="OQL150" s="88"/>
      <c r="OQM150" s="88"/>
      <c r="OQN150" s="88"/>
      <c r="OQO150" s="88"/>
      <c r="OQP150" s="88"/>
      <c r="OQQ150" s="88"/>
      <c r="OQR150" s="88"/>
      <c r="OQS150" s="88"/>
      <c r="OQT150" s="88"/>
      <c r="OQU150" s="88"/>
      <c r="OQV150" s="88"/>
      <c r="OQW150" s="88"/>
      <c r="OQX150" s="88"/>
      <c r="OQY150" s="88"/>
      <c r="OQZ150" s="88"/>
      <c r="ORA150" s="88"/>
      <c r="ORB150" s="88"/>
      <c r="ORC150" s="88"/>
      <c r="ORD150" s="88"/>
      <c r="ORE150" s="88"/>
      <c r="ORF150" s="88"/>
      <c r="ORG150" s="88"/>
      <c r="ORH150" s="88"/>
      <c r="ORI150" s="88"/>
      <c r="ORJ150" s="88"/>
      <c r="ORK150" s="88"/>
      <c r="ORL150" s="88"/>
      <c r="ORM150" s="88"/>
      <c r="ORN150" s="88"/>
      <c r="ORO150" s="88"/>
      <c r="ORP150" s="88"/>
      <c r="ORQ150" s="88"/>
      <c r="ORR150" s="88"/>
      <c r="ORS150" s="88"/>
      <c r="ORT150" s="88"/>
      <c r="ORU150" s="88"/>
      <c r="ORV150" s="88"/>
      <c r="ORW150" s="88"/>
      <c r="ORX150" s="88"/>
      <c r="ORY150" s="88"/>
      <c r="ORZ150" s="88"/>
      <c r="OSA150" s="88"/>
      <c r="OSB150" s="88"/>
      <c r="OSC150" s="88"/>
      <c r="OSD150" s="88"/>
      <c r="OSE150" s="88"/>
      <c r="OSF150" s="88"/>
      <c r="OSG150" s="88"/>
      <c r="OSH150" s="88"/>
      <c r="OSI150" s="88"/>
      <c r="OSJ150" s="88"/>
      <c r="OSK150" s="88"/>
      <c r="OSL150" s="88"/>
      <c r="OSM150" s="88"/>
      <c r="OSN150" s="88"/>
      <c r="OSO150" s="88"/>
      <c r="OSP150" s="88"/>
      <c r="OSQ150" s="88"/>
      <c r="OSR150" s="88"/>
      <c r="OSS150" s="88"/>
      <c r="OST150" s="88"/>
      <c r="OSU150" s="88"/>
      <c r="OSV150" s="88"/>
      <c r="OSW150" s="88"/>
      <c r="OSX150" s="88"/>
      <c r="OSY150" s="88"/>
      <c r="OSZ150" s="88"/>
      <c r="OTA150" s="88"/>
      <c r="OTB150" s="88"/>
      <c r="OTC150" s="88"/>
      <c r="OTD150" s="88"/>
      <c r="OTE150" s="88"/>
      <c r="OTF150" s="88"/>
      <c r="OTG150" s="88"/>
      <c r="OTH150" s="88"/>
      <c r="OTI150" s="88"/>
      <c r="OTJ150" s="88"/>
      <c r="OTK150" s="88"/>
      <c r="OTL150" s="88"/>
      <c r="OTM150" s="88"/>
      <c r="OTN150" s="88"/>
      <c r="OTO150" s="88"/>
      <c r="OTP150" s="88"/>
      <c r="OTQ150" s="88"/>
      <c r="OTR150" s="88"/>
      <c r="OTS150" s="88"/>
      <c r="OTT150" s="88"/>
      <c r="OTU150" s="88"/>
      <c r="OTV150" s="88"/>
      <c r="OTW150" s="88"/>
      <c r="OTX150" s="88"/>
      <c r="OTY150" s="88"/>
      <c r="OTZ150" s="88"/>
      <c r="OUA150" s="88"/>
      <c r="OUB150" s="88"/>
      <c r="OUC150" s="88"/>
      <c r="OUD150" s="88"/>
      <c r="OUE150" s="88"/>
      <c r="OUF150" s="88"/>
      <c r="OUG150" s="88"/>
      <c r="OUH150" s="88"/>
      <c r="OUI150" s="88"/>
      <c r="OUJ150" s="88"/>
      <c r="OUK150" s="88"/>
      <c r="OUL150" s="88"/>
      <c r="OUM150" s="88"/>
      <c r="OUN150" s="88"/>
      <c r="OUO150" s="88"/>
      <c r="OUP150" s="88"/>
      <c r="OUQ150" s="88"/>
      <c r="OUR150" s="88"/>
      <c r="OUS150" s="88"/>
      <c r="OUT150" s="88"/>
      <c r="OUU150" s="88"/>
      <c r="OUV150" s="88"/>
      <c r="OUW150" s="88"/>
      <c r="OUX150" s="88"/>
      <c r="OUY150" s="88"/>
      <c r="OUZ150" s="88"/>
      <c r="OVA150" s="88"/>
      <c r="OVB150" s="88"/>
      <c r="OVC150" s="88"/>
      <c r="OVD150" s="88"/>
      <c r="OVE150" s="88"/>
      <c r="OVF150" s="88"/>
      <c r="OVG150" s="88"/>
      <c r="OVH150" s="88"/>
      <c r="OVI150" s="88"/>
      <c r="OVJ150" s="88"/>
      <c r="OVK150" s="88"/>
      <c r="OVL150" s="88"/>
      <c r="OVM150" s="88"/>
      <c r="OVN150" s="88"/>
      <c r="OVO150" s="88"/>
      <c r="OVP150" s="88"/>
      <c r="OVQ150" s="88"/>
      <c r="OVR150" s="88"/>
      <c r="OVS150" s="88"/>
      <c r="OVT150" s="88"/>
      <c r="OVU150" s="88"/>
      <c r="OVV150" s="88"/>
      <c r="OVW150" s="88"/>
      <c r="OVX150" s="88"/>
      <c r="OVY150" s="88"/>
      <c r="OVZ150" s="88"/>
      <c r="OWA150" s="88"/>
      <c r="OWB150" s="88"/>
      <c r="OWC150" s="88"/>
      <c r="OWD150" s="88"/>
      <c r="OWE150" s="88"/>
      <c r="OWF150" s="88"/>
      <c r="OWG150" s="88"/>
      <c r="OWH150" s="88"/>
      <c r="OWI150" s="88"/>
      <c r="OWJ150" s="88"/>
      <c r="OWK150" s="88"/>
      <c r="OWL150" s="88"/>
      <c r="OWM150" s="88"/>
      <c r="OWN150" s="88"/>
      <c r="OWO150" s="88"/>
      <c r="OWP150" s="88"/>
      <c r="OWQ150" s="88"/>
      <c r="OWR150" s="88"/>
      <c r="OWS150" s="88"/>
      <c r="OWT150" s="88"/>
      <c r="OWU150" s="88"/>
      <c r="OWV150" s="88"/>
      <c r="OWW150" s="88"/>
      <c r="OWX150" s="88"/>
      <c r="OWY150" s="88"/>
      <c r="OWZ150" s="88"/>
      <c r="OXA150" s="88"/>
      <c r="OXB150" s="88"/>
      <c r="OXC150" s="88"/>
      <c r="OXD150" s="88"/>
      <c r="OXE150" s="88"/>
      <c r="OXF150" s="88"/>
      <c r="OXG150" s="88"/>
      <c r="OXH150" s="88"/>
      <c r="OXI150" s="88"/>
      <c r="OXJ150" s="88"/>
      <c r="OXK150" s="88"/>
      <c r="OXL150" s="88"/>
      <c r="OXM150" s="88"/>
      <c r="OXN150" s="88"/>
      <c r="OXO150" s="88"/>
      <c r="OXP150" s="88"/>
      <c r="OXQ150" s="88"/>
      <c r="OXR150" s="88"/>
      <c r="OXS150" s="88"/>
      <c r="OXT150" s="88"/>
      <c r="OXU150" s="88"/>
      <c r="OXV150" s="88"/>
      <c r="OXW150" s="88"/>
      <c r="OXX150" s="88"/>
      <c r="OXY150" s="88"/>
      <c r="OXZ150" s="88"/>
      <c r="OYA150" s="88"/>
      <c r="OYB150" s="88"/>
      <c r="OYC150" s="88"/>
      <c r="OYD150" s="88"/>
      <c r="OYE150" s="88"/>
      <c r="OYF150" s="88"/>
      <c r="OYG150" s="88"/>
      <c r="OYH150" s="88"/>
      <c r="OYI150" s="88"/>
      <c r="OYJ150" s="88"/>
      <c r="OYK150" s="88"/>
      <c r="OYL150" s="88"/>
      <c r="OYM150" s="88"/>
      <c r="OYN150" s="88"/>
      <c r="OYO150" s="88"/>
      <c r="OYP150" s="88"/>
      <c r="OYQ150" s="88"/>
      <c r="OYR150" s="88"/>
      <c r="OYS150" s="88"/>
      <c r="OYT150" s="88"/>
      <c r="OYU150" s="88"/>
      <c r="OYV150" s="88"/>
      <c r="OYW150" s="88"/>
      <c r="OYX150" s="88"/>
      <c r="OYY150" s="88"/>
      <c r="OYZ150" s="88"/>
      <c r="OZA150" s="88"/>
      <c r="OZB150" s="88"/>
      <c r="OZC150" s="88"/>
      <c r="OZD150" s="88"/>
      <c r="OZE150" s="88"/>
      <c r="OZF150" s="88"/>
      <c r="OZG150" s="88"/>
      <c r="OZH150" s="88"/>
      <c r="OZI150" s="88"/>
      <c r="OZJ150" s="88"/>
      <c r="OZK150" s="88"/>
      <c r="OZL150" s="88"/>
      <c r="OZM150" s="88"/>
      <c r="OZN150" s="88"/>
      <c r="OZO150" s="88"/>
      <c r="OZP150" s="88"/>
      <c r="OZQ150" s="88"/>
      <c r="OZR150" s="88"/>
      <c r="OZS150" s="88"/>
      <c r="OZT150" s="88"/>
      <c r="OZU150" s="88"/>
      <c r="OZV150" s="88"/>
      <c r="OZW150" s="88"/>
      <c r="OZX150" s="88"/>
      <c r="OZY150" s="88"/>
      <c r="OZZ150" s="88"/>
      <c r="PAA150" s="88"/>
      <c r="PAB150" s="88"/>
      <c r="PAC150" s="88"/>
      <c r="PAD150" s="88"/>
      <c r="PAE150" s="88"/>
      <c r="PAF150" s="88"/>
      <c r="PAG150" s="88"/>
      <c r="PAH150" s="88"/>
      <c r="PAI150" s="88"/>
      <c r="PAJ150" s="88"/>
      <c r="PAK150" s="88"/>
      <c r="PAL150" s="88"/>
      <c r="PAM150" s="88"/>
      <c r="PAN150" s="88"/>
      <c r="PAO150" s="88"/>
      <c r="PAP150" s="88"/>
      <c r="PAQ150" s="88"/>
      <c r="PAR150" s="88"/>
      <c r="PAS150" s="88"/>
      <c r="PAT150" s="88"/>
      <c r="PAU150" s="88"/>
      <c r="PAV150" s="88"/>
      <c r="PAW150" s="88"/>
      <c r="PAX150" s="88"/>
      <c r="PAY150" s="88"/>
      <c r="PAZ150" s="88"/>
      <c r="PBA150" s="88"/>
      <c r="PBB150" s="88"/>
      <c r="PBC150" s="88"/>
      <c r="PBD150" s="88"/>
      <c r="PBE150" s="88"/>
      <c r="PBF150" s="88"/>
      <c r="PBG150" s="88"/>
      <c r="PBH150" s="88"/>
      <c r="PBI150" s="88"/>
      <c r="PBJ150" s="88"/>
      <c r="PBK150" s="88"/>
      <c r="PBL150" s="88"/>
      <c r="PBM150" s="88"/>
      <c r="PBN150" s="88"/>
      <c r="PBO150" s="88"/>
      <c r="PBP150" s="88"/>
      <c r="PBQ150" s="88"/>
      <c r="PBR150" s="88"/>
      <c r="PBS150" s="88"/>
      <c r="PBT150" s="88"/>
      <c r="PBU150" s="88"/>
      <c r="PBV150" s="88"/>
      <c r="PBW150" s="88"/>
      <c r="PBX150" s="88"/>
      <c r="PBY150" s="88"/>
      <c r="PBZ150" s="88"/>
      <c r="PCA150" s="88"/>
      <c r="PCB150" s="88"/>
      <c r="PCC150" s="88"/>
      <c r="PCD150" s="88"/>
      <c r="PCE150" s="88"/>
      <c r="PCF150" s="88"/>
      <c r="PCG150" s="88"/>
      <c r="PCH150" s="88"/>
      <c r="PCI150" s="88"/>
      <c r="PCJ150" s="88"/>
      <c r="PCK150" s="88"/>
      <c r="PCL150" s="88"/>
      <c r="PCM150" s="88"/>
      <c r="PCN150" s="88"/>
      <c r="PCO150" s="88"/>
      <c r="PCP150" s="88"/>
      <c r="PCQ150" s="88"/>
      <c r="PCR150" s="88"/>
      <c r="PCS150" s="88"/>
      <c r="PCT150" s="88"/>
      <c r="PCU150" s="88"/>
      <c r="PCV150" s="88"/>
      <c r="PCW150" s="88"/>
      <c r="PCX150" s="88"/>
      <c r="PCY150" s="88"/>
      <c r="PCZ150" s="88"/>
      <c r="PDA150" s="88"/>
      <c r="PDB150" s="88"/>
      <c r="PDC150" s="88"/>
      <c r="PDD150" s="88"/>
      <c r="PDE150" s="88"/>
      <c r="PDF150" s="88"/>
      <c r="PDG150" s="88"/>
      <c r="PDH150" s="88"/>
      <c r="PDI150" s="88"/>
      <c r="PDJ150" s="88"/>
      <c r="PDK150" s="88"/>
      <c r="PDL150" s="88"/>
      <c r="PDM150" s="88"/>
      <c r="PDN150" s="88"/>
      <c r="PDO150" s="88"/>
      <c r="PDP150" s="88"/>
      <c r="PDQ150" s="88"/>
      <c r="PDR150" s="88"/>
      <c r="PDS150" s="88"/>
      <c r="PDT150" s="88"/>
      <c r="PDU150" s="88"/>
      <c r="PDV150" s="88"/>
      <c r="PDW150" s="88"/>
      <c r="PDX150" s="88"/>
      <c r="PDY150" s="88"/>
      <c r="PDZ150" s="88"/>
      <c r="PEA150" s="88"/>
      <c r="PEB150" s="88"/>
      <c r="PEC150" s="88"/>
      <c r="PED150" s="88"/>
      <c r="PEE150" s="88"/>
      <c r="PEF150" s="88"/>
      <c r="PEG150" s="88"/>
      <c r="PEH150" s="88"/>
      <c r="PEI150" s="88"/>
      <c r="PEJ150" s="88"/>
      <c r="PEK150" s="88"/>
      <c r="PEL150" s="88"/>
      <c r="PEM150" s="88"/>
      <c r="PEN150" s="88"/>
      <c r="PEO150" s="88"/>
      <c r="PEP150" s="88"/>
      <c r="PEQ150" s="88"/>
      <c r="PER150" s="88"/>
      <c r="PES150" s="88"/>
      <c r="PET150" s="88"/>
      <c r="PEU150" s="88"/>
      <c r="PEV150" s="88"/>
      <c r="PEW150" s="88"/>
      <c r="PEX150" s="88"/>
      <c r="PEY150" s="88"/>
      <c r="PEZ150" s="88"/>
      <c r="PFA150" s="88"/>
      <c r="PFB150" s="88"/>
      <c r="PFC150" s="88"/>
      <c r="PFD150" s="88"/>
      <c r="PFE150" s="88"/>
      <c r="PFF150" s="88"/>
      <c r="PFG150" s="88"/>
      <c r="PFH150" s="88"/>
      <c r="PFI150" s="88"/>
      <c r="PFJ150" s="88"/>
      <c r="PFK150" s="88"/>
      <c r="PFL150" s="88"/>
      <c r="PFM150" s="88"/>
      <c r="PFN150" s="88"/>
      <c r="PFO150" s="88"/>
      <c r="PFP150" s="88"/>
      <c r="PFQ150" s="88"/>
      <c r="PFR150" s="88"/>
      <c r="PFS150" s="88"/>
      <c r="PFT150" s="88"/>
      <c r="PFU150" s="88"/>
      <c r="PFV150" s="88"/>
      <c r="PFW150" s="88"/>
      <c r="PFX150" s="88"/>
      <c r="PFY150" s="88"/>
      <c r="PFZ150" s="88"/>
      <c r="PGA150" s="88"/>
      <c r="PGB150" s="88"/>
      <c r="PGC150" s="88"/>
      <c r="PGD150" s="88"/>
      <c r="PGE150" s="88"/>
      <c r="PGF150" s="88"/>
      <c r="PGG150" s="88"/>
      <c r="PGH150" s="88"/>
      <c r="PGI150" s="88"/>
      <c r="PGJ150" s="88"/>
      <c r="PGK150" s="88"/>
      <c r="PGL150" s="88"/>
      <c r="PGM150" s="88"/>
      <c r="PGN150" s="88"/>
      <c r="PGO150" s="88"/>
      <c r="PGP150" s="88"/>
      <c r="PGQ150" s="88"/>
      <c r="PGR150" s="88"/>
      <c r="PGS150" s="88"/>
      <c r="PGT150" s="88"/>
      <c r="PGU150" s="88"/>
      <c r="PGV150" s="88"/>
      <c r="PGW150" s="88"/>
      <c r="PGX150" s="88"/>
      <c r="PGY150" s="88"/>
      <c r="PGZ150" s="88"/>
      <c r="PHA150" s="88"/>
      <c r="PHB150" s="88"/>
      <c r="PHC150" s="88"/>
      <c r="PHD150" s="88"/>
      <c r="PHE150" s="88"/>
      <c r="PHF150" s="88"/>
      <c r="PHG150" s="88"/>
      <c r="PHH150" s="88"/>
      <c r="PHI150" s="88"/>
      <c r="PHJ150" s="88"/>
      <c r="PHK150" s="88"/>
      <c r="PHL150" s="88"/>
      <c r="PHM150" s="88"/>
      <c r="PHN150" s="88"/>
      <c r="PHO150" s="88"/>
      <c r="PHP150" s="88"/>
      <c r="PHQ150" s="88"/>
      <c r="PHR150" s="88"/>
      <c r="PHS150" s="88"/>
      <c r="PHT150" s="88"/>
      <c r="PHU150" s="88"/>
      <c r="PHV150" s="88"/>
      <c r="PHW150" s="88"/>
      <c r="PHX150" s="88"/>
      <c r="PHY150" s="88"/>
      <c r="PHZ150" s="88"/>
      <c r="PIA150" s="88"/>
      <c r="PIB150" s="88"/>
      <c r="PIC150" s="88"/>
      <c r="PID150" s="88"/>
      <c r="PIE150" s="88"/>
      <c r="PIF150" s="88"/>
      <c r="PIG150" s="88"/>
      <c r="PIH150" s="88"/>
      <c r="PII150" s="88"/>
      <c r="PIJ150" s="88"/>
      <c r="PIK150" s="88"/>
      <c r="PIL150" s="88"/>
      <c r="PIM150" s="88"/>
      <c r="PIN150" s="88"/>
      <c r="PIO150" s="88"/>
      <c r="PIP150" s="88"/>
      <c r="PIQ150" s="88"/>
      <c r="PIR150" s="88"/>
      <c r="PIS150" s="88"/>
      <c r="PIT150" s="88"/>
      <c r="PIU150" s="88"/>
      <c r="PIV150" s="88"/>
      <c r="PIW150" s="88"/>
      <c r="PIX150" s="88"/>
      <c r="PIY150" s="88"/>
      <c r="PIZ150" s="88"/>
      <c r="PJA150" s="88"/>
      <c r="PJB150" s="88"/>
      <c r="PJC150" s="88"/>
      <c r="PJD150" s="88"/>
      <c r="PJE150" s="88"/>
      <c r="PJF150" s="88"/>
      <c r="PJG150" s="88"/>
      <c r="PJH150" s="88"/>
      <c r="PJI150" s="88"/>
      <c r="PJJ150" s="88"/>
      <c r="PJK150" s="88"/>
      <c r="PJL150" s="88"/>
      <c r="PJM150" s="88"/>
      <c r="PJN150" s="88"/>
      <c r="PJO150" s="88"/>
      <c r="PJP150" s="88"/>
      <c r="PJQ150" s="88"/>
      <c r="PJR150" s="88"/>
      <c r="PJS150" s="88"/>
      <c r="PJT150" s="88"/>
      <c r="PJU150" s="88"/>
      <c r="PJV150" s="88"/>
      <c r="PJW150" s="88"/>
      <c r="PJX150" s="88"/>
      <c r="PJY150" s="88"/>
      <c r="PJZ150" s="88"/>
      <c r="PKA150" s="88"/>
      <c r="PKB150" s="88"/>
      <c r="PKC150" s="88"/>
      <c r="PKD150" s="88"/>
      <c r="PKE150" s="88"/>
      <c r="PKF150" s="88"/>
      <c r="PKG150" s="88"/>
      <c r="PKH150" s="88"/>
      <c r="PKI150" s="88"/>
      <c r="PKJ150" s="88"/>
      <c r="PKK150" s="88"/>
      <c r="PKL150" s="88"/>
      <c r="PKM150" s="88"/>
      <c r="PKN150" s="88"/>
      <c r="PKO150" s="88"/>
      <c r="PKP150" s="88"/>
      <c r="PKQ150" s="88"/>
      <c r="PKR150" s="88"/>
      <c r="PKS150" s="88"/>
      <c r="PKT150" s="88"/>
      <c r="PKU150" s="88"/>
      <c r="PKV150" s="88"/>
      <c r="PKW150" s="88"/>
      <c r="PKX150" s="88"/>
      <c r="PKY150" s="88"/>
      <c r="PKZ150" s="88"/>
      <c r="PLA150" s="88"/>
      <c r="PLB150" s="88"/>
      <c r="PLC150" s="88"/>
      <c r="PLD150" s="88"/>
      <c r="PLE150" s="88"/>
      <c r="PLF150" s="88"/>
      <c r="PLG150" s="88"/>
      <c r="PLH150" s="88"/>
      <c r="PLI150" s="88"/>
      <c r="PLJ150" s="88"/>
      <c r="PLK150" s="88"/>
      <c r="PLL150" s="88"/>
      <c r="PLM150" s="88"/>
      <c r="PLN150" s="88"/>
      <c r="PLO150" s="88"/>
      <c r="PLP150" s="88"/>
      <c r="PLQ150" s="88"/>
      <c r="PLR150" s="88"/>
      <c r="PLS150" s="88"/>
      <c r="PLT150" s="88"/>
      <c r="PLU150" s="88"/>
      <c r="PLV150" s="88"/>
      <c r="PLW150" s="88"/>
      <c r="PLX150" s="88"/>
      <c r="PLY150" s="88"/>
      <c r="PLZ150" s="88"/>
      <c r="PMA150" s="88"/>
      <c r="PMB150" s="88"/>
      <c r="PMC150" s="88"/>
      <c r="PMD150" s="88"/>
      <c r="PME150" s="88"/>
      <c r="PMF150" s="88"/>
      <c r="PMG150" s="88"/>
      <c r="PMH150" s="88"/>
      <c r="PMI150" s="88"/>
      <c r="PMJ150" s="88"/>
      <c r="PMK150" s="88"/>
      <c r="PML150" s="88"/>
      <c r="PMM150" s="88"/>
      <c r="PMN150" s="88"/>
      <c r="PMO150" s="88"/>
      <c r="PMP150" s="88"/>
      <c r="PMQ150" s="88"/>
      <c r="PMR150" s="88"/>
      <c r="PMS150" s="88"/>
      <c r="PMT150" s="88"/>
      <c r="PMU150" s="88"/>
      <c r="PMV150" s="88"/>
      <c r="PMW150" s="88"/>
      <c r="PMX150" s="88"/>
      <c r="PMY150" s="88"/>
      <c r="PMZ150" s="88"/>
      <c r="PNA150" s="88"/>
      <c r="PNB150" s="88"/>
      <c r="PNC150" s="88"/>
      <c r="PND150" s="88"/>
      <c r="PNE150" s="88"/>
      <c r="PNF150" s="88"/>
      <c r="PNG150" s="88"/>
      <c r="PNH150" s="88"/>
      <c r="PNI150" s="88"/>
      <c r="PNJ150" s="88"/>
      <c r="PNK150" s="88"/>
      <c r="PNL150" s="88"/>
      <c r="PNM150" s="88"/>
      <c r="PNN150" s="88"/>
      <c r="PNO150" s="88"/>
      <c r="PNP150" s="88"/>
      <c r="PNQ150" s="88"/>
      <c r="PNR150" s="88"/>
      <c r="PNS150" s="88"/>
      <c r="PNT150" s="88"/>
      <c r="PNU150" s="88"/>
      <c r="PNV150" s="88"/>
      <c r="PNW150" s="88"/>
      <c r="PNX150" s="88"/>
      <c r="PNY150" s="88"/>
      <c r="PNZ150" s="88"/>
      <c r="POA150" s="88"/>
      <c r="POB150" s="88"/>
      <c r="POC150" s="88"/>
      <c r="POD150" s="88"/>
      <c r="POE150" s="88"/>
      <c r="POF150" s="88"/>
      <c r="POG150" s="88"/>
      <c r="POH150" s="88"/>
      <c r="POI150" s="88"/>
      <c r="POJ150" s="88"/>
      <c r="POK150" s="88"/>
      <c r="POL150" s="88"/>
      <c r="POM150" s="88"/>
      <c r="PON150" s="88"/>
      <c r="POO150" s="88"/>
      <c r="POP150" s="88"/>
      <c r="POQ150" s="88"/>
      <c r="POR150" s="88"/>
      <c r="POS150" s="88"/>
      <c r="POT150" s="88"/>
      <c r="POU150" s="88"/>
      <c r="POV150" s="88"/>
      <c r="POW150" s="88"/>
      <c r="POX150" s="88"/>
      <c r="POY150" s="88"/>
      <c r="POZ150" s="88"/>
      <c r="PPA150" s="88"/>
      <c r="PPB150" s="88"/>
      <c r="PPC150" s="88"/>
      <c r="PPD150" s="88"/>
      <c r="PPE150" s="88"/>
      <c r="PPF150" s="88"/>
      <c r="PPG150" s="88"/>
      <c r="PPH150" s="88"/>
      <c r="PPI150" s="88"/>
      <c r="PPJ150" s="88"/>
      <c r="PPK150" s="88"/>
      <c r="PPL150" s="88"/>
      <c r="PPM150" s="88"/>
      <c r="PPN150" s="88"/>
      <c r="PPO150" s="88"/>
      <c r="PPP150" s="88"/>
      <c r="PPQ150" s="88"/>
      <c r="PPR150" s="88"/>
      <c r="PPS150" s="88"/>
      <c r="PPT150" s="88"/>
      <c r="PPU150" s="88"/>
      <c r="PPV150" s="88"/>
      <c r="PPW150" s="88"/>
      <c r="PPX150" s="88"/>
      <c r="PPY150" s="88"/>
      <c r="PPZ150" s="88"/>
      <c r="PQA150" s="88"/>
      <c r="PQB150" s="88"/>
      <c r="PQC150" s="88"/>
      <c r="PQD150" s="88"/>
      <c r="PQE150" s="88"/>
      <c r="PQF150" s="88"/>
      <c r="PQG150" s="88"/>
      <c r="PQH150" s="88"/>
      <c r="PQI150" s="88"/>
      <c r="PQJ150" s="88"/>
      <c r="PQK150" s="88"/>
      <c r="PQL150" s="88"/>
      <c r="PQM150" s="88"/>
      <c r="PQN150" s="88"/>
      <c r="PQO150" s="88"/>
      <c r="PQP150" s="88"/>
      <c r="PQQ150" s="88"/>
      <c r="PQR150" s="88"/>
      <c r="PQS150" s="88"/>
      <c r="PQT150" s="88"/>
      <c r="PQU150" s="88"/>
      <c r="PQV150" s="88"/>
      <c r="PQW150" s="88"/>
      <c r="PQX150" s="88"/>
      <c r="PQY150" s="88"/>
      <c r="PQZ150" s="88"/>
      <c r="PRA150" s="88"/>
      <c r="PRB150" s="88"/>
      <c r="PRC150" s="88"/>
      <c r="PRD150" s="88"/>
      <c r="PRE150" s="88"/>
      <c r="PRF150" s="88"/>
      <c r="PRG150" s="88"/>
      <c r="PRH150" s="88"/>
      <c r="PRI150" s="88"/>
      <c r="PRJ150" s="88"/>
      <c r="PRK150" s="88"/>
      <c r="PRL150" s="88"/>
      <c r="PRM150" s="88"/>
      <c r="PRN150" s="88"/>
      <c r="PRO150" s="88"/>
      <c r="PRP150" s="88"/>
      <c r="PRQ150" s="88"/>
      <c r="PRR150" s="88"/>
      <c r="PRS150" s="88"/>
      <c r="PRT150" s="88"/>
      <c r="PRU150" s="88"/>
      <c r="PRV150" s="88"/>
      <c r="PRW150" s="88"/>
      <c r="PRX150" s="88"/>
      <c r="PRY150" s="88"/>
      <c r="PRZ150" s="88"/>
      <c r="PSA150" s="88"/>
      <c r="PSB150" s="88"/>
      <c r="PSC150" s="88"/>
      <c r="PSD150" s="88"/>
      <c r="PSE150" s="88"/>
      <c r="PSF150" s="88"/>
      <c r="PSG150" s="88"/>
      <c r="PSH150" s="88"/>
      <c r="PSI150" s="88"/>
      <c r="PSJ150" s="88"/>
      <c r="PSK150" s="88"/>
      <c r="PSL150" s="88"/>
      <c r="PSM150" s="88"/>
      <c r="PSN150" s="88"/>
      <c r="PSO150" s="88"/>
      <c r="PSP150" s="88"/>
      <c r="PSQ150" s="88"/>
      <c r="PSR150" s="88"/>
      <c r="PSS150" s="88"/>
      <c r="PST150" s="88"/>
      <c r="PSU150" s="88"/>
      <c r="PSV150" s="88"/>
      <c r="PSW150" s="88"/>
      <c r="PSX150" s="88"/>
      <c r="PSY150" s="88"/>
      <c r="PSZ150" s="88"/>
      <c r="PTA150" s="88"/>
      <c r="PTB150" s="88"/>
      <c r="PTC150" s="88"/>
      <c r="PTD150" s="88"/>
      <c r="PTE150" s="88"/>
      <c r="PTF150" s="88"/>
      <c r="PTG150" s="88"/>
      <c r="PTH150" s="88"/>
      <c r="PTI150" s="88"/>
      <c r="PTJ150" s="88"/>
      <c r="PTK150" s="88"/>
      <c r="PTL150" s="88"/>
      <c r="PTM150" s="88"/>
      <c r="PTN150" s="88"/>
      <c r="PTO150" s="88"/>
      <c r="PTP150" s="88"/>
      <c r="PTQ150" s="88"/>
      <c r="PTR150" s="88"/>
      <c r="PTS150" s="88"/>
      <c r="PTT150" s="88"/>
      <c r="PTU150" s="88"/>
      <c r="PTV150" s="88"/>
      <c r="PTW150" s="88"/>
      <c r="PTX150" s="88"/>
      <c r="PTY150" s="88"/>
      <c r="PTZ150" s="88"/>
      <c r="PUA150" s="88"/>
      <c r="PUB150" s="88"/>
      <c r="PUC150" s="88"/>
      <c r="PUD150" s="88"/>
      <c r="PUE150" s="88"/>
      <c r="PUF150" s="88"/>
      <c r="PUG150" s="88"/>
      <c r="PUH150" s="88"/>
      <c r="PUI150" s="88"/>
      <c r="PUJ150" s="88"/>
      <c r="PUK150" s="88"/>
      <c r="PUL150" s="88"/>
      <c r="PUM150" s="88"/>
      <c r="PUN150" s="88"/>
      <c r="PUO150" s="88"/>
      <c r="PUP150" s="88"/>
      <c r="PUQ150" s="88"/>
      <c r="PUR150" s="88"/>
      <c r="PUS150" s="88"/>
      <c r="PUT150" s="88"/>
      <c r="PUU150" s="88"/>
      <c r="PUV150" s="88"/>
      <c r="PUW150" s="88"/>
      <c r="PUX150" s="88"/>
      <c r="PUY150" s="88"/>
      <c r="PUZ150" s="88"/>
      <c r="PVA150" s="88"/>
      <c r="PVB150" s="88"/>
      <c r="PVC150" s="88"/>
      <c r="PVD150" s="88"/>
      <c r="PVE150" s="88"/>
      <c r="PVF150" s="88"/>
      <c r="PVG150" s="88"/>
      <c r="PVH150" s="88"/>
      <c r="PVI150" s="88"/>
      <c r="PVJ150" s="88"/>
      <c r="PVK150" s="88"/>
      <c r="PVL150" s="88"/>
      <c r="PVM150" s="88"/>
      <c r="PVN150" s="88"/>
      <c r="PVO150" s="88"/>
      <c r="PVP150" s="88"/>
      <c r="PVQ150" s="88"/>
      <c r="PVR150" s="88"/>
      <c r="PVS150" s="88"/>
      <c r="PVT150" s="88"/>
      <c r="PVU150" s="88"/>
      <c r="PVV150" s="88"/>
      <c r="PVW150" s="88"/>
      <c r="PVX150" s="88"/>
      <c r="PVY150" s="88"/>
      <c r="PVZ150" s="88"/>
      <c r="PWA150" s="88"/>
      <c r="PWB150" s="88"/>
      <c r="PWC150" s="88"/>
      <c r="PWD150" s="88"/>
      <c r="PWE150" s="88"/>
      <c r="PWF150" s="88"/>
      <c r="PWG150" s="88"/>
      <c r="PWH150" s="88"/>
      <c r="PWI150" s="88"/>
      <c r="PWJ150" s="88"/>
      <c r="PWK150" s="88"/>
      <c r="PWL150" s="88"/>
      <c r="PWM150" s="88"/>
      <c r="PWN150" s="88"/>
      <c r="PWO150" s="88"/>
      <c r="PWP150" s="88"/>
      <c r="PWQ150" s="88"/>
      <c r="PWR150" s="88"/>
      <c r="PWS150" s="88"/>
      <c r="PWT150" s="88"/>
      <c r="PWU150" s="88"/>
      <c r="PWV150" s="88"/>
      <c r="PWW150" s="88"/>
      <c r="PWX150" s="88"/>
      <c r="PWY150" s="88"/>
      <c r="PWZ150" s="88"/>
      <c r="PXA150" s="88"/>
      <c r="PXB150" s="88"/>
      <c r="PXC150" s="88"/>
      <c r="PXD150" s="88"/>
      <c r="PXE150" s="88"/>
      <c r="PXF150" s="88"/>
      <c r="PXG150" s="88"/>
      <c r="PXH150" s="88"/>
      <c r="PXI150" s="88"/>
      <c r="PXJ150" s="88"/>
      <c r="PXK150" s="88"/>
      <c r="PXL150" s="88"/>
      <c r="PXM150" s="88"/>
      <c r="PXN150" s="88"/>
      <c r="PXO150" s="88"/>
      <c r="PXP150" s="88"/>
      <c r="PXQ150" s="88"/>
      <c r="PXR150" s="88"/>
      <c r="PXS150" s="88"/>
      <c r="PXT150" s="88"/>
      <c r="PXU150" s="88"/>
      <c r="PXV150" s="88"/>
      <c r="PXW150" s="88"/>
      <c r="PXX150" s="88"/>
      <c r="PXY150" s="88"/>
      <c r="PXZ150" s="88"/>
      <c r="PYA150" s="88"/>
      <c r="PYB150" s="88"/>
      <c r="PYC150" s="88"/>
      <c r="PYD150" s="88"/>
      <c r="PYE150" s="88"/>
      <c r="PYF150" s="88"/>
      <c r="PYG150" s="88"/>
      <c r="PYH150" s="88"/>
      <c r="PYI150" s="88"/>
      <c r="PYJ150" s="88"/>
      <c r="PYK150" s="88"/>
      <c r="PYL150" s="88"/>
      <c r="PYM150" s="88"/>
      <c r="PYN150" s="88"/>
      <c r="PYO150" s="88"/>
      <c r="PYP150" s="88"/>
      <c r="PYQ150" s="88"/>
      <c r="PYR150" s="88"/>
      <c r="PYS150" s="88"/>
      <c r="PYT150" s="88"/>
      <c r="PYU150" s="88"/>
      <c r="PYV150" s="88"/>
      <c r="PYW150" s="88"/>
      <c r="PYX150" s="88"/>
      <c r="PYY150" s="88"/>
      <c r="PYZ150" s="88"/>
      <c r="PZA150" s="88"/>
      <c r="PZB150" s="88"/>
      <c r="PZC150" s="88"/>
      <c r="PZD150" s="88"/>
      <c r="PZE150" s="88"/>
      <c r="PZF150" s="88"/>
      <c r="PZG150" s="88"/>
      <c r="PZH150" s="88"/>
      <c r="PZI150" s="88"/>
      <c r="PZJ150" s="88"/>
      <c r="PZK150" s="88"/>
      <c r="PZL150" s="88"/>
      <c r="PZM150" s="88"/>
      <c r="PZN150" s="88"/>
      <c r="PZO150" s="88"/>
      <c r="PZP150" s="88"/>
      <c r="PZQ150" s="88"/>
      <c r="PZR150" s="88"/>
      <c r="PZS150" s="88"/>
      <c r="PZT150" s="88"/>
      <c r="PZU150" s="88"/>
      <c r="PZV150" s="88"/>
      <c r="PZW150" s="88"/>
      <c r="PZX150" s="88"/>
      <c r="PZY150" s="88"/>
      <c r="PZZ150" s="88"/>
      <c r="QAA150" s="88"/>
      <c r="QAB150" s="88"/>
      <c r="QAC150" s="88"/>
      <c r="QAD150" s="88"/>
      <c r="QAE150" s="88"/>
      <c r="QAF150" s="88"/>
      <c r="QAG150" s="88"/>
      <c r="QAH150" s="88"/>
      <c r="QAI150" s="88"/>
      <c r="QAJ150" s="88"/>
      <c r="QAK150" s="88"/>
      <c r="QAL150" s="88"/>
      <c r="QAM150" s="88"/>
      <c r="QAN150" s="88"/>
      <c r="QAO150" s="88"/>
      <c r="QAP150" s="88"/>
      <c r="QAQ150" s="88"/>
      <c r="QAR150" s="88"/>
      <c r="QAS150" s="88"/>
      <c r="QAT150" s="88"/>
      <c r="QAU150" s="88"/>
      <c r="QAV150" s="88"/>
      <c r="QAW150" s="88"/>
      <c r="QAX150" s="88"/>
      <c r="QAY150" s="88"/>
      <c r="QAZ150" s="88"/>
      <c r="QBA150" s="88"/>
      <c r="QBB150" s="88"/>
      <c r="QBC150" s="88"/>
      <c r="QBD150" s="88"/>
      <c r="QBE150" s="88"/>
      <c r="QBF150" s="88"/>
      <c r="QBG150" s="88"/>
      <c r="QBH150" s="88"/>
      <c r="QBI150" s="88"/>
      <c r="QBJ150" s="88"/>
      <c r="QBK150" s="88"/>
      <c r="QBL150" s="88"/>
      <c r="QBM150" s="88"/>
      <c r="QBN150" s="88"/>
      <c r="QBO150" s="88"/>
      <c r="QBP150" s="88"/>
      <c r="QBQ150" s="88"/>
      <c r="QBR150" s="88"/>
      <c r="QBS150" s="88"/>
      <c r="QBT150" s="88"/>
      <c r="QBU150" s="88"/>
      <c r="QBV150" s="88"/>
      <c r="QBW150" s="88"/>
      <c r="QBX150" s="88"/>
      <c r="QBY150" s="88"/>
      <c r="QBZ150" s="88"/>
      <c r="QCA150" s="88"/>
      <c r="QCB150" s="88"/>
      <c r="QCC150" s="88"/>
      <c r="QCD150" s="88"/>
      <c r="QCE150" s="88"/>
      <c r="QCF150" s="88"/>
      <c r="QCG150" s="88"/>
      <c r="QCH150" s="88"/>
      <c r="QCI150" s="88"/>
      <c r="QCJ150" s="88"/>
      <c r="QCK150" s="88"/>
      <c r="QCL150" s="88"/>
      <c r="QCM150" s="88"/>
      <c r="QCN150" s="88"/>
      <c r="QCO150" s="88"/>
      <c r="QCP150" s="88"/>
      <c r="QCQ150" s="88"/>
      <c r="QCR150" s="88"/>
      <c r="QCS150" s="88"/>
      <c r="QCT150" s="88"/>
      <c r="QCU150" s="88"/>
      <c r="QCV150" s="88"/>
      <c r="QCW150" s="88"/>
      <c r="QCX150" s="88"/>
      <c r="QCY150" s="88"/>
      <c r="QCZ150" s="88"/>
      <c r="QDA150" s="88"/>
      <c r="QDB150" s="88"/>
      <c r="QDC150" s="88"/>
      <c r="QDD150" s="88"/>
      <c r="QDE150" s="88"/>
      <c r="QDF150" s="88"/>
      <c r="QDG150" s="88"/>
      <c r="QDH150" s="88"/>
      <c r="QDI150" s="88"/>
      <c r="QDJ150" s="88"/>
      <c r="QDK150" s="88"/>
      <c r="QDL150" s="88"/>
      <c r="QDM150" s="88"/>
      <c r="QDN150" s="88"/>
      <c r="QDO150" s="88"/>
      <c r="QDP150" s="88"/>
      <c r="QDQ150" s="88"/>
      <c r="QDR150" s="88"/>
      <c r="QDS150" s="88"/>
      <c r="QDT150" s="88"/>
      <c r="QDU150" s="88"/>
      <c r="QDV150" s="88"/>
      <c r="QDW150" s="88"/>
      <c r="QDX150" s="88"/>
      <c r="QDY150" s="88"/>
      <c r="QDZ150" s="88"/>
      <c r="QEA150" s="88"/>
      <c r="QEB150" s="88"/>
      <c r="QEC150" s="88"/>
      <c r="QED150" s="88"/>
      <c r="QEE150" s="88"/>
      <c r="QEF150" s="88"/>
      <c r="QEG150" s="88"/>
      <c r="QEH150" s="88"/>
      <c r="QEI150" s="88"/>
      <c r="QEJ150" s="88"/>
      <c r="QEK150" s="88"/>
      <c r="QEL150" s="88"/>
      <c r="QEM150" s="88"/>
      <c r="QEN150" s="88"/>
      <c r="QEO150" s="88"/>
      <c r="QEP150" s="88"/>
      <c r="QEQ150" s="88"/>
      <c r="QER150" s="88"/>
      <c r="QES150" s="88"/>
      <c r="QET150" s="88"/>
      <c r="QEU150" s="88"/>
      <c r="QEV150" s="88"/>
      <c r="QEW150" s="88"/>
      <c r="QEX150" s="88"/>
      <c r="QEY150" s="88"/>
      <c r="QEZ150" s="88"/>
      <c r="QFA150" s="88"/>
      <c r="QFB150" s="88"/>
      <c r="QFC150" s="88"/>
      <c r="QFD150" s="88"/>
      <c r="QFE150" s="88"/>
      <c r="QFF150" s="88"/>
      <c r="QFG150" s="88"/>
      <c r="QFH150" s="88"/>
      <c r="QFI150" s="88"/>
      <c r="QFJ150" s="88"/>
      <c r="QFK150" s="88"/>
      <c r="QFL150" s="88"/>
      <c r="QFM150" s="88"/>
      <c r="QFN150" s="88"/>
      <c r="QFO150" s="88"/>
      <c r="QFP150" s="88"/>
      <c r="QFQ150" s="88"/>
      <c r="QFR150" s="88"/>
      <c r="QFS150" s="88"/>
      <c r="QFT150" s="88"/>
      <c r="QFU150" s="88"/>
      <c r="QFV150" s="88"/>
      <c r="QFW150" s="88"/>
      <c r="QFX150" s="88"/>
      <c r="QFY150" s="88"/>
      <c r="QFZ150" s="88"/>
      <c r="QGA150" s="88"/>
      <c r="QGB150" s="88"/>
      <c r="QGC150" s="88"/>
      <c r="QGD150" s="88"/>
      <c r="QGE150" s="88"/>
      <c r="QGF150" s="88"/>
      <c r="QGG150" s="88"/>
      <c r="QGH150" s="88"/>
      <c r="QGI150" s="88"/>
      <c r="QGJ150" s="88"/>
      <c r="QGK150" s="88"/>
      <c r="QGL150" s="88"/>
      <c r="QGM150" s="88"/>
      <c r="QGN150" s="88"/>
      <c r="QGO150" s="88"/>
      <c r="QGP150" s="88"/>
      <c r="QGQ150" s="88"/>
      <c r="QGR150" s="88"/>
      <c r="QGS150" s="88"/>
      <c r="QGT150" s="88"/>
      <c r="QGU150" s="88"/>
      <c r="QGV150" s="88"/>
      <c r="QGW150" s="88"/>
      <c r="QGX150" s="88"/>
      <c r="QGY150" s="88"/>
      <c r="QGZ150" s="88"/>
      <c r="QHA150" s="88"/>
      <c r="QHB150" s="88"/>
      <c r="QHC150" s="88"/>
      <c r="QHD150" s="88"/>
      <c r="QHE150" s="88"/>
      <c r="QHF150" s="88"/>
      <c r="QHG150" s="88"/>
      <c r="QHH150" s="88"/>
      <c r="QHI150" s="88"/>
      <c r="QHJ150" s="88"/>
      <c r="QHK150" s="88"/>
      <c r="QHL150" s="88"/>
      <c r="QHM150" s="88"/>
      <c r="QHN150" s="88"/>
      <c r="QHO150" s="88"/>
      <c r="QHP150" s="88"/>
      <c r="QHQ150" s="88"/>
      <c r="QHR150" s="88"/>
      <c r="QHS150" s="88"/>
      <c r="QHT150" s="88"/>
      <c r="QHU150" s="88"/>
      <c r="QHV150" s="88"/>
      <c r="QHW150" s="88"/>
      <c r="QHX150" s="88"/>
      <c r="QHY150" s="88"/>
      <c r="QHZ150" s="88"/>
      <c r="QIA150" s="88"/>
      <c r="QIB150" s="88"/>
      <c r="QIC150" s="88"/>
      <c r="QID150" s="88"/>
      <c r="QIE150" s="88"/>
      <c r="QIF150" s="88"/>
      <c r="QIG150" s="88"/>
      <c r="QIH150" s="88"/>
      <c r="QII150" s="88"/>
      <c r="QIJ150" s="88"/>
      <c r="QIK150" s="88"/>
      <c r="QIL150" s="88"/>
      <c r="QIM150" s="88"/>
      <c r="QIN150" s="88"/>
      <c r="QIO150" s="88"/>
      <c r="QIP150" s="88"/>
      <c r="QIQ150" s="88"/>
      <c r="QIR150" s="88"/>
      <c r="QIS150" s="88"/>
      <c r="QIT150" s="88"/>
      <c r="QIU150" s="88"/>
      <c r="QIV150" s="88"/>
      <c r="QIW150" s="88"/>
      <c r="QIX150" s="88"/>
      <c r="QIY150" s="88"/>
      <c r="QIZ150" s="88"/>
      <c r="QJA150" s="88"/>
      <c r="QJB150" s="88"/>
      <c r="QJC150" s="88"/>
      <c r="QJD150" s="88"/>
      <c r="QJE150" s="88"/>
      <c r="QJF150" s="88"/>
      <c r="QJG150" s="88"/>
      <c r="QJH150" s="88"/>
      <c r="QJI150" s="88"/>
      <c r="QJJ150" s="88"/>
      <c r="QJK150" s="88"/>
      <c r="QJL150" s="88"/>
      <c r="QJM150" s="88"/>
      <c r="QJN150" s="88"/>
      <c r="QJO150" s="88"/>
      <c r="QJP150" s="88"/>
      <c r="QJQ150" s="88"/>
      <c r="QJR150" s="88"/>
      <c r="QJS150" s="88"/>
      <c r="QJT150" s="88"/>
      <c r="QJU150" s="88"/>
      <c r="QJV150" s="88"/>
      <c r="QJW150" s="88"/>
      <c r="QJX150" s="88"/>
      <c r="QJY150" s="88"/>
      <c r="QJZ150" s="88"/>
      <c r="QKA150" s="88"/>
      <c r="QKB150" s="88"/>
      <c r="QKC150" s="88"/>
      <c r="QKD150" s="88"/>
      <c r="QKE150" s="88"/>
      <c r="QKF150" s="88"/>
      <c r="QKG150" s="88"/>
      <c r="QKH150" s="88"/>
      <c r="QKI150" s="88"/>
      <c r="QKJ150" s="88"/>
      <c r="QKK150" s="88"/>
      <c r="QKL150" s="88"/>
      <c r="QKM150" s="88"/>
      <c r="QKN150" s="88"/>
      <c r="QKO150" s="88"/>
      <c r="QKP150" s="88"/>
      <c r="QKQ150" s="88"/>
      <c r="QKR150" s="88"/>
      <c r="QKS150" s="88"/>
      <c r="QKT150" s="88"/>
      <c r="QKU150" s="88"/>
      <c r="QKV150" s="88"/>
      <c r="QKW150" s="88"/>
      <c r="QKX150" s="88"/>
      <c r="QKY150" s="88"/>
      <c r="QKZ150" s="88"/>
      <c r="QLA150" s="88"/>
      <c r="QLB150" s="88"/>
      <c r="QLC150" s="88"/>
      <c r="QLD150" s="88"/>
      <c r="QLE150" s="88"/>
      <c r="QLF150" s="88"/>
      <c r="QLG150" s="88"/>
      <c r="QLH150" s="88"/>
      <c r="QLI150" s="88"/>
      <c r="QLJ150" s="88"/>
      <c r="QLK150" s="88"/>
      <c r="QLL150" s="88"/>
      <c r="QLM150" s="88"/>
      <c r="QLN150" s="88"/>
      <c r="QLO150" s="88"/>
      <c r="QLP150" s="88"/>
      <c r="QLQ150" s="88"/>
      <c r="QLR150" s="88"/>
      <c r="QLS150" s="88"/>
      <c r="QLT150" s="88"/>
      <c r="QLU150" s="88"/>
      <c r="QLV150" s="88"/>
      <c r="QLW150" s="88"/>
      <c r="QLX150" s="88"/>
      <c r="QLY150" s="88"/>
      <c r="QLZ150" s="88"/>
      <c r="QMA150" s="88"/>
      <c r="QMB150" s="88"/>
      <c r="QMC150" s="88"/>
      <c r="QMD150" s="88"/>
      <c r="QME150" s="88"/>
      <c r="QMF150" s="88"/>
      <c r="QMG150" s="88"/>
      <c r="QMH150" s="88"/>
      <c r="QMI150" s="88"/>
      <c r="QMJ150" s="88"/>
      <c r="QMK150" s="88"/>
      <c r="QML150" s="88"/>
      <c r="QMM150" s="88"/>
      <c r="QMN150" s="88"/>
      <c r="QMO150" s="88"/>
      <c r="QMP150" s="88"/>
      <c r="QMQ150" s="88"/>
      <c r="QMR150" s="88"/>
      <c r="QMS150" s="88"/>
      <c r="QMT150" s="88"/>
      <c r="QMU150" s="88"/>
      <c r="QMV150" s="88"/>
      <c r="QMW150" s="88"/>
      <c r="QMX150" s="88"/>
      <c r="QMY150" s="88"/>
      <c r="QMZ150" s="88"/>
      <c r="QNA150" s="88"/>
      <c r="QNB150" s="88"/>
      <c r="QNC150" s="88"/>
      <c r="QND150" s="88"/>
      <c r="QNE150" s="88"/>
      <c r="QNF150" s="88"/>
      <c r="QNG150" s="88"/>
      <c r="QNH150" s="88"/>
      <c r="QNI150" s="88"/>
      <c r="QNJ150" s="88"/>
      <c r="QNK150" s="88"/>
      <c r="QNL150" s="88"/>
      <c r="QNM150" s="88"/>
      <c r="QNN150" s="88"/>
      <c r="QNO150" s="88"/>
      <c r="QNP150" s="88"/>
      <c r="QNQ150" s="88"/>
      <c r="QNR150" s="88"/>
      <c r="QNS150" s="88"/>
      <c r="QNT150" s="88"/>
      <c r="QNU150" s="88"/>
      <c r="QNV150" s="88"/>
      <c r="QNW150" s="88"/>
      <c r="QNX150" s="88"/>
      <c r="QNY150" s="88"/>
      <c r="QNZ150" s="88"/>
      <c r="QOA150" s="88"/>
      <c r="QOB150" s="88"/>
      <c r="QOC150" s="88"/>
      <c r="QOD150" s="88"/>
      <c r="QOE150" s="88"/>
      <c r="QOF150" s="88"/>
      <c r="QOG150" s="88"/>
      <c r="QOH150" s="88"/>
      <c r="QOI150" s="88"/>
      <c r="QOJ150" s="88"/>
      <c r="QOK150" s="88"/>
      <c r="QOL150" s="88"/>
      <c r="QOM150" s="88"/>
      <c r="QON150" s="88"/>
      <c r="QOO150" s="88"/>
      <c r="QOP150" s="88"/>
      <c r="QOQ150" s="88"/>
      <c r="QOR150" s="88"/>
      <c r="QOS150" s="88"/>
      <c r="QOT150" s="88"/>
      <c r="QOU150" s="88"/>
      <c r="QOV150" s="88"/>
      <c r="QOW150" s="88"/>
      <c r="QOX150" s="88"/>
      <c r="QOY150" s="88"/>
      <c r="QOZ150" s="88"/>
      <c r="QPA150" s="88"/>
      <c r="QPB150" s="88"/>
      <c r="QPC150" s="88"/>
      <c r="QPD150" s="88"/>
      <c r="QPE150" s="88"/>
      <c r="QPF150" s="88"/>
      <c r="QPG150" s="88"/>
      <c r="QPH150" s="88"/>
      <c r="QPI150" s="88"/>
      <c r="QPJ150" s="88"/>
      <c r="QPK150" s="88"/>
      <c r="QPL150" s="88"/>
      <c r="QPM150" s="88"/>
      <c r="QPN150" s="88"/>
      <c r="QPO150" s="88"/>
      <c r="QPP150" s="88"/>
      <c r="QPQ150" s="88"/>
      <c r="QPR150" s="88"/>
      <c r="QPS150" s="88"/>
      <c r="QPT150" s="88"/>
      <c r="QPU150" s="88"/>
      <c r="QPV150" s="88"/>
      <c r="QPW150" s="88"/>
      <c r="QPX150" s="88"/>
      <c r="QPY150" s="88"/>
      <c r="QPZ150" s="88"/>
      <c r="QQA150" s="88"/>
      <c r="QQB150" s="88"/>
      <c r="QQC150" s="88"/>
      <c r="QQD150" s="88"/>
      <c r="QQE150" s="88"/>
      <c r="QQF150" s="88"/>
      <c r="QQG150" s="88"/>
      <c r="QQH150" s="88"/>
      <c r="QQI150" s="88"/>
      <c r="QQJ150" s="88"/>
      <c r="QQK150" s="88"/>
      <c r="QQL150" s="88"/>
      <c r="QQM150" s="88"/>
      <c r="QQN150" s="88"/>
      <c r="QQO150" s="88"/>
      <c r="QQP150" s="88"/>
      <c r="QQQ150" s="88"/>
      <c r="QQR150" s="88"/>
      <c r="QQS150" s="88"/>
      <c r="QQT150" s="88"/>
      <c r="QQU150" s="88"/>
      <c r="QQV150" s="88"/>
      <c r="QQW150" s="88"/>
      <c r="QQX150" s="88"/>
      <c r="QQY150" s="88"/>
      <c r="QQZ150" s="88"/>
      <c r="QRA150" s="88"/>
      <c r="QRB150" s="88"/>
      <c r="QRC150" s="88"/>
      <c r="QRD150" s="88"/>
      <c r="QRE150" s="88"/>
      <c r="QRF150" s="88"/>
      <c r="QRG150" s="88"/>
      <c r="QRH150" s="88"/>
      <c r="QRI150" s="88"/>
      <c r="QRJ150" s="88"/>
      <c r="QRK150" s="88"/>
      <c r="QRL150" s="88"/>
      <c r="QRM150" s="88"/>
      <c r="QRN150" s="88"/>
      <c r="QRO150" s="88"/>
      <c r="QRP150" s="88"/>
      <c r="QRQ150" s="88"/>
      <c r="QRR150" s="88"/>
      <c r="QRS150" s="88"/>
      <c r="QRT150" s="88"/>
      <c r="QRU150" s="88"/>
      <c r="QRV150" s="88"/>
      <c r="QRW150" s="88"/>
      <c r="QRX150" s="88"/>
      <c r="QRY150" s="88"/>
      <c r="QRZ150" s="88"/>
      <c r="QSA150" s="88"/>
      <c r="QSB150" s="88"/>
      <c r="QSC150" s="88"/>
      <c r="QSD150" s="88"/>
      <c r="QSE150" s="88"/>
      <c r="QSF150" s="88"/>
      <c r="QSG150" s="88"/>
      <c r="QSH150" s="88"/>
      <c r="QSI150" s="88"/>
      <c r="QSJ150" s="88"/>
      <c r="QSK150" s="88"/>
      <c r="QSL150" s="88"/>
      <c r="QSM150" s="88"/>
      <c r="QSN150" s="88"/>
      <c r="QSO150" s="88"/>
      <c r="QSP150" s="88"/>
      <c r="QSQ150" s="88"/>
      <c r="QSR150" s="88"/>
      <c r="QSS150" s="88"/>
      <c r="QST150" s="88"/>
      <c r="QSU150" s="88"/>
      <c r="QSV150" s="88"/>
      <c r="QSW150" s="88"/>
      <c r="QSX150" s="88"/>
      <c r="QSY150" s="88"/>
      <c r="QSZ150" s="88"/>
      <c r="QTA150" s="88"/>
      <c r="QTB150" s="88"/>
      <c r="QTC150" s="88"/>
      <c r="QTD150" s="88"/>
      <c r="QTE150" s="88"/>
      <c r="QTF150" s="88"/>
      <c r="QTG150" s="88"/>
      <c r="QTH150" s="88"/>
      <c r="QTI150" s="88"/>
      <c r="QTJ150" s="88"/>
      <c r="QTK150" s="88"/>
      <c r="QTL150" s="88"/>
      <c r="QTM150" s="88"/>
      <c r="QTN150" s="88"/>
      <c r="QTO150" s="88"/>
      <c r="QTP150" s="88"/>
      <c r="QTQ150" s="88"/>
      <c r="QTR150" s="88"/>
      <c r="QTS150" s="88"/>
      <c r="QTT150" s="88"/>
      <c r="QTU150" s="88"/>
      <c r="QTV150" s="88"/>
      <c r="QTW150" s="88"/>
      <c r="QTX150" s="88"/>
      <c r="QTY150" s="88"/>
      <c r="QTZ150" s="88"/>
      <c r="QUA150" s="88"/>
      <c r="QUB150" s="88"/>
      <c r="QUC150" s="88"/>
      <c r="QUD150" s="88"/>
      <c r="QUE150" s="88"/>
      <c r="QUF150" s="88"/>
      <c r="QUG150" s="88"/>
      <c r="QUH150" s="88"/>
      <c r="QUI150" s="88"/>
      <c r="QUJ150" s="88"/>
      <c r="QUK150" s="88"/>
      <c r="QUL150" s="88"/>
      <c r="QUM150" s="88"/>
      <c r="QUN150" s="88"/>
      <c r="QUO150" s="88"/>
      <c r="QUP150" s="88"/>
      <c r="QUQ150" s="88"/>
      <c r="QUR150" s="88"/>
      <c r="QUS150" s="88"/>
      <c r="QUT150" s="88"/>
      <c r="QUU150" s="88"/>
      <c r="QUV150" s="88"/>
      <c r="QUW150" s="88"/>
      <c r="QUX150" s="88"/>
      <c r="QUY150" s="88"/>
      <c r="QUZ150" s="88"/>
      <c r="QVA150" s="88"/>
      <c r="QVB150" s="88"/>
      <c r="QVC150" s="88"/>
      <c r="QVD150" s="88"/>
      <c r="QVE150" s="88"/>
      <c r="QVF150" s="88"/>
      <c r="QVG150" s="88"/>
      <c r="QVH150" s="88"/>
      <c r="QVI150" s="88"/>
      <c r="QVJ150" s="88"/>
      <c r="QVK150" s="88"/>
      <c r="QVL150" s="88"/>
      <c r="QVM150" s="88"/>
      <c r="QVN150" s="88"/>
      <c r="QVO150" s="88"/>
      <c r="QVP150" s="88"/>
      <c r="QVQ150" s="88"/>
      <c r="QVR150" s="88"/>
      <c r="QVS150" s="88"/>
      <c r="QVT150" s="88"/>
      <c r="QVU150" s="88"/>
      <c r="QVV150" s="88"/>
      <c r="QVW150" s="88"/>
      <c r="QVX150" s="88"/>
      <c r="QVY150" s="88"/>
      <c r="QVZ150" s="88"/>
      <c r="QWA150" s="88"/>
      <c r="QWB150" s="88"/>
      <c r="QWC150" s="88"/>
      <c r="QWD150" s="88"/>
      <c r="QWE150" s="88"/>
      <c r="QWF150" s="88"/>
      <c r="QWG150" s="88"/>
      <c r="QWH150" s="88"/>
      <c r="QWI150" s="88"/>
      <c r="QWJ150" s="88"/>
      <c r="QWK150" s="88"/>
      <c r="QWL150" s="88"/>
      <c r="QWM150" s="88"/>
      <c r="QWN150" s="88"/>
      <c r="QWO150" s="88"/>
      <c r="QWP150" s="88"/>
      <c r="QWQ150" s="88"/>
      <c r="QWR150" s="88"/>
      <c r="QWS150" s="88"/>
      <c r="QWT150" s="88"/>
      <c r="QWU150" s="88"/>
      <c r="QWV150" s="88"/>
      <c r="QWW150" s="88"/>
      <c r="QWX150" s="88"/>
      <c r="QWY150" s="88"/>
      <c r="QWZ150" s="88"/>
      <c r="QXA150" s="88"/>
      <c r="QXB150" s="88"/>
      <c r="QXC150" s="88"/>
      <c r="QXD150" s="88"/>
      <c r="QXE150" s="88"/>
      <c r="QXF150" s="88"/>
      <c r="QXG150" s="88"/>
      <c r="QXH150" s="88"/>
      <c r="QXI150" s="88"/>
      <c r="QXJ150" s="88"/>
      <c r="QXK150" s="88"/>
      <c r="QXL150" s="88"/>
      <c r="QXM150" s="88"/>
      <c r="QXN150" s="88"/>
      <c r="QXO150" s="88"/>
      <c r="QXP150" s="88"/>
      <c r="QXQ150" s="88"/>
      <c r="QXR150" s="88"/>
      <c r="QXS150" s="88"/>
      <c r="QXT150" s="88"/>
      <c r="QXU150" s="88"/>
      <c r="QXV150" s="88"/>
      <c r="QXW150" s="88"/>
      <c r="QXX150" s="88"/>
      <c r="QXY150" s="88"/>
      <c r="QXZ150" s="88"/>
      <c r="QYA150" s="88"/>
      <c r="QYB150" s="88"/>
      <c r="QYC150" s="88"/>
      <c r="QYD150" s="88"/>
      <c r="QYE150" s="88"/>
      <c r="QYF150" s="88"/>
      <c r="QYG150" s="88"/>
      <c r="QYH150" s="88"/>
      <c r="QYI150" s="88"/>
      <c r="QYJ150" s="88"/>
      <c r="QYK150" s="88"/>
      <c r="QYL150" s="88"/>
      <c r="QYM150" s="88"/>
      <c r="QYN150" s="88"/>
      <c r="QYO150" s="88"/>
      <c r="QYP150" s="88"/>
      <c r="QYQ150" s="88"/>
      <c r="QYR150" s="88"/>
      <c r="QYS150" s="88"/>
      <c r="QYT150" s="88"/>
      <c r="QYU150" s="88"/>
      <c r="QYV150" s="88"/>
      <c r="QYW150" s="88"/>
      <c r="QYX150" s="88"/>
      <c r="QYY150" s="88"/>
      <c r="QYZ150" s="88"/>
      <c r="QZA150" s="88"/>
      <c r="QZB150" s="88"/>
      <c r="QZC150" s="88"/>
      <c r="QZD150" s="88"/>
      <c r="QZE150" s="88"/>
      <c r="QZF150" s="88"/>
      <c r="QZG150" s="88"/>
      <c r="QZH150" s="88"/>
      <c r="QZI150" s="88"/>
      <c r="QZJ150" s="88"/>
      <c r="QZK150" s="88"/>
      <c r="QZL150" s="88"/>
      <c r="QZM150" s="88"/>
      <c r="QZN150" s="88"/>
      <c r="QZO150" s="88"/>
      <c r="QZP150" s="88"/>
      <c r="QZQ150" s="88"/>
      <c r="QZR150" s="88"/>
      <c r="QZS150" s="88"/>
      <c r="QZT150" s="88"/>
      <c r="QZU150" s="88"/>
      <c r="QZV150" s="88"/>
      <c r="QZW150" s="88"/>
      <c r="QZX150" s="88"/>
      <c r="QZY150" s="88"/>
      <c r="QZZ150" s="88"/>
      <c r="RAA150" s="88"/>
      <c r="RAB150" s="88"/>
      <c r="RAC150" s="88"/>
      <c r="RAD150" s="88"/>
      <c r="RAE150" s="88"/>
      <c r="RAF150" s="88"/>
      <c r="RAG150" s="88"/>
      <c r="RAH150" s="88"/>
      <c r="RAI150" s="88"/>
      <c r="RAJ150" s="88"/>
      <c r="RAK150" s="88"/>
      <c r="RAL150" s="88"/>
      <c r="RAM150" s="88"/>
      <c r="RAN150" s="88"/>
      <c r="RAO150" s="88"/>
      <c r="RAP150" s="88"/>
      <c r="RAQ150" s="88"/>
      <c r="RAR150" s="88"/>
      <c r="RAS150" s="88"/>
      <c r="RAT150" s="88"/>
      <c r="RAU150" s="88"/>
      <c r="RAV150" s="88"/>
      <c r="RAW150" s="88"/>
      <c r="RAX150" s="88"/>
      <c r="RAY150" s="88"/>
      <c r="RAZ150" s="88"/>
      <c r="RBA150" s="88"/>
      <c r="RBB150" s="88"/>
      <c r="RBC150" s="88"/>
      <c r="RBD150" s="88"/>
      <c r="RBE150" s="88"/>
      <c r="RBF150" s="88"/>
      <c r="RBG150" s="88"/>
      <c r="RBH150" s="88"/>
      <c r="RBI150" s="88"/>
      <c r="RBJ150" s="88"/>
      <c r="RBK150" s="88"/>
      <c r="RBL150" s="88"/>
      <c r="RBM150" s="88"/>
      <c r="RBN150" s="88"/>
      <c r="RBO150" s="88"/>
      <c r="RBP150" s="88"/>
      <c r="RBQ150" s="88"/>
      <c r="RBR150" s="88"/>
      <c r="RBS150" s="88"/>
      <c r="RBT150" s="88"/>
      <c r="RBU150" s="88"/>
      <c r="RBV150" s="88"/>
      <c r="RBW150" s="88"/>
      <c r="RBX150" s="88"/>
      <c r="RBY150" s="88"/>
      <c r="RBZ150" s="88"/>
      <c r="RCA150" s="88"/>
      <c r="RCB150" s="88"/>
      <c r="RCC150" s="88"/>
      <c r="RCD150" s="88"/>
      <c r="RCE150" s="88"/>
      <c r="RCF150" s="88"/>
      <c r="RCG150" s="88"/>
      <c r="RCH150" s="88"/>
      <c r="RCI150" s="88"/>
      <c r="RCJ150" s="88"/>
      <c r="RCK150" s="88"/>
      <c r="RCL150" s="88"/>
      <c r="RCM150" s="88"/>
      <c r="RCN150" s="88"/>
      <c r="RCO150" s="88"/>
      <c r="RCP150" s="88"/>
      <c r="RCQ150" s="88"/>
      <c r="RCR150" s="88"/>
      <c r="RCS150" s="88"/>
      <c r="RCT150" s="88"/>
      <c r="RCU150" s="88"/>
      <c r="RCV150" s="88"/>
      <c r="RCW150" s="88"/>
      <c r="RCX150" s="88"/>
      <c r="RCY150" s="88"/>
      <c r="RCZ150" s="88"/>
      <c r="RDA150" s="88"/>
      <c r="RDB150" s="88"/>
      <c r="RDC150" s="88"/>
      <c r="RDD150" s="88"/>
      <c r="RDE150" s="88"/>
      <c r="RDF150" s="88"/>
      <c r="RDG150" s="88"/>
      <c r="RDH150" s="88"/>
      <c r="RDI150" s="88"/>
      <c r="RDJ150" s="88"/>
      <c r="RDK150" s="88"/>
      <c r="RDL150" s="88"/>
      <c r="RDM150" s="88"/>
      <c r="RDN150" s="88"/>
      <c r="RDO150" s="88"/>
      <c r="RDP150" s="88"/>
      <c r="RDQ150" s="88"/>
      <c r="RDR150" s="88"/>
      <c r="RDS150" s="88"/>
      <c r="RDT150" s="88"/>
      <c r="RDU150" s="88"/>
      <c r="RDV150" s="88"/>
      <c r="RDW150" s="88"/>
      <c r="RDX150" s="88"/>
      <c r="RDY150" s="88"/>
      <c r="RDZ150" s="88"/>
      <c r="REA150" s="88"/>
      <c r="REB150" s="88"/>
      <c r="REC150" s="88"/>
      <c r="RED150" s="88"/>
      <c r="REE150" s="88"/>
      <c r="REF150" s="88"/>
      <c r="REG150" s="88"/>
      <c r="REH150" s="88"/>
      <c r="REI150" s="88"/>
      <c r="REJ150" s="88"/>
      <c r="REK150" s="88"/>
      <c r="REL150" s="88"/>
      <c r="REM150" s="88"/>
      <c r="REN150" s="88"/>
      <c r="REO150" s="88"/>
      <c r="REP150" s="88"/>
      <c r="REQ150" s="88"/>
      <c r="RER150" s="88"/>
      <c r="RES150" s="88"/>
      <c r="RET150" s="88"/>
      <c r="REU150" s="88"/>
      <c r="REV150" s="88"/>
      <c r="REW150" s="88"/>
      <c r="REX150" s="88"/>
      <c r="REY150" s="88"/>
      <c r="REZ150" s="88"/>
      <c r="RFA150" s="88"/>
      <c r="RFB150" s="88"/>
      <c r="RFC150" s="88"/>
      <c r="RFD150" s="88"/>
      <c r="RFE150" s="88"/>
      <c r="RFF150" s="88"/>
      <c r="RFG150" s="88"/>
      <c r="RFH150" s="88"/>
      <c r="RFI150" s="88"/>
      <c r="RFJ150" s="88"/>
      <c r="RFK150" s="88"/>
      <c r="RFL150" s="88"/>
      <c r="RFM150" s="88"/>
      <c r="RFN150" s="88"/>
      <c r="RFO150" s="88"/>
      <c r="RFP150" s="88"/>
      <c r="RFQ150" s="88"/>
      <c r="RFR150" s="88"/>
      <c r="RFS150" s="88"/>
      <c r="RFT150" s="88"/>
      <c r="RFU150" s="88"/>
      <c r="RFV150" s="88"/>
      <c r="RFW150" s="88"/>
      <c r="RFX150" s="88"/>
      <c r="RFY150" s="88"/>
      <c r="RFZ150" s="88"/>
      <c r="RGA150" s="88"/>
      <c r="RGB150" s="88"/>
      <c r="RGC150" s="88"/>
      <c r="RGD150" s="88"/>
      <c r="RGE150" s="88"/>
      <c r="RGF150" s="88"/>
      <c r="RGG150" s="88"/>
      <c r="RGH150" s="88"/>
      <c r="RGI150" s="88"/>
      <c r="RGJ150" s="88"/>
      <c r="RGK150" s="88"/>
      <c r="RGL150" s="88"/>
      <c r="RGM150" s="88"/>
      <c r="RGN150" s="88"/>
      <c r="RGO150" s="88"/>
      <c r="RGP150" s="88"/>
      <c r="RGQ150" s="88"/>
      <c r="RGR150" s="88"/>
      <c r="RGS150" s="88"/>
      <c r="RGT150" s="88"/>
      <c r="RGU150" s="88"/>
      <c r="RGV150" s="88"/>
      <c r="RGW150" s="88"/>
      <c r="RGX150" s="88"/>
      <c r="RGY150" s="88"/>
      <c r="RGZ150" s="88"/>
      <c r="RHA150" s="88"/>
      <c r="RHB150" s="88"/>
      <c r="RHC150" s="88"/>
      <c r="RHD150" s="88"/>
      <c r="RHE150" s="88"/>
      <c r="RHF150" s="88"/>
      <c r="RHG150" s="88"/>
      <c r="RHH150" s="88"/>
      <c r="RHI150" s="88"/>
      <c r="RHJ150" s="88"/>
      <c r="RHK150" s="88"/>
      <c r="RHL150" s="88"/>
      <c r="RHM150" s="88"/>
      <c r="RHN150" s="88"/>
      <c r="RHO150" s="88"/>
      <c r="RHP150" s="88"/>
      <c r="RHQ150" s="88"/>
      <c r="RHR150" s="88"/>
      <c r="RHS150" s="88"/>
      <c r="RHT150" s="88"/>
      <c r="RHU150" s="88"/>
      <c r="RHV150" s="88"/>
      <c r="RHW150" s="88"/>
      <c r="RHX150" s="88"/>
      <c r="RHY150" s="88"/>
      <c r="RHZ150" s="88"/>
      <c r="RIA150" s="88"/>
      <c r="RIB150" s="88"/>
      <c r="RIC150" s="88"/>
      <c r="RID150" s="88"/>
      <c r="RIE150" s="88"/>
      <c r="RIF150" s="88"/>
      <c r="RIG150" s="88"/>
      <c r="RIH150" s="88"/>
      <c r="RII150" s="88"/>
      <c r="RIJ150" s="88"/>
      <c r="RIK150" s="88"/>
      <c r="RIL150" s="88"/>
      <c r="RIM150" s="88"/>
      <c r="RIN150" s="88"/>
      <c r="RIO150" s="88"/>
      <c r="RIP150" s="88"/>
      <c r="RIQ150" s="88"/>
      <c r="RIR150" s="88"/>
      <c r="RIS150" s="88"/>
      <c r="RIT150" s="88"/>
      <c r="RIU150" s="88"/>
      <c r="RIV150" s="88"/>
      <c r="RIW150" s="88"/>
      <c r="RIX150" s="88"/>
      <c r="RIY150" s="88"/>
      <c r="RIZ150" s="88"/>
      <c r="RJA150" s="88"/>
      <c r="RJB150" s="88"/>
      <c r="RJC150" s="88"/>
      <c r="RJD150" s="88"/>
      <c r="RJE150" s="88"/>
      <c r="RJF150" s="88"/>
      <c r="RJG150" s="88"/>
      <c r="RJH150" s="88"/>
      <c r="RJI150" s="88"/>
      <c r="RJJ150" s="88"/>
      <c r="RJK150" s="88"/>
      <c r="RJL150" s="88"/>
      <c r="RJM150" s="88"/>
      <c r="RJN150" s="88"/>
      <c r="RJO150" s="88"/>
      <c r="RJP150" s="88"/>
      <c r="RJQ150" s="88"/>
      <c r="RJR150" s="88"/>
      <c r="RJS150" s="88"/>
      <c r="RJT150" s="88"/>
      <c r="RJU150" s="88"/>
      <c r="RJV150" s="88"/>
      <c r="RJW150" s="88"/>
      <c r="RJX150" s="88"/>
      <c r="RJY150" s="88"/>
      <c r="RJZ150" s="88"/>
      <c r="RKA150" s="88"/>
      <c r="RKB150" s="88"/>
      <c r="RKC150" s="88"/>
      <c r="RKD150" s="88"/>
      <c r="RKE150" s="88"/>
      <c r="RKF150" s="88"/>
      <c r="RKG150" s="88"/>
      <c r="RKH150" s="88"/>
      <c r="RKI150" s="88"/>
      <c r="RKJ150" s="88"/>
      <c r="RKK150" s="88"/>
      <c r="RKL150" s="88"/>
      <c r="RKM150" s="88"/>
      <c r="RKN150" s="88"/>
      <c r="RKO150" s="88"/>
      <c r="RKP150" s="88"/>
      <c r="RKQ150" s="88"/>
      <c r="RKR150" s="88"/>
      <c r="RKS150" s="88"/>
      <c r="RKT150" s="88"/>
      <c r="RKU150" s="88"/>
      <c r="RKV150" s="88"/>
      <c r="RKW150" s="88"/>
      <c r="RKX150" s="88"/>
      <c r="RKY150" s="88"/>
      <c r="RKZ150" s="88"/>
      <c r="RLA150" s="88"/>
      <c r="RLB150" s="88"/>
      <c r="RLC150" s="88"/>
      <c r="RLD150" s="88"/>
      <c r="RLE150" s="88"/>
      <c r="RLF150" s="88"/>
      <c r="RLG150" s="88"/>
      <c r="RLH150" s="88"/>
      <c r="RLI150" s="88"/>
      <c r="RLJ150" s="88"/>
      <c r="RLK150" s="88"/>
      <c r="RLL150" s="88"/>
      <c r="RLM150" s="88"/>
      <c r="RLN150" s="88"/>
      <c r="RLO150" s="88"/>
      <c r="RLP150" s="88"/>
      <c r="RLQ150" s="88"/>
      <c r="RLR150" s="88"/>
      <c r="RLS150" s="88"/>
      <c r="RLT150" s="88"/>
      <c r="RLU150" s="88"/>
      <c r="RLV150" s="88"/>
      <c r="RLW150" s="88"/>
      <c r="RLX150" s="88"/>
      <c r="RLY150" s="88"/>
      <c r="RLZ150" s="88"/>
      <c r="RMA150" s="88"/>
      <c r="RMB150" s="88"/>
      <c r="RMC150" s="88"/>
      <c r="RMD150" s="88"/>
      <c r="RME150" s="88"/>
      <c r="RMF150" s="88"/>
      <c r="RMG150" s="88"/>
      <c r="RMH150" s="88"/>
      <c r="RMI150" s="88"/>
      <c r="RMJ150" s="88"/>
      <c r="RMK150" s="88"/>
      <c r="RML150" s="88"/>
      <c r="RMM150" s="88"/>
      <c r="RMN150" s="88"/>
      <c r="RMO150" s="88"/>
      <c r="RMP150" s="88"/>
      <c r="RMQ150" s="88"/>
      <c r="RMR150" s="88"/>
      <c r="RMS150" s="88"/>
      <c r="RMT150" s="88"/>
      <c r="RMU150" s="88"/>
      <c r="RMV150" s="88"/>
      <c r="RMW150" s="88"/>
      <c r="RMX150" s="88"/>
      <c r="RMY150" s="88"/>
      <c r="RMZ150" s="88"/>
      <c r="RNA150" s="88"/>
      <c r="RNB150" s="88"/>
      <c r="RNC150" s="88"/>
      <c r="RND150" s="88"/>
      <c r="RNE150" s="88"/>
      <c r="RNF150" s="88"/>
      <c r="RNG150" s="88"/>
      <c r="RNH150" s="88"/>
      <c r="RNI150" s="88"/>
      <c r="RNJ150" s="88"/>
      <c r="RNK150" s="88"/>
      <c r="RNL150" s="88"/>
      <c r="RNM150" s="88"/>
      <c r="RNN150" s="88"/>
      <c r="RNO150" s="88"/>
      <c r="RNP150" s="88"/>
      <c r="RNQ150" s="88"/>
      <c r="RNR150" s="88"/>
      <c r="RNS150" s="88"/>
      <c r="RNT150" s="88"/>
      <c r="RNU150" s="88"/>
      <c r="RNV150" s="88"/>
      <c r="RNW150" s="88"/>
      <c r="RNX150" s="88"/>
      <c r="RNY150" s="88"/>
      <c r="RNZ150" s="88"/>
      <c r="ROA150" s="88"/>
      <c r="ROB150" s="88"/>
      <c r="ROC150" s="88"/>
      <c r="ROD150" s="88"/>
      <c r="ROE150" s="88"/>
      <c r="ROF150" s="88"/>
      <c r="ROG150" s="88"/>
      <c r="ROH150" s="88"/>
      <c r="ROI150" s="88"/>
      <c r="ROJ150" s="88"/>
      <c r="ROK150" s="88"/>
      <c r="ROL150" s="88"/>
      <c r="ROM150" s="88"/>
      <c r="RON150" s="88"/>
      <c r="ROO150" s="88"/>
      <c r="ROP150" s="88"/>
      <c r="ROQ150" s="88"/>
      <c r="ROR150" s="88"/>
      <c r="ROS150" s="88"/>
      <c r="ROT150" s="88"/>
      <c r="ROU150" s="88"/>
      <c r="ROV150" s="88"/>
      <c r="ROW150" s="88"/>
      <c r="ROX150" s="88"/>
      <c r="ROY150" s="88"/>
      <c r="ROZ150" s="88"/>
      <c r="RPA150" s="88"/>
      <c r="RPB150" s="88"/>
      <c r="RPC150" s="88"/>
      <c r="RPD150" s="88"/>
      <c r="RPE150" s="88"/>
      <c r="RPF150" s="88"/>
      <c r="RPG150" s="88"/>
      <c r="RPH150" s="88"/>
      <c r="RPI150" s="88"/>
      <c r="RPJ150" s="88"/>
      <c r="RPK150" s="88"/>
      <c r="RPL150" s="88"/>
      <c r="RPM150" s="88"/>
      <c r="RPN150" s="88"/>
      <c r="RPO150" s="88"/>
      <c r="RPP150" s="88"/>
      <c r="RPQ150" s="88"/>
      <c r="RPR150" s="88"/>
      <c r="RPS150" s="88"/>
      <c r="RPT150" s="88"/>
      <c r="RPU150" s="88"/>
      <c r="RPV150" s="88"/>
      <c r="RPW150" s="88"/>
      <c r="RPX150" s="88"/>
      <c r="RPY150" s="88"/>
      <c r="RPZ150" s="88"/>
      <c r="RQA150" s="88"/>
      <c r="RQB150" s="88"/>
      <c r="RQC150" s="88"/>
      <c r="RQD150" s="88"/>
      <c r="RQE150" s="88"/>
      <c r="RQF150" s="88"/>
      <c r="RQG150" s="88"/>
      <c r="RQH150" s="88"/>
      <c r="RQI150" s="88"/>
      <c r="RQJ150" s="88"/>
      <c r="RQK150" s="88"/>
      <c r="RQL150" s="88"/>
      <c r="RQM150" s="88"/>
      <c r="RQN150" s="88"/>
      <c r="RQO150" s="88"/>
      <c r="RQP150" s="88"/>
      <c r="RQQ150" s="88"/>
      <c r="RQR150" s="88"/>
      <c r="RQS150" s="88"/>
      <c r="RQT150" s="88"/>
      <c r="RQU150" s="88"/>
      <c r="RQV150" s="88"/>
      <c r="RQW150" s="88"/>
      <c r="RQX150" s="88"/>
      <c r="RQY150" s="88"/>
      <c r="RQZ150" s="88"/>
      <c r="RRA150" s="88"/>
      <c r="RRB150" s="88"/>
      <c r="RRC150" s="88"/>
      <c r="RRD150" s="88"/>
      <c r="RRE150" s="88"/>
      <c r="RRF150" s="88"/>
      <c r="RRG150" s="88"/>
      <c r="RRH150" s="88"/>
      <c r="RRI150" s="88"/>
      <c r="RRJ150" s="88"/>
      <c r="RRK150" s="88"/>
      <c r="RRL150" s="88"/>
      <c r="RRM150" s="88"/>
      <c r="RRN150" s="88"/>
      <c r="RRO150" s="88"/>
      <c r="RRP150" s="88"/>
      <c r="RRQ150" s="88"/>
      <c r="RRR150" s="88"/>
      <c r="RRS150" s="88"/>
      <c r="RRT150" s="88"/>
      <c r="RRU150" s="88"/>
      <c r="RRV150" s="88"/>
      <c r="RRW150" s="88"/>
      <c r="RRX150" s="88"/>
      <c r="RRY150" s="88"/>
      <c r="RRZ150" s="88"/>
      <c r="RSA150" s="88"/>
      <c r="RSB150" s="88"/>
      <c r="RSC150" s="88"/>
      <c r="RSD150" s="88"/>
      <c r="RSE150" s="88"/>
      <c r="RSF150" s="88"/>
      <c r="RSG150" s="88"/>
      <c r="RSH150" s="88"/>
      <c r="RSI150" s="88"/>
      <c r="RSJ150" s="88"/>
      <c r="RSK150" s="88"/>
      <c r="RSL150" s="88"/>
      <c r="RSM150" s="88"/>
      <c r="RSN150" s="88"/>
      <c r="RSO150" s="88"/>
      <c r="RSP150" s="88"/>
      <c r="RSQ150" s="88"/>
      <c r="RSR150" s="88"/>
      <c r="RSS150" s="88"/>
      <c r="RST150" s="88"/>
      <c r="RSU150" s="88"/>
      <c r="RSV150" s="88"/>
      <c r="RSW150" s="88"/>
      <c r="RSX150" s="88"/>
      <c r="RSY150" s="88"/>
      <c r="RSZ150" s="88"/>
      <c r="RTA150" s="88"/>
      <c r="RTB150" s="88"/>
      <c r="RTC150" s="88"/>
      <c r="RTD150" s="88"/>
      <c r="RTE150" s="88"/>
      <c r="RTF150" s="88"/>
      <c r="RTG150" s="88"/>
      <c r="RTH150" s="88"/>
      <c r="RTI150" s="88"/>
      <c r="RTJ150" s="88"/>
      <c r="RTK150" s="88"/>
      <c r="RTL150" s="88"/>
      <c r="RTM150" s="88"/>
      <c r="RTN150" s="88"/>
      <c r="RTO150" s="88"/>
      <c r="RTP150" s="88"/>
      <c r="RTQ150" s="88"/>
      <c r="RTR150" s="88"/>
      <c r="RTS150" s="88"/>
      <c r="RTT150" s="88"/>
      <c r="RTU150" s="88"/>
      <c r="RTV150" s="88"/>
      <c r="RTW150" s="88"/>
      <c r="RTX150" s="88"/>
      <c r="RTY150" s="88"/>
      <c r="RTZ150" s="88"/>
      <c r="RUA150" s="88"/>
      <c r="RUB150" s="88"/>
      <c r="RUC150" s="88"/>
      <c r="RUD150" s="88"/>
      <c r="RUE150" s="88"/>
      <c r="RUF150" s="88"/>
      <c r="RUG150" s="88"/>
      <c r="RUH150" s="88"/>
      <c r="RUI150" s="88"/>
      <c r="RUJ150" s="88"/>
      <c r="RUK150" s="88"/>
      <c r="RUL150" s="88"/>
      <c r="RUM150" s="88"/>
      <c r="RUN150" s="88"/>
      <c r="RUO150" s="88"/>
      <c r="RUP150" s="88"/>
      <c r="RUQ150" s="88"/>
      <c r="RUR150" s="88"/>
      <c r="RUS150" s="88"/>
      <c r="RUT150" s="88"/>
      <c r="RUU150" s="88"/>
      <c r="RUV150" s="88"/>
      <c r="RUW150" s="88"/>
      <c r="RUX150" s="88"/>
      <c r="RUY150" s="88"/>
      <c r="RUZ150" s="88"/>
      <c r="RVA150" s="88"/>
      <c r="RVB150" s="88"/>
      <c r="RVC150" s="88"/>
      <c r="RVD150" s="88"/>
      <c r="RVE150" s="88"/>
      <c r="RVF150" s="88"/>
      <c r="RVG150" s="88"/>
      <c r="RVH150" s="88"/>
      <c r="RVI150" s="88"/>
      <c r="RVJ150" s="88"/>
      <c r="RVK150" s="88"/>
      <c r="RVL150" s="88"/>
      <c r="RVM150" s="88"/>
      <c r="RVN150" s="88"/>
      <c r="RVO150" s="88"/>
      <c r="RVP150" s="88"/>
      <c r="RVQ150" s="88"/>
      <c r="RVR150" s="88"/>
      <c r="RVS150" s="88"/>
      <c r="RVT150" s="88"/>
      <c r="RVU150" s="88"/>
      <c r="RVV150" s="88"/>
      <c r="RVW150" s="88"/>
      <c r="RVX150" s="88"/>
      <c r="RVY150" s="88"/>
      <c r="RVZ150" s="88"/>
      <c r="RWA150" s="88"/>
      <c r="RWB150" s="88"/>
      <c r="RWC150" s="88"/>
      <c r="RWD150" s="88"/>
      <c r="RWE150" s="88"/>
      <c r="RWF150" s="88"/>
      <c r="RWG150" s="88"/>
      <c r="RWH150" s="88"/>
      <c r="RWI150" s="88"/>
      <c r="RWJ150" s="88"/>
      <c r="RWK150" s="88"/>
      <c r="RWL150" s="88"/>
      <c r="RWM150" s="88"/>
      <c r="RWN150" s="88"/>
      <c r="RWO150" s="88"/>
      <c r="RWP150" s="88"/>
      <c r="RWQ150" s="88"/>
      <c r="RWR150" s="88"/>
      <c r="RWS150" s="88"/>
      <c r="RWT150" s="88"/>
      <c r="RWU150" s="88"/>
      <c r="RWV150" s="88"/>
      <c r="RWW150" s="88"/>
      <c r="RWX150" s="88"/>
      <c r="RWY150" s="88"/>
      <c r="RWZ150" s="88"/>
      <c r="RXA150" s="88"/>
      <c r="RXB150" s="88"/>
      <c r="RXC150" s="88"/>
      <c r="RXD150" s="88"/>
      <c r="RXE150" s="88"/>
      <c r="RXF150" s="88"/>
      <c r="RXG150" s="88"/>
      <c r="RXH150" s="88"/>
      <c r="RXI150" s="88"/>
      <c r="RXJ150" s="88"/>
      <c r="RXK150" s="88"/>
      <c r="RXL150" s="88"/>
      <c r="RXM150" s="88"/>
      <c r="RXN150" s="88"/>
      <c r="RXO150" s="88"/>
      <c r="RXP150" s="88"/>
      <c r="RXQ150" s="88"/>
      <c r="RXR150" s="88"/>
      <c r="RXS150" s="88"/>
      <c r="RXT150" s="88"/>
      <c r="RXU150" s="88"/>
      <c r="RXV150" s="88"/>
      <c r="RXW150" s="88"/>
      <c r="RXX150" s="88"/>
      <c r="RXY150" s="88"/>
      <c r="RXZ150" s="88"/>
      <c r="RYA150" s="88"/>
      <c r="RYB150" s="88"/>
      <c r="RYC150" s="88"/>
      <c r="RYD150" s="88"/>
      <c r="RYE150" s="88"/>
      <c r="RYF150" s="88"/>
      <c r="RYG150" s="88"/>
      <c r="RYH150" s="88"/>
      <c r="RYI150" s="88"/>
      <c r="RYJ150" s="88"/>
      <c r="RYK150" s="88"/>
      <c r="RYL150" s="88"/>
      <c r="RYM150" s="88"/>
      <c r="RYN150" s="88"/>
      <c r="RYO150" s="88"/>
      <c r="RYP150" s="88"/>
      <c r="RYQ150" s="88"/>
      <c r="RYR150" s="88"/>
      <c r="RYS150" s="88"/>
      <c r="RYT150" s="88"/>
      <c r="RYU150" s="88"/>
      <c r="RYV150" s="88"/>
      <c r="RYW150" s="88"/>
      <c r="RYX150" s="88"/>
      <c r="RYY150" s="88"/>
      <c r="RYZ150" s="88"/>
      <c r="RZA150" s="88"/>
      <c r="RZB150" s="88"/>
      <c r="RZC150" s="88"/>
      <c r="RZD150" s="88"/>
      <c r="RZE150" s="88"/>
      <c r="RZF150" s="88"/>
      <c r="RZG150" s="88"/>
      <c r="RZH150" s="88"/>
      <c r="RZI150" s="88"/>
      <c r="RZJ150" s="88"/>
      <c r="RZK150" s="88"/>
      <c r="RZL150" s="88"/>
      <c r="RZM150" s="88"/>
      <c r="RZN150" s="88"/>
      <c r="RZO150" s="88"/>
      <c r="RZP150" s="88"/>
      <c r="RZQ150" s="88"/>
      <c r="RZR150" s="88"/>
      <c r="RZS150" s="88"/>
      <c r="RZT150" s="88"/>
      <c r="RZU150" s="88"/>
      <c r="RZV150" s="88"/>
      <c r="RZW150" s="88"/>
      <c r="RZX150" s="88"/>
      <c r="RZY150" s="88"/>
      <c r="RZZ150" s="88"/>
      <c r="SAA150" s="88"/>
      <c r="SAB150" s="88"/>
      <c r="SAC150" s="88"/>
      <c r="SAD150" s="88"/>
      <c r="SAE150" s="88"/>
      <c r="SAF150" s="88"/>
      <c r="SAG150" s="88"/>
      <c r="SAH150" s="88"/>
      <c r="SAI150" s="88"/>
      <c r="SAJ150" s="88"/>
      <c r="SAK150" s="88"/>
      <c r="SAL150" s="88"/>
      <c r="SAM150" s="88"/>
      <c r="SAN150" s="88"/>
      <c r="SAO150" s="88"/>
      <c r="SAP150" s="88"/>
      <c r="SAQ150" s="88"/>
      <c r="SAR150" s="88"/>
      <c r="SAS150" s="88"/>
      <c r="SAT150" s="88"/>
      <c r="SAU150" s="88"/>
      <c r="SAV150" s="88"/>
      <c r="SAW150" s="88"/>
      <c r="SAX150" s="88"/>
      <c r="SAY150" s="88"/>
      <c r="SAZ150" s="88"/>
      <c r="SBA150" s="88"/>
      <c r="SBB150" s="88"/>
      <c r="SBC150" s="88"/>
      <c r="SBD150" s="88"/>
      <c r="SBE150" s="88"/>
      <c r="SBF150" s="88"/>
      <c r="SBG150" s="88"/>
      <c r="SBH150" s="88"/>
      <c r="SBI150" s="88"/>
      <c r="SBJ150" s="88"/>
      <c r="SBK150" s="88"/>
      <c r="SBL150" s="88"/>
      <c r="SBM150" s="88"/>
      <c r="SBN150" s="88"/>
      <c r="SBO150" s="88"/>
      <c r="SBP150" s="88"/>
      <c r="SBQ150" s="88"/>
      <c r="SBR150" s="88"/>
      <c r="SBS150" s="88"/>
      <c r="SBT150" s="88"/>
      <c r="SBU150" s="88"/>
      <c r="SBV150" s="88"/>
      <c r="SBW150" s="88"/>
      <c r="SBX150" s="88"/>
      <c r="SBY150" s="88"/>
      <c r="SBZ150" s="88"/>
      <c r="SCA150" s="88"/>
      <c r="SCB150" s="88"/>
      <c r="SCC150" s="88"/>
      <c r="SCD150" s="88"/>
      <c r="SCE150" s="88"/>
      <c r="SCF150" s="88"/>
      <c r="SCG150" s="88"/>
      <c r="SCH150" s="88"/>
      <c r="SCI150" s="88"/>
      <c r="SCJ150" s="88"/>
      <c r="SCK150" s="88"/>
      <c r="SCL150" s="88"/>
      <c r="SCM150" s="88"/>
      <c r="SCN150" s="88"/>
      <c r="SCO150" s="88"/>
      <c r="SCP150" s="88"/>
      <c r="SCQ150" s="88"/>
      <c r="SCR150" s="88"/>
      <c r="SCS150" s="88"/>
      <c r="SCT150" s="88"/>
      <c r="SCU150" s="88"/>
      <c r="SCV150" s="88"/>
      <c r="SCW150" s="88"/>
      <c r="SCX150" s="88"/>
      <c r="SCY150" s="88"/>
      <c r="SCZ150" s="88"/>
      <c r="SDA150" s="88"/>
      <c r="SDB150" s="88"/>
      <c r="SDC150" s="88"/>
      <c r="SDD150" s="88"/>
      <c r="SDE150" s="88"/>
      <c r="SDF150" s="88"/>
      <c r="SDG150" s="88"/>
      <c r="SDH150" s="88"/>
      <c r="SDI150" s="88"/>
      <c r="SDJ150" s="88"/>
      <c r="SDK150" s="88"/>
      <c r="SDL150" s="88"/>
      <c r="SDM150" s="88"/>
      <c r="SDN150" s="88"/>
      <c r="SDO150" s="88"/>
      <c r="SDP150" s="88"/>
      <c r="SDQ150" s="88"/>
      <c r="SDR150" s="88"/>
      <c r="SDS150" s="88"/>
      <c r="SDT150" s="88"/>
      <c r="SDU150" s="88"/>
      <c r="SDV150" s="88"/>
      <c r="SDW150" s="88"/>
      <c r="SDX150" s="88"/>
      <c r="SDY150" s="88"/>
      <c r="SDZ150" s="88"/>
      <c r="SEA150" s="88"/>
      <c r="SEB150" s="88"/>
      <c r="SEC150" s="88"/>
      <c r="SED150" s="88"/>
      <c r="SEE150" s="88"/>
      <c r="SEF150" s="88"/>
      <c r="SEG150" s="88"/>
      <c r="SEH150" s="88"/>
      <c r="SEI150" s="88"/>
      <c r="SEJ150" s="88"/>
      <c r="SEK150" s="88"/>
      <c r="SEL150" s="88"/>
      <c r="SEM150" s="88"/>
      <c r="SEN150" s="88"/>
      <c r="SEO150" s="88"/>
      <c r="SEP150" s="88"/>
      <c r="SEQ150" s="88"/>
      <c r="SER150" s="88"/>
      <c r="SES150" s="88"/>
      <c r="SET150" s="88"/>
      <c r="SEU150" s="88"/>
      <c r="SEV150" s="88"/>
      <c r="SEW150" s="88"/>
      <c r="SEX150" s="88"/>
      <c r="SEY150" s="88"/>
      <c r="SEZ150" s="88"/>
      <c r="SFA150" s="88"/>
      <c r="SFB150" s="88"/>
      <c r="SFC150" s="88"/>
      <c r="SFD150" s="88"/>
      <c r="SFE150" s="88"/>
      <c r="SFF150" s="88"/>
      <c r="SFG150" s="88"/>
      <c r="SFH150" s="88"/>
      <c r="SFI150" s="88"/>
      <c r="SFJ150" s="88"/>
      <c r="SFK150" s="88"/>
      <c r="SFL150" s="88"/>
      <c r="SFM150" s="88"/>
      <c r="SFN150" s="88"/>
      <c r="SFO150" s="88"/>
      <c r="SFP150" s="88"/>
      <c r="SFQ150" s="88"/>
      <c r="SFR150" s="88"/>
      <c r="SFS150" s="88"/>
      <c r="SFT150" s="88"/>
      <c r="SFU150" s="88"/>
      <c r="SFV150" s="88"/>
      <c r="SFW150" s="88"/>
      <c r="SFX150" s="88"/>
      <c r="SFY150" s="88"/>
      <c r="SFZ150" s="88"/>
      <c r="SGA150" s="88"/>
      <c r="SGB150" s="88"/>
      <c r="SGC150" s="88"/>
      <c r="SGD150" s="88"/>
      <c r="SGE150" s="88"/>
      <c r="SGF150" s="88"/>
      <c r="SGG150" s="88"/>
      <c r="SGH150" s="88"/>
      <c r="SGI150" s="88"/>
      <c r="SGJ150" s="88"/>
      <c r="SGK150" s="88"/>
      <c r="SGL150" s="88"/>
      <c r="SGM150" s="88"/>
      <c r="SGN150" s="88"/>
      <c r="SGO150" s="88"/>
      <c r="SGP150" s="88"/>
      <c r="SGQ150" s="88"/>
      <c r="SGR150" s="88"/>
      <c r="SGS150" s="88"/>
      <c r="SGT150" s="88"/>
      <c r="SGU150" s="88"/>
      <c r="SGV150" s="88"/>
      <c r="SGW150" s="88"/>
      <c r="SGX150" s="88"/>
      <c r="SGY150" s="88"/>
      <c r="SGZ150" s="88"/>
      <c r="SHA150" s="88"/>
      <c r="SHB150" s="88"/>
      <c r="SHC150" s="88"/>
      <c r="SHD150" s="88"/>
      <c r="SHE150" s="88"/>
      <c r="SHF150" s="88"/>
      <c r="SHG150" s="88"/>
      <c r="SHH150" s="88"/>
      <c r="SHI150" s="88"/>
      <c r="SHJ150" s="88"/>
      <c r="SHK150" s="88"/>
      <c r="SHL150" s="88"/>
      <c r="SHM150" s="88"/>
      <c r="SHN150" s="88"/>
      <c r="SHO150" s="88"/>
      <c r="SHP150" s="88"/>
      <c r="SHQ150" s="88"/>
      <c r="SHR150" s="88"/>
      <c r="SHS150" s="88"/>
      <c r="SHT150" s="88"/>
      <c r="SHU150" s="88"/>
      <c r="SHV150" s="88"/>
      <c r="SHW150" s="88"/>
      <c r="SHX150" s="88"/>
      <c r="SHY150" s="88"/>
      <c r="SHZ150" s="88"/>
      <c r="SIA150" s="88"/>
      <c r="SIB150" s="88"/>
      <c r="SIC150" s="88"/>
      <c r="SID150" s="88"/>
      <c r="SIE150" s="88"/>
      <c r="SIF150" s="88"/>
      <c r="SIG150" s="88"/>
      <c r="SIH150" s="88"/>
      <c r="SII150" s="88"/>
      <c r="SIJ150" s="88"/>
      <c r="SIK150" s="88"/>
      <c r="SIL150" s="88"/>
      <c r="SIM150" s="88"/>
      <c r="SIN150" s="88"/>
      <c r="SIO150" s="88"/>
      <c r="SIP150" s="88"/>
      <c r="SIQ150" s="88"/>
      <c r="SIR150" s="88"/>
      <c r="SIS150" s="88"/>
      <c r="SIT150" s="88"/>
      <c r="SIU150" s="88"/>
      <c r="SIV150" s="88"/>
      <c r="SIW150" s="88"/>
      <c r="SIX150" s="88"/>
      <c r="SIY150" s="88"/>
      <c r="SIZ150" s="88"/>
      <c r="SJA150" s="88"/>
      <c r="SJB150" s="88"/>
      <c r="SJC150" s="88"/>
      <c r="SJD150" s="88"/>
      <c r="SJE150" s="88"/>
      <c r="SJF150" s="88"/>
      <c r="SJG150" s="88"/>
      <c r="SJH150" s="88"/>
      <c r="SJI150" s="88"/>
      <c r="SJJ150" s="88"/>
      <c r="SJK150" s="88"/>
      <c r="SJL150" s="88"/>
      <c r="SJM150" s="88"/>
      <c r="SJN150" s="88"/>
      <c r="SJO150" s="88"/>
      <c r="SJP150" s="88"/>
      <c r="SJQ150" s="88"/>
      <c r="SJR150" s="88"/>
      <c r="SJS150" s="88"/>
      <c r="SJT150" s="88"/>
      <c r="SJU150" s="88"/>
      <c r="SJV150" s="88"/>
      <c r="SJW150" s="88"/>
      <c r="SJX150" s="88"/>
      <c r="SJY150" s="88"/>
      <c r="SJZ150" s="88"/>
      <c r="SKA150" s="88"/>
      <c r="SKB150" s="88"/>
      <c r="SKC150" s="88"/>
      <c r="SKD150" s="88"/>
      <c r="SKE150" s="88"/>
      <c r="SKF150" s="88"/>
      <c r="SKG150" s="88"/>
      <c r="SKH150" s="88"/>
      <c r="SKI150" s="88"/>
      <c r="SKJ150" s="88"/>
      <c r="SKK150" s="88"/>
      <c r="SKL150" s="88"/>
      <c r="SKM150" s="88"/>
      <c r="SKN150" s="88"/>
      <c r="SKO150" s="88"/>
      <c r="SKP150" s="88"/>
      <c r="SKQ150" s="88"/>
      <c r="SKR150" s="88"/>
      <c r="SKS150" s="88"/>
      <c r="SKT150" s="88"/>
      <c r="SKU150" s="88"/>
      <c r="SKV150" s="88"/>
      <c r="SKW150" s="88"/>
      <c r="SKX150" s="88"/>
      <c r="SKY150" s="88"/>
      <c r="SKZ150" s="88"/>
      <c r="SLA150" s="88"/>
      <c r="SLB150" s="88"/>
      <c r="SLC150" s="88"/>
      <c r="SLD150" s="88"/>
      <c r="SLE150" s="88"/>
      <c r="SLF150" s="88"/>
      <c r="SLG150" s="88"/>
      <c r="SLH150" s="88"/>
      <c r="SLI150" s="88"/>
      <c r="SLJ150" s="88"/>
      <c r="SLK150" s="88"/>
      <c r="SLL150" s="88"/>
      <c r="SLM150" s="88"/>
      <c r="SLN150" s="88"/>
      <c r="SLO150" s="88"/>
      <c r="SLP150" s="88"/>
      <c r="SLQ150" s="88"/>
      <c r="SLR150" s="88"/>
      <c r="SLS150" s="88"/>
      <c r="SLT150" s="88"/>
      <c r="SLU150" s="88"/>
      <c r="SLV150" s="88"/>
      <c r="SLW150" s="88"/>
      <c r="SLX150" s="88"/>
      <c r="SLY150" s="88"/>
      <c r="SLZ150" s="88"/>
      <c r="SMA150" s="88"/>
      <c r="SMB150" s="88"/>
      <c r="SMC150" s="88"/>
      <c r="SMD150" s="88"/>
      <c r="SME150" s="88"/>
      <c r="SMF150" s="88"/>
      <c r="SMG150" s="88"/>
      <c r="SMH150" s="88"/>
      <c r="SMI150" s="88"/>
      <c r="SMJ150" s="88"/>
      <c r="SMK150" s="88"/>
      <c r="SML150" s="88"/>
      <c r="SMM150" s="88"/>
      <c r="SMN150" s="88"/>
      <c r="SMO150" s="88"/>
      <c r="SMP150" s="88"/>
      <c r="SMQ150" s="88"/>
      <c r="SMR150" s="88"/>
      <c r="SMS150" s="88"/>
      <c r="SMT150" s="88"/>
      <c r="SMU150" s="88"/>
      <c r="SMV150" s="88"/>
      <c r="SMW150" s="88"/>
      <c r="SMX150" s="88"/>
      <c r="SMY150" s="88"/>
      <c r="SMZ150" s="88"/>
      <c r="SNA150" s="88"/>
      <c r="SNB150" s="88"/>
      <c r="SNC150" s="88"/>
      <c r="SND150" s="88"/>
      <c r="SNE150" s="88"/>
      <c r="SNF150" s="88"/>
      <c r="SNG150" s="88"/>
      <c r="SNH150" s="88"/>
      <c r="SNI150" s="88"/>
      <c r="SNJ150" s="88"/>
      <c r="SNK150" s="88"/>
      <c r="SNL150" s="88"/>
      <c r="SNM150" s="88"/>
      <c r="SNN150" s="88"/>
      <c r="SNO150" s="88"/>
      <c r="SNP150" s="88"/>
      <c r="SNQ150" s="88"/>
      <c r="SNR150" s="88"/>
      <c r="SNS150" s="88"/>
      <c r="SNT150" s="88"/>
      <c r="SNU150" s="88"/>
      <c r="SNV150" s="88"/>
      <c r="SNW150" s="88"/>
      <c r="SNX150" s="88"/>
      <c r="SNY150" s="88"/>
      <c r="SNZ150" s="88"/>
      <c r="SOA150" s="88"/>
      <c r="SOB150" s="88"/>
      <c r="SOC150" s="88"/>
      <c r="SOD150" s="88"/>
      <c r="SOE150" s="88"/>
      <c r="SOF150" s="88"/>
      <c r="SOG150" s="88"/>
      <c r="SOH150" s="88"/>
      <c r="SOI150" s="88"/>
      <c r="SOJ150" s="88"/>
      <c r="SOK150" s="88"/>
      <c r="SOL150" s="88"/>
      <c r="SOM150" s="88"/>
      <c r="SON150" s="88"/>
      <c r="SOO150" s="88"/>
      <c r="SOP150" s="88"/>
      <c r="SOQ150" s="88"/>
      <c r="SOR150" s="88"/>
      <c r="SOS150" s="88"/>
      <c r="SOT150" s="88"/>
      <c r="SOU150" s="88"/>
      <c r="SOV150" s="88"/>
      <c r="SOW150" s="88"/>
      <c r="SOX150" s="88"/>
      <c r="SOY150" s="88"/>
      <c r="SOZ150" s="88"/>
      <c r="SPA150" s="88"/>
      <c r="SPB150" s="88"/>
      <c r="SPC150" s="88"/>
      <c r="SPD150" s="88"/>
      <c r="SPE150" s="88"/>
      <c r="SPF150" s="88"/>
      <c r="SPG150" s="88"/>
      <c r="SPH150" s="88"/>
      <c r="SPI150" s="88"/>
      <c r="SPJ150" s="88"/>
      <c r="SPK150" s="88"/>
      <c r="SPL150" s="88"/>
      <c r="SPM150" s="88"/>
      <c r="SPN150" s="88"/>
      <c r="SPO150" s="88"/>
      <c r="SPP150" s="88"/>
      <c r="SPQ150" s="88"/>
      <c r="SPR150" s="88"/>
      <c r="SPS150" s="88"/>
      <c r="SPT150" s="88"/>
      <c r="SPU150" s="88"/>
      <c r="SPV150" s="88"/>
      <c r="SPW150" s="88"/>
      <c r="SPX150" s="88"/>
      <c r="SPY150" s="88"/>
      <c r="SPZ150" s="88"/>
      <c r="SQA150" s="88"/>
      <c r="SQB150" s="88"/>
      <c r="SQC150" s="88"/>
      <c r="SQD150" s="88"/>
      <c r="SQE150" s="88"/>
      <c r="SQF150" s="88"/>
      <c r="SQG150" s="88"/>
      <c r="SQH150" s="88"/>
      <c r="SQI150" s="88"/>
      <c r="SQJ150" s="88"/>
      <c r="SQK150" s="88"/>
      <c r="SQL150" s="88"/>
      <c r="SQM150" s="88"/>
      <c r="SQN150" s="88"/>
      <c r="SQO150" s="88"/>
      <c r="SQP150" s="88"/>
      <c r="SQQ150" s="88"/>
      <c r="SQR150" s="88"/>
      <c r="SQS150" s="88"/>
      <c r="SQT150" s="88"/>
      <c r="SQU150" s="88"/>
      <c r="SQV150" s="88"/>
      <c r="SQW150" s="88"/>
      <c r="SQX150" s="88"/>
      <c r="SQY150" s="88"/>
      <c r="SQZ150" s="88"/>
      <c r="SRA150" s="88"/>
      <c r="SRB150" s="88"/>
      <c r="SRC150" s="88"/>
      <c r="SRD150" s="88"/>
      <c r="SRE150" s="88"/>
      <c r="SRF150" s="88"/>
      <c r="SRG150" s="88"/>
      <c r="SRH150" s="88"/>
      <c r="SRI150" s="88"/>
      <c r="SRJ150" s="88"/>
      <c r="SRK150" s="88"/>
      <c r="SRL150" s="88"/>
      <c r="SRM150" s="88"/>
      <c r="SRN150" s="88"/>
      <c r="SRO150" s="88"/>
      <c r="SRP150" s="88"/>
      <c r="SRQ150" s="88"/>
      <c r="SRR150" s="88"/>
      <c r="SRS150" s="88"/>
      <c r="SRT150" s="88"/>
      <c r="SRU150" s="88"/>
      <c r="SRV150" s="88"/>
      <c r="SRW150" s="88"/>
      <c r="SRX150" s="88"/>
      <c r="SRY150" s="88"/>
      <c r="SRZ150" s="88"/>
      <c r="SSA150" s="88"/>
      <c r="SSB150" s="88"/>
      <c r="SSC150" s="88"/>
      <c r="SSD150" s="88"/>
      <c r="SSE150" s="88"/>
      <c r="SSF150" s="88"/>
      <c r="SSG150" s="88"/>
      <c r="SSH150" s="88"/>
      <c r="SSI150" s="88"/>
      <c r="SSJ150" s="88"/>
      <c r="SSK150" s="88"/>
      <c r="SSL150" s="88"/>
      <c r="SSM150" s="88"/>
      <c r="SSN150" s="88"/>
      <c r="SSO150" s="88"/>
      <c r="SSP150" s="88"/>
      <c r="SSQ150" s="88"/>
      <c r="SSR150" s="88"/>
      <c r="SSS150" s="88"/>
      <c r="SST150" s="88"/>
      <c r="SSU150" s="88"/>
      <c r="SSV150" s="88"/>
      <c r="SSW150" s="88"/>
      <c r="SSX150" s="88"/>
      <c r="SSY150" s="88"/>
      <c r="SSZ150" s="88"/>
      <c r="STA150" s="88"/>
      <c r="STB150" s="88"/>
      <c r="STC150" s="88"/>
      <c r="STD150" s="88"/>
      <c r="STE150" s="88"/>
      <c r="STF150" s="88"/>
      <c r="STG150" s="88"/>
      <c r="STH150" s="88"/>
      <c r="STI150" s="88"/>
      <c r="STJ150" s="88"/>
      <c r="STK150" s="88"/>
      <c r="STL150" s="88"/>
      <c r="STM150" s="88"/>
      <c r="STN150" s="88"/>
      <c r="STO150" s="88"/>
      <c r="STP150" s="88"/>
      <c r="STQ150" s="88"/>
      <c r="STR150" s="88"/>
      <c r="STS150" s="88"/>
      <c r="STT150" s="88"/>
      <c r="STU150" s="88"/>
      <c r="STV150" s="88"/>
      <c r="STW150" s="88"/>
      <c r="STX150" s="88"/>
      <c r="STY150" s="88"/>
      <c r="STZ150" s="88"/>
      <c r="SUA150" s="88"/>
      <c r="SUB150" s="88"/>
      <c r="SUC150" s="88"/>
      <c r="SUD150" s="88"/>
      <c r="SUE150" s="88"/>
      <c r="SUF150" s="88"/>
      <c r="SUG150" s="88"/>
      <c r="SUH150" s="88"/>
      <c r="SUI150" s="88"/>
      <c r="SUJ150" s="88"/>
      <c r="SUK150" s="88"/>
      <c r="SUL150" s="88"/>
      <c r="SUM150" s="88"/>
      <c r="SUN150" s="88"/>
      <c r="SUO150" s="88"/>
      <c r="SUP150" s="88"/>
      <c r="SUQ150" s="88"/>
      <c r="SUR150" s="88"/>
      <c r="SUS150" s="88"/>
      <c r="SUT150" s="88"/>
      <c r="SUU150" s="88"/>
      <c r="SUV150" s="88"/>
      <c r="SUW150" s="88"/>
      <c r="SUX150" s="88"/>
      <c r="SUY150" s="88"/>
      <c r="SUZ150" s="88"/>
      <c r="SVA150" s="88"/>
      <c r="SVB150" s="88"/>
      <c r="SVC150" s="88"/>
      <c r="SVD150" s="88"/>
      <c r="SVE150" s="88"/>
      <c r="SVF150" s="88"/>
      <c r="SVG150" s="88"/>
      <c r="SVH150" s="88"/>
      <c r="SVI150" s="88"/>
      <c r="SVJ150" s="88"/>
      <c r="SVK150" s="88"/>
      <c r="SVL150" s="88"/>
      <c r="SVM150" s="88"/>
      <c r="SVN150" s="88"/>
      <c r="SVO150" s="88"/>
      <c r="SVP150" s="88"/>
      <c r="SVQ150" s="88"/>
      <c r="SVR150" s="88"/>
      <c r="SVS150" s="88"/>
      <c r="SVT150" s="88"/>
      <c r="SVU150" s="88"/>
      <c r="SVV150" s="88"/>
      <c r="SVW150" s="88"/>
      <c r="SVX150" s="88"/>
      <c r="SVY150" s="88"/>
      <c r="SVZ150" s="88"/>
      <c r="SWA150" s="88"/>
      <c r="SWB150" s="88"/>
      <c r="SWC150" s="88"/>
      <c r="SWD150" s="88"/>
      <c r="SWE150" s="88"/>
      <c r="SWF150" s="88"/>
      <c r="SWG150" s="88"/>
      <c r="SWH150" s="88"/>
      <c r="SWI150" s="88"/>
      <c r="SWJ150" s="88"/>
      <c r="SWK150" s="88"/>
      <c r="SWL150" s="88"/>
      <c r="SWM150" s="88"/>
      <c r="SWN150" s="88"/>
      <c r="SWO150" s="88"/>
      <c r="SWP150" s="88"/>
      <c r="SWQ150" s="88"/>
      <c r="SWR150" s="88"/>
      <c r="SWS150" s="88"/>
      <c r="SWT150" s="88"/>
      <c r="SWU150" s="88"/>
      <c r="SWV150" s="88"/>
      <c r="SWW150" s="88"/>
      <c r="SWX150" s="88"/>
      <c r="SWY150" s="88"/>
      <c r="SWZ150" s="88"/>
      <c r="SXA150" s="88"/>
      <c r="SXB150" s="88"/>
      <c r="SXC150" s="88"/>
      <c r="SXD150" s="88"/>
      <c r="SXE150" s="88"/>
      <c r="SXF150" s="88"/>
      <c r="SXG150" s="88"/>
      <c r="SXH150" s="88"/>
      <c r="SXI150" s="88"/>
      <c r="SXJ150" s="88"/>
      <c r="SXK150" s="88"/>
      <c r="SXL150" s="88"/>
      <c r="SXM150" s="88"/>
      <c r="SXN150" s="88"/>
      <c r="SXO150" s="88"/>
      <c r="SXP150" s="88"/>
      <c r="SXQ150" s="88"/>
      <c r="SXR150" s="88"/>
      <c r="SXS150" s="88"/>
      <c r="SXT150" s="88"/>
      <c r="SXU150" s="88"/>
      <c r="SXV150" s="88"/>
      <c r="SXW150" s="88"/>
      <c r="SXX150" s="88"/>
      <c r="SXY150" s="88"/>
      <c r="SXZ150" s="88"/>
      <c r="SYA150" s="88"/>
      <c r="SYB150" s="88"/>
      <c r="SYC150" s="88"/>
      <c r="SYD150" s="88"/>
      <c r="SYE150" s="88"/>
      <c r="SYF150" s="88"/>
      <c r="SYG150" s="88"/>
      <c r="SYH150" s="88"/>
      <c r="SYI150" s="88"/>
      <c r="SYJ150" s="88"/>
      <c r="SYK150" s="88"/>
      <c r="SYL150" s="88"/>
      <c r="SYM150" s="88"/>
      <c r="SYN150" s="88"/>
      <c r="SYO150" s="88"/>
      <c r="SYP150" s="88"/>
      <c r="SYQ150" s="88"/>
      <c r="SYR150" s="88"/>
      <c r="SYS150" s="88"/>
      <c r="SYT150" s="88"/>
      <c r="SYU150" s="88"/>
      <c r="SYV150" s="88"/>
      <c r="SYW150" s="88"/>
      <c r="SYX150" s="88"/>
      <c r="SYY150" s="88"/>
      <c r="SYZ150" s="88"/>
      <c r="SZA150" s="88"/>
      <c r="SZB150" s="88"/>
      <c r="SZC150" s="88"/>
      <c r="SZD150" s="88"/>
      <c r="SZE150" s="88"/>
      <c r="SZF150" s="88"/>
      <c r="SZG150" s="88"/>
      <c r="SZH150" s="88"/>
      <c r="SZI150" s="88"/>
      <c r="SZJ150" s="88"/>
      <c r="SZK150" s="88"/>
      <c r="SZL150" s="88"/>
      <c r="SZM150" s="88"/>
      <c r="SZN150" s="88"/>
      <c r="SZO150" s="88"/>
      <c r="SZP150" s="88"/>
      <c r="SZQ150" s="88"/>
      <c r="SZR150" s="88"/>
      <c r="SZS150" s="88"/>
      <c r="SZT150" s="88"/>
      <c r="SZU150" s="88"/>
      <c r="SZV150" s="88"/>
      <c r="SZW150" s="88"/>
      <c r="SZX150" s="88"/>
      <c r="SZY150" s="88"/>
      <c r="SZZ150" s="88"/>
      <c r="TAA150" s="88"/>
      <c r="TAB150" s="88"/>
      <c r="TAC150" s="88"/>
      <c r="TAD150" s="88"/>
      <c r="TAE150" s="88"/>
      <c r="TAF150" s="88"/>
      <c r="TAG150" s="88"/>
      <c r="TAH150" s="88"/>
      <c r="TAI150" s="88"/>
      <c r="TAJ150" s="88"/>
      <c r="TAK150" s="88"/>
      <c r="TAL150" s="88"/>
      <c r="TAM150" s="88"/>
      <c r="TAN150" s="88"/>
      <c r="TAO150" s="88"/>
      <c r="TAP150" s="88"/>
      <c r="TAQ150" s="88"/>
      <c r="TAR150" s="88"/>
      <c r="TAS150" s="88"/>
      <c r="TAT150" s="88"/>
      <c r="TAU150" s="88"/>
      <c r="TAV150" s="88"/>
      <c r="TAW150" s="88"/>
      <c r="TAX150" s="88"/>
      <c r="TAY150" s="88"/>
      <c r="TAZ150" s="88"/>
      <c r="TBA150" s="88"/>
      <c r="TBB150" s="88"/>
      <c r="TBC150" s="88"/>
      <c r="TBD150" s="88"/>
      <c r="TBE150" s="88"/>
      <c r="TBF150" s="88"/>
      <c r="TBG150" s="88"/>
      <c r="TBH150" s="88"/>
      <c r="TBI150" s="88"/>
      <c r="TBJ150" s="88"/>
      <c r="TBK150" s="88"/>
      <c r="TBL150" s="88"/>
      <c r="TBM150" s="88"/>
      <c r="TBN150" s="88"/>
      <c r="TBO150" s="88"/>
      <c r="TBP150" s="88"/>
      <c r="TBQ150" s="88"/>
      <c r="TBR150" s="88"/>
      <c r="TBS150" s="88"/>
      <c r="TBT150" s="88"/>
      <c r="TBU150" s="88"/>
      <c r="TBV150" s="88"/>
      <c r="TBW150" s="88"/>
      <c r="TBX150" s="88"/>
      <c r="TBY150" s="88"/>
      <c r="TBZ150" s="88"/>
      <c r="TCA150" s="88"/>
      <c r="TCB150" s="88"/>
      <c r="TCC150" s="88"/>
      <c r="TCD150" s="88"/>
      <c r="TCE150" s="88"/>
      <c r="TCF150" s="88"/>
      <c r="TCG150" s="88"/>
      <c r="TCH150" s="88"/>
      <c r="TCI150" s="88"/>
      <c r="TCJ150" s="88"/>
      <c r="TCK150" s="88"/>
      <c r="TCL150" s="88"/>
      <c r="TCM150" s="88"/>
      <c r="TCN150" s="88"/>
      <c r="TCO150" s="88"/>
      <c r="TCP150" s="88"/>
      <c r="TCQ150" s="88"/>
      <c r="TCR150" s="88"/>
      <c r="TCS150" s="88"/>
      <c r="TCT150" s="88"/>
      <c r="TCU150" s="88"/>
      <c r="TCV150" s="88"/>
      <c r="TCW150" s="88"/>
      <c r="TCX150" s="88"/>
      <c r="TCY150" s="88"/>
      <c r="TCZ150" s="88"/>
      <c r="TDA150" s="88"/>
      <c r="TDB150" s="88"/>
      <c r="TDC150" s="88"/>
      <c r="TDD150" s="88"/>
      <c r="TDE150" s="88"/>
      <c r="TDF150" s="88"/>
      <c r="TDG150" s="88"/>
      <c r="TDH150" s="88"/>
      <c r="TDI150" s="88"/>
      <c r="TDJ150" s="88"/>
      <c r="TDK150" s="88"/>
      <c r="TDL150" s="88"/>
      <c r="TDM150" s="88"/>
      <c r="TDN150" s="88"/>
      <c r="TDO150" s="88"/>
      <c r="TDP150" s="88"/>
      <c r="TDQ150" s="88"/>
      <c r="TDR150" s="88"/>
      <c r="TDS150" s="88"/>
      <c r="TDT150" s="88"/>
      <c r="TDU150" s="88"/>
      <c r="TDV150" s="88"/>
      <c r="TDW150" s="88"/>
      <c r="TDX150" s="88"/>
      <c r="TDY150" s="88"/>
      <c r="TDZ150" s="88"/>
      <c r="TEA150" s="88"/>
      <c r="TEB150" s="88"/>
      <c r="TEC150" s="88"/>
      <c r="TED150" s="88"/>
      <c r="TEE150" s="88"/>
      <c r="TEF150" s="88"/>
      <c r="TEG150" s="88"/>
      <c r="TEH150" s="88"/>
      <c r="TEI150" s="88"/>
      <c r="TEJ150" s="88"/>
      <c r="TEK150" s="88"/>
      <c r="TEL150" s="88"/>
      <c r="TEM150" s="88"/>
      <c r="TEN150" s="88"/>
      <c r="TEO150" s="88"/>
      <c r="TEP150" s="88"/>
      <c r="TEQ150" s="88"/>
      <c r="TER150" s="88"/>
      <c r="TES150" s="88"/>
      <c r="TET150" s="88"/>
      <c r="TEU150" s="88"/>
      <c r="TEV150" s="88"/>
      <c r="TEW150" s="88"/>
      <c r="TEX150" s="88"/>
      <c r="TEY150" s="88"/>
      <c r="TEZ150" s="88"/>
      <c r="TFA150" s="88"/>
      <c r="TFB150" s="88"/>
      <c r="TFC150" s="88"/>
      <c r="TFD150" s="88"/>
      <c r="TFE150" s="88"/>
      <c r="TFF150" s="88"/>
      <c r="TFG150" s="88"/>
      <c r="TFH150" s="88"/>
      <c r="TFI150" s="88"/>
      <c r="TFJ150" s="88"/>
      <c r="TFK150" s="88"/>
      <c r="TFL150" s="88"/>
      <c r="TFM150" s="88"/>
      <c r="TFN150" s="88"/>
      <c r="TFO150" s="88"/>
      <c r="TFP150" s="88"/>
      <c r="TFQ150" s="88"/>
      <c r="TFR150" s="88"/>
      <c r="TFS150" s="88"/>
      <c r="TFT150" s="88"/>
      <c r="TFU150" s="88"/>
      <c r="TFV150" s="88"/>
      <c r="TFW150" s="88"/>
      <c r="TFX150" s="88"/>
      <c r="TFY150" s="88"/>
      <c r="TFZ150" s="88"/>
      <c r="TGA150" s="88"/>
      <c r="TGB150" s="88"/>
      <c r="TGC150" s="88"/>
      <c r="TGD150" s="88"/>
      <c r="TGE150" s="88"/>
      <c r="TGF150" s="88"/>
      <c r="TGG150" s="88"/>
      <c r="TGH150" s="88"/>
      <c r="TGI150" s="88"/>
      <c r="TGJ150" s="88"/>
      <c r="TGK150" s="88"/>
      <c r="TGL150" s="88"/>
      <c r="TGM150" s="88"/>
      <c r="TGN150" s="88"/>
      <c r="TGO150" s="88"/>
      <c r="TGP150" s="88"/>
      <c r="TGQ150" s="88"/>
      <c r="TGR150" s="88"/>
      <c r="TGS150" s="88"/>
      <c r="TGT150" s="88"/>
      <c r="TGU150" s="88"/>
      <c r="TGV150" s="88"/>
      <c r="TGW150" s="88"/>
      <c r="TGX150" s="88"/>
      <c r="TGY150" s="88"/>
      <c r="TGZ150" s="88"/>
      <c r="THA150" s="88"/>
      <c r="THB150" s="88"/>
      <c r="THC150" s="88"/>
      <c r="THD150" s="88"/>
      <c r="THE150" s="88"/>
      <c r="THF150" s="88"/>
      <c r="THG150" s="88"/>
      <c r="THH150" s="88"/>
      <c r="THI150" s="88"/>
      <c r="THJ150" s="88"/>
      <c r="THK150" s="88"/>
      <c r="THL150" s="88"/>
      <c r="THM150" s="88"/>
      <c r="THN150" s="88"/>
      <c r="THO150" s="88"/>
      <c r="THP150" s="88"/>
      <c r="THQ150" s="88"/>
      <c r="THR150" s="88"/>
      <c r="THS150" s="88"/>
      <c r="THT150" s="88"/>
      <c r="THU150" s="88"/>
      <c r="THV150" s="88"/>
      <c r="THW150" s="88"/>
      <c r="THX150" s="88"/>
      <c r="THY150" s="88"/>
      <c r="THZ150" s="88"/>
      <c r="TIA150" s="88"/>
      <c r="TIB150" s="88"/>
      <c r="TIC150" s="88"/>
      <c r="TID150" s="88"/>
      <c r="TIE150" s="88"/>
      <c r="TIF150" s="88"/>
      <c r="TIG150" s="88"/>
      <c r="TIH150" s="88"/>
      <c r="TII150" s="88"/>
      <c r="TIJ150" s="88"/>
      <c r="TIK150" s="88"/>
      <c r="TIL150" s="88"/>
      <c r="TIM150" s="88"/>
      <c r="TIN150" s="88"/>
      <c r="TIO150" s="88"/>
      <c r="TIP150" s="88"/>
      <c r="TIQ150" s="88"/>
      <c r="TIR150" s="88"/>
      <c r="TIS150" s="88"/>
      <c r="TIT150" s="88"/>
      <c r="TIU150" s="88"/>
      <c r="TIV150" s="88"/>
      <c r="TIW150" s="88"/>
      <c r="TIX150" s="88"/>
      <c r="TIY150" s="88"/>
      <c r="TIZ150" s="88"/>
      <c r="TJA150" s="88"/>
      <c r="TJB150" s="88"/>
      <c r="TJC150" s="88"/>
      <c r="TJD150" s="88"/>
      <c r="TJE150" s="88"/>
      <c r="TJF150" s="88"/>
      <c r="TJG150" s="88"/>
      <c r="TJH150" s="88"/>
      <c r="TJI150" s="88"/>
      <c r="TJJ150" s="88"/>
      <c r="TJK150" s="88"/>
      <c r="TJL150" s="88"/>
      <c r="TJM150" s="88"/>
      <c r="TJN150" s="88"/>
      <c r="TJO150" s="88"/>
      <c r="TJP150" s="88"/>
      <c r="TJQ150" s="88"/>
      <c r="TJR150" s="88"/>
      <c r="TJS150" s="88"/>
      <c r="TJT150" s="88"/>
      <c r="TJU150" s="88"/>
      <c r="TJV150" s="88"/>
      <c r="TJW150" s="88"/>
      <c r="TJX150" s="88"/>
      <c r="TJY150" s="88"/>
      <c r="TJZ150" s="88"/>
      <c r="TKA150" s="88"/>
      <c r="TKB150" s="88"/>
      <c r="TKC150" s="88"/>
      <c r="TKD150" s="88"/>
      <c r="TKE150" s="88"/>
      <c r="TKF150" s="88"/>
      <c r="TKG150" s="88"/>
      <c r="TKH150" s="88"/>
      <c r="TKI150" s="88"/>
      <c r="TKJ150" s="88"/>
      <c r="TKK150" s="88"/>
      <c r="TKL150" s="88"/>
      <c r="TKM150" s="88"/>
      <c r="TKN150" s="88"/>
      <c r="TKO150" s="88"/>
      <c r="TKP150" s="88"/>
      <c r="TKQ150" s="88"/>
      <c r="TKR150" s="88"/>
      <c r="TKS150" s="88"/>
      <c r="TKT150" s="88"/>
      <c r="TKU150" s="88"/>
      <c r="TKV150" s="88"/>
      <c r="TKW150" s="88"/>
      <c r="TKX150" s="88"/>
      <c r="TKY150" s="88"/>
      <c r="TKZ150" s="88"/>
      <c r="TLA150" s="88"/>
      <c r="TLB150" s="88"/>
      <c r="TLC150" s="88"/>
      <c r="TLD150" s="88"/>
      <c r="TLE150" s="88"/>
      <c r="TLF150" s="88"/>
      <c r="TLG150" s="88"/>
      <c r="TLH150" s="88"/>
      <c r="TLI150" s="88"/>
      <c r="TLJ150" s="88"/>
      <c r="TLK150" s="88"/>
      <c r="TLL150" s="88"/>
      <c r="TLM150" s="88"/>
      <c r="TLN150" s="88"/>
      <c r="TLO150" s="88"/>
      <c r="TLP150" s="88"/>
      <c r="TLQ150" s="88"/>
      <c r="TLR150" s="88"/>
      <c r="TLS150" s="88"/>
      <c r="TLT150" s="88"/>
      <c r="TLU150" s="88"/>
      <c r="TLV150" s="88"/>
      <c r="TLW150" s="88"/>
      <c r="TLX150" s="88"/>
      <c r="TLY150" s="88"/>
      <c r="TLZ150" s="88"/>
      <c r="TMA150" s="88"/>
      <c r="TMB150" s="88"/>
      <c r="TMC150" s="88"/>
      <c r="TMD150" s="88"/>
      <c r="TME150" s="88"/>
      <c r="TMF150" s="88"/>
      <c r="TMG150" s="88"/>
      <c r="TMH150" s="88"/>
      <c r="TMI150" s="88"/>
      <c r="TMJ150" s="88"/>
      <c r="TMK150" s="88"/>
      <c r="TML150" s="88"/>
      <c r="TMM150" s="88"/>
      <c r="TMN150" s="88"/>
      <c r="TMO150" s="88"/>
      <c r="TMP150" s="88"/>
      <c r="TMQ150" s="88"/>
      <c r="TMR150" s="88"/>
      <c r="TMS150" s="88"/>
      <c r="TMT150" s="88"/>
      <c r="TMU150" s="88"/>
      <c r="TMV150" s="88"/>
      <c r="TMW150" s="88"/>
      <c r="TMX150" s="88"/>
      <c r="TMY150" s="88"/>
      <c r="TMZ150" s="88"/>
      <c r="TNA150" s="88"/>
      <c r="TNB150" s="88"/>
      <c r="TNC150" s="88"/>
      <c r="TND150" s="88"/>
      <c r="TNE150" s="88"/>
      <c r="TNF150" s="88"/>
      <c r="TNG150" s="88"/>
      <c r="TNH150" s="88"/>
      <c r="TNI150" s="88"/>
      <c r="TNJ150" s="88"/>
      <c r="TNK150" s="88"/>
      <c r="TNL150" s="88"/>
      <c r="TNM150" s="88"/>
      <c r="TNN150" s="88"/>
      <c r="TNO150" s="88"/>
      <c r="TNP150" s="88"/>
      <c r="TNQ150" s="88"/>
      <c r="TNR150" s="88"/>
      <c r="TNS150" s="88"/>
      <c r="TNT150" s="88"/>
      <c r="TNU150" s="88"/>
      <c r="TNV150" s="88"/>
      <c r="TNW150" s="88"/>
      <c r="TNX150" s="88"/>
      <c r="TNY150" s="88"/>
      <c r="TNZ150" s="88"/>
      <c r="TOA150" s="88"/>
      <c r="TOB150" s="88"/>
      <c r="TOC150" s="88"/>
      <c r="TOD150" s="88"/>
      <c r="TOE150" s="88"/>
      <c r="TOF150" s="88"/>
      <c r="TOG150" s="88"/>
      <c r="TOH150" s="88"/>
      <c r="TOI150" s="88"/>
      <c r="TOJ150" s="88"/>
      <c r="TOK150" s="88"/>
      <c r="TOL150" s="88"/>
      <c r="TOM150" s="88"/>
      <c r="TON150" s="88"/>
      <c r="TOO150" s="88"/>
      <c r="TOP150" s="88"/>
      <c r="TOQ150" s="88"/>
      <c r="TOR150" s="88"/>
      <c r="TOS150" s="88"/>
      <c r="TOT150" s="88"/>
      <c r="TOU150" s="88"/>
      <c r="TOV150" s="88"/>
      <c r="TOW150" s="88"/>
      <c r="TOX150" s="88"/>
      <c r="TOY150" s="88"/>
      <c r="TOZ150" s="88"/>
      <c r="TPA150" s="88"/>
      <c r="TPB150" s="88"/>
      <c r="TPC150" s="88"/>
      <c r="TPD150" s="88"/>
      <c r="TPE150" s="88"/>
      <c r="TPF150" s="88"/>
      <c r="TPG150" s="88"/>
      <c r="TPH150" s="88"/>
      <c r="TPI150" s="88"/>
      <c r="TPJ150" s="88"/>
      <c r="TPK150" s="88"/>
      <c r="TPL150" s="88"/>
      <c r="TPM150" s="88"/>
      <c r="TPN150" s="88"/>
      <c r="TPO150" s="88"/>
      <c r="TPP150" s="88"/>
      <c r="TPQ150" s="88"/>
      <c r="TPR150" s="88"/>
      <c r="TPS150" s="88"/>
      <c r="TPT150" s="88"/>
      <c r="TPU150" s="88"/>
      <c r="TPV150" s="88"/>
      <c r="TPW150" s="88"/>
      <c r="TPX150" s="88"/>
      <c r="TPY150" s="88"/>
      <c r="TPZ150" s="88"/>
      <c r="TQA150" s="88"/>
      <c r="TQB150" s="88"/>
      <c r="TQC150" s="88"/>
      <c r="TQD150" s="88"/>
      <c r="TQE150" s="88"/>
      <c r="TQF150" s="88"/>
      <c r="TQG150" s="88"/>
      <c r="TQH150" s="88"/>
      <c r="TQI150" s="88"/>
      <c r="TQJ150" s="88"/>
      <c r="TQK150" s="88"/>
      <c r="TQL150" s="88"/>
      <c r="TQM150" s="88"/>
      <c r="TQN150" s="88"/>
      <c r="TQO150" s="88"/>
      <c r="TQP150" s="88"/>
      <c r="TQQ150" s="88"/>
      <c r="TQR150" s="88"/>
      <c r="TQS150" s="88"/>
      <c r="TQT150" s="88"/>
      <c r="TQU150" s="88"/>
      <c r="TQV150" s="88"/>
      <c r="TQW150" s="88"/>
      <c r="TQX150" s="88"/>
      <c r="TQY150" s="88"/>
      <c r="TQZ150" s="88"/>
      <c r="TRA150" s="88"/>
      <c r="TRB150" s="88"/>
      <c r="TRC150" s="88"/>
      <c r="TRD150" s="88"/>
      <c r="TRE150" s="88"/>
      <c r="TRF150" s="88"/>
      <c r="TRG150" s="88"/>
      <c r="TRH150" s="88"/>
      <c r="TRI150" s="88"/>
      <c r="TRJ150" s="88"/>
      <c r="TRK150" s="88"/>
      <c r="TRL150" s="88"/>
      <c r="TRM150" s="88"/>
      <c r="TRN150" s="88"/>
      <c r="TRO150" s="88"/>
      <c r="TRP150" s="88"/>
      <c r="TRQ150" s="88"/>
      <c r="TRR150" s="88"/>
      <c r="TRS150" s="88"/>
      <c r="TRT150" s="88"/>
      <c r="TRU150" s="88"/>
      <c r="TRV150" s="88"/>
      <c r="TRW150" s="88"/>
      <c r="TRX150" s="88"/>
      <c r="TRY150" s="88"/>
      <c r="TRZ150" s="88"/>
      <c r="TSA150" s="88"/>
      <c r="TSB150" s="88"/>
      <c r="TSC150" s="88"/>
      <c r="TSD150" s="88"/>
      <c r="TSE150" s="88"/>
      <c r="TSF150" s="88"/>
      <c r="TSG150" s="88"/>
      <c r="TSH150" s="88"/>
      <c r="TSI150" s="88"/>
      <c r="TSJ150" s="88"/>
      <c r="TSK150" s="88"/>
      <c r="TSL150" s="88"/>
      <c r="TSM150" s="88"/>
      <c r="TSN150" s="88"/>
      <c r="TSO150" s="88"/>
      <c r="TSP150" s="88"/>
      <c r="TSQ150" s="88"/>
      <c r="TSR150" s="88"/>
      <c r="TSS150" s="88"/>
      <c r="TST150" s="88"/>
      <c r="TSU150" s="88"/>
      <c r="TSV150" s="88"/>
      <c r="TSW150" s="88"/>
      <c r="TSX150" s="88"/>
      <c r="TSY150" s="88"/>
      <c r="TSZ150" s="88"/>
      <c r="TTA150" s="88"/>
      <c r="TTB150" s="88"/>
      <c r="TTC150" s="88"/>
      <c r="TTD150" s="88"/>
      <c r="TTE150" s="88"/>
      <c r="TTF150" s="88"/>
      <c r="TTG150" s="88"/>
      <c r="TTH150" s="88"/>
      <c r="TTI150" s="88"/>
      <c r="TTJ150" s="88"/>
      <c r="TTK150" s="88"/>
      <c r="TTL150" s="88"/>
      <c r="TTM150" s="88"/>
      <c r="TTN150" s="88"/>
      <c r="TTO150" s="88"/>
      <c r="TTP150" s="88"/>
      <c r="TTQ150" s="88"/>
      <c r="TTR150" s="88"/>
      <c r="TTS150" s="88"/>
      <c r="TTT150" s="88"/>
      <c r="TTU150" s="88"/>
      <c r="TTV150" s="88"/>
      <c r="TTW150" s="88"/>
      <c r="TTX150" s="88"/>
      <c r="TTY150" s="88"/>
      <c r="TTZ150" s="88"/>
      <c r="TUA150" s="88"/>
      <c r="TUB150" s="88"/>
      <c r="TUC150" s="88"/>
      <c r="TUD150" s="88"/>
      <c r="TUE150" s="88"/>
      <c r="TUF150" s="88"/>
      <c r="TUG150" s="88"/>
      <c r="TUH150" s="88"/>
      <c r="TUI150" s="88"/>
      <c r="TUJ150" s="88"/>
      <c r="TUK150" s="88"/>
      <c r="TUL150" s="88"/>
      <c r="TUM150" s="88"/>
      <c r="TUN150" s="88"/>
      <c r="TUO150" s="88"/>
      <c r="TUP150" s="88"/>
      <c r="TUQ150" s="88"/>
      <c r="TUR150" s="88"/>
      <c r="TUS150" s="88"/>
      <c r="TUT150" s="88"/>
      <c r="TUU150" s="88"/>
      <c r="TUV150" s="88"/>
      <c r="TUW150" s="88"/>
      <c r="TUX150" s="88"/>
      <c r="TUY150" s="88"/>
      <c r="TUZ150" s="88"/>
      <c r="TVA150" s="88"/>
      <c r="TVB150" s="88"/>
      <c r="TVC150" s="88"/>
      <c r="TVD150" s="88"/>
      <c r="TVE150" s="88"/>
      <c r="TVF150" s="88"/>
      <c r="TVG150" s="88"/>
      <c r="TVH150" s="88"/>
      <c r="TVI150" s="88"/>
      <c r="TVJ150" s="88"/>
      <c r="TVK150" s="88"/>
      <c r="TVL150" s="88"/>
      <c r="TVM150" s="88"/>
      <c r="TVN150" s="88"/>
      <c r="TVO150" s="88"/>
      <c r="TVP150" s="88"/>
      <c r="TVQ150" s="88"/>
      <c r="TVR150" s="88"/>
      <c r="TVS150" s="88"/>
      <c r="TVT150" s="88"/>
      <c r="TVU150" s="88"/>
      <c r="TVV150" s="88"/>
      <c r="TVW150" s="88"/>
      <c r="TVX150" s="88"/>
      <c r="TVY150" s="88"/>
      <c r="TVZ150" s="88"/>
      <c r="TWA150" s="88"/>
      <c r="TWB150" s="88"/>
      <c r="TWC150" s="88"/>
      <c r="TWD150" s="88"/>
      <c r="TWE150" s="88"/>
      <c r="TWF150" s="88"/>
      <c r="TWG150" s="88"/>
      <c r="TWH150" s="88"/>
      <c r="TWI150" s="88"/>
      <c r="TWJ150" s="88"/>
      <c r="TWK150" s="88"/>
      <c r="TWL150" s="88"/>
      <c r="TWM150" s="88"/>
      <c r="TWN150" s="88"/>
      <c r="TWO150" s="88"/>
      <c r="TWP150" s="88"/>
      <c r="TWQ150" s="88"/>
      <c r="TWR150" s="88"/>
      <c r="TWS150" s="88"/>
      <c r="TWT150" s="88"/>
      <c r="TWU150" s="88"/>
      <c r="TWV150" s="88"/>
      <c r="TWW150" s="88"/>
      <c r="TWX150" s="88"/>
      <c r="TWY150" s="88"/>
      <c r="TWZ150" s="88"/>
      <c r="TXA150" s="88"/>
      <c r="TXB150" s="88"/>
      <c r="TXC150" s="88"/>
      <c r="TXD150" s="88"/>
      <c r="TXE150" s="88"/>
      <c r="TXF150" s="88"/>
      <c r="TXG150" s="88"/>
      <c r="TXH150" s="88"/>
      <c r="TXI150" s="88"/>
      <c r="TXJ150" s="88"/>
      <c r="TXK150" s="88"/>
      <c r="TXL150" s="88"/>
      <c r="TXM150" s="88"/>
      <c r="TXN150" s="88"/>
      <c r="TXO150" s="88"/>
      <c r="TXP150" s="88"/>
      <c r="TXQ150" s="88"/>
      <c r="TXR150" s="88"/>
      <c r="TXS150" s="88"/>
      <c r="TXT150" s="88"/>
      <c r="TXU150" s="88"/>
      <c r="TXV150" s="88"/>
      <c r="TXW150" s="88"/>
      <c r="TXX150" s="88"/>
      <c r="TXY150" s="88"/>
      <c r="TXZ150" s="88"/>
      <c r="TYA150" s="88"/>
      <c r="TYB150" s="88"/>
      <c r="TYC150" s="88"/>
      <c r="TYD150" s="88"/>
      <c r="TYE150" s="88"/>
      <c r="TYF150" s="88"/>
      <c r="TYG150" s="88"/>
      <c r="TYH150" s="88"/>
      <c r="TYI150" s="88"/>
      <c r="TYJ150" s="88"/>
      <c r="TYK150" s="88"/>
      <c r="TYL150" s="88"/>
      <c r="TYM150" s="88"/>
      <c r="TYN150" s="88"/>
      <c r="TYO150" s="88"/>
      <c r="TYP150" s="88"/>
      <c r="TYQ150" s="88"/>
      <c r="TYR150" s="88"/>
      <c r="TYS150" s="88"/>
      <c r="TYT150" s="88"/>
      <c r="TYU150" s="88"/>
      <c r="TYV150" s="88"/>
      <c r="TYW150" s="88"/>
      <c r="TYX150" s="88"/>
      <c r="TYY150" s="88"/>
      <c r="TYZ150" s="88"/>
      <c r="TZA150" s="88"/>
      <c r="TZB150" s="88"/>
      <c r="TZC150" s="88"/>
      <c r="TZD150" s="88"/>
      <c r="TZE150" s="88"/>
      <c r="TZF150" s="88"/>
      <c r="TZG150" s="88"/>
      <c r="TZH150" s="88"/>
      <c r="TZI150" s="88"/>
      <c r="TZJ150" s="88"/>
      <c r="TZK150" s="88"/>
      <c r="TZL150" s="88"/>
      <c r="TZM150" s="88"/>
      <c r="TZN150" s="88"/>
      <c r="TZO150" s="88"/>
      <c r="TZP150" s="88"/>
      <c r="TZQ150" s="88"/>
      <c r="TZR150" s="88"/>
      <c r="TZS150" s="88"/>
      <c r="TZT150" s="88"/>
      <c r="TZU150" s="88"/>
      <c r="TZV150" s="88"/>
      <c r="TZW150" s="88"/>
      <c r="TZX150" s="88"/>
      <c r="TZY150" s="88"/>
      <c r="TZZ150" s="88"/>
      <c r="UAA150" s="88"/>
      <c r="UAB150" s="88"/>
      <c r="UAC150" s="88"/>
      <c r="UAD150" s="88"/>
      <c r="UAE150" s="88"/>
      <c r="UAF150" s="88"/>
      <c r="UAG150" s="88"/>
      <c r="UAH150" s="88"/>
      <c r="UAI150" s="88"/>
      <c r="UAJ150" s="88"/>
      <c r="UAK150" s="88"/>
      <c r="UAL150" s="88"/>
      <c r="UAM150" s="88"/>
      <c r="UAN150" s="88"/>
      <c r="UAO150" s="88"/>
      <c r="UAP150" s="88"/>
      <c r="UAQ150" s="88"/>
      <c r="UAR150" s="88"/>
      <c r="UAS150" s="88"/>
      <c r="UAT150" s="88"/>
      <c r="UAU150" s="88"/>
      <c r="UAV150" s="88"/>
      <c r="UAW150" s="88"/>
      <c r="UAX150" s="88"/>
      <c r="UAY150" s="88"/>
      <c r="UAZ150" s="88"/>
      <c r="UBA150" s="88"/>
      <c r="UBB150" s="88"/>
      <c r="UBC150" s="88"/>
      <c r="UBD150" s="88"/>
      <c r="UBE150" s="88"/>
      <c r="UBF150" s="88"/>
      <c r="UBG150" s="88"/>
      <c r="UBH150" s="88"/>
      <c r="UBI150" s="88"/>
      <c r="UBJ150" s="88"/>
      <c r="UBK150" s="88"/>
      <c r="UBL150" s="88"/>
      <c r="UBM150" s="88"/>
      <c r="UBN150" s="88"/>
      <c r="UBO150" s="88"/>
      <c r="UBP150" s="88"/>
      <c r="UBQ150" s="88"/>
      <c r="UBR150" s="88"/>
      <c r="UBS150" s="88"/>
      <c r="UBT150" s="88"/>
      <c r="UBU150" s="88"/>
      <c r="UBV150" s="88"/>
      <c r="UBW150" s="88"/>
      <c r="UBX150" s="88"/>
      <c r="UBY150" s="88"/>
      <c r="UBZ150" s="88"/>
      <c r="UCA150" s="88"/>
      <c r="UCB150" s="88"/>
      <c r="UCC150" s="88"/>
      <c r="UCD150" s="88"/>
      <c r="UCE150" s="88"/>
      <c r="UCF150" s="88"/>
      <c r="UCG150" s="88"/>
      <c r="UCH150" s="88"/>
      <c r="UCI150" s="88"/>
      <c r="UCJ150" s="88"/>
      <c r="UCK150" s="88"/>
      <c r="UCL150" s="88"/>
      <c r="UCM150" s="88"/>
      <c r="UCN150" s="88"/>
      <c r="UCO150" s="88"/>
      <c r="UCP150" s="88"/>
      <c r="UCQ150" s="88"/>
      <c r="UCR150" s="88"/>
      <c r="UCS150" s="88"/>
      <c r="UCT150" s="88"/>
      <c r="UCU150" s="88"/>
      <c r="UCV150" s="88"/>
      <c r="UCW150" s="88"/>
      <c r="UCX150" s="88"/>
      <c r="UCY150" s="88"/>
      <c r="UCZ150" s="88"/>
      <c r="UDA150" s="88"/>
      <c r="UDB150" s="88"/>
      <c r="UDC150" s="88"/>
      <c r="UDD150" s="88"/>
      <c r="UDE150" s="88"/>
      <c r="UDF150" s="88"/>
      <c r="UDG150" s="88"/>
      <c r="UDH150" s="88"/>
      <c r="UDI150" s="88"/>
      <c r="UDJ150" s="88"/>
      <c r="UDK150" s="88"/>
      <c r="UDL150" s="88"/>
      <c r="UDM150" s="88"/>
      <c r="UDN150" s="88"/>
      <c r="UDO150" s="88"/>
      <c r="UDP150" s="88"/>
      <c r="UDQ150" s="88"/>
      <c r="UDR150" s="88"/>
      <c r="UDS150" s="88"/>
      <c r="UDT150" s="88"/>
      <c r="UDU150" s="88"/>
      <c r="UDV150" s="88"/>
      <c r="UDW150" s="88"/>
      <c r="UDX150" s="88"/>
      <c r="UDY150" s="88"/>
      <c r="UDZ150" s="88"/>
      <c r="UEA150" s="88"/>
      <c r="UEB150" s="88"/>
      <c r="UEC150" s="88"/>
      <c r="UED150" s="88"/>
      <c r="UEE150" s="88"/>
      <c r="UEF150" s="88"/>
      <c r="UEG150" s="88"/>
      <c r="UEH150" s="88"/>
      <c r="UEI150" s="88"/>
      <c r="UEJ150" s="88"/>
      <c r="UEK150" s="88"/>
      <c r="UEL150" s="88"/>
      <c r="UEM150" s="88"/>
      <c r="UEN150" s="88"/>
      <c r="UEO150" s="88"/>
      <c r="UEP150" s="88"/>
      <c r="UEQ150" s="88"/>
      <c r="UER150" s="88"/>
      <c r="UES150" s="88"/>
      <c r="UET150" s="88"/>
      <c r="UEU150" s="88"/>
      <c r="UEV150" s="88"/>
      <c r="UEW150" s="88"/>
      <c r="UEX150" s="88"/>
      <c r="UEY150" s="88"/>
      <c r="UEZ150" s="88"/>
      <c r="UFA150" s="88"/>
      <c r="UFB150" s="88"/>
      <c r="UFC150" s="88"/>
      <c r="UFD150" s="88"/>
      <c r="UFE150" s="88"/>
      <c r="UFF150" s="88"/>
      <c r="UFG150" s="88"/>
      <c r="UFH150" s="88"/>
      <c r="UFI150" s="88"/>
      <c r="UFJ150" s="88"/>
      <c r="UFK150" s="88"/>
      <c r="UFL150" s="88"/>
      <c r="UFM150" s="88"/>
      <c r="UFN150" s="88"/>
      <c r="UFO150" s="88"/>
      <c r="UFP150" s="88"/>
      <c r="UFQ150" s="88"/>
      <c r="UFR150" s="88"/>
      <c r="UFS150" s="88"/>
      <c r="UFT150" s="88"/>
      <c r="UFU150" s="88"/>
      <c r="UFV150" s="88"/>
      <c r="UFW150" s="88"/>
      <c r="UFX150" s="88"/>
      <c r="UFY150" s="88"/>
      <c r="UFZ150" s="88"/>
      <c r="UGA150" s="88"/>
      <c r="UGB150" s="88"/>
      <c r="UGC150" s="88"/>
      <c r="UGD150" s="88"/>
      <c r="UGE150" s="88"/>
      <c r="UGF150" s="88"/>
      <c r="UGG150" s="88"/>
      <c r="UGH150" s="88"/>
      <c r="UGI150" s="88"/>
      <c r="UGJ150" s="88"/>
      <c r="UGK150" s="88"/>
      <c r="UGL150" s="88"/>
      <c r="UGM150" s="88"/>
      <c r="UGN150" s="88"/>
      <c r="UGO150" s="88"/>
      <c r="UGP150" s="88"/>
      <c r="UGQ150" s="88"/>
      <c r="UGR150" s="88"/>
      <c r="UGS150" s="88"/>
      <c r="UGT150" s="88"/>
      <c r="UGU150" s="88"/>
      <c r="UGV150" s="88"/>
      <c r="UGW150" s="88"/>
      <c r="UGX150" s="88"/>
      <c r="UGY150" s="88"/>
      <c r="UGZ150" s="88"/>
      <c r="UHA150" s="88"/>
      <c r="UHB150" s="88"/>
      <c r="UHC150" s="88"/>
      <c r="UHD150" s="88"/>
      <c r="UHE150" s="88"/>
      <c r="UHF150" s="88"/>
      <c r="UHG150" s="88"/>
      <c r="UHH150" s="88"/>
      <c r="UHI150" s="88"/>
      <c r="UHJ150" s="88"/>
      <c r="UHK150" s="88"/>
      <c r="UHL150" s="88"/>
      <c r="UHM150" s="88"/>
      <c r="UHN150" s="88"/>
      <c r="UHO150" s="88"/>
      <c r="UHP150" s="88"/>
      <c r="UHQ150" s="88"/>
      <c r="UHR150" s="88"/>
      <c r="UHS150" s="88"/>
      <c r="UHT150" s="88"/>
      <c r="UHU150" s="88"/>
      <c r="UHV150" s="88"/>
      <c r="UHW150" s="88"/>
      <c r="UHX150" s="88"/>
      <c r="UHY150" s="88"/>
      <c r="UHZ150" s="88"/>
      <c r="UIA150" s="88"/>
      <c r="UIB150" s="88"/>
      <c r="UIC150" s="88"/>
      <c r="UID150" s="88"/>
      <c r="UIE150" s="88"/>
      <c r="UIF150" s="88"/>
      <c r="UIG150" s="88"/>
      <c r="UIH150" s="88"/>
      <c r="UII150" s="88"/>
      <c r="UIJ150" s="88"/>
      <c r="UIK150" s="88"/>
      <c r="UIL150" s="88"/>
      <c r="UIM150" s="88"/>
      <c r="UIN150" s="88"/>
      <c r="UIO150" s="88"/>
      <c r="UIP150" s="88"/>
      <c r="UIQ150" s="88"/>
      <c r="UIR150" s="88"/>
      <c r="UIS150" s="88"/>
      <c r="UIT150" s="88"/>
      <c r="UIU150" s="88"/>
      <c r="UIV150" s="88"/>
      <c r="UIW150" s="88"/>
      <c r="UIX150" s="88"/>
      <c r="UIY150" s="88"/>
      <c r="UIZ150" s="88"/>
      <c r="UJA150" s="88"/>
      <c r="UJB150" s="88"/>
      <c r="UJC150" s="88"/>
      <c r="UJD150" s="88"/>
      <c r="UJE150" s="88"/>
      <c r="UJF150" s="88"/>
      <c r="UJG150" s="88"/>
      <c r="UJH150" s="88"/>
      <c r="UJI150" s="88"/>
      <c r="UJJ150" s="88"/>
      <c r="UJK150" s="88"/>
      <c r="UJL150" s="88"/>
      <c r="UJM150" s="88"/>
      <c r="UJN150" s="88"/>
      <c r="UJO150" s="88"/>
      <c r="UJP150" s="88"/>
      <c r="UJQ150" s="88"/>
      <c r="UJR150" s="88"/>
      <c r="UJS150" s="88"/>
      <c r="UJT150" s="88"/>
      <c r="UJU150" s="88"/>
      <c r="UJV150" s="88"/>
      <c r="UJW150" s="88"/>
      <c r="UJX150" s="88"/>
      <c r="UJY150" s="88"/>
      <c r="UJZ150" s="88"/>
      <c r="UKA150" s="88"/>
      <c r="UKB150" s="88"/>
      <c r="UKC150" s="88"/>
      <c r="UKD150" s="88"/>
      <c r="UKE150" s="88"/>
      <c r="UKF150" s="88"/>
      <c r="UKG150" s="88"/>
      <c r="UKH150" s="88"/>
      <c r="UKI150" s="88"/>
      <c r="UKJ150" s="88"/>
      <c r="UKK150" s="88"/>
      <c r="UKL150" s="88"/>
      <c r="UKM150" s="88"/>
      <c r="UKN150" s="88"/>
      <c r="UKO150" s="88"/>
      <c r="UKP150" s="88"/>
      <c r="UKQ150" s="88"/>
      <c r="UKR150" s="88"/>
      <c r="UKS150" s="88"/>
      <c r="UKT150" s="88"/>
      <c r="UKU150" s="88"/>
      <c r="UKV150" s="88"/>
      <c r="UKW150" s="88"/>
      <c r="UKX150" s="88"/>
      <c r="UKY150" s="88"/>
      <c r="UKZ150" s="88"/>
      <c r="ULA150" s="88"/>
      <c r="ULB150" s="88"/>
      <c r="ULC150" s="88"/>
      <c r="ULD150" s="88"/>
      <c r="ULE150" s="88"/>
      <c r="ULF150" s="88"/>
      <c r="ULG150" s="88"/>
      <c r="ULH150" s="88"/>
      <c r="ULI150" s="88"/>
      <c r="ULJ150" s="88"/>
      <c r="ULK150" s="88"/>
      <c r="ULL150" s="88"/>
      <c r="ULM150" s="88"/>
      <c r="ULN150" s="88"/>
      <c r="ULO150" s="88"/>
      <c r="ULP150" s="88"/>
      <c r="ULQ150" s="88"/>
      <c r="ULR150" s="88"/>
      <c r="ULS150" s="88"/>
      <c r="ULT150" s="88"/>
      <c r="ULU150" s="88"/>
      <c r="ULV150" s="88"/>
      <c r="ULW150" s="88"/>
      <c r="ULX150" s="88"/>
      <c r="ULY150" s="88"/>
      <c r="ULZ150" s="88"/>
      <c r="UMA150" s="88"/>
      <c r="UMB150" s="88"/>
      <c r="UMC150" s="88"/>
      <c r="UMD150" s="88"/>
      <c r="UME150" s="88"/>
      <c r="UMF150" s="88"/>
      <c r="UMG150" s="88"/>
      <c r="UMH150" s="88"/>
      <c r="UMI150" s="88"/>
      <c r="UMJ150" s="88"/>
      <c r="UMK150" s="88"/>
      <c r="UML150" s="88"/>
      <c r="UMM150" s="88"/>
      <c r="UMN150" s="88"/>
      <c r="UMO150" s="88"/>
      <c r="UMP150" s="88"/>
      <c r="UMQ150" s="88"/>
      <c r="UMR150" s="88"/>
      <c r="UMS150" s="88"/>
      <c r="UMT150" s="88"/>
      <c r="UMU150" s="88"/>
      <c r="UMV150" s="88"/>
      <c r="UMW150" s="88"/>
      <c r="UMX150" s="88"/>
      <c r="UMY150" s="88"/>
      <c r="UMZ150" s="88"/>
      <c r="UNA150" s="88"/>
      <c r="UNB150" s="88"/>
      <c r="UNC150" s="88"/>
      <c r="UND150" s="88"/>
      <c r="UNE150" s="88"/>
      <c r="UNF150" s="88"/>
      <c r="UNG150" s="88"/>
      <c r="UNH150" s="88"/>
      <c r="UNI150" s="88"/>
      <c r="UNJ150" s="88"/>
      <c r="UNK150" s="88"/>
      <c r="UNL150" s="88"/>
      <c r="UNM150" s="88"/>
      <c r="UNN150" s="88"/>
      <c r="UNO150" s="88"/>
      <c r="UNP150" s="88"/>
      <c r="UNQ150" s="88"/>
      <c r="UNR150" s="88"/>
      <c r="UNS150" s="88"/>
      <c r="UNT150" s="88"/>
      <c r="UNU150" s="88"/>
      <c r="UNV150" s="88"/>
      <c r="UNW150" s="88"/>
      <c r="UNX150" s="88"/>
      <c r="UNY150" s="88"/>
      <c r="UNZ150" s="88"/>
      <c r="UOA150" s="88"/>
      <c r="UOB150" s="88"/>
      <c r="UOC150" s="88"/>
      <c r="UOD150" s="88"/>
      <c r="UOE150" s="88"/>
      <c r="UOF150" s="88"/>
      <c r="UOG150" s="88"/>
      <c r="UOH150" s="88"/>
      <c r="UOI150" s="88"/>
      <c r="UOJ150" s="88"/>
      <c r="UOK150" s="88"/>
      <c r="UOL150" s="88"/>
      <c r="UOM150" s="88"/>
      <c r="UON150" s="88"/>
      <c r="UOO150" s="88"/>
      <c r="UOP150" s="88"/>
      <c r="UOQ150" s="88"/>
      <c r="UOR150" s="88"/>
      <c r="UOS150" s="88"/>
      <c r="UOT150" s="88"/>
      <c r="UOU150" s="88"/>
      <c r="UOV150" s="88"/>
      <c r="UOW150" s="88"/>
      <c r="UOX150" s="88"/>
      <c r="UOY150" s="88"/>
      <c r="UOZ150" s="88"/>
      <c r="UPA150" s="88"/>
      <c r="UPB150" s="88"/>
      <c r="UPC150" s="88"/>
      <c r="UPD150" s="88"/>
      <c r="UPE150" s="88"/>
      <c r="UPF150" s="88"/>
      <c r="UPG150" s="88"/>
      <c r="UPH150" s="88"/>
      <c r="UPI150" s="88"/>
      <c r="UPJ150" s="88"/>
      <c r="UPK150" s="88"/>
      <c r="UPL150" s="88"/>
      <c r="UPM150" s="88"/>
      <c r="UPN150" s="88"/>
      <c r="UPO150" s="88"/>
      <c r="UPP150" s="88"/>
      <c r="UPQ150" s="88"/>
      <c r="UPR150" s="88"/>
      <c r="UPS150" s="88"/>
      <c r="UPT150" s="88"/>
      <c r="UPU150" s="88"/>
      <c r="UPV150" s="88"/>
      <c r="UPW150" s="88"/>
      <c r="UPX150" s="88"/>
      <c r="UPY150" s="88"/>
      <c r="UPZ150" s="88"/>
      <c r="UQA150" s="88"/>
      <c r="UQB150" s="88"/>
      <c r="UQC150" s="88"/>
      <c r="UQD150" s="88"/>
      <c r="UQE150" s="88"/>
      <c r="UQF150" s="88"/>
      <c r="UQG150" s="88"/>
      <c r="UQH150" s="88"/>
      <c r="UQI150" s="88"/>
      <c r="UQJ150" s="88"/>
      <c r="UQK150" s="88"/>
      <c r="UQL150" s="88"/>
      <c r="UQM150" s="88"/>
      <c r="UQN150" s="88"/>
      <c r="UQO150" s="88"/>
      <c r="UQP150" s="88"/>
      <c r="UQQ150" s="88"/>
      <c r="UQR150" s="88"/>
      <c r="UQS150" s="88"/>
      <c r="UQT150" s="88"/>
      <c r="UQU150" s="88"/>
      <c r="UQV150" s="88"/>
      <c r="UQW150" s="88"/>
      <c r="UQX150" s="88"/>
      <c r="UQY150" s="88"/>
      <c r="UQZ150" s="88"/>
      <c r="URA150" s="88"/>
      <c r="URB150" s="88"/>
      <c r="URC150" s="88"/>
      <c r="URD150" s="88"/>
      <c r="URE150" s="88"/>
      <c r="URF150" s="88"/>
      <c r="URG150" s="88"/>
      <c r="URH150" s="88"/>
      <c r="URI150" s="88"/>
      <c r="URJ150" s="88"/>
      <c r="URK150" s="88"/>
      <c r="URL150" s="88"/>
      <c r="URM150" s="88"/>
      <c r="URN150" s="88"/>
      <c r="URO150" s="88"/>
      <c r="URP150" s="88"/>
      <c r="URQ150" s="88"/>
      <c r="URR150" s="88"/>
      <c r="URS150" s="88"/>
      <c r="URT150" s="88"/>
      <c r="URU150" s="88"/>
      <c r="URV150" s="88"/>
      <c r="URW150" s="88"/>
      <c r="URX150" s="88"/>
      <c r="URY150" s="88"/>
      <c r="URZ150" s="88"/>
      <c r="USA150" s="88"/>
      <c r="USB150" s="88"/>
      <c r="USC150" s="88"/>
      <c r="USD150" s="88"/>
      <c r="USE150" s="88"/>
      <c r="USF150" s="88"/>
      <c r="USG150" s="88"/>
      <c r="USH150" s="88"/>
      <c r="USI150" s="88"/>
      <c r="USJ150" s="88"/>
      <c r="USK150" s="88"/>
      <c r="USL150" s="88"/>
      <c r="USM150" s="88"/>
      <c r="USN150" s="88"/>
      <c r="USO150" s="88"/>
      <c r="USP150" s="88"/>
      <c r="USQ150" s="88"/>
      <c r="USR150" s="88"/>
      <c r="USS150" s="88"/>
      <c r="UST150" s="88"/>
      <c r="USU150" s="88"/>
      <c r="USV150" s="88"/>
      <c r="USW150" s="88"/>
      <c r="USX150" s="88"/>
      <c r="USY150" s="88"/>
      <c r="USZ150" s="88"/>
      <c r="UTA150" s="88"/>
      <c r="UTB150" s="88"/>
      <c r="UTC150" s="88"/>
      <c r="UTD150" s="88"/>
      <c r="UTE150" s="88"/>
      <c r="UTF150" s="88"/>
      <c r="UTG150" s="88"/>
      <c r="UTH150" s="88"/>
      <c r="UTI150" s="88"/>
      <c r="UTJ150" s="88"/>
      <c r="UTK150" s="88"/>
      <c r="UTL150" s="88"/>
      <c r="UTM150" s="88"/>
      <c r="UTN150" s="88"/>
      <c r="UTO150" s="88"/>
      <c r="UTP150" s="88"/>
      <c r="UTQ150" s="88"/>
      <c r="UTR150" s="88"/>
      <c r="UTS150" s="88"/>
      <c r="UTT150" s="88"/>
      <c r="UTU150" s="88"/>
      <c r="UTV150" s="88"/>
      <c r="UTW150" s="88"/>
      <c r="UTX150" s="88"/>
      <c r="UTY150" s="88"/>
      <c r="UTZ150" s="88"/>
      <c r="UUA150" s="88"/>
      <c r="UUB150" s="88"/>
      <c r="UUC150" s="88"/>
      <c r="UUD150" s="88"/>
      <c r="UUE150" s="88"/>
      <c r="UUF150" s="88"/>
      <c r="UUG150" s="88"/>
      <c r="UUH150" s="88"/>
      <c r="UUI150" s="88"/>
      <c r="UUJ150" s="88"/>
      <c r="UUK150" s="88"/>
      <c r="UUL150" s="88"/>
      <c r="UUM150" s="88"/>
      <c r="UUN150" s="88"/>
      <c r="UUO150" s="88"/>
      <c r="UUP150" s="88"/>
      <c r="UUQ150" s="88"/>
      <c r="UUR150" s="88"/>
      <c r="UUS150" s="88"/>
      <c r="UUT150" s="88"/>
      <c r="UUU150" s="88"/>
      <c r="UUV150" s="88"/>
      <c r="UUW150" s="88"/>
      <c r="UUX150" s="88"/>
      <c r="UUY150" s="88"/>
      <c r="UUZ150" s="88"/>
      <c r="UVA150" s="88"/>
      <c r="UVB150" s="88"/>
      <c r="UVC150" s="88"/>
      <c r="UVD150" s="88"/>
      <c r="UVE150" s="88"/>
      <c r="UVF150" s="88"/>
      <c r="UVG150" s="88"/>
      <c r="UVH150" s="88"/>
      <c r="UVI150" s="88"/>
      <c r="UVJ150" s="88"/>
      <c r="UVK150" s="88"/>
      <c r="UVL150" s="88"/>
      <c r="UVM150" s="88"/>
      <c r="UVN150" s="88"/>
      <c r="UVO150" s="88"/>
      <c r="UVP150" s="88"/>
      <c r="UVQ150" s="88"/>
      <c r="UVR150" s="88"/>
      <c r="UVS150" s="88"/>
      <c r="UVT150" s="88"/>
      <c r="UVU150" s="88"/>
      <c r="UVV150" s="88"/>
      <c r="UVW150" s="88"/>
      <c r="UVX150" s="88"/>
      <c r="UVY150" s="88"/>
      <c r="UVZ150" s="88"/>
      <c r="UWA150" s="88"/>
      <c r="UWB150" s="88"/>
      <c r="UWC150" s="88"/>
      <c r="UWD150" s="88"/>
      <c r="UWE150" s="88"/>
      <c r="UWF150" s="88"/>
      <c r="UWG150" s="88"/>
      <c r="UWH150" s="88"/>
      <c r="UWI150" s="88"/>
      <c r="UWJ150" s="88"/>
      <c r="UWK150" s="88"/>
      <c r="UWL150" s="88"/>
      <c r="UWM150" s="88"/>
      <c r="UWN150" s="88"/>
      <c r="UWO150" s="88"/>
      <c r="UWP150" s="88"/>
      <c r="UWQ150" s="88"/>
      <c r="UWR150" s="88"/>
      <c r="UWS150" s="88"/>
      <c r="UWT150" s="88"/>
      <c r="UWU150" s="88"/>
      <c r="UWV150" s="88"/>
      <c r="UWW150" s="88"/>
      <c r="UWX150" s="88"/>
      <c r="UWY150" s="88"/>
      <c r="UWZ150" s="88"/>
      <c r="UXA150" s="88"/>
      <c r="UXB150" s="88"/>
      <c r="UXC150" s="88"/>
      <c r="UXD150" s="88"/>
      <c r="UXE150" s="88"/>
      <c r="UXF150" s="88"/>
      <c r="UXG150" s="88"/>
      <c r="UXH150" s="88"/>
      <c r="UXI150" s="88"/>
      <c r="UXJ150" s="88"/>
      <c r="UXK150" s="88"/>
      <c r="UXL150" s="88"/>
      <c r="UXM150" s="88"/>
      <c r="UXN150" s="88"/>
      <c r="UXO150" s="88"/>
      <c r="UXP150" s="88"/>
      <c r="UXQ150" s="88"/>
      <c r="UXR150" s="88"/>
      <c r="UXS150" s="88"/>
      <c r="UXT150" s="88"/>
      <c r="UXU150" s="88"/>
      <c r="UXV150" s="88"/>
      <c r="UXW150" s="88"/>
      <c r="UXX150" s="88"/>
      <c r="UXY150" s="88"/>
      <c r="UXZ150" s="88"/>
      <c r="UYA150" s="88"/>
      <c r="UYB150" s="88"/>
      <c r="UYC150" s="88"/>
      <c r="UYD150" s="88"/>
      <c r="UYE150" s="88"/>
      <c r="UYF150" s="88"/>
      <c r="UYG150" s="88"/>
      <c r="UYH150" s="88"/>
      <c r="UYI150" s="88"/>
      <c r="UYJ150" s="88"/>
      <c r="UYK150" s="88"/>
      <c r="UYL150" s="88"/>
      <c r="UYM150" s="88"/>
      <c r="UYN150" s="88"/>
      <c r="UYO150" s="88"/>
      <c r="UYP150" s="88"/>
      <c r="UYQ150" s="88"/>
      <c r="UYR150" s="88"/>
      <c r="UYS150" s="88"/>
      <c r="UYT150" s="88"/>
      <c r="UYU150" s="88"/>
      <c r="UYV150" s="88"/>
      <c r="UYW150" s="88"/>
      <c r="UYX150" s="88"/>
      <c r="UYY150" s="88"/>
      <c r="UYZ150" s="88"/>
      <c r="UZA150" s="88"/>
      <c r="UZB150" s="88"/>
      <c r="UZC150" s="88"/>
      <c r="UZD150" s="88"/>
      <c r="UZE150" s="88"/>
      <c r="UZF150" s="88"/>
      <c r="UZG150" s="88"/>
      <c r="UZH150" s="88"/>
      <c r="UZI150" s="88"/>
      <c r="UZJ150" s="88"/>
      <c r="UZK150" s="88"/>
      <c r="UZL150" s="88"/>
      <c r="UZM150" s="88"/>
      <c r="UZN150" s="88"/>
      <c r="UZO150" s="88"/>
      <c r="UZP150" s="88"/>
      <c r="UZQ150" s="88"/>
      <c r="UZR150" s="88"/>
      <c r="UZS150" s="88"/>
      <c r="UZT150" s="88"/>
      <c r="UZU150" s="88"/>
      <c r="UZV150" s="88"/>
      <c r="UZW150" s="88"/>
      <c r="UZX150" s="88"/>
      <c r="UZY150" s="88"/>
      <c r="UZZ150" s="88"/>
      <c r="VAA150" s="88"/>
      <c r="VAB150" s="88"/>
      <c r="VAC150" s="88"/>
      <c r="VAD150" s="88"/>
      <c r="VAE150" s="88"/>
      <c r="VAF150" s="88"/>
      <c r="VAG150" s="88"/>
      <c r="VAH150" s="88"/>
      <c r="VAI150" s="88"/>
      <c r="VAJ150" s="88"/>
      <c r="VAK150" s="88"/>
      <c r="VAL150" s="88"/>
      <c r="VAM150" s="88"/>
      <c r="VAN150" s="88"/>
      <c r="VAO150" s="88"/>
      <c r="VAP150" s="88"/>
      <c r="VAQ150" s="88"/>
      <c r="VAR150" s="88"/>
      <c r="VAS150" s="88"/>
      <c r="VAT150" s="88"/>
      <c r="VAU150" s="88"/>
      <c r="VAV150" s="88"/>
      <c r="VAW150" s="88"/>
      <c r="VAX150" s="88"/>
      <c r="VAY150" s="88"/>
      <c r="VAZ150" s="88"/>
      <c r="VBA150" s="88"/>
      <c r="VBB150" s="88"/>
      <c r="VBC150" s="88"/>
      <c r="VBD150" s="88"/>
      <c r="VBE150" s="88"/>
      <c r="VBF150" s="88"/>
      <c r="VBG150" s="88"/>
      <c r="VBH150" s="88"/>
      <c r="VBI150" s="88"/>
      <c r="VBJ150" s="88"/>
      <c r="VBK150" s="88"/>
      <c r="VBL150" s="88"/>
      <c r="VBM150" s="88"/>
      <c r="VBN150" s="88"/>
      <c r="VBO150" s="88"/>
      <c r="VBP150" s="88"/>
      <c r="VBQ150" s="88"/>
      <c r="VBR150" s="88"/>
      <c r="VBS150" s="88"/>
      <c r="VBT150" s="88"/>
      <c r="VBU150" s="88"/>
      <c r="VBV150" s="88"/>
      <c r="VBW150" s="88"/>
      <c r="VBX150" s="88"/>
      <c r="VBY150" s="88"/>
      <c r="VBZ150" s="88"/>
      <c r="VCA150" s="88"/>
      <c r="VCB150" s="88"/>
      <c r="VCC150" s="88"/>
      <c r="VCD150" s="88"/>
      <c r="VCE150" s="88"/>
      <c r="VCF150" s="88"/>
      <c r="VCG150" s="88"/>
      <c r="VCH150" s="88"/>
      <c r="VCI150" s="88"/>
      <c r="VCJ150" s="88"/>
      <c r="VCK150" s="88"/>
      <c r="VCL150" s="88"/>
      <c r="VCM150" s="88"/>
      <c r="VCN150" s="88"/>
      <c r="VCO150" s="88"/>
      <c r="VCP150" s="88"/>
      <c r="VCQ150" s="88"/>
      <c r="VCR150" s="88"/>
      <c r="VCS150" s="88"/>
      <c r="VCT150" s="88"/>
      <c r="VCU150" s="88"/>
      <c r="VCV150" s="88"/>
      <c r="VCW150" s="88"/>
      <c r="VCX150" s="88"/>
      <c r="VCY150" s="88"/>
      <c r="VCZ150" s="88"/>
      <c r="VDA150" s="88"/>
      <c r="VDB150" s="88"/>
      <c r="VDC150" s="88"/>
      <c r="VDD150" s="88"/>
      <c r="VDE150" s="88"/>
      <c r="VDF150" s="88"/>
      <c r="VDG150" s="88"/>
      <c r="VDH150" s="88"/>
      <c r="VDI150" s="88"/>
      <c r="VDJ150" s="88"/>
      <c r="VDK150" s="88"/>
      <c r="VDL150" s="88"/>
      <c r="VDM150" s="88"/>
      <c r="VDN150" s="88"/>
      <c r="VDO150" s="88"/>
      <c r="VDP150" s="88"/>
      <c r="VDQ150" s="88"/>
      <c r="VDR150" s="88"/>
      <c r="VDS150" s="88"/>
      <c r="VDT150" s="88"/>
      <c r="VDU150" s="88"/>
      <c r="VDV150" s="88"/>
      <c r="VDW150" s="88"/>
      <c r="VDX150" s="88"/>
      <c r="VDY150" s="88"/>
      <c r="VDZ150" s="88"/>
      <c r="VEA150" s="88"/>
      <c r="VEB150" s="88"/>
      <c r="VEC150" s="88"/>
      <c r="VED150" s="88"/>
      <c r="VEE150" s="88"/>
      <c r="VEF150" s="88"/>
      <c r="VEG150" s="88"/>
      <c r="VEH150" s="88"/>
      <c r="VEI150" s="88"/>
      <c r="VEJ150" s="88"/>
      <c r="VEK150" s="88"/>
      <c r="VEL150" s="88"/>
      <c r="VEM150" s="88"/>
      <c r="VEN150" s="88"/>
      <c r="VEO150" s="88"/>
      <c r="VEP150" s="88"/>
      <c r="VEQ150" s="88"/>
      <c r="VER150" s="88"/>
      <c r="VES150" s="88"/>
      <c r="VET150" s="88"/>
      <c r="VEU150" s="88"/>
      <c r="VEV150" s="88"/>
      <c r="VEW150" s="88"/>
      <c r="VEX150" s="88"/>
      <c r="VEY150" s="88"/>
      <c r="VEZ150" s="88"/>
      <c r="VFA150" s="88"/>
      <c r="VFB150" s="88"/>
      <c r="VFC150" s="88"/>
      <c r="VFD150" s="88"/>
      <c r="VFE150" s="88"/>
      <c r="VFF150" s="88"/>
      <c r="VFG150" s="88"/>
      <c r="VFH150" s="88"/>
      <c r="VFI150" s="88"/>
      <c r="VFJ150" s="88"/>
      <c r="VFK150" s="88"/>
      <c r="VFL150" s="88"/>
      <c r="VFM150" s="88"/>
      <c r="VFN150" s="88"/>
      <c r="VFO150" s="88"/>
      <c r="VFP150" s="88"/>
      <c r="VFQ150" s="88"/>
      <c r="VFR150" s="88"/>
      <c r="VFS150" s="88"/>
      <c r="VFT150" s="88"/>
      <c r="VFU150" s="88"/>
      <c r="VFV150" s="88"/>
      <c r="VFW150" s="88"/>
      <c r="VFX150" s="88"/>
      <c r="VFY150" s="88"/>
      <c r="VFZ150" s="88"/>
      <c r="VGA150" s="88"/>
      <c r="VGB150" s="88"/>
      <c r="VGC150" s="88"/>
      <c r="VGD150" s="88"/>
      <c r="VGE150" s="88"/>
      <c r="VGF150" s="88"/>
      <c r="VGG150" s="88"/>
      <c r="VGH150" s="88"/>
      <c r="VGI150" s="88"/>
      <c r="VGJ150" s="88"/>
      <c r="VGK150" s="88"/>
      <c r="VGL150" s="88"/>
      <c r="VGM150" s="88"/>
      <c r="VGN150" s="88"/>
      <c r="VGO150" s="88"/>
      <c r="VGP150" s="88"/>
      <c r="VGQ150" s="88"/>
      <c r="VGR150" s="88"/>
      <c r="VGS150" s="88"/>
      <c r="VGT150" s="88"/>
      <c r="VGU150" s="88"/>
      <c r="VGV150" s="88"/>
      <c r="VGW150" s="88"/>
      <c r="VGX150" s="88"/>
      <c r="VGY150" s="88"/>
      <c r="VGZ150" s="88"/>
      <c r="VHA150" s="88"/>
      <c r="VHB150" s="88"/>
      <c r="VHC150" s="88"/>
      <c r="VHD150" s="88"/>
      <c r="VHE150" s="88"/>
      <c r="VHF150" s="88"/>
      <c r="VHG150" s="88"/>
      <c r="VHH150" s="88"/>
      <c r="VHI150" s="88"/>
      <c r="VHJ150" s="88"/>
      <c r="VHK150" s="88"/>
      <c r="VHL150" s="88"/>
      <c r="VHM150" s="88"/>
      <c r="VHN150" s="88"/>
      <c r="VHO150" s="88"/>
      <c r="VHP150" s="88"/>
      <c r="VHQ150" s="88"/>
      <c r="VHR150" s="88"/>
      <c r="VHS150" s="88"/>
      <c r="VHT150" s="88"/>
      <c r="VHU150" s="88"/>
      <c r="VHV150" s="88"/>
      <c r="VHW150" s="88"/>
      <c r="VHX150" s="88"/>
      <c r="VHY150" s="88"/>
      <c r="VHZ150" s="88"/>
      <c r="VIA150" s="88"/>
      <c r="VIB150" s="88"/>
      <c r="VIC150" s="88"/>
      <c r="VID150" s="88"/>
      <c r="VIE150" s="88"/>
      <c r="VIF150" s="88"/>
      <c r="VIG150" s="88"/>
      <c r="VIH150" s="88"/>
      <c r="VII150" s="88"/>
      <c r="VIJ150" s="88"/>
      <c r="VIK150" s="88"/>
      <c r="VIL150" s="88"/>
      <c r="VIM150" s="88"/>
      <c r="VIN150" s="88"/>
      <c r="VIO150" s="88"/>
      <c r="VIP150" s="88"/>
      <c r="VIQ150" s="88"/>
      <c r="VIR150" s="88"/>
      <c r="VIS150" s="88"/>
      <c r="VIT150" s="88"/>
      <c r="VIU150" s="88"/>
      <c r="VIV150" s="88"/>
      <c r="VIW150" s="88"/>
      <c r="VIX150" s="88"/>
      <c r="VIY150" s="88"/>
      <c r="VIZ150" s="88"/>
      <c r="VJA150" s="88"/>
      <c r="VJB150" s="88"/>
      <c r="VJC150" s="88"/>
      <c r="VJD150" s="88"/>
      <c r="VJE150" s="88"/>
      <c r="VJF150" s="88"/>
      <c r="VJG150" s="88"/>
      <c r="VJH150" s="88"/>
      <c r="VJI150" s="88"/>
      <c r="VJJ150" s="88"/>
      <c r="VJK150" s="88"/>
      <c r="VJL150" s="88"/>
      <c r="VJM150" s="88"/>
      <c r="VJN150" s="88"/>
      <c r="VJO150" s="88"/>
      <c r="VJP150" s="88"/>
      <c r="VJQ150" s="88"/>
      <c r="VJR150" s="88"/>
      <c r="VJS150" s="88"/>
      <c r="VJT150" s="88"/>
      <c r="VJU150" s="88"/>
      <c r="VJV150" s="88"/>
      <c r="VJW150" s="88"/>
      <c r="VJX150" s="88"/>
      <c r="VJY150" s="88"/>
      <c r="VJZ150" s="88"/>
      <c r="VKA150" s="88"/>
      <c r="VKB150" s="88"/>
      <c r="VKC150" s="88"/>
      <c r="VKD150" s="88"/>
      <c r="VKE150" s="88"/>
      <c r="VKF150" s="88"/>
      <c r="VKG150" s="88"/>
      <c r="VKH150" s="88"/>
      <c r="VKI150" s="88"/>
      <c r="VKJ150" s="88"/>
      <c r="VKK150" s="88"/>
      <c r="VKL150" s="88"/>
      <c r="VKM150" s="88"/>
      <c r="VKN150" s="88"/>
      <c r="VKO150" s="88"/>
      <c r="VKP150" s="88"/>
      <c r="VKQ150" s="88"/>
      <c r="VKR150" s="88"/>
      <c r="VKS150" s="88"/>
      <c r="VKT150" s="88"/>
      <c r="VKU150" s="88"/>
      <c r="VKV150" s="88"/>
      <c r="VKW150" s="88"/>
      <c r="VKX150" s="88"/>
      <c r="VKY150" s="88"/>
      <c r="VKZ150" s="88"/>
      <c r="VLA150" s="88"/>
      <c r="VLB150" s="88"/>
      <c r="VLC150" s="88"/>
      <c r="VLD150" s="88"/>
      <c r="VLE150" s="88"/>
      <c r="VLF150" s="88"/>
      <c r="VLG150" s="88"/>
      <c r="VLH150" s="88"/>
      <c r="VLI150" s="88"/>
      <c r="VLJ150" s="88"/>
      <c r="VLK150" s="88"/>
      <c r="VLL150" s="88"/>
      <c r="VLM150" s="88"/>
      <c r="VLN150" s="88"/>
      <c r="VLO150" s="88"/>
      <c r="VLP150" s="88"/>
      <c r="VLQ150" s="88"/>
      <c r="VLR150" s="88"/>
      <c r="VLS150" s="88"/>
      <c r="VLT150" s="88"/>
      <c r="VLU150" s="88"/>
      <c r="VLV150" s="88"/>
      <c r="VLW150" s="88"/>
      <c r="VLX150" s="88"/>
      <c r="VLY150" s="88"/>
      <c r="VLZ150" s="88"/>
      <c r="VMA150" s="88"/>
      <c r="VMB150" s="88"/>
      <c r="VMC150" s="88"/>
      <c r="VMD150" s="88"/>
      <c r="VME150" s="88"/>
      <c r="VMF150" s="88"/>
      <c r="VMG150" s="88"/>
      <c r="VMH150" s="88"/>
      <c r="VMI150" s="88"/>
      <c r="VMJ150" s="88"/>
      <c r="VMK150" s="88"/>
      <c r="VML150" s="88"/>
      <c r="VMM150" s="88"/>
      <c r="VMN150" s="88"/>
      <c r="VMO150" s="88"/>
      <c r="VMP150" s="88"/>
      <c r="VMQ150" s="88"/>
      <c r="VMR150" s="88"/>
      <c r="VMS150" s="88"/>
      <c r="VMT150" s="88"/>
      <c r="VMU150" s="88"/>
      <c r="VMV150" s="88"/>
      <c r="VMW150" s="88"/>
      <c r="VMX150" s="88"/>
      <c r="VMY150" s="88"/>
      <c r="VMZ150" s="88"/>
      <c r="VNA150" s="88"/>
      <c r="VNB150" s="88"/>
      <c r="VNC150" s="88"/>
      <c r="VND150" s="88"/>
      <c r="VNE150" s="88"/>
      <c r="VNF150" s="88"/>
      <c r="VNG150" s="88"/>
      <c r="VNH150" s="88"/>
      <c r="VNI150" s="88"/>
      <c r="VNJ150" s="88"/>
      <c r="VNK150" s="88"/>
      <c r="VNL150" s="88"/>
      <c r="VNM150" s="88"/>
      <c r="VNN150" s="88"/>
      <c r="VNO150" s="88"/>
      <c r="VNP150" s="88"/>
      <c r="VNQ150" s="88"/>
      <c r="VNR150" s="88"/>
      <c r="VNS150" s="88"/>
      <c r="VNT150" s="88"/>
      <c r="VNU150" s="88"/>
      <c r="VNV150" s="88"/>
      <c r="VNW150" s="88"/>
      <c r="VNX150" s="88"/>
      <c r="VNY150" s="88"/>
      <c r="VNZ150" s="88"/>
      <c r="VOA150" s="88"/>
      <c r="VOB150" s="88"/>
      <c r="VOC150" s="88"/>
      <c r="VOD150" s="88"/>
      <c r="VOE150" s="88"/>
      <c r="VOF150" s="88"/>
      <c r="VOG150" s="88"/>
      <c r="VOH150" s="88"/>
      <c r="VOI150" s="88"/>
      <c r="VOJ150" s="88"/>
      <c r="VOK150" s="88"/>
      <c r="VOL150" s="88"/>
      <c r="VOM150" s="88"/>
      <c r="VON150" s="88"/>
      <c r="VOO150" s="88"/>
      <c r="VOP150" s="88"/>
      <c r="VOQ150" s="88"/>
      <c r="VOR150" s="88"/>
      <c r="VOS150" s="88"/>
      <c r="VOT150" s="88"/>
      <c r="VOU150" s="88"/>
      <c r="VOV150" s="88"/>
      <c r="VOW150" s="88"/>
      <c r="VOX150" s="88"/>
      <c r="VOY150" s="88"/>
      <c r="VOZ150" s="88"/>
      <c r="VPA150" s="88"/>
      <c r="VPB150" s="88"/>
      <c r="VPC150" s="88"/>
      <c r="VPD150" s="88"/>
      <c r="VPE150" s="88"/>
      <c r="VPF150" s="88"/>
      <c r="VPG150" s="88"/>
      <c r="VPH150" s="88"/>
      <c r="VPI150" s="88"/>
      <c r="VPJ150" s="88"/>
      <c r="VPK150" s="88"/>
      <c r="VPL150" s="88"/>
      <c r="VPM150" s="88"/>
      <c r="VPN150" s="88"/>
      <c r="VPO150" s="88"/>
      <c r="VPP150" s="88"/>
      <c r="VPQ150" s="88"/>
      <c r="VPR150" s="88"/>
      <c r="VPS150" s="88"/>
      <c r="VPT150" s="88"/>
      <c r="VPU150" s="88"/>
      <c r="VPV150" s="88"/>
      <c r="VPW150" s="88"/>
      <c r="VPX150" s="88"/>
      <c r="VPY150" s="88"/>
      <c r="VPZ150" s="88"/>
      <c r="VQA150" s="88"/>
      <c r="VQB150" s="88"/>
      <c r="VQC150" s="88"/>
      <c r="VQD150" s="88"/>
      <c r="VQE150" s="88"/>
      <c r="VQF150" s="88"/>
      <c r="VQG150" s="88"/>
      <c r="VQH150" s="88"/>
      <c r="VQI150" s="88"/>
      <c r="VQJ150" s="88"/>
      <c r="VQK150" s="88"/>
      <c r="VQL150" s="88"/>
      <c r="VQM150" s="88"/>
      <c r="VQN150" s="88"/>
      <c r="VQO150" s="88"/>
      <c r="VQP150" s="88"/>
      <c r="VQQ150" s="88"/>
      <c r="VQR150" s="88"/>
      <c r="VQS150" s="88"/>
      <c r="VQT150" s="88"/>
      <c r="VQU150" s="88"/>
      <c r="VQV150" s="88"/>
      <c r="VQW150" s="88"/>
      <c r="VQX150" s="88"/>
      <c r="VQY150" s="88"/>
      <c r="VQZ150" s="88"/>
      <c r="VRA150" s="88"/>
      <c r="VRB150" s="88"/>
      <c r="VRC150" s="88"/>
      <c r="VRD150" s="88"/>
      <c r="VRE150" s="88"/>
      <c r="VRF150" s="88"/>
      <c r="VRG150" s="88"/>
      <c r="VRH150" s="88"/>
      <c r="VRI150" s="88"/>
      <c r="VRJ150" s="88"/>
      <c r="VRK150" s="88"/>
      <c r="VRL150" s="88"/>
      <c r="VRM150" s="88"/>
      <c r="VRN150" s="88"/>
      <c r="VRO150" s="88"/>
      <c r="VRP150" s="88"/>
      <c r="VRQ150" s="88"/>
      <c r="VRR150" s="88"/>
      <c r="VRS150" s="88"/>
      <c r="VRT150" s="88"/>
      <c r="VRU150" s="88"/>
      <c r="VRV150" s="88"/>
      <c r="VRW150" s="88"/>
      <c r="VRX150" s="88"/>
      <c r="VRY150" s="88"/>
      <c r="VRZ150" s="88"/>
      <c r="VSA150" s="88"/>
      <c r="VSB150" s="88"/>
      <c r="VSC150" s="88"/>
      <c r="VSD150" s="88"/>
      <c r="VSE150" s="88"/>
      <c r="VSF150" s="88"/>
      <c r="VSG150" s="88"/>
      <c r="VSH150" s="88"/>
      <c r="VSI150" s="88"/>
      <c r="VSJ150" s="88"/>
      <c r="VSK150" s="88"/>
      <c r="VSL150" s="88"/>
      <c r="VSM150" s="88"/>
      <c r="VSN150" s="88"/>
      <c r="VSO150" s="88"/>
      <c r="VSP150" s="88"/>
      <c r="VSQ150" s="88"/>
      <c r="VSR150" s="88"/>
      <c r="VSS150" s="88"/>
      <c r="VST150" s="88"/>
      <c r="VSU150" s="88"/>
      <c r="VSV150" s="88"/>
      <c r="VSW150" s="88"/>
      <c r="VSX150" s="88"/>
      <c r="VSY150" s="88"/>
      <c r="VSZ150" s="88"/>
      <c r="VTA150" s="88"/>
      <c r="VTB150" s="88"/>
      <c r="VTC150" s="88"/>
      <c r="VTD150" s="88"/>
      <c r="VTE150" s="88"/>
      <c r="VTF150" s="88"/>
      <c r="VTG150" s="88"/>
      <c r="VTH150" s="88"/>
      <c r="VTI150" s="88"/>
      <c r="VTJ150" s="88"/>
      <c r="VTK150" s="88"/>
      <c r="VTL150" s="88"/>
      <c r="VTM150" s="88"/>
      <c r="VTN150" s="88"/>
      <c r="VTO150" s="88"/>
      <c r="VTP150" s="88"/>
      <c r="VTQ150" s="88"/>
      <c r="VTR150" s="88"/>
      <c r="VTS150" s="88"/>
      <c r="VTT150" s="88"/>
      <c r="VTU150" s="88"/>
      <c r="VTV150" s="88"/>
      <c r="VTW150" s="88"/>
      <c r="VTX150" s="88"/>
      <c r="VTY150" s="88"/>
      <c r="VTZ150" s="88"/>
      <c r="VUA150" s="88"/>
      <c r="VUB150" s="88"/>
      <c r="VUC150" s="88"/>
      <c r="VUD150" s="88"/>
      <c r="VUE150" s="88"/>
      <c r="VUF150" s="88"/>
      <c r="VUG150" s="88"/>
      <c r="VUH150" s="88"/>
      <c r="VUI150" s="88"/>
      <c r="VUJ150" s="88"/>
      <c r="VUK150" s="88"/>
      <c r="VUL150" s="88"/>
      <c r="VUM150" s="88"/>
      <c r="VUN150" s="88"/>
      <c r="VUO150" s="88"/>
      <c r="VUP150" s="88"/>
      <c r="VUQ150" s="88"/>
      <c r="VUR150" s="88"/>
      <c r="VUS150" s="88"/>
      <c r="VUT150" s="88"/>
      <c r="VUU150" s="88"/>
      <c r="VUV150" s="88"/>
      <c r="VUW150" s="88"/>
      <c r="VUX150" s="88"/>
      <c r="VUY150" s="88"/>
      <c r="VUZ150" s="88"/>
      <c r="VVA150" s="88"/>
      <c r="VVB150" s="88"/>
      <c r="VVC150" s="88"/>
      <c r="VVD150" s="88"/>
      <c r="VVE150" s="88"/>
      <c r="VVF150" s="88"/>
      <c r="VVG150" s="88"/>
      <c r="VVH150" s="88"/>
      <c r="VVI150" s="88"/>
      <c r="VVJ150" s="88"/>
      <c r="VVK150" s="88"/>
      <c r="VVL150" s="88"/>
      <c r="VVM150" s="88"/>
      <c r="VVN150" s="88"/>
      <c r="VVO150" s="88"/>
      <c r="VVP150" s="88"/>
      <c r="VVQ150" s="88"/>
      <c r="VVR150" s="88"/>
      <c r="VVS150" s="88"/>
      <c r="VVT150" s="88"/>
      <c r="VVU150" s="88"/>
      <c r="VVV150" s="88"/>
      <c r="VVW150" s="88"/>
      <c r="VVX150" s="88"/>
      <c r="VVY150" s="88"/>
      <c r="VVZ150" s="88"/>
      <c r="VWA150" s="88"/>
      <c r="VWB150" s="88"/>
      <c r="VWC150" s="88"/>
      <c r="VWD150" s="88"/>
      <c r="VWE150" s="88"/>
      <c r="VWF150" s="88"/>
      <c r="VWG150" s="88"/>
      <c r="VWH150" s="88"/>
      <c r="VWI150" s="88"/>
      <c r="VWJ150" s="88"/>
      <c r="VWK150" s="88"/>
      <c r="VWL150" s="88"/>
      <c r="VWM150" s="88"/>
      <c r="VWN150" s="88"/>
      <c r="VWO150" s="88"/>
      <c r="VWP150" s="88"/>
      <c r="VWQ150" s="88"/>
      <c r="VWR150" s="88"/>
      <c r="VWS150" s="88"/>
      <c r="VWT150" s="88"/>
      <c r="VWU150" s="88"/>
      <c r="VWV150" s="88"/>
      <c r="VWW150" s="88"/>
      <c r="VWX150" s="88"/>
      <c r="VWY150" s="88"/>
      <c r="VWZ150" s="88"/>
      <c r="VXA150" s="88"/>
      <c r="VXB150" s="88"/>
      <c r="VXC150" s="88"/>
      <c r="VXD150" s="88"/>
      <c r="VXE150" s="88"/>
      <c r="VXF150" s="88"/>
      <c r="VXG150" s="88"/>
      <c r="VXH150" s="88"/>
      <c r="VXI150" s="88"/>
      <c r="VXJ150" s="88"/>
      <c r="VXK150" s="88"/>
      <c r="VXL150" s="88"/>
      <c r="VXM150" s="88"/>
      <c r="VXN150" s="88"/>
      <c r="VXO150" s="88"/>
      <c r="VXP150" s="88"/>
      <c r="VXQ150" s="88"/>
      <c r="VXR150" s="88"/>
      <c r="VXS150" s="88"/>
      <c r="VXT150" s="88"/>
      <c r="VXU150" s="88"/>
      <c r="VXV150" s="88"/>
      <c r="VXW150" s="88"/>
      <c r="VXX150" s="88"/>
      <c r="VXY150" s="88"/>
      <c r="VXZ150" s="88"/>
      <c r="VYA150" s="88"/>
      <c r="VYB150" s="88"/>
      <c r="VYC150" s="88"/>
      <c r="VYD150" s="88"/>
      <c r="VYE150" s="88"/>
      <c r="VYF150" s="88"/>
      <c r="VYG150" s="88"/>
      <c r="VYH150" s="88"/>
      <c r="VYI150" s="88"/>
      <c r="VYJ150" s="88"/>
      <c r="VYK150" s="88"/>
      <c r="VYL150" s="88"/>
      <c r="VYM150" s="88"/>
      <c r="VYN150" s="88"/>
      <c r="VYO150" s="88"/>
      <c r="VYP150" s="88"/>
      <c r="VYQ150" s="88"/>
      <c r="VYR150" s="88"/>
      <c r="VYS150" s="88"/>
      <c r="VYT150" s="88"/>
      <c r="VYU150" s="88"/>
      <c r="VYV150" s="88"/>
      <c r="VYW150" s="88"/>
      <c r="VYX150" s="88"/>
      <c r="VYY150" s="88"/>
      <c r="VYZ150" s="88"/>
      <c r="VZA150" s="88"/>
      <c r="VZB150" s="88"/>
      <c r="VZC150" s="88"/>
      <c r="VZD150" s="88"/>
      <c r="VZE150" s="88"/>
      <c r="VZF150" s="88"/>
      <c r="VZG150" s="88"/>
      <c r="VZH150" s="88"/>
      <c r="VZI150" s="88"/>
      <c r="VZJ150" s="88"/>
      <c r="VZK150" s="88"/>
      <c r="VZL150" s="88"/>
      <c r="VZM150" s="88"/>
      <c r="VZN150" s="88"/>
      <c r="VZO150" s="88"/>
      <c r="VZP150" s="88"/>
      <c r="VZQ150" s="88"/>
      <c r="VZR150" s="88"/>
      <c r="VZS150" s="88"/>
      <c r="VZT150" s="88"/>
      <c r="VZU150" s="88"/>
      <c r="VZV150" s="88"/>
      <c r="VZW150" s="88"/>
      <c r="VZX150" s="88"/>
      <c r="VZY150" s="88"/>
      <c r="VZZ150" s="88"/>
      <c r="WAA150" s="88"/>
      <c r="WAB150" s="88"/>
      <c r="WAC150" s="88"/>
      <c r="WAD150" s="88"/>
      <c r="WAE150" s="88"/>
      <c r="WAF150" s="88"/>
      <c r="WAG150" s="88"/>
      <c r="WAH150" s="88"/>
      <c r="WAI150" s="88"/>
      <c r="WAJ150" s="88"/>
      <c r="WAK150" s="88"/>
      <c r="WAL150" s="88"/>
      <c r="WAM150" s="88"/>
      <c r="WAN150" s="88"/>
      <c r="WAO150" s="88"/>
      <c r="WAP150" s="88"/>
      <c r="WAQ150" s="88"/>
      <c r="WAR150" s="88"/>
      <c r="WAS150" s="88"/>
      <c r="WAT150" s="88"/>
      <c r="WAU150" s="88"/>
      <c r="WAV150" s="88"/>
      <c r="WAW150" s="88"/>
      <c r="WAX150" s="88"/>
      <c r="WAY150" s="88"/>
      <c r="WAZ150" s="88"/>
      <c r="WBA150" s="88"/>
      <c r="WBB150" s="88"/>
      <c r="WBC150" s="88"/>
      <c r="WBD150" s="88"/>
      <c r="WBE150" s="88"/>
      <c r="WBF150" s="88"/>
      <c r="WBG150" s="88"/>
      <c r="WBH150" s="88"/>
      <c r="WBI150" s="88"/>
      <c r="WBJ150" s="88"/>
      <c r="WBK150" s="88"/>
      <c r="WBL150" s="88"/>
      <c r="WBM150" s="88"/>
      <c r="WBN150" s="88"/>
      <c r="WBO150" s="88"/>
      <c r="WBP150" s="88"/>
      <c r="WBQ150" s="88"/>
      <c r="WBR150" s="88"/>
      <c r="WBS150" s="88"/>
      <c r="WBT150" s="88"/>
      <c r="WBU150" s="88"/>
      <c r="WBV150" s="88"/>
      <c r="WBW150" s="88"/>
      <c r="WBX150" s="88"/>
      <c r="WBY150" s="88"/>
      <c r="WBZ150" s="88"/>
      <c r="WCA150" s="88"/>
      <c r="WCB150" s="88"/>
      <c r="WCC150" s="88"/>
      <c r="WCD150" s="88"/>
      <c r="WCE150" s="88"/>
      <c r="WCF150" s="88"/>
      <c r="WCG150" s="88"/>
      <c r="WCH150" s="88"/>
      <c r="WCI150" s="88"/>
      <c r="WCJ150" s="88"/>
      <c r="WCK150" s="88"/>
      <c r="WCL150" s="88"/>
      <c r="WCM150" s="88"/>
      <c r="WCN150" s="88"/>
      <c r="WCO150" s="88"/>
      <c r="WCP150" s="88"/>
      <c r="WCQ150" s="88"/>
      <c r="WCR150" s="88"/>
      <c r="WCS150" s="88"/>
      <c r="WCT150" s="88"/>
      <c r="WCU150" s="88"/>
      <c r="WCV150" s="88"/>
      <c r="WCW150" s="88"/>
      <c r="WCX150" s="88"/>
      <c r="WCY150" s="88"/>
      <c r="WCZ150" s="88"/>
      <c r="WDA150" s="88"/>
      <c r="WDB150" s="88"/>
      <c r="WDC150" s="88"/>
      <c r="WDD150" s="88"/>
      <c r="WDE150" s="88"/>
      <c r="WDF150" s="88"/>
      <c r="WDG150" s="88"/>
      <c r="WDH150" s="88"/>
      <c r="WDI150" s="88"/>
      <c r="WDJ150" s="88"/>
      <c r="WDK150" s="88"/>
      <c r="WDL150" s="88"/>
      <c r="WDM150" s="88"/>
      <c r="WDN150" s="88"/>
      <c r="WDO150" s="88"/>
      <c r="WDP150" s="88"/>
      <c r="WDQ150" s="88"/>
      <c r="WDR150" s="88"/>
      <c r="WDS150" s="88"/>
      <c r="WDT150" s="88"/>
      <c r="WDU150" s="88"/>
      <c r="WDV150" s="88"/>
      <c r="WDW150" s="88"/>
      <c r="WDX150" s="88"/>
      <c r="WDY150" s="88"/>
      <c r="WDZ150" s="88"/>
      <c r="WEA150" s="88"/>
      <c r="WEB150" s="88"/>
      <c r="WEC150" s="88"/>
      <c r="WED150" s="88"/>
      <c r="WEE150" s="88"/>
      <c r="WEF150" s="88"/>
      <c r="WEG150" s="88"/>
      <c r="WEH150" s="88"/>
      <c r="WEI150" s="88"/>
      <c r="WEJ150" s="88"/>
      <c r="WEK150" s="88"/>
      <c r="WEL150" s="88"/>
      <c r="WEM150" s="88"/>
      <c r="WEN150" s="88"/>
      <c r="WEO150" s="88"/>
      <c r="WEP150" s="88"/>
      <c r="WEQ150" s="88"/>
      <c r="WER150" s="88"/>
      <c r="WES150" s="88"/>
      <c r="WET150" s="88"/>
      <c r="WEU150" s="88"/>
      <c r="WEV150" s="88"/>
      <c r="WEW150" s="88"/>
      <c r="WEX150" s="88"/>
      <c r="WEY150" s="88"/>
      <c r="WEZ150" s="88"/>
      <c r="WFA150" s="88"/>
      <c r="WFB150" s="88"/>
      <c r="WFC150" s="88"/>
      <c r="WFD150" s="88"/>
      <c r="WFE150" s="88"/>
      <c r="WFF150" s="88"/>
      <c r="WFG150" s="88"/>
      <c r="WFH150" s="88"/>
      <c r="WFI150" s="88"/>
      <c r="WFJ150" s="88"/>
      <c r="WFK150" s="88"/>
      <c r="WFL150" s="88"/>
      <c r="WFM150" s="88"/>
      <c r="WFN150" s="88"/>
      <c r="WFO150" s="88"/>
      <c r="WFP150" s="88"/>
      <c r="WFQ150" s="88"/>
      <c r="WFR150" s="88"/>
      <c r="WFS150" s="88"/>
      <c r="WFT150" s="88"/>
      <c r="WFU150" s="88"/>
      <c r="WFV150" s="88"/>
      <c r="WFW150" s="88"/>
      <c r="WFX150" s="88"/>
      <c r="WFY150" s="88"/>
      <c r="WFZ150" s="88"/>
      <c r="WGA150" s="88"/>
      <c r="WGB150" s="88"/>
      <c r="WGC150" s="88"/>
      <c r="WGD150" s="88"/>
      <c r="WGE150" s="88"/>
      <c r="WGF150" s="88"/>
      <c r="WGG150" s="88"/>
      <c r="WGH150" s="88"/>
      <c r="WGI150" s="88"/>
      <c r="WGJ150" s="88"/>
      <c r="WGK150" s="88"/>
      <c r="WGL150" s="88"/>
      <c r="WGM150" s="88"/>
      <c r="WGN150" s="88"/>
      <c r="WGO150" s="88"/>
      <c r="WGP150" s="88"/>
      <c r="WGQ150" s="88"/>
      <c r="WGR150" s="88"/>
      <c r="WGS150" s="88"/>
      <c r="WGT150" s="88"/>
      <c r="WGU150" s="88"/>
      <c r="WGV150" s="88"/>
      <c r="WGW150" s="88"/>
      <c r="WGX150" s="88"/>
      <c r="WGY150" s="88"/>
      <c r="WGZ150" s="88"/>
      <c r="WHA150" s="88"/>
      <c r="WHB150" s="88"/>
      <c r="WHC150" s="88"/>
      <c r="WHD150" s="88"/>
      <c r="WHE150" s="88"/>
      <c r="WHF150" s="88"/>
      <c r="WHG150" s="88"/>
      <c r="WHH150" s="88"/>
      <c r="WHI150" s="88"/>
      <c r="WHJ150" s="88"/>
      <c r="WHK150" s="88"/>
      <c r="WHL150" s="88"/>
      <c r="WHM150" s="88"/>
      <c r="WHN150" s="88"/>
      <c r="WHO150" s="88"/>
      <c r="WHP150" s="88"/>
      <c r="WHQ150" s="88"/>
      <c r="WHR150" s="88"/>
      <c r="WHS150" s="88"/>
      <c r="WHT150" s="88"/>
      <c r="WHU150" s="88"/>
      <c r="WHV150" s="88"/>
      <c r="WHW150" s="88"/>
      <c r="WHX150" s="88"/>
      <c r="WHY150" s="88"/>
      <c r="WHZ150" s="88"/>
      <c r="WIA150" s="88"/>
      <c r="WIB150" s="88"/>
      <c r="WIC150" s="88"/>
      <c r="WID150" s="88"/>
      <c r="WIE150" s="88"/>
      <c r="WIF150" s="88"/>
      <c r="WIG150" s="88"/>
      <c r="WIH150" s="88"/>
      <c r="WII150" s="88"/>
      <c r="WIJ150" s="88"/>
      <c r="WIK150" s="88"/>
      <c r="WIL150" s="88"/>
      <c r="WIM150" s="88"/>
      <c r="WIN150" s="88"/>
      <c r="WIO150" s="88"/>
      <c r="WIP150" s="88"/>
      <c r="WIQ150" s="88"/>
      <c r="WIR150" s="88"/>
      <c r="WIS150" s="88"/>
      <c r="WIT150" s="88"/>
      <c r="WIU150" s="88"/>
      <c r="WIV150" s="88"/>
      <c r="WIW150" s="88"/>
      <c r="WIX150" s="88"/>
      <c r="WIY150" s="88"/>
      <c r="WIZ150" s="88"/>
      <c r="WJA150" s="88"/>
      <c r="WJB150" s="88"/>
      <c r="WJC150" s="88"/>
      <c r="WJD150" s="88"/>
      <c r="WJE150" s="88"/>
      <c r="WJF150" s="88"/>
      <c r="WJG150" s="88"/>
      <c r="WJH150" s="88"/>
      <c r="WJI150" s="88"/>
      <c r="WJJ150" s="88"/>
      <c r="WJK150" s="88"/>
      <c r="WJL150" s="88"/>
      <c r="WJM150" s="88"/>
      <c r="WJN150" s="88"/>
      <c r="WJO150" s="88"/>
      <c r="WJP150" s="88"/>
      <c r="WJQ150" s="88"/>
      <c r="WJR150" s="88"/>
      <c r="WJS150" s="88"/>
      <c r="WJT150" s="88"/>
      <c r="WJU150" s="88"/>
      <c r="WJV150" s="88"/>
      <c r="WJW150" s="88"/>
      <c r="WJX150" s="88"/>
      <c r="WJY150" s="88"/>
      <c r="WJZ150" s="88"/>
      <c r="WKA150" s="88"/>
      <c r="WKB150" s="88"/>
      <c r="WKC150" s="88"/>
      <c r="WKD150" s="88"/>
      <c r="WKE150" s="88"/>
      <c r="WKF150" s="88"/>
      <c r="WKG150" s="88"/>
      <c r="WKH150" s="88"/>
      <c r="WKI150" s="88"/>
      <c r="WKJ150" s="88"/>
      <c r="WKK150" s="88"/>
      <c r="WKL150" s="88"/>
      <c r="WKM150" s="88"/>
      <c r="WKN150" s="88"/>
      <c r="WKO150" s="88"/>
      <c r="WKP150" s="88"/>
      <c r="WKQ150" s="88"/>
      <c r="WKR150" s="88"/>
      <c r="WKS150" s="88"/>
      <c r="WKT150" s="88"/>
      <c r="WKU150" s="88"/>
      <c r="WKV150" s="88"/>
      <c r="WKW150" s="88"/>
      <c r="WKX150" s="88"/>
      <c r="WKY150" s="88"/>
      <c r="WKZ150" s="88"/>
      <c r="WLA150" s="88"/>
      <c r="WLB150" s="88"/>
      <c r="WLC150" s="88"/>
      <c r="WLD150" s="88"/>
      <c r="WLE150" s="88"/>
      <c r="WLF150" s="88"/>
      <c r="WLG150" s="88"/>
      <c r="WLH150" s="88"/>
      <c r="WLI150" s="88"/>
      <c r="WLJ150" s="88"/>
      <c r="WLK150" s="88"/>
      <c r="WLL150" s="88"/>
      <c r="WLM150" s="88"/>
      <c r="WLN150" s="88"/>
      <c r="WLO150" s="88"/>
      <c r="WLP150" s="88"/>
      <c r="WLQ150" s="88"/>
      <c r="WLR150" s="88"/>
      <c r="WLS150" s="88"/>
      <c r="WLT150" s="88"/>
      <c r="WLU150" s="88"/>
      <c r="WLV150" s="88"/>
      <c r="WLW150" s="88"/>
      <c r="WLX150" s="88"/>
      <c r="WLY150" s="88"/>
      <c r="WLZ150" s="88"/>
      <c r="WMA150" s="88"/>
      <c r="WMB150" s="88"/>
      <c r="WMC150" s="88"/>
      <c r="WMD150" s="88"/>
      <c r="WME150" s="88"/>
      <c r="WMF150" s="88"/>
      <c r="WMG150" s="88"/>
      <c r="WMH150" s="88"/>
      <c r="WMI150" s="88"/>
      <c r="WMJ150" s="88"/>
      <c r="WMK150" s="88"/>
      <c r="WML150" s="88"/>
      <c r="WMM150" s="88"/>
      <c r="WMN150" s="88"/>
      <c r="WMO150" s="88"/>
      <c r="WMP150" s="88"/>
      <c r="WMQ150" s="88"/>
      <c r="WMR150" s="88"/>
      <c r="WMS150" s="88"/>
      <c r="WMT150" s="88"/>
      <c r="WMU150" s="88"/>
      <c r="WMV150" s="88"/>
      <c r="WMW150" s="88"/>
      <c r="WMX150" s="88"/>
      <c r="WMY150" s="88"/>
      <c r="WMZ150" s="88"/>
      <c r="WNA150" s="88"/>
      <c r="WNB150" s="88"/>
      <c r="WNC150" s="88"/>
      <c r="WND150" s="88"/>
      <c r="WNE150" s="88"/>
      <c r="WNF150" s="88"/>
      <c r="WNG150" s="88"/>
      <c r="WNH150" s="88"/>
      <c r="WNI150" s="88"/>
      <c r="WNJ150" s="88"/>
      <c r="WNK150" s="88"/>
      <c r="WNL150" s="88"/>
      <c r="WNM150" s="88"/>
      <c r="WNN150" s="88"/>
      <c r="WNO150" s="88"/>
      <c r="WNP150" s="88"/>
      <c r="WNQ150" s="88"/>
      <c r="WNR150" s="88"/>
      <c r="WNS150" s="88"/>
      <c r="WNT150" s="88"/>
      <c r="WNU150" s="88"/>
      <c r="WNV150" s="88"/>
      <c r="WNW150" s="88"/>
      <c r="WNX150" s="88"/>
      <c r="WNY150" s="88"/>
      <c r="WNZ150" s="88"/>
      <c r="WOA150" s="88"/>
      <c r="WOB150" s="88"/>
      <c r="WOC150" s="88"/>
      <c r="WOD150" s="88"/>
      <c r="WOE150" s="88"/>
      <c r="WOF150" s="88"/>
      <c r="WOG150" s="88"/>
      <c r="WOH150" s="88"/>
      <c r="WOI150" s="88"/>
      <c r="WOJ150" s="88"/>
      <c r="WOK150" s="88"/>
      <c r="WOL150" s="88"/>
      <c r="WOM150" s="88"/>
      <c r="WON150" s="88"/>
      <c r="WOO150" s="88"/>
      <c r="WOP150" s="88"/>
      <c r="WOQ150" s="88"/>
      <c r="WOR150" s="88"/>
      <c r="WOS150" s="88"/>
      <c r="WOT150" s="88"/>
      <c r="WOU150" s="88"/>
      <c r="WOV150" s="88"/>
      <c r="WOW150" s="88"/>
      <c r="WOX150" s="88"/>
      <c r="WOY150" s="88"/>
      <c r="WOZ150" s="88"/>
      <c r="WPA150" s="88"/>
      <c r="WPB150" s="88"/>
      <c r="WPC150" s="88"/>
      <c r="WPD150" s="88"/>
      <c r="WPE150" s="88"/>
      <c r="WPF150" s="88"/>
      <c r="WPG150" s="88"/>
      <c r="WPH150" s="88"/>
      <c r="WPI150" s="88"/>
      <c r="WPJ150" s="88"/>
      <c r="WPK150" s="88"/>
      <c r="WPL150" s="88"/>
      <c r="WPM150" s="88"/>
      <c r="WPN150" s="88"/>
      <c r="WPO150" s="88"/>
      <c r="WPP150" s="88"/>
      <c r="WPQ150" s="88"/>
      <c r="WPR150" s="88"/>
      <c r="WPS150" s="88"/>
      <c r="WPT150" s="88"/>
      <c r="WPU150" s="88"/>
      <c r="WPV150" s="88"/>
      <c r="WPW150" s="88"/>
      <c r="WPX150" s="88"/>
      <c r="WPY150" s="88"/>
      <c r="WPZ150" s="88"/>
      <c r="WQA150" s="88"/>
      <c r="WQB150" s="88"/>
      <c r="WQC150" s="88"/>
      <c r="WQD150" s="88"/>
      <c r="WQE150" s="88"/>
      <c r="WQF150" s="88"/>
      <c r="WQG150" s="88"/>
      <c r="WQH150" s="88"/>
      <c r="WQI150" s="88"/>
      <c r="WQJ150" s="88"/>
      <c r="WQK150" s="88"/>
      <c r="WQL150" s="88"/>
      <c r="WQM150" s="88"/>
      <c r="WQN150" s="88"/>
      <c r="WQO150" s="88"/>
      <c r="WQP150" s="88"/>
      <c r="WQQ150" s="88"/>
      <c r="WQR150" s="88"/>
      <c r="WQS150" s="88"/>
      <c r="WQT150" s="88"/>
      <c r="WQU150" s="88"/>
      <c r="WQV150" s="88"/>
      <c r="WQW150" s="88"/>
      <c r="WQX150" s="88"/>
      <c r="WQY150" s="88"/>
      <c r="WQZ150" s="88"/>
      <c r="WRA150" s="88"/>
      <c r="WRB150" s="88"/>
      <c r="WRC150" s="88"/>
      <c r="WRD150" s="88"/>
      <c r="WRE150" s="88"/>
      <c r="WRF150" s="88"/>
      <c r="WRG150" s="88"/>
      <c r="WRH150" s="88"/>
      <c r="WRI150" s="88"/>
      <c r="WRJ150" s="88"/>
      <c r="WRK150" s="88"/>
      <c r="WRL150" s="88"/>
      <c r="WRM150" s="88"/>
      <c r="WRN150" s="88"/>
      <c r="WRO150" s="88"/>
      <c r="WRP150" s="88"/>
      <c r="WRQ150" s="88"/>
      <c r="WRR150" s="88"/>
      <c r="WRS150" s="88"/>
      <c r="WRT150" s="88"/>
      <c r="WRU150" s="88"/>
      <c r="WRV150" s="88"/>
      <c r="WRW150" s="88"/>
      <c r="WRX150" s="88"/>
      <c r="WRY150" s="88"/>
      <c r="WRZ150" s="88"/>
      <c r="WSA150" s="88"/>
      <c r="WSB150" s="88"/>
      <c r="WSC150" s="88"/>
      <c r="WSD150" s="88"/>
      <c r="WSE150" s="88"/>
      <c r="WSF150" s="88"/>
      <c r="WSG150" s="88"/>
      <c r="WSH150" s="88"/>
      <c r="WSI150" s="88"/>
      <c r="WSJ150" s="88"/>
      <c r="WSK150" s="88"/>
      <c r="WSL150" s="88"/>
      <c r="WSM150" s="88"/>
      <c r="WSN150" s="88"/>
      <c r="WSO150" s="88"/>
      <c r="WSP150" s="88"/>
      <c r="WSQ150" s="88"/>
      <c r="WSR150" s="88"/>
      <c r="WSS150" s="88"/>
      <c r="WST150" s="88"/>
      <c r="WSU150" s="88"/>
      <c r="WSV150" s="88"/>
      <c r="WSW150" s="88"/>
      <c r="WSX150" s="88"/>
      <c r="WSY150" s="88"/>
      <c r="WSZ150" s="88"/>
      <c r="WTA150" s="88"/>
      <c r="WTB150" s="88"/>
      <c r="WTC150" s="88"/>
      <c r="WTD150" s="88"/>
      <c r="WTE150" s="88"/>
      <c r="WTF150" s="88"/>
      <c r="WTG150" s="88"/>
      <c r="WTH150" s="88"/>
      <c r="WTI150" s="88"/>
      <c r="WTJ150" s="88"/>
      <c r="WTK150" s="88"/>
      <c r="WTL150" s="88"/>
      <c r="WTM150" s="88"/>
      <c r="WTN150" s="88"/>
      <c r="WTO150" s="88"/>
      <c r="WTP150" s="88"/>
      <c r="WTQ150" s="88"/>
      <c r="WTR150" s="88"/>
      <c r="WTS150" s="88"/>
      <c r="WTT150" s="88"/>
      <c r="WTU150" s="88"/>
      <c r="WTV150" s="88"/>
      <c r="WTW150" s="88"/>
      <c r="WTX150" s="88"/>
      <c r="WTY150" s="88"/>
      <c r="WTZ150" s="88"/>
      <c r="WUA150" s="88"/>
      <c r="WUB150" s="88"/>
      <c r="WUC150" s="88"/>
      <c r="WUD150" s="88"/>
      <c r="WUE150" s="88"/>
      <c r="WUF150" s="88"/>
      <c r="WUG150" s="88"/>
      <c r="WUH150" s="88"/>
      <c r="WUI150" s="88"/>
      <c r="WUJ150" s="88"/>
      <c r="WUK150" s="88"/>
      <c r="WUL150" s="88"/>
      <c r="WUM150" s="88"/>
      <c r="WUN150" s="88"/>
      <c r="WUO150" s="88"/>
      <c r="WUP150" s="88"/>
      <c r="WUQ150" s="88"/>
      <c r="WUR150" s="88"/>
      <c r="WUS150" s="88"/>
      <c r="WUT150" s="88"/>
      <c r="WUU150" s="88"/>
      <c r="WUV150" s="88"/>
      <c r="WUW150" s="88"/>
      <c r="WUX150" s="88"/>
      <c r="WUY150" s="88"/>
      <c r="WUZ150" s="88"/>
      <c r="WVA150" s="88"/>
      <c r="WVB150" s="88"/>
      <c r="WVC150" s="88"/>
      <c r="WVD150" s="88"/>
      <c r="WVE150" s="88"/>
      <c r="WVF150" s="88"/>
      <c r="WVG150" s="88"/>
      <c r="WVH150" s="88"/>
      <c r="WVI150" s="88"/>
      <c r="WVJ150" s="88"/>
      <c r="WVK150" s="88"/>
      <c r="WVL150" s="88"/>
      <c r="WVM150" s="88"/>
      <c r="WVN150" s="88"/>
      <c r="WVO150" s="88"/>
      <c r="WVP150" s="88"/>
      <c r="WVQ150" s="88"/>
      <c r="WVR150" s="88"/>
      <c r="WVS150" s="88"/>
      <c r="WVT150" s="88"/>
      <c r="WVU150" s="88"/>
      <c r="WVV150" s="88"/>
      <c r="WVW150" s="88"/>
      <c r="WVX150" s="88"/>
      <c r="WVY150" s="88"/>
      <c r="WVZ150" s="88"/>
      <c r="WWA150" s="88"/>
      <c r="WWB150" s="88"/>
      <c r="WWC150" s="88"/>
      <c r="WWD150" s="88"/>
      <c r="WWE150" s="88"/>
      <c r="WWF150" s="88"/>
      <c r="WWG150" s="88"/>
      <c r="WWH150" s="88"/>
      <c r="WWI150" s="88"/>
      <c r="WWJ150" s="88"/>
      <c r="WWK150" s="88"/>
      <c r="WWL150" s="88"/>
      <c r="WWM150" s="88"/>
      <c r="WWN150" s="88"/>
      <c r="WWO150" s="88"/>
      <c r="WWP150" s="88"/>
      <c r="WWQ150" s="88"/>
      <c r="WWR150" s="88"/>
      <c r="WWS150" s="88"/>
      <c r="WWT150" s="88"/>
      <c r="WWU150" s="88"/>
      <c r="WWV150" s="88"/>
      <c r="WWW150" s="88"/>
      <c r="WWX150" s="88"/>
      <c r="WWY150" s="88"/>
      <c r="WWZ150" s="88"/>
      <c r="WXA150" s="88"/>
      <c r="WXB150" s="88"/>
      <c r="WXC150" s="88"/>
      <c r="WXD150" s="88"/>
      <c r="WXE150" s="88"/>
      <c r="WXF150" s="88"/>
      <c r="WXG150" s="88"/>
      <c r="WXH150" s="88"/>
      <c r="WXI150" s="88"/>
      <c r="WXJ150" s="88"/>
      <c r="WXK150" s="88"/>
      <c r="WXL150" s="88"/>
      <c r="WXM150" s="88"/>
      <c r="WXN150" s="88"/>
      <c r="WXO150" s="88"/>
      <c r="WXP150" s="88"/>
      <c r="WXQ150" s="88"/>
      <c r="WXR150" s="88"/>
      <c r="WXS150" s="88"/>
      <c r="WXT150" s="88"/>
      <c r="WXU150" s="88"/>
      <c r="WXV150" s="88"/>
      <c r="WXW150" s="88"/>
      <c r="WXX150" s="88"/>
      <c r="WXY150" s="88"/>
      <c r="WXZ150" s="88"/>
      <c r="WYA150" s="88"/>
      <c r="WYB150" s="88"/>
      <c r="WYC150" s="88"/>
      <c r="WYD150" s="88"/>
      <c r="WYE150" s="88"/>
      <c r="WYF150" s="88"/>
      <c r="WYG150" s="88"/>
      <c r="WYH150" s="88"/>
      <c r="WYI150" s="88"/>
      <c r="WYJ150" s="88"/>
      <c r="WYK150" s="88"/>
      <c r="WYL150" s="88"/>
      <c r="WYM150" s="88"/>
      <c r="WYN150" s="88"/>
      <c r="WYO150" s="88"/>
      <c r="WYP150" s="88"/>
      <c r="WYQ150" s="88"/>
      <c r="WYR150" s="88"/>
      <c r="WYS150" s="88"/>
      <c r="WYT150" s="88"/>
      <c r="WYU150" s="88"/>
      <c r="WYV150" s="88"/>
      <c r="WYW150" s="88"/>
      <c r="WYX150" s="88"/>
      <c r="WYY150" s="88"/>
      <c r="WYZ150" s="88"/>
      <c r="WZA150" s="88"/>
      <c r="WZB150" s="88"/>
      <c r="WZC150" s="88"/>
      <c r="WZD150" s="88"/>
      <c r="WZE150" s="88"/>
      <c r="WZF150" s="88"/>
      <c r="WZG150" s="88"/>
      <c r="WZH150" s="88"/>
      <c r="WZI150" s="88"/>
      <c r="WZJ150" s="88"/>
      <c r="WZK150" s="88"/>
      <c r="WZL150" s="88"/>
      <c r="WZM150" s="88"/>
      <c r="WZN150" s="88"/>
      <c r="WZO150" s="88"/>
      <c r="WZP150" s="88"/>
      <c r="WZQ150" s="88"/>
      <c r="WZR150" s="88"/>
      <c r="WZS150" s="88"/>
      <c r="WZT150" s="88"/>
      <c r="WZU150" s="88"/>
      <c r="WZV150" s="88"/>
      <c r="WZW150" s="88"/>
      <c r="WZX150" s="88"/>
      <c r="WZY150" s="88"/>
      <c r="WZZ150" s="88"/>
      <c r="XAA150" s="88"/>
      <c r="XAB150" s="88"/>
      <c r="XAC150" s="88"/>
      <c r="XAD150" s="88"/>
      <c r="XAE150" s="88"/>
      <c r="XAF150" s="88"/>
      <c r="XAG150" s="88"/>
      <c r="XAH150" s="88"/>
      <c r="XAI150" s="88"/>
      <c r="XAJ150" s="88"/>
      <c r="XAK150" s="88"/>
      <c r="XAL150" s="88"/>
      <c r="XAM150" s="88"/>
      <c r="XAN150" s="88"/>
      <c r="XAO150" s="88"/>
      <c r="XAP150" s="88"/>
      <c r="XAQ150" s="88"/>
      <c r="XAR150" s="88"/>
      <c r="XAS150" s="88"/>
      <c r="XAT150" s="88"/>
      <c r="XAU150" s="88"/>
      <c r="XAV150" s="88"/>
      <c r="XAW150" s="88"/>
      <c r="XAX150" s="88"/>
      <c r="XAY150" s="88"/>
      <c r="XAZ150" s="88"/>
      <c r="XBA150" s="88"/>
      <c r="XBB150" s="88"/>
      <c r="XBC150" s="88"/>
      <c r="XBD150" s="88"/>
      <c r="XBE150" s="88"/>
      <c r="XBF150" s="88"/>
      <c r="XBG150" s="88"/>
      <c r="XBH150" s="88"/>
      <c r="XBI150" s="88"/>
      <c r="XBJ150" s="88"/>
      <c r="XBK150" s="88"/>
      <c r="XBL150" s="88"/>
      <c r="XBM150" s="88"/>
      <c r="XBN150" s="88"/>
      <c r="XBO150" s="88"/>
      <c r="XBP150" s="88"/>
      <c r="XBQ150" s="88"/>
      <c r="XBR150" s="88"/>
      <c r="XBS150" s="88"/>
      <c r="XBT150" s="88"/>
      <c r="XBU150" s="88"/>
      <c r="XBV150" s="88"/>
      <c r="XBW150" s="88"/>
      <c r="XBX150" s="88"/>
      <c r="XBY150" s="88"/>
      <c r="XBZ150" s="88"/>
      <c r="XCA150" s="88"/>
      <c r="XCB150" s="88"/>
      <c r="XCC150" s="88"/>
      <c r="XCD150" s="88"/>
      <c r="XCE150" s="88"/>
      <c r="XCF150" s="88"/>
      <c r="XCG150" s="88"/>
      <c r="XCH150" s="88"/>
      <c r="XCI150" s="88"/>
      <c r="XCJ150" s="88"/>
      <c r="XCK150" s="88"/>
      <c r="XCL150" s="88"/>
      <c r="XCM150" s="88"/>
      <c r="XCN150" s="88"/>
      <c r="XCO150" s="88"/>
      <c r="XCP150" s="88"/>
      <c r="XCQ150" s="88"/>
      <c r="XCR150" s="88"/>
      <c r="XCS150" s="88"/>
      <c r="XCT150" s="88"/>
      <c r="XCU150" s="88"/>
      <c r="XCV150" s="88"/>
      <c r="XCW150" s="88"/>
      <c r="XCX150" s="88"/>
      <c r="XCY150" s="88"/>
      <c r="XCZ150" s="88"/>
      <c r="XDA150" s="88"/>
      <c r="XDB150" s="88"/>
      <c r="XDC150" s="88"/>
      <c r="XDD150" s="88"/>
      <c r="XDE150" s="88"/>
      <c r="XDF150" s="88"/>
      <c r="XDG150" s="88"/>
      <c r="XDH150" s="88"/>
      <c r="XDI150" s="88"/>
      <c r="XDJ150" s="88"/>
      <c r="XDK150" s="88"/>
      <c r="XDL150" s="88"/>
      <c r="XDM150" s="88"/>
      <c r="XDN150" s="88"/>
      <c r="XDO150" s="88"/>
      <c r="XDP150" s="88"/>
      <c r="XDQ150" s="88"/>
      <c r="XDR150" s="88"/>
      <c r="XDS150" s="88"/>
      <c r="XDT150" s="88"/>
      <c r="XDU150" s="88"/>
      <c r="XDV150" s="88"/>
      <c r="XDW150" s="88"/>
      <c r="XDX150" s="88"/>
      <c r="XDY150" s="88"/>
      <c r="XDZ150" s="88"/>
      <c r="XEA150" s="88"/>
      <c r="XEB150" s="88"/>
      <c r="XEC150" s="88"/>
      <c r="XED150" s="88"/>
      <c r="XEE150" s="88"/>
      <c r="XEF150" s="88"/>
      <c r="XEG150" s="88"/>
      <c r="XEH150" s="88"/>
      <c r="XEI150" s="88"/>
      <c r="XEJ150" s="88"/>
      <c r="XEK150" s="88"/>
      <c r="XEL150" s="88"/>
      <c r="XEM150" s="88"/>
      <c r="XEN150" s="88"/>
      <c r="XEO150" s="88"/>
      <c r="XEP150" s="88"/>
      <c r="XEQ150" s="88"/>
      <c r="XER150" s="88"/>
      <c r="XES150" s="88"/>
      <c r="XET150" s="88"/>
      <c r="XEU150" s="88"/>
      <c r="XEV150" s="88"/>
      <c r="XEW150" s="88"/>
      <c r="XEX150" s="88"/>
      <c r="XEY150" s="88"/>
      <c r="XEZ150" s="88"/>
      <c r="XFA150" s="88"/>
      <c r="XFB150" s="164"/>
      <c r="XFC150" s="164"/>
      <c r="XFD150" s="164"/>
    </row>
    <row r="151" s="85" customFormat="1" ht="23.1" customHeight="1" spans="1:20">
      <c r="A151" s="129">
        <v>301</v>
      </c>
      <c r="B151" s="129" t="s">
        <v>82</v>
      </c>
      <c r="C151" s="113"/>
      <c r="D151" s="148"/>
      <c r="E151" s="115"/>
      <c r="F151" s="116">
        <f>E151*D151</f>
        <v>0</v>
      </c>
      <c r="G151" s="116">
        <f t="shared" si="36"/>
        <v>0</v>
      </c>
      <c r="H151" s="117"/>
      <c r="I151" s="116">
        <f t="shared" si="39"/>
        <v>0</v>
      </c>
      <c r="J151" s="116">
        <f t="shared" si="40"/>
        <v>0</v>
      </c>
      <c r="K151" s="116"/>
      <c r="L151" s="116"/>
      <c r="M151" s="116"/>
      <c r="N151" s="116"/>
      <c r="O151" s="116"/>
      <c r="P151" s="116"/>
      <c r="R151" s="95">
        <f t="shared" si="41"/>
        <v>0</v>
      </c>
      <c r="S151" s="96">
        <f t="shared" si="42"/>
        <v>0</v>
      </c>
      <c r="T151" s="97"/>
    </row>
    <row r="152" s="85" customFormat="1" ht="23.1" customHeight="1" spans="1:20">
      <c r="A152" s="129" t="s">
        <v>297</v>
      </c>
      <c r="B152" s="129" t="s">
        <v>298</v>
      </c>
      <c r="C152" s="113" t="s">
        <v>65</v>
      </c>
      <c r="D152" s="148">
        <v>6.71</v>
      </c>
      <c r="E152" s="115">
        <v>28500</v>
      </c>
      <c r="F152" s="116">
        <f t="shared" si="43"/>
        <v>191235</v>
      </c>
      <c r="G152" s="116">
        <f t="shared" si="36"/>
        <v>6.71</v>
      </c>
      <c r="H152" s="117">
        <f t="shared" si="36"/>
        <v>28500</v>
      </c>
      <c r="I152" s="116">
        <f t="shared" si="39"/>
        <v>191235</v>
      </c>
      <c r="J152" s="116">
        <f t="shared" si="40"/>
        <v>6.3745</v>
      </c>
      <c r="K152" s="116">
        <f t="shared" ref="K152" si="45">H152</f>
        <v>28500</v>
      </c>
      <c r="L152" s="116">
        <f t="shared" ref="L152" si="46">K152*J152</f>
        <v>181673.25</v>
      </c>
      <c r="M152" s="116">
        <f t="shared" ref="M152" si="47">G152-J152</f>
        <v>0.335500000000001</v>
      </c>
      <c r="N152" s="116">
        <f t="shared" ref="N152" si="48">K152</f>
        <v>28500</v>
      </c>
      <c r="O152" s="116">
        <f t="shared" ref="O152" si="49">N152*M152</f>
        <v>9561.75000000002</v>
      </c>
      <c r="P152" s="116"/>
      <c r="R152" s="95">
        <f t="shared" si="41"/>
        <v>6.3745</v>
      </c>
      <c r="S152" s="96">
        <f t="shared" si="42"/>
        <v>0</v>
      </c>
      <c r="T152" s="97"/>
    </row>
    <row r="153" s="85" customFormat="1" ht="23.1" customHeight="1" spans="1:20">
      <c r="A153" s="129" t="s">
        <v>299</v>
      </c>
      <c r="B153" s="129" t="s">
        <v>300</v>
      </c>
      <c r="C153" s="113" t="s">
        <v>65</v>
      </c>
      <c r="D153" s="148">
        <v>15.3</v>
      </c>
      <c r="E153" s="115">
        <v>240</v>
      </c>
      <c r="F153" s="116">
        <f t="shared" ref="F153:F184" si="50">ROUND(E153*D153,2)</f>
        <v>3672</v>
      </c>
      <c r="G153" s="116">
        <f t="shared" si="36"/>
        <v>15.3</v>
      </c>
      <c r="H153" s="117">
        <f t="shared" si="36"/>
        <v>240</v>
      </c>
      <c r="I153" s="116">
        <f t="shared" si="39"/>
        <v>3672</v>
      </c>
      <c r="J153" s="116">
        <f t="shared" si="40"/>
        <v>14.535</v>
      </c>
      <c r="K153" s="116">
        <f t="shared" ref="K153:K216" si="51">H153</f>
        <v>240</v>
      </c>
      <c r="L153" s="116">
        <f t="shared" ref="L153:L216" si="52">K153*J153</f>
        <v>3488.4</v>
      </c>
      <c r="M153" s="116">
        <f t="shared" ref="M153:M216" si="53">G153-J153</f>
        <v>0.765000000000001</v>
      </c>
      <c r="N153" s="116">
        <f t="shared" ref="N153:N216" si="54">K153</f>
        <v>240</v>
      </c>
      <c r="O153" s="116">
        <f t="shared" ref="O153:O216" si="55">N153*M153</f>
        <v>183.6</v>
      </c>
      <c r="P153" s="116"/>
      <c r="R153" s="95">
        <f t="shared" si="41"/>
        <v>14.535</v>
      </c>
      <c r="S153" s="96">
        <f t="shared" si="42"/>
        <v>0</v>
      </c>
      <c r="T153" s="97"/>
    </row>
    <row r="154" s="85" customFormat="1" ht="23.1" customHeight="1" spans="1:20">
      <c r="A154" s="129">
        <v>302</v>
      </c>
      <c r="B154" s="129" t="s">
        <v>301</v>
      </c>
      <c r="C154" s="113"/>
      <c r="D154" s="148"/>
      <c r="E154" s="115"/>
      <c r="F154" s="116">
        <f t="shared" si="50"/>
        <v>0</v>
      </c>
      <c r="G154" s="116">
        <f t="shared" si="36"/>
        <v>0</v>
      </c>
      <c r="H154" s="117">
        <f t="shared" si="36"/>
        <v>0</v>
      </c>
      <c r="I154" s="116">
        <f t="shared" si="39"/>
        <v>0</v>
      </c>
      <c r="J154" s="116">
        <f t="shared" si="40"/>
        <v>0</v>
      </c>
      <c r="K154" s="116">
        <f t="shared" si="51"/>
        <v>0</v>
      </c>
      <c r="L154" s="116">
        <f t="shared" si="52"/>
        <v>0</v>
      </c>
      <c r="M154" s="116">
        <f t="shared" si="53"/>
        <v>0</v>
      </c>
      <c r="N154" s="116">
        <f t="shared" si="54"/>
        <v>0</v>
      </c>
      <c r="O154" s="116">
        <f t="shared" si="55"/>
        <v>0</v>
      </c>
      <c r="P154" s="116"/>
      <c r="R154" s="95">
        <f t="shared" si="41"/>
        <v>0</v>
      </c>
      <c r="S154" s="96">
        <f t="shared" si="42"/>
        <v>0</v>
      </c>
      <c r="T154" s="97"/>
    </row>
    <row r="155" s="85" customFormat="1" ht="23.1" customHeight="1" spans="1:20">
      <c r="A155" s="129" t="s">
        <v>302</v>
      </c>
      <c r="B155" s="129" t="s">
        <v>303</v>
      </c>
      <c r="C155" s="113" t="s">
        <v>51</v>
      </c>
      <c r="D155" s="148">
        <v>19.4</v>
      </c>
      <c r="E155" s="115">
        <v>4400</v>
      </c>
      <c r="F155" s="116">
        <f t="shared" si="50"/>
        <v>85360</v>
      </c>
      <c r="G155" s="116">
        <f t="shared" si="36"/>
        <v>19.4</v>
      </c>
      <c r="H155" s="117">
        <f t="shared" si="36"/>
        <v>4400</v>
      </c>
      <c r="I155" s="116">
        <f t="shared" si="39"/>
        <v>85360</v>
      </c>
      <c r="J155" s="116">
        <f t="shared" si="40"/>
        <v>18.43</v>
      </c>
      <c r="K155" s="116">
        <f t="shared" si="51"/>
        <v>4400</v>
      </c>
      <c r="L155" s="116">
        <f t="shared" si="52"/>
        <v>81092</v>
      </c>
      <c r="M155" s="116">
        <f t="shared" si="53"/>
        <v>0.970000000000002</v>
      </c>
      <c r="N155" s="116">
        <f t="shared" si="54"/>
        <v>4400</v>
      </c>
      <c r="O155" s="116">
        <f t="shared" si="55"/>
        <v>4268.00000000001</v>
      </c>
      <c r="P155" s="116"/>
      <c r="R155" s="95">
        <f t="shared" si="41"/>
        <v>18.43</v>
      </c>
      <c r="S155" s="96">
        <f t="shared" si="42"/>
        <v>0</v>
      </c>
      <c r="T155" s="97"/>
    </row>
    <row r="156" s="85" customFormat="1" ht="23.1" customHeight="1" spans="1:20">
      <c r="A156" s="129" t="s">
        <v>304</v>
      </c>
      <c r="B156" s="129" t="s">
        <v>305</v>
      </c>
      <c r="C156" s="113" t="s">
        <v>51</v>
      </c>
      <c r="D156" s="148">
        <v>15.71</v>
      </c>
      <c r="E156" s="115">
        <v>11</v>
      </c>
      <c r="F156" s="116">
        <f t="shared" si="50"/>
        <v>172.81</v>
      </c>
      <c r="G156" s="116">
        <f t="shared" si="36"/>
        <v>15.71</v>
      </c>
      <c r="H156" s="117">
        <f t="shared" si="36"/>
        <v>11</v>
      </c>
      <c r="I156" s="116">
        <f t="shared" si="39"/>
        <v>172.81</v>
      </c>
      <c r="J156" s="116">
        <f t="shared" si="40"/>
        <v>14.9245</v>
      </c>
      <c r="K156" s="116">
        <f t="shared" si="51"/>
        <v>11</v>
      </c>
      <c r="L156" s="116">
        <f t="shared" si="52"/>
        <v>164.1695</v>
      </c>
      <c r="M156" s="116">
        <f t="shared" si="53"/>
        <v>0.785500000000001</v>
      </c>
      <c r="N156" s="116">
        <f t="shared" si="54"/>
        <v>11</v>
      </c>
      <c r="O156" s="116">
        <f t="shared" si="55"/>
        <v>8.64050000000001</v>
      </c>
      <c r="P156" s="116"/>
      <c r="R156" s="95">
        <f t="shared" si="41"/>
        <v>14.9245</v>
      </c>
      <c r="S156" s="96">
        <f t="shared" si="42"/>
        <v>0</v>
      </c>
      <c r="T156" s="97"/>
    </row>
    <row r="157" s="85" customFormat="1" ht="23.1" customHeight="1" spans="1:20">
      <c r="A157" s="129" t="s">
        <v>306</v>
      </c>
      <c r="B157" s="129" t="s">
        <v>307</v>
      </c>
      <c r="C157" s="113" t="s">
        <v>51</v>
      </c>
      <c r="D157" s="148">
        <v>10</v>
      </c>
      <c r="E157" s="115">
        <v>201</v>
      </c>
      <c r="F157" s="116">
        <f t="shared" si="50"/>
        <v>2010</v>
      </c>
      <c r="G157" s="116">
        <f t="shared" si="36"/>
        <v>10</v>
      </c>
      <c r="H157" s="117">
        <f t="shared" si="36"/>
        <v>201</v>
      </c>
      <c r="I157" s="116">
        <f t="shared" si="39"/>
        <v>2010</v>
      </c>
      <c r="J157" s="116">
        <f t="shared" si="40"/>
        <v>9.5</v>
      </c>
      <c r="K157" s="116">
        <f t="shared" si="51"/>
        <v>201</v>
      </c>
      <c r="L157" s="116">
        <f t="shared" si="52"/>
        <v>1909.5</v>
      </c>
      <c r="M157" s="116">
        <f t="shared" si="53"/>
        <v>0.5</v>
      </c>
      <c r="N157" s="116">
        <f t="shared" si="54"/>
        <v>201</v>
      </c>
      <c r="O157" s="116">
        <f t="shared" si="55"/>
        <v>100.5</v>
      </c>
      <c r="P157" s="116"/>
      <c r="R157" s="95">
        <f t="shared" si="41"/>
        <v>9.5</v>
      </c>
      <c r="S157" s="96">
        <f t="shared" si="42"/>
        <v>0</v>
      </c>
      <c r="T157" s="97"/>
    </row>
    <row r="158" s="85" customFormat="1" ht="23.1" customHeight="1" spans="1:20">
      <c r="A158" s="129">
        <v>303</v>
      </c>
      <c r="B158" s="129" t="s">
        <v>308</v>
      </c>
      <c r="C158" s="113"/>
      <c r="D158" s="148"/>
      <c r="E158" s="115"/>
      <c r="F158" s="116">
        <f t="shared" si="50"/>
        <v>0</v>
      </c>
      <c r="G158" s="116">
        <f t="shared" si="36"/>
        <v>0</v>
      </c>
      <c r="H158" s="117">
        <f t="shared" si="36"/>
        <v>0</v>
      </c>
      <c r="I158" s="116">
        <f t="shared" si="39"/>
        <v>0</v>
      </c>
      <c r="J158" s="116">
        <f t="shared" si="40"/>
        <v>0</v>
      </c>
      <c r="K158" s="116">
        <f t="shared" si="51"/>
        <v>0</v>
      </c>
      <c r="L158" s="116">
        <f t="shared" si="52"/>
        <v>0</v>
      </c>
      <c r="M158" s="116">
        <f t="shared" si="53"/>
        <v>0</v>
      </c>
      <c r="N158" s="116">
        <f t="shared" si="54"/>
        <v>0</v>
      </c>
      <c r="O158" s="116">
        <f t="shared" si="55"/>
        <v>0</v>
      </c>
      <c r="P158" s="116"/>
      <c r="Q158" s="144"/>
      <c r="R158" s="95">
        <f t="shared" si="41"/>
        <v>0</v>
      </c>
      <c r="S158" s="96">
        <f t="shared" si="42"/>
        <v>0</v>
      </c>
      <c r="T158" s="97"/>
    </row>
    <row r="159" s="88" customFormat="1" ht="23.1" customHeight="1" spans="1:16384">
      <c r="A159" s="155" t="s">
        <v>309</v>
      </c>
      <c r="B159" s="155" t="s">
        <v>310</v>
      </c>
      <c r="C159" s="122" t="s">
        <v>311</v>
      </c>
      <c r="D159" s="156">
        <v>799.83</v>
      </c>
      <c r="E159" s="124">
        <v>9630.45</v>
      </c>
      <c r="F159" s="125">
        <f t="shared" si="50"/>
        <v>7702722.82</v>
      </c>
      <c r="G159" s="125">
        <f t="shared" si="36"/>
        <v>799.83</v>
      </c>
      <c r="H159" s="126">
        <f t="shared" si="36"/>
        <v>9630.45</v>
      </c>
      <c r="I159" s="125">
        <f t="shared" si="39"/>
        <v>7702722.82</v>
      </c>
      <c r="J159" s="125">
        <f>G159*Q161</f>
        <v>753.21103695009</v>
      </c>
      <c r="K159" s="125">
        <f t="shared" si="51"/>
        <v>9630.45</v>
      </c>
      <c r="L159" s="125">
        <f t="shared" si="52"/>
        <v>7253761.230796</v>
      </c>
      <c r="M159" s="125">
        <f t="shared" si="53"/>
        <v>46.6189630499096</v>
      </c>
      <c r="N159" s="125">
        <f t="shared" si="54"/>
        <v>9630.45</v>
      </c>
      <c r="O159" s="125">
        <f t="shared" si="55"/>
        <v>448961.592704001</v>
      </c>
      <c r="P159" s="125"/>
      <c r="Q159" s="161">
        <f>Q4/F159</f>
        <v>0.00828608960642829</v>
      </c>
      <c r="R159" s="158">
        <f t="shared" si="41"/>
        <v>759.8385</v>
      </c>
      <c r="S159" s="159">
        <f t="shared" si="42"/>
        <v>-6.62746304990947</v>
      </c>
      <c r="T159" s="143"/>
      <c r="XFB159" s="147"/>
      <c r="XFC159" s="147"/>
      <c r="XFD159" s="147"/>
    </row>
    <row r="160" s="85" customFormat="1" ht="23.1" customHeight="1" spans="1:20">
      <c r="A160" s="129" t="s">
        <v>312</v>
      </c>
      <c r="B160" s="129" t="s">
        <v>313</v>
      </c>
      <c r="C160" s="113" t="s">
        <v>294</v>
      </c>
      <c r="D160" s="148">
        <v>499.85</v>
      </c>
      <c r="E160" s="115">
        <v>384</v>
      </c>
      <c r="F160" s="116">
        <f t="shared" si="50"/>
        <v>191942.4</v>
      </c>
      <c r="G160" s="116">
        <f t="shared" si="36"/>
        <v>499.85</v>
      </c>
      <c r="H160" s="117">
        <f t="shared" si="36"/>
        <v>384</v>
      </c>
      <c r="I160" s="116">
        <f t="shared" si="39"/>
        <v>191942.4</v>
      </c>
      <c r="J160" s="116">
        <f t="shared" si="40"/>
        <v>474.8575</v>
      </c>
      <c r="K160" s="116">
        <f t="shared" si="51"/>
        <v>384</v>
      </c>
      <c r="L160" s="116">
        <f t="shared" si="52"/>
        <v>182345.28</v>
      </c>
      <c r="M160" s="116">
        <f t="shared" si="53"/>
        <v>24.9925</v>
      </c>
      <c r="N160" s="116">
        <f t="shared" si="54"/>
        <v>384</v>
      </c>
      <c r="O160" s="116">
        <f t="shared" si="55"/>
        <v>9597.12</v>
      </c>
      <c r="P160" s="116"/>
      <c r="Q160" s="162">
        <f>5%+Q159</f>
        <v>0.0582860896064283</v>
      </c>
      <c r="R160" s="95">
        <f t="shared" si="41"/>
        <v>474.8575</v>
      </c>
      <c r="S160" s="96">
        <f t="shared" si="42"/>
        <v>0</v>
      </c>
      <c r="T160" s="97"/>
    </row>
    <row r="161" s="85" customFormat="1" ht="23.1" customHeight="1" spans="1:20">
      <c r="A161" s="129" t="s">
        <v>314</v>
      </c>
      <c r="B161" s="129" t="s">
        <v>315</v>
      </c>
      <c r="C161" s="113" t="s">
        <v>294</v>
      </c>
      <c r="D161" s="148">
        <v>299.92</v>
      </c>
      <c r="E161" s="115">
        <v>769</v>
      </c>
      <c r="F161" s="116">
        <f t="shared" si="50"/>
        <v>230638.48</v>
      </c>
      <c r="G161" s="116">
        <f t="shared" si="36"/>
        <v>299.92</v>
      </c>
      <c r="H161" s="117">
        <f t="shared" si="36"/>
        <v>769</v>
      </c>
      <c r="I161" s="116">
        <f t="shared" si="39"/>
        <v>230638.48</v>
      </c>
      <c r="J161" s="116">
        <f t="shared" si="40"/>
        <v>284.924</v>
      </c>
      <c r="K161" s="116">
        <f t="shared" si="51"/>
        <v>769</v>
      </c>
      <c r="L161" s="116">
        <f t="shared" si="52"/>
        <v>219106.556</v>
      </c>
      <c r="M161" s="116">
        <f t="shared" si="53"/>
        <v>14.996</v>
      </c>
      <c r="N161" s="116">
        <f t="shared" si="54"/>
        <v>769</v>
      </c>
      <c r="O161" s="116">
        <f t="shared" si="55"/>
        <v>11531.924</v>
      </c>
      <c r="P161" s="116"/>
      <c r="Q161" s="163">
        <f>1-Q160</f>
        <v>0.941713910393572</v>
      </c>
      <c r="R161" s="95">
        <f t="shared" si="41"/>
        <v>284.924</v>
      </c>
      <c r="S161" s="96">
        <f t="shared" si="42"/>
        <v>0</v>
      </c>
      <c r="T161" s="97"/>
    </row>
    <row r="162" s="85" customFormat="1" ht="23.1" customHeight="1" spans="1:20">
      <c r="A162" s="129" t="s">
        <v>316</v>
      </c>
      <c r="B162" s="129" t="s">
        <v>317</v>
      </c>
      <c r="C162" s="113" t="s">
        <v>311</v>
      </c>
      <c r="D162" s="148">
        <v>949.89</v>
      </c>
      <c r="E162" s="115">
        <v>723.214</v>
      </c>
      <c r="F162" s="116">
        <f t="shared" si="50"/>
        <v>686973.75</v>
      </c>
      <c r="G162" s="116">
        <f t="shared" si="36"/>
        <v>949.89</v>
      </c>
      <c r="H162" s="117">
        <f t="shared" si="36"/>
        <v>723.214</v>
      </c>
      <c r="I162" s="116">
        <f t="shared" si="39"/>
        <v>686973.75</v>
      </c>
      <c r="J162" s="116">
        <f t="shared" si="40"/>
        <v>902.3955</v>
      </c>
      <c r="K162" s="116">
        <f t="shared" si="51"/>
        <v>723.214</v>
      </c>
      <c r="L162" s="116">
        <f t="shared" si="52"/>
        <v>652625.059137</v>
      </c>
      <c r="M162" s="116">
        <f t="shared" si="53"/>
        <v>47.4945</v>
      </c>
      <c r="N162" s="116">
        <f t="shared" si="54"/>
        <v>723.214</v>
      </c>
      <c r="O162" s="116">
        <f t="shared" si="55"/>
        <v>34348.687323</v>
      </c>
      <c r="P162" s="116"/>
      <c r="Q162" s="144"/>
      <c r="R162" s="95">
        <f t="shared" si="41"/>
        <v>902.3955</v>
      </c>
      <c r="S162" s="96">
        <f t="shared" si="42"/>
        <v>0</v>
      </c>
      <c r="T162" s="97"/>
    </row>
    <row r="163" s="85" customFormat="1" ht="23.1" customHeight="1" spans="1:20">
      <c r="A163" s="129">
        <v>304</v>
      </c>
      <c r="B163" s="129" t="s">
        <v>318</v>
      </c>
      <c r="C163" s="113"/>
      <c r="D163" s="148"/>
      <c r="E163" s="115"/>
      <c r="F163" s="116">
        <f t="shared" si="50"/>
        <v>0</v>
      </c>
      <c r="G163" s="116">
        <f t="shared" si="36"/>
        <v>0</v>
      </c>
      <c r="H163" s="117">
        <f t="shared" si="36"/>
        <v>0</v>
      </c>
      <c r="I163" s="116">
        <f t="shared" si="39"/>
        <v>0</v>
      </c>
      <c r="J163" s="116">
        <f t="shared" si="40"/>
        <v>0</v>
      </c>
      <c r="K163" s="116">
        <f t="shared" si="51"/>
        <v>0</v>
      </c>
      <c r="L163" s="116">
        <f t="shared" si="52"/>
        <v>0</v>
      </c>
      <c r="M163" s="116">
        <f t="shared" si="53"/>
        <v>0</v>
      </c>
      <c r="N163" s="116">
        <f t="shared" si="54"/>
        <v>0</v>
      </c>
      <c r="O163" s="116">
        <f t="shared" si="55"/>
        <v>0</v>
      </c>
      <c r="P163" s="116"/>
      <c r="Q163" s="144"/>
      <c r="R163" s="95">
        <f t="shared" si="41"/>
        <v>0</v>
      </c>
      <c r="S163" s="96">
        <f t="shared" si="42"/>
        <v>0</v>
      </c>
      <c r="T163" s="97"/>
    </row>
    <row r="164" s="85" customFormat="1" ht="23.1" customHeight="1" spans="1:20">
      <c r="A164" s="129" t="s">
        <v>319</v>
      </c>
      <c r="B164" s="129" t="s">
        <v>320</v>
      </c>
      <c r="C164" s="113" t="s">
        <v>65</v>
      </c>
      <c r="D164" s="148">
        <v>30.29</v>
      </c>
      <c r="E164" s="115">
        <v>225</v>
      </c>
      <c r="F164" s="116">
        <f t="shared" si="50"/>
        <v>6815.25</v>
      </c>
      <c r="G164" s="116">
        <f t="shared" si="36"/>
        <v>30.29</v>
      </c>
      <c r="H164" s="117">
        <f t="shared" si="36"/>
        <v>225</v>
      </c>
      <c r="I164" s="116">
        <f t="shared" si="39"/>
        <v>6815.25</v>
      </c>
      <c r="J164" s="116">
        <f t="shared" si="40"/>
        <v>28.7755</v>
      </c>
      <c r="K164" s="116">
        <f t="shared" si="51"/>
        <v>225</v>
      </c>
      <c r="L164" s="116">
        <f t="shared" si="52"/>
        <v>6474.4875</v>
      </c>
      <c r="M164" s="116">
        <f t="shared" si="53"/>
        <v>1.5145</v>
      </c>
      <c r="N164" s="116">
        <f t="shared" si="54"/>
        <v>225</v>
      </c>
      <c r="O164" s="116">
        <f t="shared" si="55"/>
        <v>340.7625</v>
      </c>
      <c r="P164" s="116"/>
      <c r="Q164" s="144"/>
      <c r="R164" s="95">
        <f t="shared" si="41"/>
        <v>28.7755</v>
      </c>
      <c r="S164" s="96">
        <f t="shared" si="42"/>
        <v>0</v>
      </c>
      <c r="T164" s="97"/>
    </row>
    <row r="165" s="85" customFormat="1" ht="23.1" customHeight="1" spans="1:20">
      <c r="A165" s="129" t="s">
        <v>321</v>
      </c>
      <c r="B165" s="129" t="s">
        <v>322</v>
      </c>
      <c r="C165" s="113" t="s">
        <v>65</v>
      </c>
      <c r="D165" s="148">
        <v>29.61</v>
      </c>
      <c r="E165" s="115">
        <v>4.2</v>
      </c>
      <c r="F165" s="116">
        <f t="shared" si="50"/>
        <v>124.36</v>
      </c>
      <c r="G165" s="116">
        <f t="shared" si="36"/>
        <v>29.61</v>
      </c>
      <c r="H165" s="117">
        <f t="shared" si="36"/>
        <v>4.2</v>
      </c>
      <c r="I165" s="116">
        <f t="shared" si="39"/>
        <v>124.36</v>
      </c>
      <c r="J165" s="116">
        <f t="shared" si="40"/>
        <v>28.1295</v>
      </c>
      <c r="K165" s="116">
        <f t="shared" si="51"/>
        <v>4.2</v>
      </c>
      <c r="L165" s="116">
        <f t="shared" si="52"/>
        <v>118.1439</v>
      </c>
      <c r="M165" s="116">
        <f t="shared" si="53"/>
        <v>1.4805</v>
      </c>
      <c r="N165" s="116">
        <f t="shared" si="54"/>
        <v>4.2</v>
      </c>
      <c r="O165" s="116">
        <f t="shared" si="55"/>
        <v>6.21810000000001</v>
      </c>
      <c r="P165" s="116"/>
      <c r="Q165" s="144"/>
      <c r="R165" s="95">
        <f t="shared" si="41"/>
        <v>28.1295</v>
      </c>
      <c r="S165" s="96">
        <f t="shared" si="42"/>
        <v>0</v>
      </c>
      <c r="T165" s="97"/>
    </row>
    <row r="166" s="85" customFormat="1" ht="23.1" customHeight="1" spans="1:20">
      <c r="A166" s="129" t="s">
        <v>323</v>
      </c>
      <c r="B166" s="129" t="s">
        <v>324</v>
      </c>
      <c r="C166" s="113" t="s">
        <v>65</v>
      </c>
      <c r="D166" s="148">
        <v>26.83</v>
      </c>
      <c r="E166" s="115">
        <v>201</v>
      </c>
      <c r="F166" s="116">
        <f t="shared" si="50"/>
        <v>5392.83</v>
      </c>
      <c r="G166" s="116">
        <f t="shared" si="36"/>
        <v>26.83</v>
      </c>
      <c r="H166" s="117">
        <f t="shared" si="36"/>
        <v>201</v>
      </c>
      <c r="I166" s="116">
        <f t="shared" si="39"/>
        <v>5392.83</v>
      </c>
      <c r="J166" s="116">
        <f t="shared" si="40"/>
        <v>25.4885</v>
      </c>
      <c r="K166" s="116">
        <f t="shared" si="51"/>
        <v>201</v>
      </c>
      <c r="L166" s="116">
        <f t="shared" si="52"/>
        <v>5123.1885</v>
      </c>
      <c r="M166" s="116">
        <f t="shared" si="53"/>
        <v>1.3415</v>
      </c>
      <c r="N166" s="116">
        <f t="shared" si="54"/>
        <v>201</v>
      </c>
      <c r="O166" s="116">
        <f t="shared" si="55"/>
        <v>269.6415</v>
      </c>
      <c r="P166" s="116"/>
      <c r="Q166" s="144"/>
      <c r="R166" s="95">
        <f t="shared" si="41"/>
        <v>25.4885</v>
      </c>
      <c r="S166" s="96">
        <f t="shared" si="42"/>
        <v>0</v>
      </c>
      <c r="T166" s="97"/>
    </row>
    <row r="167" s="85" customFormat="1" ht="23.1" customHeight="1" spans="1:20">
      <c r="A167" s="129" t="s">
        <v>325</v>
      </c>
      <c r="B167" s="129" t="s">
        <v>326</v>
      </c>
      <c r="C167" s="113" t="s">
        <v>65</v>
      </c>
      <c r="D167" s="148">
        <v>30.28</v>
      </c>
      <c r="E167" s="115">
        <v>261</v>
      </c>
      <c r="F167" s="116">
        <f t="shared" si="50"/>
        <v>7903.08</v>
      </c>
      <c r="G167" s="116">
        <f t="shared" si="36"/>
        <v>30.28</v>
      </c>
      <c r="H167" s="117">
        <f t="shared" si="36"/>
        <v>261</v>
      </c>
      <c r="I167" s="116">
        <f t="shared" si="39"/>
        <v>7903.08</v>
      </c>
      <c r="J167" s="116">
        <f t="shared" si="40"/>
        <v>28.766</v>
      </c>
      <c r="K167" s="116">
        <f t="shared" si="51"/>
        <v>261</v>
      </c>
      <c r="L167" s="116">
        <f t="shared" si="52"/>
        <v>7507.926</v>
      </c>
      <c r="M167" s="116">
        <f t="shared" si="53"/>
        <v>1.514</v>
      </c>
      <c r="N167" s="116">
        <f t="shared" si="54"/>
        <v>261</v>
      </c>
      <c r="O167" s="116">
        <f t="shared" si="55"/>
        <v>395.154000000001</v>
      </c>
      <c r="P167" s="116"/>
      <c r="Q167" s="144"/>
      <c r="R167" s="95">
        <f t="shared" si="41"/>
        <v>28.766</v>
      </c>
      <c r="S167" s="96">
        <f t="shared" si="42"/>
        <v>0</v>
      </c>
      <c r="T167" s="97"/>
    </row>
    <row r="168" s="85" customFormat="1" ht="23.1" customHeight="1" spans="1:20">
      <c r="A168" s="129" t="s">
        <v>327</v>
      </c>
      <c r="B168" s="129" t="s">
        <v>328</v>
      </c>
      <c r="C168" s="113" t="s">
        <v>65</v>
      </c>
      <c r="D168" s="148">
        <v>22.07</v>
      </c>
      <c r="E168" s="115">
        <v>21</v>
      </c>
      <c r="F168" s="116">
        <f t="shared" si="50"/>
        <v>463.47</v>
      </c>
      <c r="G168" s="116">
        <f t="shared" si="36"/>
        <v>22.07</v>
      </c>
      <c r="H168" s="117">
        <f t="shared" si="36"/>
        <v>21</v>
      </c>
      <c r="I168" s="116">
        <f t="shared" si="39"/>
        <v>463.47</v>
      </c>
      <c r="J168" s="116">
        <f t="shared" si="40"/>
        <v>20.9665</v>
      </c>
      <c r="K168" s="116">
        <f t="shared" si="51"/>
        <v>21</v>
      </c>
      <c r="L168" s="116">
        <f t="shared" si="52"/>
        <v>440.2965</v>
      </c>
      <c r="M168" s="116">
        <f t="shared" si="53"/>
        <v>1.1035</v>
      </c>
      <c r="N168" s="116">
        <f t="shared" si="54"/>
        <v>21</v>
      </c>
      <c r="O168" s="116">
        <f t="shared" si="55"/>
        <v>23.1735</v>
      </c>
      <c r="P168" s="116"/>
      <c r="R168" s="95">
        <f t="shared" si="41"/>
        <v>20.9665</v>
      </c>
      <c r="S168" s="96">
        <f t="shared" si="42"/>
        <v>0</v>
      </c>
      <c r="T168" s="97"/>
    </row>
    <row r="169" s="85" customFormat="1" ht="23.1" customHeight="1" spans="1:20">
      <c r="A169" s="129">
        <v>305</v>
      </c>
      <c r="B169" s="129" t="s">
        <v>329</v>
      </c>
      <c r="C169" s="113"/>
      <c r="D169" s="148"/>
      <c r="E169" s="115"/>
      <c r="F169" s="116">
        <f t="shared" si="50"/>
        <v>0</v>
      </c>
      <c r="G169" s="116">
        <f t="shared" si="36"/>
        <v>0</v>
      </c>
      <c r="H169" s="117">
        <f t="shared" si="36"/>
        <v>0</v>
      </c>
      <c r="I169" s="116">
        <f t="shared" si="39"/>
        <v>0</v>
      </c>
      <c r="J169" s="116">
        <f t="shared" si="40"/>
        <v>0</v>
      </c>
      <c r="K169" s="116">
        <f t="shared" si="51"/>
        <v>0</v>
      </c>
      <c r="L169" s="116">
        <f t="shared" si="52"/>
        <v>0</v>
      </c>
      <c r="M169" s="116">
        <f t="shared" si="53"/>
        <v>0</v>
      </c>
      <c r="N169" s="116">
        <f t="shared" si="54"/>
        <v>0</v>
      </c>
      <c r="O169" s="116">
        <f t="shared" si="55"/>
        <v>0</v>
      </c>
      <c r="P169" s="116"/>
      <c r="R169" s="95">
        <f t="shared" si="41"/>
        <v>0</v>
      </c>
      <c r="S169" s="96">
        <f t="shared" si="42"/>
        <v>0</v>
      </c>
      <c r="T169" s="97"/>
    </row>
    <row r="170" s="85" customFormat="1" ht="23.1" customHeight="1" spans="1:20">
      <c r="A170" s="129" t="s">
        <v>330</v>
      </c>
      <c r="B170" s="129" t="s">
        <v>331</v>
      </c>
      <c r="C170" s="113"/>
      <c r="D170" s="148"/>
      <c r="E170" s="115"/>
      <c r="F170" s="116">
        <f t="shared" si="50"/>
        <v>0</v>
      </c>
      <c r="G170" s="116">
        <f t="shared" si="36"/>
        <v>0</v>
      </c>
      <c r="H170" s="117">
        <f t="shared" si="36"/>
        <v>0</v>
      </c>
      <c r="I170" s="116">
        <f t="shared" si="39"/>
        <v>0</v>
      </c>
      <c r="J170" s="116">
        <f t="shared" si="40"/>
        <v>0</v>
      </c>
      <c r="K170" s="116">
        <f t="shared" si="51"/>
        <v>0</v>
      </c>
      <c r="L170" s="116">
        <f t="shared" si="52"/>
        <v>0</v>
      </c>
      <c r="M170" s="116">
        <f t="shared" si="53"/>
        <v>0</v>
      </c>
      <c r="N170" s="116">
        <f t="shared" si="54"/>
        <v>0</v>
      </c>
      <c r="O170" s="116">
        <f t="shared" si="55"/>
        <v>0</v>
      </c>
      <c r="P170" s="116"/>
      <c r="R170" s="95">
        <f t="shared" si="41"/>
        <v>0</v>
      </c>
      <c r="S170" s="96">
        <f t="shared" si="42"/>
        <v>0</v>
      </c>
      <c r="T170" s="97"/>
    </row>
    <row r="171" s="85" customFormat="1" ht="23.1" customHeight="1" spans="1:20">
      <c r="A171" s="129" t="s">
        <v>332</v>
      </c>
      <c r="B171" s="129" t="s">
        <v>333</v>
      </c>
      <c r="C171" s="113" t="s">
        <v>334</v>
      </c>
      <c r="D171" s="148">
        <v>14.28</v>
      </c>
      <c r="E171" s="115">
        <v>32</v>
      </c>
      <c r="F171" s="116">
        <f t="shared" si="50"/>
        <v>456.96</v>
      </c>
      <c r="G171" s="116">
        <f t="shared" si="36"/>
        <v>14.28</v>
      </c>
      <c r="H171" s="117">
        <f t="shared" si="36"/>
        <v>32</v>
      </c>
      <c r="I171" s="116">
        <f t="shared" si="39"/>
        <v>456.96</v>
      </c>
      <c r="J171" s="116">
        <f t="shared" si="40"/>
        <v>13.566</v>
      </c>
      <c r="K171" s="116">
        <f t="shared" si="51"/>
        <v>32</v>
      </c>
      <c r="L171" s="116">
        <f t="shared" si="52"/>
        <v>434.112</v>
      </c>
      <c r="M171" s="116">
        <f t="shared" si="53"/>
        <v>0.714</v>
      </c>
      <c r="N171" s="116">
        <f t="shared" si="54"/>
        <v>32</v>
      </c>
      <c r="O171" s="116">
        <f t="shared" si="55"/>
        <v>22.848</v>
      </c>
      <c r="P171" s="116"/>
      <c r="R171" s="95">
        <f t="shared" si="41"/>
        <v>13.566</v>
      </c>
      <c r="S171" s="96">
        <f t="shared" si="42"/>
        <v>0</v>
      </c>
      <c r="T171" s="97"/>
    </row>
    <row r="172" s="85" customFormat="1" ht="23.1" customHeight="1" spans="1:20">
      <c r="A172" s="129" t="s">
        <v>335</v>
      </c>
      <c r="B172" s="129" t="s">
        <v>336</v>
      </c>
      <c r="C172" s="113" t="s">
        <v>334</v>
      </c>
      <c r="D172" s="148">
        <v>25.5</v>
      </c>
      <c r="E172" s="115">
        <v>32</v>
      </c>
      <c r="F172" s="116">
        <f t="shared" si="50"/>
        <v>816</v>
      </c>
      <c r="G172" s="116">
        <f t="shared" si="36"/>
        <v>25.5</v>
      </c>
      <c r="H172" s="117">
        <f t="shared" si="36"/>
        <v>32</v>
      </c>
      <c r="I172" s="116">
        <f t="shared" si="39"/>
        <v>816</v>
      </c>
      <c r="J172" s="116">
        <f t="shared" si="40"/>
        <v>24.225</v>
      </c>
      <c r="K172" s="116">
        <f t="shared" si="51"/>
        <v>32</v>
      </c>
      <c r="L172" s="116">
        <f t="shared" si="52"/>
        <v>775.2</v>
      </c>
      <c r="M172" s="116">
        <f t="shared" si="53"/>
        <v>1.275</v>
      </c>
      <c r="N172" s="116">
        <f t="shared" si="54"/>
        <v>32</v>
      </c>
      <c r="O172" s="116">
        <f t="shared" si="55"/>
        <v>40.8000000000001</v>
      </c>
      <c r="P172" s="116"/>
      <c r="R172" s="95">
        <f t="shared" si="41"/>
        <v>24.225</v>
      </c>
      <c r="S172" s="96">
        <f t="shared" si="42"/>
        <v>0</v>
      </c>
      <c r="T172" s="97"/>
    </row>
    <row r="173" s="85" customFormat="1" ht="23.1" customHeight="1" spans="1:20">
      <c r="A173" s="129" t="s">
        <v>337</v>
      </c>
      <c r="B173" s="129" t="s">
        <v>338</v>
      </c>
      <c r="C173" s="113" t="s">
        <v>51</v>
      </c>
      <c r="D173" s="148">
        <v>150.95</v>
      </c>
      <c r="E173" s="115">
        <v>21</v>
      </c>
      <c r="F173" s="116">
        <f t="shared" si="50"/>
        <v>3169.95</v>
      </c>
      <c r="G173" s="116">
        <f t="shared" si="36"/>
        <v>150.95</v>
      </c>
      <c r="H173" s="117">
        <f t="shared" si="36"/>
        <v>21</v>
      </c>
      <c r="I173" s="116">
        <f t="shared" si="39"/>
        <v>3169.95</v>
      </c>
      <c r="J173" s="116">
        <f t="shared" si="40"/>
        <v>143.4025</v>
      </c>
      <c r="K173" s="116">
        <f t="shared" si="51"/>
        <v>21</v>
      </c>
      <c r="L173" s="116">
        <f t="shared" si="52"/>
        <v>3011.4525</v>
      </c>
      <c r="M173" s="116">
        <f t="shared" si="53"/>
        <v>7.54750000000001</v>
      </c>
      <c r="N173" s="116">
        <f t="shared" si="54"/>
        <v>21</v>
      </c>
      <c r="O173" s="116">
        <f t="shared" si="55"/>
        <v>158.4975</v>
      </c>
      <c r="P173" s="116"/>
      <c r="R173" s="95">
        <f t="shared" si="41"/>
        <v>143.4025</v>
      </c>
      <c r="S173" s="96">
        <f t="shared" si="42"/>
        <v>0</v>
      </c>
      <c r="T173" s="97"/>
    </row>
    <row r="174" s="85" customFormat="1" ht="23.1" customHeight="1" spans="1:20">
      <c r="A174" s="129" t="s">
        <v>339</v>
      </c>
      <c r="B174" s="129" t="s">
        <v>340</v>
      </c>
      <c r="C174" s="113"/>
      <c r="D174" s="148"/>
      <c r="E174" s="115"/>
      <c r="F174" s="116">
        <f t="shared" si="50"/>
        <v>0</v>
      </c>
      <c r="G174" s="116">
        <f t="shared" si="36"/>
        <v>0</v>
      </c>
      <c r="H174" s="117">
        <f t="shared" si="36"/>
        <v>0</v>
      </c>
      <c r="I174" s="116">
        <f t="shared" si="39"/>
        <v>0</v>
      </c>
      <c r="J174" s="116">
        <f t="shared" si="40"/>
        <v>0</v>
      </c>
      <c r="K174" s="116">
        <f t="shared" si="51"/>
        <v>0</v>
      </c>
      <c r="L174" s="116">
        <f t="shared" si="52"/>
        <v>0</v>
      </c>
      <c r="M174" s="116">
        <f t="shared" si="53"/>
        <v>0</v>
      </c>
      <c r="N174" s="116">
        <f t="shared" si="54"/>
        <v>0</v>
      </c>
      <c r="O174" s="116">
        <f t="shared" si="55"/>
        <v>0</v>
      </c>
      <c r="P174" s="116"/>
      <c r="R174" s="95">
        <f t="shared" si="41"/>
        <v>0</v>
      </c>
      <c r="S174" s="96">
        <f t="shared" si="42"/>
        <v>0</v>
      </c>
      <c r="T174" s="97"/>
    </row>
    <row r="175" s="85" customFormat="1" ht="23.1" customHeight="1" spans="1:20">
      <c r="A175" s="129" t="s">
        <v>341</v>
      </c>
      <c r="B175" s="129" t="s">
        <v>342</v>
      </c>
      <c r="C175" s="113" t="s">
        <v>334</v>
      </c>
      <c r="D175" s="148">
        <v>25.24</v>
      </c>
      <c r="E175" s="115">
        <v>6</v>
      </c>
      <c r="F175" s="116">
        <f t="shared" si="50"/>
        <v>151.44</v>
      </c>
      <c r="G175" s="116">
        <f t="shared" si="36"/>
        <v>25.24</v>
      </c>
      <c r="H175" s="117">
        <f t="shared" si="36"/>
        <v>6</v>
      </c>
      <c r="I175" s="116">
        <f t="shared" si="39"/>
        <v>151.44</v>
      </c>
      <c r="J175" s="116">
        <f t="shared" si="40"/>
        <v>23.978</v>
      </c>
      <c r="K175" s="116">
        <f t="shared" si="51"/>
        <v>6</v>
      </c>
      <c r="L175" s="116">
        <f t="shared" si="52"/>
        <v>143.868</v>
      </c>
      <c r="M175" s="116">
        <f t="shared" si="53"/>
        <v>1.262</v>
      </c>
      <c r="N175" s="116">
        <f t="shared" si="54"/>
        <v>6</v>
      </c>
      <c r="O175" s="116">
        <f t="shared" si="55"/>
        <v>7.572</v>
      </c>
      <c r="P175" s="116"/>
      <c r="R175" s="95">
        <f t="shared" si="41"/>
        <v>23.978</v>
      </c>
      <c r="S175" s="96">
        <f t="shared" si="42"/>
        <v>0</v>
      </c>
      <c r="T175" s="97"/>
    </row>
    <row r="176" s="85" customFormat="1" ht="23.1" customHeight="1" spans="1:20">
      <c r="A176" s="129" t="s">
        <v>343</v>
      </c>
      <c r="B176" s="129" t="s">
        <v>344</v>
      </c>
      <c r="C176" s="113" t="s">
        <v>334</v>
      </c>
      <c r="D176" s="148">
        <v>39.27</v>
      </c>
      <c r="E176" s="115">
        <v>6</v>
      </c>
      <c r="F176" s="116">
        <f t="shared" si="50"/>
        <v>235.62</v>
      </c>
      <c r="G176" s="116">
        <f t="shared" si="36"/>
        <v>39.27</v>
      </c>
      <c r="H176" s="117">
        <f t="shared" si="36"/>
        <v>6</v>
      </c>
      <c r="I176" s="116">
        <f t="shared" si="39"/>
        <v>235.62</v>
      </c>
      <c r="J176" s="116">
        <f t="shared" si="40"/>
        <v>37.3065</v>
      </c>
      <c r="K176" s="116">
        <f t="shared" si="51"/>
        <v>6</v>
      </c>
      <c r="L176" s="116">
        <f t="shared" si="52"/>
        <v>223.839</v>
      </c>
      <c r="M176" s="116">
        <f t="shared" si="53"/>
        <v>1.9635</v>
      </c>
      <c r="N176" s="116">
        <f t="shared" si="54"/>
        <v>6</v>
      </c>
      <c r="O176" s="116">
        <f t="shared" si="55"/>
        <v>11.781</v>
      </c>
      <c r="P176" s="116"/>
      <c r="R176" s="95">
        <f t="shared" si="41"/>
        <v>37.3065</v>
      </c>
      <c r="S176" s="96">
        <f t="shared" si="42"/>
        <v>0</v>
      </c>
      <c r="T176" s="97"/>
    </row>
    <row r="177" s="85" customFormat="1" ht="23.1" customHeight="1" spans="1:20">
      <c r="A177" s="129" t="s">
        <v>345</v>
      </c>
      <c r="B177" s="129" t="s">
        <v>346</v>
      </c>
      <c r="C177" s="113" t="s">
        <v>51</v>
      </c>
      <c r="D177" s="148">
        <v>224.34</v>
      </c>
      <c r="E177" s="115">
        <v>6</v>
      </c>
      <c r="F177" s="116">
        <f t="shared" si="50"/>
        <v>1346.04</v>
      </c>
      <c r="G177" s="116">
        <f t="shared" si="36"/>
        <v>224.34</v>
      </c>
      <c r="H177" s="117">
        <f t="shared" si="36"/>
        <v>6</v>
      </c>
      <c r="I177" s="116">
        <f t="shared" si="39"/>
        <v>1346.04</v>
      </c>
      <c r="J177" s="116">
        <f t="shared" si="40"/>
        <v>213.123</v>
      </c>
      <c r="K177" s="116">
        <f t="shared" si="51"/>
        <v>6</v>
      </c>
      <c r="L177" s="116">
        <f t="shared" si="52"/>
        <v>1278.738</v>
      </c>
      <c r="M177" s="116">
        <f t="shared" si="53"/>
        <v>11.217</v>
      </c>
      <c r="N177" s="116">
        <f t="shared" si="54"/>
        <v>6</v>
      </c>
      <c r="O177" s="116">
        <f t="shared" si="55"/>
        <v>67.3020000000001</v>
      </c>
      <c r="P177" s="116"/>
      <c r="R177" s="95">
        <f t="shared" si="41"/>
        <v>213.123</v>
      </c>
      <c r="S177" s="96">
        <f t="shared" si="42"/>
        <v>0</v>
      </c>
      <c r="T177" s="97"/>
    </row>
    <row r="178" s="85" customFormat="1" ht="23.1" customHeight="1" spans="1:20">
      <c r="A178" s="129" t="s">
        <v>347</v>
      </c>
      <c r="B178" s="129" t="s">
        <v>348</v>
      </c>
      <c r="C178" s="113"/>
      <c r="D178" s="148"/>
      <c r="E178" s="115"/>
      <c r="F178" s="116">
        <f t="shared" si="50"/>
        <v>0</v>
      </c>
      <c r="G178" s="116">
        <f t="shared" si="36"/>
        <v>0</v>
      </c>
      <c r="H178" s="117">
        <f t="shared" si="36"/>
        <v>0</v>
      </c>
      <c r="I178" s="116">
        <f t="shared" si="39"/>
        <v>0</v>
      </c>
      <c r="J178" s="116">
        <f t="shared" si="40"/>
        <v>0</v>
      </c>
      <c r="K178" s="116">
        <f t="shared" si="51"/>
        <v>0</v>
      </c>
      <c r="L178" s="116">
        <f t="shared" si="52"/>
        <v>0</v>
      </c>
      <c r="M178" s="116">
        <f t="shared" si="53"/>
        <v>0</v>
      </c>
      <c r="N178" s="116">
        <f t="shared" si="54"/>
        <v>0</v>
      </c>
      <c r="O178" s="116">
        <f t="shared" si="55"/>
        <v>0</v>
      </c>
      <c r="P178" s="116"/>
      <c r="R178" s="95">
        <f t="shared" si="41"/>
        <v>0</v>
      </c>
      <c r="S178" s="96">
        <f t="shared" si="42"/>
        <v>0</v>
      </c>
      <c r="T178" s="97"/>
    </row>
    <row r="179" s="85" customFormat="1" ht="23.1" customHeight="1" spans="1:20">
      <c r="A179" s="129" t="s">
        <v>349</v>
      </c>
      <c r="B179" s="129" t="s">
        <v>350</v>
      </c>
      <c r="C179" s="113" t="s">
        <v>334</v>
      </c>
      <c r="D179" s="148">
        <v>24.54</v>
      </c>
      <c r="E179" s="115">
        <v>21</v>
      </c>
      <c r="F179" s="116">
        <f t="shared" si="50"/>
        <v>515.34</v>
      </c>
      <c r="G179" s="116">
        <f t="shared" si="36"/>
        <v>24.54</v>
      </c>
      <c r="H179" s="117">
        <f t="shared" si="36"/>
        <v>21</v>
      </c>
      <c r="I179" s="116">
        <f t="shared" si="39"/>
        <v>515.34</v>
      </c>
      <c r="J179" s="116">
        <f t="shared" si="40"/>
        <v>23.313</v>
      </c>
      <c r="K179" s="116">
        <f t="shared" si="51"/>
        <v>21</v>
      </c>
      <c r="L179" s="116">
        <f t="shared" si="52"/>
        <v>489.573</v>
      </c>
      <c r="M179" s="116">
        <f t="shared" si="53"/>
        <v>1.227</v>
      </c>
      <c r="N179" s="116">
        <f t="shared" si="54"/>
        <v>21</v>
      </c>
      <c r="O179" s="116">
        <f t="shared" si="55"/>
        <v>25.767</v>
      </c>
      <c r="P179" s="116"/>
      <c r="R179" s="95">
        <f t="shared" si="41"/>
        <v>23.313</v>
      </c>
      <c r="S179" s="96">
        <f t="shared" si="42"/>
        <v>0</v>
      </c>
      <c r="T179" s="97"/>
    </row>
    <row r="180" s="85" customFormat="1" ht="23.1" customHeight="1" spans="1:20">
      <c r="A180" s="129" t="s">
        <v>351</v>
      </c>
      <c r="B180" s="129" t="s">
        <v>352</v>
      </c>
      <c r="C180" s="113" t="s">
        <v>334</v>
      </c>
      <c r="D180" s="148">
        <v>34.98</v>
      </c>
      <c r="E180" s="115">
        <v>21</v>
      </c>
      <c r="F180" s="116">
        <f t="shared" si="50"/>
        <v>734.58</v>
      </c>
      <c r="G180" s="116">
        <f t="shared" si="36"/>
        <v>34.98</v>
      </c>
      <c r="H180" s="117">
        <f t="shared" si="36"/>
        <v>21</v>
      </c>
      <c r="I180" s="116">
        <f t="shared" si="39"/>
        <v>734.58</v>
      </c>
      <c r="J180" s="116">
        <f t="shared" si="40"/>
        <v>33.231</v>
      </c>
      <c r="K180" s="116">
        <f t="shared" si="51"/>
        <v>21</v>
      </c>
      <c r="L180" s="116">
        <f t="shared" si="52"/>
        <v>697.851</v>
      </c>
      <c r="M180" s="116">
        <f t="shared" si="53"/>
        <v>1.749</v>
      </c>
      <c r="N180" s="116">
        <f t="shared" si="54"/>
        <v>21</v>
      </c>
      <c r="O180" s="116">
        <f t="shared" si="55"/>
        <v>36.729</v>
      </c>
      <c r="P180" s="116"/>
      <c r="R180" s="95">
        <f t="shared" si="41"/>
        <v>33.231</v>
      </c>
      <c r="S180" s="96">
        <f t="shared" si="42"/>
        <v>0</v>
      </c>
      <c r="T180" s="97"/>
    </row>
    <row r="181" s="85" customFormat="1" ht="23.1" customHeight="1" spans="1:20">
      <c r="A181" s="129" t="s">
        <v>353</v>
      </c>
      <c r="B181" s="129" t="s">
        <v>354</v>
      </c>
      <c r="C181" s="113" t="s">
        <v>51</v>
      </c>
      <c r="D181" s="148">
        <v>335.88</v>
      </c>
      <c r="E181" s="115">
        <v>21</v>
      </c>
      <c r="F181" s="116">
        <f t="shared" si="50"/>
        <v>7053.48</v>
      </c>
      <c r="G181" s="116">
        <f t="shared" si="36"/>
        <v>335.88</v>
      </c>
      <c r="H181" s="117">
        <f t="shared" si="36"/>
        <v>21</v>
      </c>
      <c r="I181" s="116">
        <f t="shared" si="39"/>
        <v>7053.48</v>
      </c>
      <c r="J181" s="116">
        <f t="shared" si="40"/>
        <v>319.086</v>
      </c>
      <c r="K181" s="116">
        <f t="shared" si="51"/>
        <v>21</v>
      </c>
      <c r="L181" s="116">
        <f t="shared" si="52"/>
        <v>6700.806</v>
      </c>
      <c r="M181" s="116">
        <f t="shared" si="53"/>
        <v>16.794</v>
      </c>
      <c r="N181" s="116">
        <f t="shared" si="54"/>
        <v>21</v>
      </c>
      <c r="O181" s="116">
        <f t="shared" si="55"/>
        <v>352.674000000001</v>
      </c>
      <c r="P181" s="116"/>
      <c r="R181" s="95">
        <f t="shared" si="41"/>
        <v>319.086</v>
      </c>
      <c r="S181" s="96">
        <f t="shared" si="42"/>
        <v>0</v>
      </c>
      <c r="T181" s="97"/>
    </row>
    <row r="182" s="85" customFormat="1" ht="23.1" customHeight="1" spans="1:20">
      <c r="A182" s="129" t="s">
        <v>355</v>
      </c>
      <c r="B182" s="129" t="s">
        <v>356</v>
      </c>
      <c r="C182" s="113"/>
      <c r="D182" s="148"/>
      <c r="E182" s="115"/>
      <c r="F182" s="116">
        <f t="shared" si="50"/>
        <v>0</v>
      </c>
      <c r="G182" s="116">
        <f t="shared" si="36"/>
        <v>0</v>
      </c>
      <c r="H182" s="117">
        <f t="shared" si="36"/>
        <v>0</v>
      </c>
      <c r="I182" s="116">
        <f t="shared" si="39"/>
        <v>0</v>
      </c>
      <c r="J182" s="116">
        <f t="shared" si="40"/>
        <v>0</v>
      </c>
      <c r="K182" s="116">
        <f t="shared" si="51"/>
        <v>0</v>
      </c>
      <c r="L182" s="116">
        <f t="shared" si="52"/>
        <v>0</v>
      </c>
      <c r="M182" s="116">
        <f t="shared" si="53"/>
        <v>0</v>
      </c>
      <c r="N182" s="116">
        <f t="shared" si="54"/>
        <v>0</v>
      </c>
      <c r="O182" s="116">
        <f t="shared" si="55"/>
        <v>0</v>
      </c>
      <c r="P182" s="116"/>
      <c r="R182" s="95">
        <f t="shared" si="41"/>
        <v>0</v>
      </c>
      <c r="S182" s="96">
        <f t="shared" si="42"/>
        <v>0</v>
      </c>
      <c r="T182" s="97"/>
    </row>
    <row r="183" s="85" customFormat="1" ht="23.1" customHeight="1" spans="1:20">
      <c r="A183" s="129" t="s">
        <v>357</v>
      </c>
      <c r="B183" s="129" t="s">
        <v>358</v>
      </c>
      <c r="C183" s="113" t="s">
        <v>55</v>
      </c>
      <c r="D183" s="148">
        <v>3999.88</v>
      </c>
      <c r="E183" s="115">
        <v>5</v>
      </c>
      <c r="F183" s="116">
        <f t="shared" si="50"/>
        <v>19999.4</v>
      </c>
      <c r="G183" s="116">
        <f t="shared" si="36"/>
        <v>3999.88</v>
      </c>
      <c r="H183" s="117">
        <f t="shared" si="36"/>
        <v>5</v>
      </c>
      <c r="I183" s="116">
        <f t="shared" si="39"/>
        <v>19999.4</v>
      </c>
      <c r="J183" s="116">
        <f t="shared" si="40"/>
        <v>3799.886</v>
      </c>
      <c r="K183" s="116">
        <f t="shared" si="51"/>
        <v>5</v>
      </c>
      <c r="L183" s="116">
        <f t="shared" si="52"/>
        <v>18999.43</v>
      </c>
      <c r="M183" s="116">
        <f t="shared" si="53"/>
        <v>199.994</v>
      </c>
      <c r="N183" s="116">
        <f t="shared" si="54"/>
        <v>5</v>
      </c>
      <c r="O183" s="116">
        <f t="shared" si="55"/>
        <v>999.970000000001</v>
      </c>
      <c r="P183" s="116"/>
      <c r="R183" s="95">
        <f t="shared" si="41"/>
        <v>3799.886</v>
      </c>
      <c r="S183" s="96">
        <f t="shared" si="42"/>
        <v>0</v>
      </c>
      <c r="T183" s="97"/>
    </row>
    <row r="184" s="85" customFormat="1" ht="23.1" customHeight="1" spans="1:20">
      <c r="A184" s="129" t="s">
        <v>359</v>
      </c>
      <c r="B184" s="129" t="s">
        <v>360</v>
      </c>
      <c r="C184" s="113" t="s">
        <v>51</v>
      </c>
      <c r="D184" s="148">
        <v>244.04</v>
      </c>
      <c r="E184" s="115">
        <v>82</v>
      </c>
      <c r="F184" s="116">
        <f t="shared" si="50"/>
        <v>20011.28</v>
      </c>
      <c r="G184" s="116">
        <f t="shared" si="36"/>
        <v>244.04</v>
      </c>
      <c r="H184" s="117">
        <f t="shared" si="36"/>
        <v>82</v>
      </c>
      <c r="I184" s="116">
        <f t="shared" si="39"/>
        <v>20011.28</v>
      </c>
      <c r="J184" s="116">
        <f t="shared" si="40"/>
        <v>231.838</v>
      </c>
      <c r="K184" s="116">
        <f t="shared" si="51"/>
        <v>82</v>
      </c>
      <c r="L184" s="116">
        <f t="shared" si="52"/>
        <v>19010.716</v>
      </c>
      <c r="M184" s="116">
        <f t="shared" si="53"/>
        <v>12.202</v>
      </c>
      <c r="N184" s="116">
        <f t="shared" si="54"/>
        <v>82</v>
      </c>
      <c r="O184" s="116">
        <f t="shared" si="55"/>
        <v>1000.564</v>
      </c>
      <c r="P184" s="116"/>
      <c r="R184" s="95">
        <f t="shared" si="41"/>
        <v>231.838</v>
      </c>
      <c r="S184" s="96">
        <f t="shared" si="42"/>
        <v>0</v>
      </c>
      <c r="T184" s="97"/>
    </row>
    <row r="185" s="85" customFormat="1" ht="23.1" customHeight="1" spans="1:20">
      <c r="A185" s="129">
        <v>306</v>
      </c>
      <c r="B185" s="129" t="s">
        <v>361</v>
      </c>
      <c r="C185" s="113"/>
      <c r="D185" s="148"/>
      <c r="E185" s="115"/>
      <c r="F185" s="116">
        <f t="shared" ref="F185:F216" si="56">ROUND(E185*D185,2)</f>
        <v>0</v>
      </c>
      <c r="G185" s="116">
        <f t="shared" si="36"/>
        <v>0</v>
      </c>
      <c r="H185" s="117">
        <f t="shared" si="36"/>
        <v>0</v>
      </c>
      <c r="I185" s="116">
        <f t="shared" si="39"/>
        <v>0</v>
      </c>
      <c r="J185" s="116">
        <f t="shared" si="40"/>
        <v>0</v>
      </c>
      <c r="K185" s="116">
        <f t="shared" si="51"/>
        <v>0</v>
      </c>
      <c r="L185" s="116">
        <f t="shared" si="52"/>
        <v>0</v>
      </c>
      <c r="M185" s="116">
        <f t="shared" si="53"/>
        <v>0</v>
      </c>
      <c r="N185" s="116">
        <f t="shared" si="54"/>
        <v>0</v>
      </c>
      <c r="O185" s="116">
        <f t="shared" si="55"/>
        <v>0</v>
      </c>
      <c r="P185" s="116"/>
      <c r="R185" s="95">
        <f t="shared" si="41"/>
        <v>0</v>
      </c>
      <c r="S185" s="96">
        <f t="shared" si="42"/>
        <v>0</v>
      </c>
      <c r="T185" s="97"/>
    </row>
    <row r="186" s="85" customFormat="1" ht="23.1" customHeight="1" spans="1:20">
      <c r="A186" s="129" t="s">
        <v>362</v>
      </c>
      <c r="B186" s="129" t="s">
        <v>363</v>
      </c>
      <c r="C186" s="113" t="s">
        <v>65</v>
      </c>
      <c r="D186" s="148">
        <v>44.88</v>
      </c>
      <c r="E186" s="115">
        <v>6</v>
      </c>
      <c r="F186" s="116">
        <f t="shared" si="56"/>
        <v>269.28</v>
      </c>
      <c r="G186" s="116">
        <f t="shared" si="36"/>
        <v>44.88</v>
      </c>
      <c r="H186" s="117">
        <f t="shared" si="36"/>
        <v>6</v>
      </c>
      <c r="I186" s="116">
        <f t="shared" si="39"/>
        <v>269.28</v>
      </c>
      <c r="J186" s="116">
        <f t="shared" si="40"/>
        <v>42.636</v>
      </c>
      <c r="K186" s="116">
        <f t="shared" si="51"/>
        <v>6</v>
      </c>
      <c r="L186" s="116">
        <f t="shared" si="52"/>
        <v>255.816</v>
      </c>
      <c r="M186" s="116">
        <f t="shared" si="53"/>
        <v>2.244</v>
      </c>
      <c r="N186" s="116">
        <f t="shared" si="54"/>
        <v>6</v>
      </c>
      <c r="O186" s="116">
        <f t="shared" si="55"/>
        <v>13.464</v>
      </c>
      <c r="P186" s="116"/>
      <c r="R186" s="95">
        <f t="shared" si="41"/>
        <v>42.636</v>
      </c>
      <c r="S186" s="96">
        <f t="shared" si="42"/>
        <v>0</v>
      </c>
      <c r="T186" s="97"/>
    </row>
    <row r="187" s="85" customFormat="1" ht="23.1" customHeight="1" spans="1:20">
      <c r="A187" s="129" t="s">
        <v>364</v>
      </c>
      <c r="B187" s="129" t="s">
        <v>365</v>
      </c>
      <c r="C187" s="113" t="s">
        <v>51</v>
      </c>
      <c r="D187" s="148">
        <v>201.89</v>
      </c>
      <c r="E187" s="115">
        <v>11</v>
      </c>
      <c r="F187" s="116">
        <f t="shared" si="56"/>
        <v>2220.79</v>
      </c>
      <c r="G187" s="116">
        <f t="shared" si="36"/>
        <v>201.89</v>
      </c>
      <c r="H187" s="117">
        <f t="shared" si="36"/>
        <v>11</v>
      </c>
      <c r="I187" s="116">
        <f t="shared" si="39"/>
        <v>2220.79</v>
      </c>
      <c r="J187" s="116">
        <f t="shared" si="40"/>
        <v>191.7955</v>
      </c>
      <c r="K187" s="116">
        <f t="shared" si="51"/>
        <v>11</v>
      </c>
      <c r="L187" s="116">
        <f t="shared" si="52"/>
        <v>2109.7505</v>
      </c>
      <c r="M187" s="116">
        <f t="shared" si="53"/>
        <v>10.0945</v>
      </c>
      <c r="N187" s="116">
        <f t="shared" si="54"/>
        <v>11</v>
      </c>
      <c r="O187" s="116">
        <f t="shared" si="55"/>
        <v>111.0395</v>
      </c>
      <c r="P187" s="116"/>
      <c r="R187" s="95">
        <f t="shared" si="41"/>
        <v>191.7955</v>
      </c>
      <c r="S187" s="96">
        <f t="shared" si="42"/>
        <v>0</v>
      </c>
      <c r="T187" s="97"/>
    </row>
    <row r="188" s="85" customFormat="1" ht="23.1" customHeight="1" spans="1:20">
      <c r="A188" s="129">
        <v>307</v>
      </c>
      <c r="B188" s="129" t="s">
        <v>366</v>
      </c>
      <c r="C188" s="113"/>
      <c r="D188" s="148"/>
      <c r="E188" s="115"/>
      <c r="F188" s="116">
        <f t="shared" si="56"/>
        <v>0</v>
      </c>
      <c r="G188" s="116">
        <f t="shared" si="36"/>
        <v>0</v>
      </c>
      <c r="H188" s="117">
        <f t="shared" si="36"/>
        <v>0</v>
      </c>
      <c r="I188" s="116">
        <f t="shared" si="39"/>
        <v>0</v>
      </c>
      <c r="J188" s="116">
        <f t="shared" si="40"/>
        <v>0</v>
      </c>
      <c r="K188" s="116">
        <f t="shared" si="51"/>
        <v>0</v>
      </c>
      <c r="L188" s="116">
        <f t="shared" si="52"/>
        <v>0</v>
      </c>
      <c r="M188" s="116">
        <f t="shared" si="53"/>
        <v>0</v>
      </c>
      <c r="N188" s="116">
        <f t="shared" si="54"/>
        <v>0</v>
      </c>
      <c r="O188" s="116">
        <f t="shared" si="55"/>
        <v>0</v>
      </c>
      <c r="P188" s="116"/>
      <c r="R188" s="95">
        <f t="shared" si="41"/>
        <v>0</v>
      </c>
      <c r="S188" s="96">
        <f t="shared" si="42"/>
        <v>0</v>
      </c>
      <c r="T188" s="97"/>
    </row>
    <row r="189" s="85" customFormat="1" ht="23.1" customHeight="1" spans="1:20">
      <c r="A189" s="129" t="s">
        <v>367</v>
      </c>
      <c r="B189" s="129" t="s">
        <v>368</v>
      </c>
      <c r="C189" s="113" t="s">
        <v>65</v>
      </c>
      <c r="D189" s="148">
        <v>9.41</v>
      </c>
      <c r="E189" s="115">
        <v>216</v>
      </c>
      <c r="F189" s="116">
        <f t="shared" si="56"/>
        <v>2032.56</v>
      </c>
      <c r="G189" s="116">
        <f t="shared" si="36"/>
        <v>9.41</v>
      </c>
      <c r="H189" s="117">
        <f t="shared" si="36"/>
        <v>216</v>
      </c>
      <c r="I189" s="116">
        <f t="shared" si="39"/>
        <v>2032.56</v>
      </c>
      <c r="J189" s="116">
        <f t="shared" si="40"/>
        <v>8.9395</v>
      </c>
      <c r="K189" s="116">
        <f t="shared" si="51"/>
        <v>216</v>
      </c>
      <c r="L189" s="116">
        <f t="shared" si="52"/>
        <v>1930.932</v>
      </c>
      <c r="M189" s="116">
        <f t="shared" si="53"/>
        <v>0.470500000000001</v>
      </c>
      <c r="N189" s="116">
        <f t="shared" si="54"/>
        <v>216</v>
      </c>
      <c r="O189" s="116">
        <f t="shared" si="55"/>
        <v>101.628</v>
      </c>
      <c r="P189" s="116"/>
      <c r="R189" s="95">
        <f t="shared" si="41"/>
        <v>8.9395</v>
      </c>
      <c r="S189" s="96">
        <f t="shared" si="42"/>
        <v>0</v>
      </c>
      <c r="T189" s="97"/>
    </row>
    <row r="190" s="85" customFormat="1" ht="23.1" customHeight="1" spans="1:20">
      <c r="A190" s="129" t="s">
        <v>369</v>
      </c>
      <c r="B190" s="129" t="s">
        <v>370</v>
      </c>
      <c r="C190" s="113" t="s">
        <v>65</v>
      </c>
      <c r="D190" s="148">
        <v>4</v>
      </c>
      <c r="E190" s="115">
        <v>26</v>
      </c>
      <c r="F190" s="116">
        <f t="shared" si="56"/>
        <v>104</v>
      </c>
      <c r="G190" s="116">
        <f t="shared" si="36"/>
        <v>4</v>
      </c>
      <c r="H190" s="117">
        <f t="shared" si="36"/>
        <v>26</v>
      </c>
      <c r="I190" s="116">
        <f t="shared" si="39"/>
        <v>104</v>
      </c>
      <c r="J190" s="116">
        <f t="shared" si="40"/>
        <v>3.8</v>
      </c>
      <c r="K190" s="116">
        <f t="shared" si="51"/>
        <v>26</v>
      </c>
      <c r="L190" s="116">
        <f t="shared" si="52"/>
        <v>98.8</v>
      </c>
      <c r="M190" s="116">
        <f t="shared" si="53"/>
        <v>0.2</v>
      </c>
      <c r="N190" s="116">
        <f t="shared" si="54"/>
        <v>26</v>
      </c>
      <c r="O190" s="116">
        <f t="shared" si="55"/>
        <v>5.2</v>
      </c>
      <c r="P190" s="116"/>
      <c r="R190" s="95">
        <f t="shared" si="41"/>
        <v>3.8</v>
      </c>
      <c r="S190" s="96">
        <f t="shared" si="42"/>
        <v>0</v>
      </c>
      <c r="T190" s="97"/>
    </row>
    <row r="191" s="85" customFormat="1" ht="23.1" customHeight="1" spans="1:20">
      <c r="A191" s="129" t="s">
        <v>371</v>
      </c>
      <c r="B191" s="129" t="s">
        <v>372</v>
      </c>
      <c r="C191" s="113" t="s">
        <v>65</v>
      </c>
      <c r="D191" s="148">
        <v>28.04</v>
      </c>
      <c r="E191" s="115">
        <v>116</v>
      </c>
      <c r="F191" s="116">
        <f t="shared" si="56"/>
        <v>3252.64</v>
      </c>
      <c r="G191" s="116">
        <f t="shared" si="36"/>
        <v>28.04</v>
      </c>
      <c r="H191" s="117">
        <f t="shared" si="36"/>
        <v>116</v>
      </c>
      <c r="I191" s="116">
        <f t="shared" si="39"/>
        <v>3252.64</v>
      </c>
      <c r="J191" s="116">
        <f t="shared" si="40"/>
        <v>26.638</v>
      </c>
      <c r="K191" s="116">
        <f t="shared" si="51"/>
        <v>116</v>
      </c>
      <c r="L191" s="116">
        <f t="shared" si="52"/>
        <v>3090.008</v>
      </c>
      <c r="M191" s="116">
        <f t="shared" si="53"/>
        <v>1.402</v>
      </c>
      <c r="N191" s="116">
        <f t="shared" si="54"/>
        <v>116</v>
      </c>
      <c r="O191" s="116">
        <f t="shared" si="55"/>
        <v>162.632</v>
      </c>
      <c r="P191" s="116"/>
      <c r="R191" s="95">
        <f t="shared" si="41"/>
        <v>26.638</v>
      </c>
      <c r="S191" s="96">
        <f t="shared" si="42"/>
        <v>0</v>
      </c>
      <c r="T191" s="97"/>
    </row>
    <row r="192" s="85" customFormat="1" ht="23.1" customHeight="1" spans="1:20">
      <c r="A192" s="129" t="s">
        <v>373</v>
      </c>
      <c r="B192" s="129" t="s">
        <v>374</v>
      </c>
      <c r="C192" s="113" t="s">
        <v>65</v>
      </c>
      <c r="D192" s="148">
        <v>5.16</v>
      </c>
      <c r="E192" s="115">
        <v>26</v>
      </c>
      <c r="F192" s="116">
        <f t="shared" si="56"/>
        <v>134.16</v>
      </c>
      <c r="G192" s="116">
        <f t="shared" si="36"/>
        <v>5.16</v>
      </c>
      <c r="H192" s="117">
        <f t="shared" si="36"/>
        <v>26</v>
      </c>
      <c r="I192" s="116">
        <f t="shared" si="39"/>
        <v>134.16</v>
      </c>
      <c r="J192" s="116">
        <f t="shared" si="40"/>
        <v>4.902</v>
      </c>
      <c r="K192" s="116">
        <f t="shared" si="51"/>
        <v>26</v>
      </c>
      <c r="L192" s="116">
        <f t="shared" si="52"/>
        <v>127.452</v>
      </c>
      <c r="M192" s="116">
        <f t="shared" si="53"/>
        <v>0.258</v>
      </c>
      <c r="N192" s="116">
        <f t="shared" si="54"/>
        <v>26</v>
      </c>
      <c r="O192" s="116">
        <f t="shared" si="55"/>
        <v>6.708</v>
      </c>
      <c r="P192" s="116"/>
      <c r="R192" s="95">
        <f t="shared" si="41"/>
        <v>4.902</v>
      </c>
      <c r="S192" s="96">
        <f t="shared" si="42"/>
        <v>0</v>
      </c>
      <c r="T192" s="97"/>
    </row>
    <row r="193" s="85" customFormat="1" ht="23.1" customHeight="1" spans="1:20">
      <c r="A193" s="129">
        <v>308</v>
      </c>
      <c r="B193" s="129" t="s">
        <v>375</v>
      </c>
      <c r="C193" s="113"/>
      <c r="D193" s="148"/>
      <c r="E193" s="115"/>
      <c r="F193" s="116">
        <f t="shared" si="56"/>
        <v>0</v>
      </c>
      <c r="G193" s="116">
        <f t="shared" si="36"/>
        <v>0</v>
      </c>
      <c r="H193" s="117">
        <f t="shared" si="36"/>
        <v>0</v>
      </c>
      <c r="I193" s="116">
        <f t="shared" si="39"/>
        <v>0</v>
      </c>
      <c r="J193" s="116">
        <f t="shared" si="40"/>
        <v>0</v>
      </c>
      <c r="K193" s="116">
        <f t="shared" si="51"/>
        <v>0</v>
      </c>
      <c r="L193" s="116">
        <f t="shared" si="52"/>
        <v>0</v>
      </c>
      <c r="M193" s="116">
        <f t="shared" si="53"/>
        <v>0</v>
      </c>
      <c r="N193" s="116">
        <f t="shared" si="54"/>
        <v>0</v>
      </c>
      <c r="O193" s="116">
        <f t="shared" si="55"/>
        <v>0</v>
      </c>
      <c r="P193" s="116"/>
      <c r="R193" s="95">
        <f t="shared" si="41"/>
        <v>0</v>
      </c>
      <c r="S193" s="96">
        <f t="shared" si="42"/>
        <v>0</v>
      </c>
      <c r="T193" s="97"/>
    </row>
    <row r="194" s="85" customFormat="1" ht="23.1" customHeight="1" spans="1:20">
      <c r="A194" s="129" t="s">
        <v>376</v>
      </c>
      <c r="B194" s="129" t="s">
        <v>377</v>
      </c>
      <c r="C194" s="113" t="s">
        <v>65</v>
      </c>
      <c r="D194" s="148">
        <v>14.99</v>
      </c>
      <c r="E194" s="115">
        <v>62110</v>
      </c>
      <c r="F194" s="116">
        <f t="shared" si="56"/>
        <v>931028.9</v>
      </c>
      <c r="G194" s="116">
        <f t="shared" si="36"/>
        <v>14.99</v>
      </c>
      <c r="H194" s="117">
        <f t="shared" si="36"/>
        <v>62110</v>
      </c>
      <c r="I194" s="116">
        <f t="shared" si="39"/>
        <v>931028.9</v>
      </c>
      <c r="J194" s="116">
        <f t="shared" si="40"/>
        <v>14.2405</v>
      </c>
      <c r="K194" s="116">
        <f t="shared" si="51"/>
        <v>62110</v>
      </c>
      <c r="L194" s="116">
        <f t="shared" si="52"/>
        <v>884477.455</v>
      </c>
      <c r="M194" s="116">
        <f t="shared" si="53"/>
        <v>0.749500000000001</v>
      </c>
      <c r="N194" s="116">
        <f t="shared" si="54"/>
        <v>62110</v>
      </c>
      <c r="O194" s="116">
        <f t="shared" si="55"/>
        <v>46551.4450000001</v>
      </c>
      <c r="P194" s="116"/>
      <c r="R194" s="95">
        <f t="shared" si="41"/>
        <v>14.2405</v>
      </c>
      <c r="S194" s="96">
        <f t="shared" si="42"/>
        <v>0</v>
      </c>
      <c r="T194" s="97"/>
    </row>
    <row r="195" s="85" customFormat="1" ht="23.1" customHeight="1" spans="1:20">
      <c r="A195" s="129" t="s">
        <v>378</v>
      </c>
      <c r="B195" s="129" t="s">
        <v>379</v>
      </c>
      <c r="C195" s="113" t="s">
        <v>65</v>
      </c>
      <c r="D195" s="148">
        <v>26.28</v>
      </c>
      <c r="E195" s="115">
        <v>28930</v>
      </c>
      <c r="F195" s="116">
        <f t="shared" si="56"/>
        <v>760280.4</v>
      </c>
      <c r="G195" s="116">
        <f t="shared" si="36"/>
        <v>26.28</v>
      </c>
      <c r="H195" s="117">
        <f t="shared" si="36"/>
        <v>28930</v>
      </c>
      <c r="I195" s="116">
        <f t="shared" si="39"/>
        <v>760280.4</v>
      </c>
      <c r="J195" s="116">
        <f t="shared" si="40"/>
        <v>24.966</v>
      </c>
      <c r="K195" s="116">
        <f t="shared" si="51"/>
        <v>28930</v>
      </c>
      <c r="L195" s="116">
        <f t="shared" si="52"/>
        <v>722266.38</v>
      </c>
      <c r="M195" s="116">
        <f t="shared" si="53"/>
        <v>1.314</v>
      </c>
      <c r="N195" s="116">
        <f t="shared" si="54"/>
        <v>28930</v>
      </c>
      <c r="O195" s="116">
        <f t="shared" si="55"/>
        <v>38014.02</v>
      </c>
      <c r="P195" s="116"/>
      <c r="R195" s="95">
        <f t="shared" si="41"/>
        <v>24.966</v>
      </c>
      <c r="S195" s="96">
        <f t="shared" si="42"/>
        <v>0</v>
      </c>
      <c r="T195" s="97"/>
    </row>
    <row r="196" s="85" customFormat="1" ht="23.1" customHeight="1" spans="1:20">
      <c r="A196" s="129" t="s">
        <v>380</v>
      </c>
      <c r="B196" s="129" t="s">
        <v>381</v>
      </c>
      <c r="C196" s="113" t="s">
        <v>65</v>
      </c>
      <c r="D196" s="148">
        <v>13.8</v>
      </c>
      <c r="E196" s="115">
        <v>60240</v>
      </c>
      <c r="F196" s="116">
        <f t="shared" si="56"/>
        <v>831312</v>
      </c>
      <c r="G196" s="116">
        <f t="shared" si="36"/>
        <v>13.8</v>
      </c>
      <c r="H196" s="117">
        <f t="shared" si="36"/>
        <v>60240</v>
      </c>
      <c r="I196" s="116">
        <f t="shared" si="39"/>
        <v>831312</v>
      </c>
      <c r="J196" s="116">
        <f t="shared" si="40"/>
        <v>13.11</v>
      </c>
      <c r="K196" s="116">
        <f t="shared" si="51"/>
        <v>60240</v>
      </c>
      <c r="L196" s="116">
        <f t="shared" si="52"/>
        <v>789746.4</v>
      </c>
      <c r="M196" s="116">
        <f t="shared" si="53"/>
        <v>0.690000000000001</v>
      </c>
      <c r="N196" s="116">
        <f t="shared" si="54"/>
        <v>60240</v>
      </c>
      <c r="O196" s="116">
        <f t="shared" si="55"/>
        <v>41565.6000000001</v>
      </c>
      <c r="P196" s="116"/>
      <c r="R196" s="95">
        <f t="shared" si="41"/>
        <v>13.11</v>
      </c>
      <c r="S196" s="96">
        <f t="shared" si="42"/>
        <v>0</v>
      </c>
      <c r="T196" s="97"/>
    </row>
    <row r="197" s="85" customFormat="1" ht="23.1" customHeight="1" spans="1:20">
      <c r="A197" s="129" t="s">
        <v>382</v>
      </c>
      <c r="B197" s="129" t="s">
        <v>383</v>
      </c>
      <c r="C197" s="113" t="s">
        <v>65</v>
      </c>
      <c r="D197" s="148">
        <v>22.08</v>
      </c>
      <c r="E197" s="115">
        <v>20</v>
      </c>
      <c r="F197" s="116">
        <f t="shared" si="56"/>
        <v>441.6</v>
      </c>
      <c r="G197" s="116">
        <f t="shared" si="36"/>
        <v>22.08</v>
      </c>
      <c r="H197" s="117">
        <f t="shared" si="36"/>
        <v>20</v>
      </c>
      <c r="I197" s="116">
        <f t="shared" si="39"/>
        <v>441.6</v>
      </c>
      <c r="J197" s="116">
        <f t="shared" si="40"/>
        <v>20.976</v>
      </c>
      <c r="K197" s="116">
        <f t="shared" si="51"/>
        <v>20</v>
      </c>
      <c r="L197" s="116">
        <f t="shared" si="52"/>
        <v>419.52</v>
      </c>
      <c r="M197" s="116">
        <f t="shared" si="53"/>
        <v>1.104</v>
      </c>
      <c r="N197" s="116">
        <f t="shared" si="54"/>
        <v>20</v>
      </c>
      <c r="O197" s="116">
        <f t="shared" si="55"/>
        <v>22.08</v>
      </c>
      <c r="P197" s="116"/>
      <c r="R197" s="95">
        <f t="shared" si="41"/>
        <v>20.976</v>
      </c>
      <c r="S197" s="96">
        <f t="shared" si="42"/>
        <v>0</v>
      </c>
      <c r="T197" s="97"/>
    </row>
    <row r="198" s="85" customFormat="1" ht="23.1" customHeight="1" spans="1:20">
      <c r="A198" s="129" t="s">
        <v>384</v>
      </c>
      <c r="B198" s="129" t="s">
        <v>385</v>
      </c>
      <c r="C198" s="113" t="s">
        <v>65</v>
      </c>
      <c r="D198" s="148">
        <v>6.53</v>
      </c>
      <c r="E198" s="115">
        <v>30000</v>
      </c>
      <c r="F198" s="116">
        <f t="shared" si="56"/>
        <v>195900</v>
      </c>
      <c r="G198" s="116">
        <f t="shared" si="36"/>
        <v>6.53</v>
      </c>
      <c r="H198" s="117">
        <f t="shared" si="36"/>
        <v>30000</v>
      </c>
      <c r="I198" s="116">
        <f t="shared" si="39"/>
        <v>195900</v>
      </c>
      <c r="J198" s="116">
        <f t="shared" si="40"/>
        <v>6.2035</v>
      </c>
      <c r="K198" s="116">
        <f t="shared" si="51"/>
        <v>30000</v>
      </c>
      <c r="L198" s="116">
        <f t="shared" si="52"/>
        <v>186105</v>
      </c>
      <c r="M198" s="116">
        <f t="shared" si="53"/>
        <v>0.3265</v>
      </c>
      <c r="N198" s="116">
        <f t="shared" si="54"/>
        <v>30000</v>
      </c>
      <c r="O198" s="116">
        <f t="shared" si="55"/>
        <v>9795.00000000001</v>
      </c>
      <c r="P198" s="116"/>
      <c r="R198" s="95">
        <f t="shared" si="41"/>
        <v>6.2035</v>
      </c>
      <c r="S198" s="96">
        <f t="shared" si="42"/>
        <v>0</v>
      </c>
      <c r="T198" s="97"/>
    </row>
    <row r="199" s="85" customFormat="1" ht="23.1" customHeight="1" spans="1:20">
      <c r="A199" s="129" t="s">
        <v>386</v>
      </c>
      <c r="B199" s="129" t="s">
        <v>387</v>
      </c>
      <c r="C199" s="113" t="s">
        <v>65</v>
      </c>
      <c r="D199" s="148">
        <v>16</v>
      </c>
      <c r="E199" s="115">
        <v>11</v>
      </c>
      <c r="F199" s="116">
        <f t="shared" si="56"/>
        <v>176</v>
      </c>
      <c r="G199" s="116">
        <f t="shared" ref="G199:H262" si="57">D199</f>
        <v>16</v>
      </c>
      <c r="H199" s="117">
        <f t="shared" si="57"/>
        <v>11</v>
      </c>
      <c r="I199" s="116">
        <f t="shared" si="39"/>
        <v>176</v>
      </c>
      <c r="J199" s="116">
        <f t="shared" si="40"/>
        <v>15.2</v>
      </c>
      <c r="K199" s="116">
        <f t="shared" si="51"/>
        <v>11</v>
      </c>
      <c r="L199" s="116">
        <f t="shared" si="52"/>
        <v>167.2</v>
      </c>
      <c r="M199" s="116">
        <f t="shared" si="53"/>
        <v>0.800000000000001</v>
      </c>
      <c r="N199" s="116">
        <f t="shared" si="54"/>
        <v>11</v>
      </c>
      <c r="O199" s="116">
        <f t="shared" si="55"/>
        <v>8.80000000000001</v>
      </c>
      <c r="P199" s="116"/>
      <c r="R199" s="95">
        <f t="shared" si="41"/>
        <v>15.2</v>
      </c>
      <c r="S199" s="96">
        <f t="shared" si="42"/>
        <v>0</v>
      </c>
      <c r="T199" s="97"/>
    </row>
    <row r="200" s="85" customFormat="1" ht="23.1" customHeight="1" spans="1:20">
      <c r="A200" s="129">
        <v>309</v>
      </c>
      <c r="B200" s="129" t="s">
        <v>388</v>
      </c>
      <c r="C200" s="113"/>
      <c r="D200" s="148"/>
      <c r="E200" s="115"/>
      <c r="F200" s="116">
        <f t="shared" si="56"/>
        <v>0</v>
      </c>
      <c r="G200" s="116">
        <f t="shared" si="57"/>
        <v>0</v>
      </c>
      <c r="H200" s="117">
        <f t="shared" si="57"/>
        <v>0</v>
      </c>
      <c r="I200" s="116">
        <f t="shared" si="39"/>
        <v>0</v>
      </c>
      <c r="J200" s="116">
        <f t="shared" si="40"/>
        <v>0</v>
      </c>
      <c r="K200" s="116">
        <f t="shared" si="51"/>
        <v>0</v>
      </c>
      <c r="L200" s="116">
        <f t="shared" si="52"/>
        <v>0</v>
      </c>
      <c r="M200" s="116">
        <f t="shared" si="53"/>
        <v>0</v>
      </c>
      <c r="N200" s="116">
        <f t="shared" si="54"/>
        <v>0</v>
      </c>
      <c r="O200" s="116">
        <f t="shared" si="55"/>
        <v>0</v>
      </c>
      <c r="P200" s="116"/>
      <c r="R200" s="95">
        <f t="shared" si="41"/>
        <v>0</v>
      </c>
      <c r="S200" s="96">
        <f t="shared" si="42"/>
        <v>0</v>
      </c>
      <c r="T200" s="97"/>
    </row>
    <row r="201" s="85" customFormat="1" ht="23.1" customHeight="1" spans="1:20">
      <c r="A201" s="129" t="s">
        <v>389</v>
      </c>
      <c r="B201" s="129" t="s">
        <v>390</v>
      </c>
      <c r="C201" s="113" t="s">
        <v>334</v>
      </c>
      <c r="D201" s="148">
        <v>25.5</v>
      </c>
      <c r="E201" s="115">
        <v>385</v>
      </c>
      <c r="F201" s="116">
        <f t="shared" si="56"/>
        <v>9817.5</v>
      </c>
      <c r="G201" s="116">
        <f t="shared" si="57"/>
        <v>25.5</v>
      </c>
      <c r="H201" s="117">
        <f t="shared" si="57"/>
        <v>385</v>
      </c>
      <c r="I201" s="116">
        <f t="shared" si="39"/>
        <v>9817.5</v>
      </c>
      <c r="J201" s="116">
        <f t="shared" si="40"/>
        <v>24.225</v>
      </c>
      <c r="K201" s="116">
        <f t="shared" si="51"/>
        <v>385</v>
      </c>
      <c r="L201" s="116">
        <f t="shared" si="52"/>
        <v>9326.625</v>
      </c>
      <c r="M201" s="116">
        <f t="shared" si="53"/>
        <v>1.275</v>
      </c>
      <c r="N201" s="116">
        <f t="shared" si="54"/>
        <v>385</v>
      </c>
      <c r="O201" s="116">
        <f t="shared" si="55"/>
        <v>490.875000000001</v>
      </c>
      <c r="P201" s="116"/>
      <c r="R201" s="95">
        <f t="shared" si="41"/>
        <v>24.225</v>
      </c>
      <c r="S201" s="96">
        <f t="shared" si="42"/>
        <v>0</v>
      </c>
      <c r="T201" s="97"/>
    </row>
    <row r="202" s="85" customFormat="1" ht="23.1" customHeight="1" spans="1:20">
      <c r="A202" s="129" t="s">
        <v>391</v>
      </c>
      <c r="B202" s="129" t="s">
        <v>392</v>
      </c>
      <c r="C202" s="113" t="s">
        <v>334</v>
      </c>
      <c r="D202" s="148">
        <v>45.89</v>
      </c>
      <c r="E202" s="115">
        <v>146.6</v>
      </c>
      <c r="F202" s="116">
        <f t="shared" si="56"/>
        <v>6727.47</v>
      </c>
      <c r="G202" s="116">
        <f t="shared" si="57"/>
        <v>45.89</v>
      </c>
      <c r="H202" s="117">
        <f t="shared" si="57"/>
        <v>146.6</v>
      </c>
      <c r="I202" s="116">
        <f t="shared" si="39"/>
        <v>6727.47</v>
      </c>
      <c r="J202" s="116">
        <f t="shared" si="40"/>
        <v>43.5955</v>
      </c>
      <c r="K202" s="116">
        <f t="shared" si="51"/>
        <v>146.6</v>
      </c>
      <c r="L202" s="116">
        <f t="shared" si="52"/>
        <v>6391.1003</v>
      </c>
      <c r="M202" s="116">
        <f t="shared" si="53"/>
        <v>2.2945</v>
      </c>
      <c r="N202" s="116">
        <f t="shared" si="54"/>
        <v>146.6</v>
      </c>
      <c r="O202" s="116">
        <f t="shared" si="55"/>
        <v>336.3737</v>
      </c>
      <c r="P202" s="116"/>
      <c r="R202" s="95">
        <f t="shared" si="41"/>
        <v>43.5955</v>
      </c>
      <c r="S202" s="96">
        <f t="shared" si="42"/>
        <v>0</v>
      </c>
      <c r="T202" s="97"/>
    </row>
    <row r="203" s="85" customFormat="1" ht="23.1" customHeight="1" spans="1:20">
      <c r="A203" s="129" t="s">
        <v>393</v>
      </c>
      <c r="B203" s="129" t="s">
        <v>394</v>
      </c>
      <c r="C203" s="113" t="s">
        <v>51</v>
      </c>
      <c r="D203" s="148">
        <v>341.56</v>
      </c>
      <c r="E203" s="115">
        <v>221</v>
      </c>
      <c r="F203" s="116">
        <f t="shared" si="56"/>
        <v>75484.76</v>
      </c>
      <c r="G203" s="116">
        <f t="shared" si="57"/>
        <v>341.56</v>
      </c>
      <c r="H203" s="117">
        <f t="shared" si="57"/>
        <v>221</v>
      </c>
      <c r="I203" s="116">
        <f t="shared" si="39"/>
        <v>75484.76</v>
      </c>
      <c r="J203" s="116">
        <f t="shared" si="40"/>
        <v>324.482</v>
      </c>
      <c r="K203" s="116">
        <f t="shared" si="51"/>
        <v>221</v>
      </c>
      <c r="L203" s="116">
        <f t="shared" si="52"/>
        <v>71710.522</v>
      </c>
      <c r="M203" s="116">
        <f t="shared" si="53"/>
        <v>17.078</v>
      </c>
      <c r="N203" s="116">
        <f t="shared" si="54"/>
        <v>221</v>
      </c>
      <c r="O203" s="116">
        <f t="shared" si="55"/>
        <v>3774.23800000001</v>
      </c>
      <c r="P203" s="116"/>
      <c r="R203" s="95">
        <f t="shared" si="41"/>
        <v>324.482</v>
      </c>
      <c r="S203" s="96">
        <f t="shared" si="42"/>
        <v>0</v>
      </c>
      <c r="T203" s="97"/>
    </row>
    <row r="204" s="85" customFormat="1" ht="23.1" customHeight="1" spans="1:20">
      <c r="A204" s="129" t="s">
        <v>395</v>
      </c>
      <c r="B204" s="129" t="s">
        <v>396</v>
      </c>
      <c r="C204" s="113" t="s">
        <v>334</v>
      </c>
      <c r="D204" s="148">
        <v>25.5</v>
      </c>
      <c r="E204" s="115">
        <v>108.6</v>
      </c>
      <c r="F204" s="116">
        <f t="shared" si="56"/>
        <v>2769.3</v>
      </c>
      <c r="G204" s="116">
        <f t="shared" si="57"/>
        <v>25.5</v>
      </c>
      <c r="H204" s="117">
        <f t="shared" si="57"/>
        <v>108.6</v>
      </c>
      <c r="I204" s="116">
        <f t="shared" ref="I204:I267" si="58">ROUND(H204*G204,2)</f>
        <v>2769.3</v>
      </c>
      <c r="J204" s="116">
        <f t="shared" ref="J204:J267" si="59">G204*0.95</f>
        <v>24.225</v>
      </c>
      <c r="K204" s="116">
        <f t="shared" si="51"/>
        <v>108.6</v>
      </c>
      <c r="L204" s="116">
        <f t="shared" si="52"/>
        <v>2630.835</v>
      </c>
      <c r="M204" s="116">
        <f t="shared" si="53"/>
        <v>1.275</v>
      </c>
      <c r="N204" s="116">
        <f t="shared" si="54"/>
        <v>108.6</v>
      </c>
      <c r="O204" s="116">
        <f t="shared" si="55"/>
        <v>138.465</v>
      </c>
      <c r="P204" s="116"/>
      <c r="R204" s="95">
        <f t="shared" ref="R204:R267" si="60">G204*0.95</f>
        <v>24.225</v>
      </c>
      <c r="S204" s="96">
        <f t="shared" ref="S204:S267" si="61">J204-R204</f>
        <v>0</v>
      </c>
      <c r="T204" s="97"/>
    </row>
    <row r="205" s="85" customFormat="1" ht="23.1" customHeight="1" spans="1:20">
      <c r="A205" s="129" t="s">
        <v>397</v>
      </c>
      <c r="B205" s="129" t="s">
        <v>398</v>
      </c>
      <c r="C205" s="113" t="s">
        <v>334</v>
      </c>
      <c r="D205" s="148">
        <v>45.89</v>
      </c>
      <c r="E205" s="115">
        <v>111.8</v>
      </c>
      <c r="F205" s="116">
        <f t="shared" si="56"/>
        <v>5130.5</v>
      </c>
      <c r="G205" s="116">
        <f t="shared" si="57"/>
        <v>45.89</v>
      </c>
      <c r="H205" s="117">
        <f t="shared" si="57"/>
        <v>111.8</v>
      </c>
      <c r="I205" s="116">
        <f t="shared" si="58"/>
        <v>5130.5</v>
      </c>
      <c r="J205" s="116">
        <f t="shared" si="59"/>
        <v>43.5955</v>
      </c>
      <c r="K205" s="116">
        <f t="shared" si="51"/>
        <v>111.8</v>
      </c>
      <c r="L205" s="116">
        <f t="shared" si="52"/>
        <v>4873.9769</v>
      </c>
      <c r="M205" s="116">
        <f t="shared" si="53"/>
        <v>2.2945</v>
      </c>
      <c r="N205" s="116">
        <f t="shared" si="54"/>
        <v>111.8</v>
      </c>
      <c r="O205" s="116">
        <f t="shared" si="55"/>
        <v>256.5251</v>
      </c>
      <c r="P205" s="116"/>
      <c r="R205" s="95">
        <f t="shared" si="60"/>
        <v>43.5955</v>
      </c>
      <c r="S205" s="96">
        <f t="shared" si="61"/>
        <v>0</v>
      </c>
      <c r="T205" s="97"/>
    </row>
    <row r="206" s="85" customFormat="1" ht="23.1" customHeight="1" spans="1:20">
      <c r="A206" s="129" t="s">
        <v>399</v>
      </c>
      <c r="B206" s="129" t="s">
        <v>400</v>
      </c>
      <c r="C206" s="113" t="s">
        <v>51</v>
      </c>
      <c r="D206" s="148">
        <v>182.73</v>
      </c>
      <c r="E206" s="115">
        <v>203</v>
      </c>
      <c r="F206" s="116">
        <f t="shared" si="56"/>
        <v>37094.19</v>
      </c>
      <c r="G206" s="116">
        <f t="shared" si="57"/>
        <v>182.73</v>
      </c>
      <c r="H206" s="117">
        <f t="shared" si="57"/>
        <v>203</v>
      </c>
      <c r="I206" s="116">
        <f t="shared" si="58"/>
        <v>37094.19</v>
      </c>
      <c r="J206" s="116">
        <f t="shared" si="59"/>
        <v>173.5935</v>
      </c>
      <c r="K206" s="116">
        <f t="shared" si="51"/>
        <v>203</v>
      </c>
      <c r="L206" s="116">
        <f t="shared" si="52"/>
        <v>35239.4805</v>
      </c>
      <c r="M206" s="116">
        <f t="shared" si="53"/>
        <v>9.13650000000001</v>
      </c>
      <c r="N206" s="116">
        <f t="shared" si="54"/>
        <v>203</v>
      </c>
      <c r="O206" s="116">
        <f t="shared" si="55"/>
        <v>1854.7095</v>
      </c>
      <c r="P206" s="116"/>
      <c r="R206" s="95">
        <f t="shared" si="60"/>
        <v>173.5935</v>
      </c>
      <c r="S206" s="96">
        <f t="shared" si="61"/>
        <v>0</v>
      </c>
      <c r="T206" s="97"/>
    </row>
    <row r="207" s="85" customFormat="1" ht="23.1" customHeight="1" spans="1:20">
      <c r="A207" s="129" t="s">
        <v>401</v>
      </c>
      <c r="B207" s="129" t="s">
        <v>402</v>
      </c>
      <c r="C207" s="113" t="s">
        <v>51</v>
      </c>
      <c r="D207" s="148">
        <v>20.4</v>
      </c>
      <c r="E207" s="115">
        <v>815</v>
      </c>
      <c r="F207" s="116">
        <f t="shared" si="56"/>
        <v>16626</v>
      </c>
      <c r="G207" s="116">
        <f t="shared" si="57"/>
        <v>20.4</v>
      </c>
      <c r="H207" s="117">
        <f t="shared" si="57"/>
        <v>815</v>
      </c>
      <c r="I207" s="116">
        <f t="shared" si="58"/>
        <v>16626</v>
      </c>
      <c r="J207" s="116">
        <f t="shared" si="59"/>
        <v>19.38</v>
      </c>
      <c r="K207" s="116">
        <f t="shared" si="51"/>
        <v>815</v>
      </c>
      <c r="L207" s="116">
        <f t="shared" si="52"/>
        <v>15794.7</v>
      </c>
      <c r="M207" s="116">
        <f t="shared" si="53"/>
        <v>1.02</v>
      </c>
      <c r="N207" s="116">
        <f t="shared" si="54"/>
        <v>815</v>
      </c>
      <c r="O207" s="116">
        <f t="shared" si="55"/>
        <v>831.3</v>
      </c>
      <c r="P207" s="116"/>
      <c r="R207" s="95">
        <f t="shared" si="60"/>
        <v>19.38</v>
      </c>
      <c r="S207" s="96">
        <f t="shared" si="61"/>
        <v>0</v>
      </c>
      <c r="T207" s="97"/>
    </row>
    <row r="208" s="85" customFormat="1" ht="23.1" customHeight="1" spans="1:20">
      <c r="A208" s="129">
        <v>310</v>
      </c>
      <c r="B208" s="129" t="s">
        <v>403</v>
      </c>
      <c r="C208" s="113"/>
      <c r="D208" s="148"/>
      <c r="E208" s="115"/>
      <c r="F208" s="116">
        <f t="shared" si="56"/>
        <v>0</v>
      </c>
      <c r="G208" s="116">
        <f t="shared" si="57"/>
        <v>0</v>
      </c>
      <c r="H208" s="117">
        <f t="shared" si="57"/>
        <v>0</v>
      </c>
      <c r="I208" s="116">
        <f t="shared" si="58"/>
        <v>0</v>
      </c>
      <c r="J208" s="116">
        <f t="shared" si="59"/>
        <v>0</v>
      </c>
      <c r="K208" s="116">
        <f t="shared" si="51"/>
        <v>0</v>
      </c>
      <c r="L208" s="116">
        <f t="shared" si="52"/>
        <v>0</v>
      </c>
      <c r="M208" s="116">
        <f t="shared" si="53"/>
        <v>0</v>
      </c>
      <c r="N208" s="116">
        <f t="shared" si="54"/>
        <v>0</v>
      </c>
      <c r="O208" s="116">
        <f t="shared" si="55"/>
        <v>0</v>
      </c>
      <c r="P208" s="116"/>
      <c r="R208" s="95">
        <f t="shared" si="60"/>
        <v>0</v>
      </c>
      <c r="S208" s="96">
        <f t="shared" si="61"/>
        <v>0</v>
      </c>
      <c r="T208" s="97"/>
    </row>
    <row r="209" s="85" customFormat="1" ht="23.1" customHeight="1" spans="1:20">
      <c r="A209" s="129" t="s">
        <v>404</v>
      </c>
      <c r="B209" s="129" t="s">
        <v>405</v>
      </c>
      <c r="C209" s="113" t="s">
        <v>334</v>
      </c>
      <c r="D209" s="148">
        <v>30.59</v>
      </c>
      <c r="E209" s="115">
        <v>11</v>
      </c>
      <c r="F209" s="116">
        <f t="shared" si="56"/>
        <v>336.49</v>
      </c>
      <c r="G209" s="116">
        <f t="shared" si="57"/>
        <v>30.59</v>
      </c>
      <c r="H209" s="117">
        <f t="shared" si="57"/>
        <v>11</v>
      </c>
      <c r="I209" s="116">
        <f t="shared" si="58"/>
        <v>336.49</v>
      </c>
      <c r="J209" s="116">
        <f t="shared" si="59"/>
        <v>29.0605</v>
      </c>
      <c r="K209" s="116">
        <f t="shared" si="51"/>
        <v>11</v>
      </c>
      <c r="L209" s="116">
        <f t="shared" si="52"/>
        <v>319.6655</v>
      </c>
      <c r="M209" s="116">
        <f t="shared" si="53"/>
        <v>1.5295</v>
      </c>
      <c r="N209" s="116">
        <f t="shared" si="54"/>
        <v>11</v>
      </c>
      <c r="O209" s="116">
        <f t="shared" si="55"/>
        <v>16.8245</v>
      </c>
      <c r="P209" s="116"/>
      <c r="R209" s="95">
        <f t="shared" si="60"/>
        <v>29.0605</v>
      </c>
      <c r="S209" s="96">
        <f t="shared" si="61"/>
        <v>0</v>
      </c>
      <c r="T209" s="97"/>
    </row>
    <row r="210" s="85" customFormat="1" ht="23.1" customHeight="1" spans="1:20">
      <c r="A210" s="129" t="s">
        <v>406</v>
      </c>
      <c r="B210" s="129" t="s">
        <v>407</v>
      </c>
      <c r="C210" s="113" t="s">
        <v>334</v>
      </c>
      <c r="D210" s="148">
        <v>35.69</v>
      </c>
      <c r="E210" s="115">
        <v>11</v>
      </c>
      <c r="F210" s="116">
        <f t="shared" si="56"/>
        <v>392.59</v>
      </c>
      <c r="G210" s="116">
        <f t="shared" si="57"/>
        <v>35.69</v>
      </c>
      <c r="H210" s="117">
        <f t="shared" si="57"/>
        <v>11</v>
      </c>
      <c r="I210" s="116">
        <f t="shared" si="58"/>
        <v>392.59</v>
      </c>
      <c r="J210" s="116">
        <f t="shared" si="59"/>
        <v>33.9055</v>
      </c>
      <c r="K210" s="116">
        <f t="shared" si="51"/>
        <v>11</v>
      </c>
      <c r="L210" s="116">
        <f t="shared" si="52"/>
        <v>372.9605</v>
      </c>
      <c r="M210" s="116">
        <f t="shared" si="53"/>
        <v>1.7845</v>
      </c>
      <c r="N210" s="116">
        <f t="shared" si="54"/>
        <v>11</v>
      </c>
      <c r="O210" s="116">
        <f t="shared" si="55"/>
        <v>19.6295</v>
      </c>
      <c r="P210" s="116"/>
      <c r="R210" s="95">
        <f t="shared" si="60"/>
        <v>33.9055</v>
      </c>
      <c r="S210" s="96">
        <f t="shared" si="61"/>
        <v>0</v>
      </c>
      <c r="T210" s="97"/>
    </row>
    <row r="211" s="85" customFormat="1" ht="23.1" customHeight="1" spans="1:20">
      <c r="A211" s="129" t="s">
        <v>408</v>
      </c>
      <c r="B211" s="129" t="s">
        <v>409</v>
      </c>
      <c r="C211" s="113" t="s">
        <v>51</v>
      </c>
      <c r="D211" s="148">
        <v>305.95</v>
      </c>
      <c r="E211" s="115">
        <v>11</v>
      </c>
      <c r="F211" s="116">
        <f t="shared" si="56"/>
        <v>3365.45</v>
      </c>
      <c r="G211" s="116">
        <f t="shared" si="57"/>
        <v>305.95</v>
      </c>
      <c r="H211" s="117">
        <f t="shared" si="57"/>
        <v>11</v>
      </c>
      <c r="I211" s="116">
        <f t="shared" si="58"/>
        <v>3365.45</v>
      </c>
      <c r="J211" s="116">
        <f t="shared" si="59"/>
        <v>290.6525</v>
      </c>
      <c r="K211" s="116">
        <f t="shared" si="51"/>
        <v>11</v>
      </c>
      <c r="L211" s="116">
        <f t="shared" si="52"/>
        <v>3197.1775</v>
      </c>
      <c r="M211" s="116">
        <f t="shared" si="53"/>
        <v>15.2975</v>
      </c>
      <c r="N211" s="116">
        <f t="shared" si="54"/>
        <v>11</v>
      </c>
      <c r="O211" s="116">
        <f t="shared" si="55"/>
        <v>168.2725</v>
      </c>
      <c r="P211" s="116"/>
      <c r="R211" s="95">
        <f t="shared" si="60"/>
        <v>290.6525</v>
      </c>
      <c r="S211" s="96">
        <f t="shared" si="61"/>
        <v>0</v>
      </c>
      <c r="T211" s="97"/>
    </row>
    <row r="212" s="85" customFormat="1" ht="23.1" customHeight="1" spans="1:20">
      <c r="A212" s="129" t="s">
        <v>410</v>
      </c>
      <c r="B212" s="129" t="s">
        <v>411</v>
      </c>
      <c r="C212" s="113" t="s">
        <v>51</v>
      </c>
      <c r="D212" s="148">
        <v>22.44</v>
      </c>
      <c r="E212" s="115">
        <v>11</v>
      </c>
      <c r="F212" s="116">
        <f t="shared" si="56"/>
        <v>246.84</v>
      </c>
      <c r="G212" s="116">
        <f t="shared" si="57"/>
        <v>22.44</v>
      </c>
      <c r="H212" s="117">
        <f t="shared" si="57"/>
        <v>11</v>
      </c>
      <c r="I212" s="116">
        <f t="shared" si="58"/>
        <v>246.84</v>
      </c>
      <c r="J212" s="116">
        <f t="shared" si="59"/>
        <v>21.318</v>
      </c>
      <c r="K212" s="116">
        <f t="shared" si="51"/>
        <v>11</v>
      </c>
      <c r="L212" s="116">
        <f t="shared" si="52"/>
        <v>234.498</v>
      </c>
      <c r="M212" s="116">
        <f t="shared" si="53"/>
        <v>1.122</v>
      </c>
      <c r="N212" s="116">
        <f t="shared" si="54"/>
        <v>11</v>
      </c>
      <c r="O212" s="116">
        <f t="shared" si="55"/>
        <v>12.342</v>
      </c>
      <c r="P212" s="116"/>
      <c r="R212" s="95">
        <f t="shared" si="60"/>
        <v>21.318</v>
      </c>
      <c r="S212" s="96">
        <f t="shared" si="61"/>
        <v>0</v>
      </c>
      <c r="T212" s="97"/>
    </row>
    <row r="213" s="85" customFormat="1" ht="23.1" customHeight="1" spans="1:20">
      <c r="A213" s="129">
        <v>312</v>
      </c>
      <c r="B213" s="129" t="s">
        <v>412</v>
      </c>
      <c r="C213" s="113" t="s">
        <v>65</v>
      </c>
      <c r="D213" s="148">
        <v>18.29</v>
      </c>
      <c r="E213" s="115">
        <v>65</v>
      </c>
      <c r="F213" s="116">
        <f t="shared" si="56"/>
        <v>1188.85</v>
      </c>
      <c r="G213" s="116">
        <f t="shared" si="57"/>
        <v>18.29</v>
      </c>
      <c r="H213" s="117">
        <f t="shared" si="57"/>
        <v>65</v>
      </c>
      <c r="I213" s="116">
        <f t="shared" si="58"/>
        <v>1188.85</v>
      </c>
      <c r="J213" s="116">
        <f t="shared" si="59"/>
        <v>17.3755</v>
      </c>
      <c r="K213" s="116">
        <f t="shared" si="51"/>
        <v>65</v>
      </c>
      <c r="L213" s="116">
        <f t="shared" si="52"/>
        <v>1129.4075</v>
      </c>
      <c r="M213" s="116">
        <f t="shared" si="53"/>
        <v>0.9145</v>
      </c>
      <c r="N213" s="116">
        <f t="shared" si="54"/>
        <v>65</v>
      </c>
      <c r="O213" s="116">
        <f t="shared" si="55"/>
        <v>59.4425</v>
      </c>
      <c r="P213" s="116"/>
      <c r="R213" s="95">
        <f t="shared" si="60"/>
        <v>17.3755</v>
      </c>
      <c r="S213" s="96">
        <f t="shared" si="61"/>
        <v>0</v>
      </c>
      <c r="T213" s="97"/>
    </row>
    <row r="214" s="85" customFormat="1" ht="23.1" customHeight="1" spans="1:20">
      <c r="A214" s="129">
        <v>313</v>
      </c>
      <c r="B214" s="129" t="s">
        <v>413</v>
      </c>
      <c r="C214" s="113"/>
      <c r="D214" s="148"/>
      <c r="E214" s="115"/>
      <c r="F214" s="116">
        <f t="shared" si="56"/>
        <v>0</v>
      </c>
      <c r="G214" s="116">
        <f t="shared" si="57"/>
        <v>0</v>
      </c>
      <c r="H214" s="117">
        <f t="shared" si="57"/>
        <v>0</v>
      </c>
      <c r="I214" s="116">
        <f t="shared" si="58"/>
        <v>0</v>
      </c>
      <c r="J214" s="116">
        <f t="shared" si="59"/>
        <v>0</v>
      </c>
      <c r="K214" s="116">
        <f t="shared" si="51"/>
        <v>0</v>
      </c>
      <c r="L214" s="116">
        <f t="shared" si="52"/>
        <v>0</v>
      </c>
      <c r="M214" s="116">
        <f t="shared" si="53"/>
        <v>0</v>
      </c>
      <c r="N214" s="116">
        <f t="shared" si="54"/>
        <v>0</v>
      </c>
      <c r="O214" s="116">
        <f t="shared" si="55"/>
        <v>0</v>
      </c>
      <c r="P214" s="116"/>
      <c r="R214" s="95">
        <f t="shared" si="60"/>
        <v>0</v>
      </c>
      <c r="S214" s="96">
        <f t="shared" si="61"/>
        <v>0</v>
      </c>
      <c r="T214" s="97"/>
    </row>
    <row r="215" s="85" customFormat="1" ht="23.1" customHeight="1" spans="1:20">
      <c r="A215" s="129" t="s">
        <v>414</v>
      </c>
      <c r="B215" s="129" t="s">
        <v>415</v>
      </c>
      <c r="C215" s="113" t="s">
        <v>65</v>
      </c>
      <c r="D215" s="148">
        <v>25.24</v>
      </c>
      <c r="E215" s="115">
        <v>142</v>
      </c>
      <c r="F215" s="116">
        <f t="shared" si="56"/>
        <v>3584.08</v>
      </c>
      <c r="G215" s="116">
        <f t="shared" si="57"/>
        <v>25.24</v>
      </c>
      <c r="H215" s="117">
        <f t="shared" si="57"/>
        <v>142</v>
      </c>
      <c r="I215" s="116">
        <f t="shared" si="58"/>
        <v>3584.08</v>
      </c>
      <c r="J215" s="116">
        <f t="shared" si="59"/>
        <v>23.978</v>
      </c>
      <c r="K215" s="116">
        <f t="shared" si="51"/>
        <v>142</v>
      </c>
      <c r="L215" s="116">
        <f t="shared" si="52"/>
        <v>3404.876</v>
      </c>
      <c r="M215" s="116">
        <f t="shared" si="53"/>
        <v>1.262</v>
      </c>
      <c r="N215" s="116">
        <f t="shared" si="54"/>
        <v>142</v>
      </c>
      <c r="O215" s="116">
        <f t="shared" si="55"/>
        <v>179.204</v>
      </c>
      <c r="P215" s="116"/>
      <c r="R215" s="95">
        <f t="shared" si="60"/>
        <v>23.978</v>
      </c>
      <c r="S215" s="96">
        <f t="shared" si="61"/>
        <v>0</v>
      </c>
      <c r="T215" s="97"/>
    </row>
    <row r="216" s="85" customFormat="1" ht="23.1" customHeight="1" spans="1:20">
      <c r="A216" s="129" t="s">
        <v>416</v>
      </c>
      <c r="B216" s="129" t="s">
        <v>417</v>
      </c>
      <c r="C216" s="113" t="s">
        <v>65</v>
      </c>
      <c r="D216" s="148">
        <v>15.3</v>
      </c>
      <c r="E216" s="115">
        <v>1600</v>
      </c>
      <c r="F216" s="116">
        <f t="shared" si="56"/>
        <v>24480</v>
      </c>
      <c r="G216" s="116">
        <f t="shared" si="57"/>
        <v>15.3</v>
      </c>
      <c r="H216" s="117">
        <f t="shared" si="57"/>
        <v>1600</v>
      </c>
      <c r="I216" s="116">
        <f t="shared" si="58"/>
        <v>24480</v>
      </c>
      <c r="J216" s="116">
        <f t="shared" si="59"/>
        <v>14.535</v>
      </c>
      <c r="K216" s="116">
        <f t="shared" si="51"/>
        <v>1600</v>
      </c>
      <c r="L216" s="116">
        <f t="shared" si="52"/>
        <v>23256</v>
      </c>
      <c r="M216" s="116">
        <f t="shared" si="53"/>
        <v>0.765000000000001</v>
      </c>
      <c r="N216" s="116">
        <f t="shared" si="54"/>
        <v>1600</v>
      </c>
      <c r="O216" s="116">
        <f t="shared" si="55"/>
        <v>1224</v>
      </c>
      <c r="P216" s="116"/>
      <c r="R216" s="95">
        <f t="shared" si="60"/>
        <v>14.535</v>
      </c>
      <c r="S216" s="96">
        <f t="shared" si="61"/>
        <v>0</v>
      </c>
      <c r="T216" s="97"/>
    </row>
    <row r="217" s="85" customFormat="1" ht="23.1" customHeight="1" spans="1:20">
      <c r="A217" s="129">
        <v>314</v>
      </c>
      <c r="B217" s="129" t="s">
        <v>418</v>
      </c>
      <c r="C217" s="113"/>
      <c r="D217" s="148"/>
      <c r="E217" s="115"/>
      <c r="F217" s="116">
        <f t="shared" ref="F217:F248" si="62">ROUND(E217*D217,2)</f>
        <v>0</v>
      </c>
      <c r="G217" s="116">
        <f t="shared" si="57"/>
        <v>0</v>
      </c>
      <c r="H217" s="117">
        <f t="shared" si="57"/>
        <v>0</v>
      </c>
      <c r="I217" s="116">
        <f t="shared" si="58"/>
        <v>0</v>
      </c>
      <c r="J217" s="116">
        <f t="shared" si="59"/>
        <v>0</v>
      </c>
      <c r="K217" s="116">
        <f t="shared" ref="K217:K280" si="63">H217</f>
        <v>0</v>
      </c>
      <c r="L217" s="116">
        <f t="shared" ref="L217:L280" si="64">K217*J217</f>
        <v>0</v>
      </c>
      <c r="M217" s="116">
        <f t="shared" ref="M217:M280" si="65">G217-J217</f>
        <v>0</v>
      </c>
      <c r="N217" s="116">
        <f t="shared" ref="N217:N280" si="66">K217</f>
        <v>0</v>
      </c>
      <c r="O217" s="116">
        <f t="shared" ref="O217:O280" si="67">N217*M217</f>
        <v>0</v>
      </c>
      <c r="P217" s="116"/>
      <c r="R217" s="95">
        <f t="shared" si="60"/>
        <v>0</v>
      </c>
      <c r="S217" s="96">
        <f t="shared" si="61"/>
        <v>0</v>
      </c>
      <c r="T217" s="97"/>
    </row>
    <row r="218" s="85" customFormat="1" ht="23.1" customHeight="1" spans="1:20">
      <c r="A218" s="129" t="s">
        <v>419</v>
      </c>
      <c r="B218" s="129" t="s">
        <v>420</v>
      </c>
      <c r="C218" s="113" t="s">
        <v>65</v>
      </c>
      <c r="D218" s="148">
        <v>38.75</v>
      </c>
      <c r="E218" s="115">
        <v>81</v>
      </c>
      <c r="F218" s="116">
        <f t="shared" si="62"/>
        <v>3138.75</v>
      </c>
      <c r="G218" s="116">
        <f t="shared" si="57"/>
        <v>38.75</v>
      </c>
      <c r="H218" s="117">
        <f t="shared" si="57"/>
        <v>81</v>
      </c>
      <c r="I218" s="116">
        <f t="shared" si="58"/>
        <v>3138.75</v>
      </c>
      <c r="J218" s="116">
        <f t="shared" si="59"/>
        <v>36.8125</v>
      </c>
      <c r="K218" s="116">
        <f t="shared" si="63"/>
        <v>81</v>
      </c>
      <c r="L218" s="116">
        <f t="shared" si="64"/>
        <v>2981.8125</v>
      </c>
      <c r="M218" s="116">
        <f t="shared" si="65"/>
        <v>1.9375</v>
      </c>
      <c r="N218" s="116">
        <f t="shared" si="66"/>
        <v>81</v>
      </c>
      <c r="O218" s="116">
        <f t="shared" si="67"/>
        <v>156.9375</v>
      </c>
      <c r="P218" s="116"/>
      <c r="R218" s="95">
        <f t="shared" si="60"/>
        <v>36.8125</v>
      </c>
      <c r="S218" s="96">
        <f t="shared" si="61"/>
        <v>0</v>
      </c>
      <c r="T218" s="97"/>
    </row>
    <row r="219" s="85" customFormat="1" ht="23.1" customHeight="1" spans="1:20">
      <c r="A219" s="129" t="s">
        <v>421</v>
      </c>
      <c r="B219" s="129" t="s">
        <v>422</v>
      </c>
      <c r="C219" s="113" t="s">
        <v>65</v>
      </c>
      <c r="D219" s="148">
        <v>8.98</v>
      </c>
      <c r="E219" s="115">
        <v>441</v>
      </c>
      <c r="F219" s="116">
        <f t="shared" si="62"/>
        <v>3960.18</v>
      </c>
      <c r="G219" s="116">
        <f t="shared" si="57"/>
        <v>8.98</v>
      </c>
      <c r="H219" s="117">
        <f t="shared" si="57"/>
        <v>441</v>
      </c>
      <c r="I219" s="116">
        <f t="shared" si="58"/>
        <v>3960.18</v>
      </c>
      <c r="J219" s="116">
        <f t="shared" si="59"/>
        <v>8.531</v>
      </c>
      <c r="K219" s="116">
        <f t="shared" si="63"/>
        <v>441</v>
      </c>
      <c r="L219" s="116">
        <f t="shared" si="64"/>
        <v>3762.171</v>
      </c>
      <c r="M219" s="116">
        <f t="shared" si="65"/>
        <v>0.449</v>
      </c>
      <c r="N219" s="116">
        <f t="shared" si="66"/>
        <v>441</v>
      </c>
      <c r="O219" s="116">
        <f t="shared" si="67"/>
        <v>198.009</v>
      </c>
      <c r="P219" s="116"/>
      <c r="R219" s="95">
        <f t="shared" si="60"/>
        <v>8.531</v>
      </c>
      <c r="S219" s="96">
        <f t="shared" si="61"/>
        <v>0</v>
      </c>
      <c r="T219" s="97"/>
    </row>
    <row r="220" s="85" customFormat="1" ht="23.1" customHeight="1" spans="1:20">
      <c r="A220" s="129" t="s">
        <v>423</v>
      </c>
      <c r="B220" s="129" t="s">
        <v>424</v>
      </c>
      <c r="C220" s="113" t="s">
        <v>65</v>
      </c>
      <c r="D220" s="148">
        <v>25</v>
      </c>
      <c r="E220" s="115">
        <v>286</v>
      </c>
      <c r="F220" s="116">
        <f t="shared" si="62"/>
        <v>7150</v>
      </c>
      <c r="G220" s="116">
        <f t="shared" si="57"/>
        <v>25</v>
      </c>
      <c r="H220" s="117">
        <f t="shared" si="57"/>
        <v>286</v>
      </c>
      <c r="I220" s="116">
        <f t="shared" si="58"/>
        <v>7150</v>
      </c>
      <c r="J220" s="116">
        <f t="shared" si="59"/>
        <v>23.75</v>
      </c>
      <c r="K220" s="116">
        <f t="shared" si="63"/>
        <v>286</v>
      </c>
      <c r="L220" s="116">
        <f t="shared" si="64"/>
        <v>6792.5</v>
      </c>
      <c r="M220" s="116">
        <f t="shared" si="65"/>
        <v>1.25</v>
      </c>
      <c r="N220" s="116">
        <f t="shared" si="66"/>
        <v>286</v>
      </c>
      <c r="O220" s="116">
        <f t="shared" si="67"/>
        <v>357.5</v>
      </c>
      <c r="P220" s="116"/>
      <c r="R220" s="95">
        <f t="shared" si="60"/>
        <v>23.75</v>
      </c>
      <c r="S220" s="96">
        <f t="shared" si="61"/>
        <v>0</v>
      </c>
      <c r="T220" s="97"/>
    </row>
    <row r="221" s="85" customFormat="1" ht="23.1" customHeight="1" spans="1:20">
      <c r="A221" s="129">
        <v>315</v>
      </c>
      <c r="B221" s="129" t="s">
        <v>425</v>
      </c>
      <c r="C221" s="113" t="s">
        <v>334</v>
      </c>
      <c r="D221" s="148">
        <v>5.16</v>
      </c>
      <c r="E221" s="115">
        <v>76</v>
      </c>
      <c r="F221" s="116">
        <f t="shared" si="62"/>
        <v>392.16</v>
      </c>
      <c r="G221" s="116">
        <f t="shared" si="57"/>
        <v>5.16</v>
      </c>
      <c r="H221" s="117">
        <f t="shared" si="57"/>
        <v>76</v>
      </c>
      <c r="I221" s="116">
        <f t="shared" si="58"/>
        <v>392.16</v>
      </c>
      <c r="J221" s="116">
        <f t="shared" si="59"/>
        <v>4.902</v>
      </c>
      <c r="K221" s="116">
        <f t="shared" si="63"/>
        <v>76</v>
      </c>
      <c r="L221" s="116">
        <f t="shared" si="64"/>
        <v>372.552</v>
      </c>
      <c r="M221" s="116">
        <f t="shared" si="65"/>
        <v>0.258</v>
      </c>
      <c r="N221" s="116">
        <f t="shared" si="66"/>
        <v>76</v>
      </c>
      <c r="O221" s="116">
        <f t="shared" si="67"/>
        <v>19.608</v>
      </c>
      <c r="P221" s="116"/>
      <c r="R221" s="95">
        <f t="shared" si="60"/>
        <v>4.902</v>
      </c>
      <c r="S221" s="96">
        <f t="shared" si="61"/>
        <v>0</v>
      </c>
      <c r="T221" s="97"/>
    </row>
    <row r="222" s="85" customFormat="1" ht="23.1" customHeight="1" spans="1:20">
      <c r="A222" s="129">
        <v>317</v>
      </c>
      <c r="B222" s="129" t="s">
        <v>426</v>
      </c>
      <c r="C222" s="113"/>
      <c r="D222" s="148"/>
      <c r="E222" s="115"/>
      <c r="F222" s="116">
        <f t="shared" si="62"/>
        <v>0</v>
      </c>
      <c r="G222" s="116">
        <f t="shared" si="57"/>
        <v>0</v>
      </c>
      <c r="H222" s="117">
        <f t="shared" si="57"/>
        <v>0</v>
      </c>
      <c r="I222" s="116">
        <f t="shared" si="58"/>
        <v>0</v>
      </c>
      <c r="J222" s="116">
        <f t="shared" si="59"/>
        <v>0</v>
      </c>
      <c r="K222" s="116">
        <f t="shared" si="63"/>
        <v>0</v>
      </c>
      <c r="L222" s="116">
        <f t="shared" si="64"/>
        <v>0</v>
      </c>
      <c r="M222" s="116">
        <f t="shared" si="65"/>
        <v>0</v>
      </c>
      <c r="N222" s="116">
        <f t="shared" si="66"/>
        <v>0</v>
      </c>
      <c r="O222" s="116">
        <f t="shared" si="67"/>
        <v>0</v>
      </c>
      <c r="P222" s="116"/>
      <c r="R222" s="95">
        <f t="shared" si="60"/>
        <v>0</v>
      </c>
      <c r="S222" s="96">
        <f t="shared" si="61"/>
        <v>0</v>
      </c>
      <c r="T222" s="97"/>
    </row>
    <row r="223" s="85" customFormat="1" ht="23.1" customHeight="1" spans="1:20">
      <c r="A223" s="129" t="s">
        <v>427</v>
      </c>
      <c r="B223" s="129" t="s">
        <v>428</v>
      </c>
      <c r="C223" s="113" t="s">
        <v>51</v>
      </c>
      <c r="D223" s="148">
        <v>10</v>
      </c>
      <c r="E223" s="115">
        <v>2500.8</v>
      </c>
      <c r="F223" s="116">
        <f t="shared" si="62"/>
        <v>25008</v>
      </c>
      <c r="G223" s="116">
        <f t="shared" si="57"/>
        <v>10</v>
      </c>
      <c r="H223" s="117">
        <f t="shared" si="57"/>
        <v>2500.8</v>
      </c>
      <c r="I223" s="116">
        <f t="shared" si="58"/>
        <v>25008</v>
      </c>
      <c r="J223" s="116">
        <f t="shared" si="59"/>
        <v>9.5</v>
      </c>
      <c r="K223" s="116">
        <f t="shared" si="63"/>
        <v>2500.8</v>
      </c>
      <c r="L223" s="116">
        <f t="shared" si="64"/>
        <v>23757.6</v>
      </c>
      <c r="M223" s="116">
        <f t="shared" si="65"/>
        <v>0.5</v>
      </c>
      <c r="N223" s="116">
        <f t="shared" si="66"/>
        <v>2500.8</v>
      </c>
      <c r="O223" s="116">
        <f t="shared" si="67"/>
        <v>1250.4</v>
      </c>
      <c r="P223" s="116"/>
      <c r="R223" s="95">
        <f t="shared" si="60"/>
        <v>9.5</v>
      </c>
      <c r="S223" s="96">
        <f t="shared" si="61"/>
        <v>0</v>
      </c>
      <c r="T223" s="97"/>
    </row>
    <row r="224" s="85" customFormat="1" ht="23.1" customHeight="1" spans="1:20">
      <c r="A224" s="129" t="s">
        <v>429</v>
      </c>
      <c r="B224" s="129" t="s">
        <v>430</v>
      </c>
      <c r="C224" s="113" t="s">
        <v>51</v>
      </c>
      <c r="D224" s="148">
        <v>15</v>
      </c>
      <c r="E224" s="115">
        <v>1</v>
      </c>
      <c r="F224" s="116">
        <f t="shared" si="62"/>
        <v>15</v>
      </c>
      <c r="G224" s="116">
        <f t="shared" si="57"/>
        <v>15</v>
      </c>
      <c r="H224" s="117">
        <f t="shared" si="57"/>
        <v>1</v>
      </c>
      <c r="I224" s="116">
        <f t="shared" si="58"/>
        <v>15</v>
      </c>
      <c r="J224" s="116">
        <f t="shared" si="59"/>
        <v>14.25</v>
      </c>
      <c r="K224" s="116">
        <f t="shared" si="63"/>
        <v>1</v>
      </c>
      <c r="L224" s="116">
        <f t="shared" si="64"/>
        <v>14.25</v>
      </c>
      <c r="M224" s="116">
        <f t="shared" si="65"/>
        <v>0.75</v>
      </c>
      <c r="N224" s="116">
        <f t="shared" si="66"/>
        <v>1</v>
      </c>
      <c r="O224" s="116">
        <f t="shared" si="67"/>
        <v>0.75</v>
      </c>
      <c r="P224" s="116"/>
      <c r="R224" s="95">
        <f t="shared" si="60"/>
        <v>14.25</v>
      </c>
      <c r="S224" s="96">
        <f t="shared" si="61"/>
        <v>0</v>
      </c>
      <c r="T224" s="97"/>
    </row>
    <row r="225" s="85" customFormat="1" ht="23.1" customHeight="1" spans="1:20">
      <c r="A225" s="129" t="s">
        <v>431</v>
      </c>
      <c r="B225" s="129" t="s">
        <v>432</v>
      </c>
      <c r="C225" s="113" t="s">
        <v>51</v>
      </c>
      <c r="D225" s="148">
        <v>10</v>
      </c>
      <c r="E225" s="115">
        <v>1</v>
      </c>
      <c r="F225" s="116">
        <f t="shared" si="62"/>
        <v>10</v>
      </c>
      <c r="G225" s="116">
        <f t="shared" si="57"/>
        <v>10</v>
      </c>
      <c r="H225" s="117">
        <f t="shared" si="57"/>
        <v>1</v>
      </c>
      <c r="I225" s="116">
        <f t="shared" si="58"/>
        <v>10</v>
      </c>
      <c r="J225" s="116">
        <f t="shared" si="59"/>
        <v>9.5</v>
      </c>
      <c r="K225" s="116">
        <f t="shared" si="63"/>
        <v>1</v>
      </c>
      <c r="L225" s="116">
        <f t="shared" si="64"/>
        <v>9.5</v>
      </c>
      <c r="M225" s="116">
        <f t="shared" si="65"/>
        <v>0.5</v>
      </c>
      <c r="N225" s="116">
        <f t="shared" si="66"/>
        <v>1</v>
      </c>
      <c r="O225" s="116">
        <f t="shared" si="67"/>
        <v>0.5</v>
      </c>
      <c r="P225" s="116"/>
      <c r="R225" s="95">
        <f t="shared" si="60"/>
        <v>9.5</v>
      </c>
      <c r="S225" s="96">
        <f t="shared" si="61"/>
        <v>0</v>
      </c>
      <c r="T225" s="97"/>
    </row>
    <row r="226" s="85" customFormat="1" ht="23.1" customHeight="1" spans="1:20">
      <c r="A226" s="129">
        <v>318</v>
      </c>
      <c r="B226" s="129" t="s">
        <v>433</v>
      </c>
      <c r="C226" s="113"/>
      <c r="D226" s="148"/>
      <c r="E226" s="115"/>
      <c r="F226" s="116">
        <f t="shared" si="62"/>
        <v>0</v>
      </c>
      <c r="G226" s="116">
        <f t="shared" si="57"/>
        <v>0</v>
      </c>
      <c r="H226" s="117">
        <f t="shared" si="57"/>
        <v>0</v>
      </c>
      <c r="I226" s="116">
        <f t="shared" si="58"/>
        <v>0</v>
      </c>
      <c r="J226" s="116">
        <f t="shared" si="59"/>
        <v>0</v>
      </c>
      <c r="K226" s="116">
        <f t="shared" si="63"/>
        <v>0</v>
      </c>
      <c r="L226" s="116">
        <f t="shared" si="64"/>
        <v>0</v>
      </c>
      <c r="M226" s="116">
        <f t="shared" si="65"/>
        <v>0</v>
      </c>
      <c r="N226" s="116">
        <f t="shared" si="66"/>
        <v>0</v>
      </c>
      <c r="O226" s="116">
        <f t="shared" si="67"/>
        <v>0</v>
      </c>
      <c r="P226" s="116"/>
      <c r="R226" s="95">
        <f t="shared" si="60"/>
        <v>0</v>
      </c>
      <c r="S226" s="96">
        <f t="shared" si="61"/>
        <v>0</v>
      </c>
      <c r="T226" s="97"/>
    </row>
    <row r="227" s="85" customFormat="1" ht="23.1" customHeight="1" spans="1:20">
      <c r="A227" s="129" t="s">
        <v>434</v>
      </c>
      <c r="B227" s="129" t="s">
        <v>435</v>
      </c>
      <c r="C227" s="113" t="s">
        <v>51</v>
      </c>
      <c r="D227" s="148">
        <v>307.72</v>
      </c>
      <c r="E227" s="115">
        <v>721.925</v>
      </c>
      <c r="F227" s="116">
        <f t="shared" si="62"/>
        <v>222150.76</v>
      </c>
      <c r="G227" s="116">
        <f t="shared" si="57"/>
        <v>307.72</v>
      </c>
      <c r="H227" s="117">
        <f t="shared" si="57"/>
        <v>721.925</v>
      </c>
      <c r="I227" s="116">
        <f t="shared" si="58"/>
        <v>222150.76</v>
      </c>
      <c r="J227" s="116">
        <f t="shared" si="59"/>
        <v>292.334</v>
      </c>
      <c r="K227" s="116">
        <f t="shared" si="63"/>
        <v>721.925</v>
      </c>
      <c r="L227" s="116">
        <f t="shared" si="64"/>
        <v>211043.22295</v>
      </c>
      <c r="M227" s="116">
        <f t="shared" si="65"/>
        <v>15.386</v>
      </c>
      <c r="N227" s="116">
        <f t="shared" si="66"/>
        <v>721.925</v>
      </c>
      <c r="O227" s="116">
        <f t="shared" si="67"/>
        <v>11107.53805</v>
      </c>
      <c r="P227" s="116"/>
      <c r="R227" s="95">
        <f t="shared" si="60"/>
        <v>292.334</v>
      </c>
      <c r="S227" s="96">
        <f t="shared" si="61"/>
        <v>0</v>
      </c>
      <c r="T227" s="97"/>
    </row>
    <row r="228" s="85" customFormat="1" ht="23.1" customHeight="1" spans="1:20">
      <c r="A228" s="129" t="s">
        <v>436</v>
      </c>
      <c r="B228" s="129" t="s">
        <v>437</v>
      </c>
      <c r="C228" s="113" t="s">
        <v>62</v>
      </c>
      <c r="D228" s="148">
        <v>5.5</v>
      </c>
      <c r="E228" s="115">
        <v>222</v>
      </c>
      <c r="F228" s="116">
        <f t="shared" si="62"/>
        <v>1221</v>
      </c>
      <c r="G228" s="116">
        <f t="shared" si="57"/>
        <v>5.5</v>
      </c>
      <c r="H228" s="117">
        <f t="shared" si="57"/>
        <v>222</v>
      </c>
      <c r="I228" s="116">
        <f t="shared" si="58"/>
        <v>1221</v>
      </c>
      <c r="J228" s="116">
        <f t="shared" si="59"/>
        <v>5.225</v>
      </c>
      <c r="K228" s="116">
        <f t="shared" si="63"/>
        <v>222</v>
      </c>
      <c r="L228" s="116">
        <f t="shared" si="64"/>
        <v>1159.95</v>
      </c>
      <c r="M228" s="116">
        <f t="shared" si="65"/>
        <v>0.275</v>
      </c>
      <c r="N228" s="116">
        <f t="shared" si="66"/>
        <v>222</v>
      </c>
      <c r="O228" s="116">
        <f t="shared" si="67"/>
        <v>61.0500000000001</v>
      </c>
      <c r="P228" s="116"/>
      <c r="R228" s="95">
        <f t="shared" si="60"/>
        <v>5.225</v>
      </c>
      <c r="S228" s="96">
        <f t="shared" si="61"/>
        <v>0</v>
      </c>
      <c r="T228" s="97"/>
    </row>
    <row r="229" s="85" customFormat="1" ht="23.1" customHeight="1" spans="1:20">
      <c r="A229" s="129" t="s">
        <v>438</v>
      </c>
      <c r="B229" s="129" t="s">
        <v>439</v>
      </c>
      <c r="C229" s="113" t="s">
        <v>51</v>
      </c>
      <c r="D229" s="148">
        <v>191.89</v>
      </c>
      <c r="E229" s="115">
        <v>22</v>
      </c>
      <c r="F229" s="116">
        <f t="shared" si="62"/>
        <v>4221.58</v>
      </c>
      <c r="G229" s="116">
        <f t="shared" si="57"/>
        <v>191.89</v>
      </c>
      <c r="H229" s="117">
        <f t="shared" si="57"/>
        <v>22</v>
      </c>
      <c r="I229" s="116">
        <f t="shared" si="58"/>
        <v>4221.58</v>
      </c>
      <c r="J229" s="116">
        <f t="shared" si="59"/>
        <v>182.2955</v>
      </c>
      <c r="K229" s="116">
        <f t="shared" si="63"/>
        <v>22</v>
      </c>
      <c r="L229" s="116">
        <f t="shared" si="64"/>
        <v>4010.501</v>
      </c>
      <c r="M229" s="116">
        <f t="shared" si="65"/>
        <v>9.59450000000001</v>
      </c>
      <c r="N229" s="116">
        <f t="shared" si="66"/>
        <v>22</v>
      </c>
      <c r="O229" s="116">
        <f t="shared" si="67"/>
        <v>211.079</v>
      </c>
      <c r="P229" s="116"/>
      <c r="R229" s="95">
        <f t="shared" si="60"/>
        <v>182.2955</v>
      </c>
      <c r="S229" s="96">
        <f t="shared" si="61"/>
        <v>0</v>
      </c>
      <c r="T229" s="97"/>
    </row>
    <row r="230" s="85" customFormat="1" ht="23.1" customHeight="1" spans="1:20">
      <c r="A230" s="129" t="s">
        <v>440</v>
      </c>
      <c r="B230" s="129" t="s">
        <v>441</v>
      </c>
      <c r="C230" s="113" t="s">
        <v>51</v>
      </c>
      <c r="D230" s="148">
        <v>120</v>
      </c>
      <c r="E230" s="115">
        <v>3</v>
      </c>
      <c r="F230" s="116">
        <f t="shared" si="62"/>
        <v>360</v>
      </c>
      <c r="G230" s="116">
        <f t="shared" si="57"/>
        <v>120</v>
      </c>
      <c r="H230" s="117">
        <f t="shared" si="57"/>
        <v>3</v>
      </c>
      <c r="I230" s="116">
        <f t="shared" si="58"/>
        <v>360</v>
      </c>
      <c r="J230" s="116">
        <f t="shared" si="59"/>
        <v>114</v>
      </c>
      <c r="K230" s="116">
        <f t="shared" si="63"/>
        <v>3</v>
      </c>
      <c r="L230" s="116">
        <f t="shared" si="64"/>
        <v>342</v>
      </c>
      <c r="M230" s="116">
        <f t="shared" si="65"/>
        <v>6</v>
      </c>
      <c r="N230" s="116">
        <f t="shared" si="66"/>
        <v>3</v>
      </c>
      <c r="O230" s="116">
        <f t="shared" si="67"/>
        <v>18</v>
      </c>
      <c r="P230" s="116"/>
      <c r="R230" s="95">
        <f t="shared" si="60"/>
        <v>114</v>
      </c>
      <c r="S230" s="96">
        <f t="shared" si="61"/>
        <v>0</v>
      </c>
      <c r="T230" s="97"/>
    </row>
    <row r="231" s="85" customFormat="1" ht="23.1" customHeight="1" spans="1:20">
      <c r="A231" s="129" t="s">
        <v>442</v>
      </c>
      <c r="B231" s="129" t="s">
        <v>443</v>
      </c>
      <c r="C231" s="113" t="s">
        <v>65</v>
      </c>
      <c r="D231" s="148">
        <v>89.99</v>
      </c>
      <c r="E231" s="115">
        <v>22</v>
      </c>
      <c r="F231" s="116">
        <f t="shared" si="62"/>
        <v>1979.78</v>
      </c>
      <c r="G231" s="116">
        <f t="shared" si="57"/>
        <v>89.99</v>
      </c>
      <c r="H231" s="117">
        <f t="shared" si="57"/>
        <v>22</v>
      </c>
      <c r="I231" s="116">
        <f t="shared" si="58"/>
        <v>1979.78</v>
      </c>
      <c r="J231" s="116">
        <f t="shared" si="59"/>
        <v>85.4905</v>
      </c>
      <c r="K231" s="116">
        <f t="shared" si="63"/>
        <v>22</v>
      </c>
      <c r="L231" s="116">
        <f t="shared" si="64"/>
        <v>1880.791</v>
      </c>
      <c r="M231" s="116">
        <f t="shared" si="65"/>
        <v>4.4995</v>
      </c>
      <c r="N231" s="116">
        <f t="shared" si="66"/>
        <v>22</v>
      </c>
      <c r="O231" s="116">
        <f t="shared" si="67"/>
        <v>98.9889999999999</v>
      </c>
      <c r="P231" s="116"/>
      <c r="R231" s="95">
        <f t="shared" si="60"/>
        <v>85.4905</v>
      </c>
      <c r="S231" s="96">
        <f t="shared" si="61"/>
        <v>0</v>
      </c>
      <c r="T231" s="97"/>
    </row>
    <row r="232" s="85" customFormat="1" ht="23.1" customHeight="1" spans="1:20">
      <c r="A232" s="129" t="s">
        <v>444</v>
      </c>
      <c r="B232" s="129" t="s">
        <v>445</v>
      </c>
      <c r="C232" s="113" t="s">
        <v>51</v>
      </c>
      <c r="D232" s="148">
        <v>319.93</v>
      </c>
      <c r="E232" s="115">
        <v>3</v>
      </c>
      <c r="F232" s="116">
        <f t="shared" si="62"/>
        <v>959.79</v>
      </c>
      <c r="G232" s="116">
        <f t="shared" si="57"/>
        <v>319.93</v>
      </c>
      <c r="H232" s="117">
        <f t="shared" si="57"/>
        <v>3</v>
      </c>
      <c r="I232" s="116">
        <f t="shared" si="58"/>
        <v>959.79</v>
      </c>
      <c r="J232" s="116">
        <f t="shared" si="59"/>
        <v>303.9335</v>
      </c>
      <c r="K232" s="116">
        <f t="shared" si="63"/>
        <v>3</v>
      </c>
      <c r="L232" s="116">
        <f t="shared" si="64"/>
        <v>911.8005</v>
      </c>
      <c r="M232" s="116">
        <f t="shared" si="65"/>
        <v>15.9965</v>
      </c>
      <c r="N232" s="116">
        <f t="shared" si="66"/>
        <v>3</v>
      </c>
      <c r="O232" s="116">
        <f t="shared" si="67"/>
        <v>47.9895000000001</v>
      </c>
      <c r="P232" s="116"/>
      <c r="R232" s="95">
        <f t="shared" si="60"/>
        <v>303.9335</v>
      </c>
      <c r="S232" s="96">
        <f t="shared" si="61"/>
        <v>0</v>
      </c>
      <c r="T232" s="97"/>
    </row>
    <row r="233" s="85" customFormat="1" ht="23.1" customHeight="1" spans="1:20">
      <c r="A233" s="129" t="s">
        <v>446</v>
      </c>
      <c r="B233" s="129" t="s">
        <v>447</v>
      </c>
      <c r="C233" s="113" t="s">
        <v>65</v>
      </c>
      <c r="D233" s="148">
        <v>15</v>
      </c>
      <c r="E233" s="115">
        <v>503</v>
      </c>
      <c r="F233" s="116">
        <f t="shared" si="62"/>
        <v>7545</v>
      </c>
      <c r="G233" s="116">
        <f t="shared" si="57"/>
        <v>15</v>
      </c>
      <c r="H233" s="117">
        <f t="shared" si="57"/>
        <v>503</v>
      </c>
      <c r="I233" s="116">
        <f t="shared" si="58"/>
        <v>7545</v>
      </c>
      <c r="J233" s="116">
        <f t="shared" si="59"/>
        <v>14.25</v>
      </c>
      <c r="K233" s="116">
        <f t="shared" si="63"/>
        <v>503</v>
      </c>
      <c r="L233" s="116">
        <f t="shared" si="64"/>
        <v>7167.75</v>
      </c>
      <c r="M233" s="116">
        <f t="shared" si="65"/>
        <v>0.75</v>
      </c>
      <c r="N233" s="116">
        <f t="shared" si="66"/>
        <v>503</v>
      </c>
      <c r="O233" s="116">
        <f t="shared" si="67"/>
        <v>377.25</v>
      </c>
      <c r="P233" s="116"/>
      <c r="R233" s="95">
        <f t="shared" si="60"/>
        <v>14.25</v>
      </c>
      <c r="S233" s="96">
        <f t="shared" si="61"/>
        <v>0</v>
      </c>
      <c r="T233" s="97"/>
    </row>
    <row r="234" s="85" customFormat="1" ht="23.1" customHeight="1" spans="1:20">
      <c r="A234" s="129" t="s">
        <v>448</v>
      </c>
      <c r="B234" s="129" t="s">
        <v>449</v>
      </c>
      <c r="C234" s="113" t="s">
        <v>51</v>
      </c>
      <c r="D234" s="148">
        <v>10</v>
      </c>
      <c r="E234" s="115">
        <v>11</v>
      </c>
      <c r="F234" s="116">
        <f t="shared" si="62"/>
        <v>110</v>
      </c>
      <c r="G234" s="116">
        <f t="shared" si="57"/>
        <v>10</v>
      </c>
      <c r="H234" s="117">
        <f t="shared" si="57"/>
        <v>11</v>
      </c>
      <c r="I234" s="116">
        <f t="shared" si="58"/>
        <v>110</v>
      </c>
      <c r="J234" s="116">
        <f t="shared" si="59"/>
        <v>9.5</v>
      </c>
      <c r="K234" s="116">
        <f t="shared" si="63"/>
        <v>11</v>
      </c>
      <c r="L234" s="116">
        <f t="shared" si="64"/>
        <v>104.5</v>
      </c>
      <c r="M234" s="116">
        <f t="shared" si="65"/>
        <v>0.5</v>
      </c>
      <c r="N234" s="116">
        <f t="shared" si="66"/>
        <v>11</v>
      </c>
      <c r="O234" s="116">
        <f t="shared" si="67"/>
        <v>5.5</v>
      </c>
      <c r="P234" s="116"/>
      <c r="R234" s="95">
        <f t="shared" si="60"/>
        <v>9.5</v>
      </c>
      <c r="S234" s="96">
        <f t="shared" si="61"/>
        <v>0</v>
      </c>
      <c r="T234" s="97"/>
    </row>
    <row r="235" s="85" customFormat="1" ht="23.1" customHeight="1" spans="1:20">
      <c r="A235" s="129" t="s">
        <v>450</v>
      </c>
      <c r="B235" s="129" t="s">
        <v>451</v>
      </c>
      <c r="C235" s="113" t="s">
        <v>51</v>
      </c>
      <c r="D235" s="148">
        <v>34.72</v>
      </c>
      <c r="E235" s="115">
        <v>500</v>
      </c>
      <c r="F235" s="116">
        <f t="shared" si="62"/>
        <v>17360</v>
      </c>
      <c r="G235" s="116">
        <f t="shared" si="57"/>
        <v>34.72</v>
      </c>
      <c r="H235" s="117">
        <f t="shared" si="57"/>
        <v>500</v>
      </c>
      <c r="I235" s="116">
        <f t="shared" si="58"/>
        <v>17360</v>
      </c>
      <c r="J235" s="116">
        <f t="shared" si="59"/>
        <v>32.984</v>
      </c>
      <c r="K235" s="116">
        <f t="shared" si="63"/>
        <v>500</v>
      </c>
      <c r="L235" s="116">
        <f t="shared" si="64"/>
        <v>16492</v>
      </c>
      <c r="M235" s="116">
        <f t="shared" si="65"/>
        <v>1.736</v>
      </c>
      <c r="N235" s="116">
        <f t="shared" si="66"/>
        <v>500</v>
      </c>
      <c r="O235" s="116">
        <f t="shared" si="67"/>
        <v>868.000000000002</v>
      </c>
      <c r="P235" s="116"/>
      <c r="R235" s="95">
        <f t="shared" si="60"/>
        <v>32.984</v>
      </c>
      <c r="S235" s="96">
        <f t="shared" si="61"/>
        <v>0</v>
      </c>
      <c r="T235" s="97"/>
    </row>
    <row r="236" s="85" customFormat="1" ht="23.1" customHeight="1" spans="1:20">
      <c r="A236" s="129">
        <v>319</v>
      </c>
      <c r="B236" s="129" t="s">
        <v>452</v>
      </c>
      <c r="C236" s="113"/>
      <c r="D236" s="148"/>
      <c r="E236" s="115"/>
      <c r="F236" s="116">
        <f t="shared" si="62"/>
        <v>0</v>
      </c>
      <c r="G236" s="116">
        <f t="shared" si="57"/>
        <v>0</v>
      </c>
      <c r="H236" s="117">
        <f t="shared" si="57"/>
        <v>0</v>
      </c>
      <c r="I236" s="116">
        <f t="shared" si="58"/>
        <v>0</v>
      </c>
      <c r="J236" s="116">
        <f t="shared" si="59"/>
        <v>0</v>
      </c>
      <c r="K236" s="116">
        <f t="shared" si="63"/>
        <v>0</v>
      </c>
      <c r="L236" s="116">
        <f t="shared" si="64"/>
        <v>0</v>
      </c>
      <c r="M236" s="116">
        <f t="shared" si="65"/>
        <v>0</v>
      </c>
      <c r="N236" s="116">
        <f t="shared" si="66"/>
        <v>0</v>
      </c>
      <c r="O236" s="116">
        <f t="shared" si="67"/>
        <v>0</v>
      </c>
      <c r="P236" s="116"/>
      <c r="R236" s="95">
        <f t="shared" si="60"/>
        <v>0</v>
      </c>
      <c r="S236" s="96">
        <f t="shared" si="61"/>
        <v>0</v>
      </c>
      <c r="T236" s="97"/>
    </row>
    <row r="237" s="85" customFormat="1" ht="23.1" customHeight="1" spans="1:20">
      <c r="A237" s="129" t="s">
        <v>453</v>
      </c>
      <c r="B237" s="129" t="s">
        <v>454</v>
      </c>
      <c r="C237" s="113" t="s">
        <v>294</v>
      </c>
      <c r="D237" s="148">
        <v>5833.17</v>
      </c>
      <c r="E237" s="115">
        <v>0.1</v>
      </c>
      <c r="F237" s="116">
        <f t="shared" si="62"/>
        <v>583.32</v>
      </c>
      <c r="G237" s="116">
        <f t="shared" si="57"/>
        <v>5833.17</v>
      </c>
      <c r="H237" s="117">
        <f t="shared" si="57"/>
        <v>0.1</v>
      </c>
      <c r="I237" s="116">
        <f t="shared" si="58"/>
        <v>583.32</v>
      </c>
      <c r="J237" s="116">
        <f t="shared" si="59"/>
        <v>5541.5115</v>
      </c>
      <c r="K237" s="116">
        <f t="shared" si="63"/>
        <v>0.1</v>
      </c>
      <c r="L237" s="116">
        <f t="shared" si="64"/>
        <v>554.15115</v>
      </c>
      <c r="M237" s="116">
        <f t="shared" si="65"/>
        <v>291.6585</v>
      </c>
      <c r="N237" s="116">
        <f t="shared" si="66"/>
        <v>0.1</v>
      </c>
      <c r="O237" s="116">
        <f t="shared" si="67"/>
        <v>29.16585</v>
      </c>
      <c r="P237" s="116"/>
      <c r="R237" s="95">
        <f t="shared" si="60"/>
        <v>5541.5115</v>
      </c>
      <c r="S237" s="96">
        <f t="shared" si="61"/>
        <v>0</v>
      </c>
      <c r="T237" s="97"/>
    </row>
    <row r="238" s="85" customFormat="1" ht="23.1" customHeight="1" spans="1:20">
      <c r="A238" s="129" t="s">
        <v>455</v>
      </c>
      <c r="B238" s="129" t="s">
        <v>456</v>
      </c>
      <c r="C238" s="113" t="s">
        <v>294</v>
      </c>
      <c r="D238" s="148">
        <v>448.63</v>
      </c>
      <c r="E238" s="115">
        <v>0.1</v>
      </c>
      <c r="F238" s="116">
        <f t="shared" si="62"/>
        <v>44.86</v>
      </c>
      <c r="G238" s="116">
        <f t="shared" si="57"/>
        <v>448.63</v>
      </c>
      <c r="H238" s="117">
        <f t="shared" si="57"/>
        <v>0.1</v>
      </c>
      <c r="I238" s="116">
        <f t="shared" si="58"/>
        <v>44.86</v>
      </c>
      <c r="J238" s="116">
        <f t="shared" si="59"/>
        <v>426.1985</v>
      </c>
      <c r="K238" s="116">
        <f t="shared" si="63"/>
        <v>0.1</v>
      </c>
      <c r="L238" s="116">
        <f t="shared" si="64"/>
        <v>42.61985</v>
      </c>
      <c r="M238" s="116">
        <f t="shared" si="65"/>
        <v>22.4315</v>
      </c>
      <c r="N238" s="116">
        <f t="shared" si="66"/>
        <v>0.1</v>
      </c>
      <c r="O238" s="116">
        <f t="shared" si="67"/>
        <v>2.24315</v>
      </c>
      <c r="P238" s="116"/>
      <c r="R238" s="95">
        <f t="shared" si="60"/>
        <v>426.1985</v>
      </c>
      <c r="S238" s="96">
        <f t="shared" si="61"/>
        <v>0</v>
      </c>
      <c r="T238" s="97"/>
    </row>
    <row r="239" s="85" customFormat="1" ht="23.1" customHeight="1" spans="1:20">
      <c r="A239" s="129">
        <v>320</v>
      </c>
      <c r="B239" s="129" t="s">
        <v>457</v>
      </c>
      <c r="C239" s="113"/>
      <c r="D239" s="148"/>
      <c r="E239" s="115"/>
      <c r="F239" s="116">
        <f t="shared" si="62"/>
        <v>0</v>
      </c>
      <c r="G239" s="116">
        <f t="shared" si="57"/>
        <v>0</v>
      </c>
      <c r="H239" s="117">
        <f t="shared" si="57"/>
        <v>0</v>
      </c>
      <c r="I239" s="116">
        <f t="shared" si="58"/>
        <v>0</v>
      </c>
      <c r="J239" s="116">
        <f t="shared" si="59"/>
        <v>0</v>
      </c>
      <c r="K239" s="116">
        <f t="shared" si="63"/>
        <v>0</v>
      </c>
      <c r="L239" s="116">
        <f t="shared" si="64"/>
        <v>0</v>
      </c>
      <c r="M239" s="116">
        <f t="shared" si="65"/>
        <v>0</v>
      </c>
      <c r="N239" s="116">
        <f t="shared" si="66"/>
        <v>0</v>
      </c>
      <c r="O239" s="116">
        <f t="shared" si="67"/>
        <v>0</v>
      </c>
      <c r="P239" s="116"/>
      <c r="R239" s="95">
        <f t="shared" si="60"/>
        <v>0</v>
      </c>
      <c r="S239" s="96">
        <f t="shared" si="61"/>
        <v>0</v>
      </c>
      <c r="T239" s="97"/>
    </row>
    <row r="240" s="85" customFormat="1" ht="23.1" customHeight="1" spans="1:20">
      <c r="A240" s="129" t="s">
        <v>458</v>
      </c>
      <c r="B240" s="129" t="s">
        <v>459</v>
      </c>
      <c r="C240" s="113" t="s">
        <v>51</v>
      </c>
      <c r="D240" s="148">
        <v>40.59</v>
      </c>
      <c r="E240" s="115">
        <v>3</v>
      </c>
      <c r="F240" s="116">
        <f t="shared" si="62"/>
        <v>121.77</v>
      </c>
      <c r="G240" s="116">
        <f t="shared" si="57"/>
        <v>40.59</v>
      </c>
      <c r="H240" s="117">
        <f t="shared" si="57"/>
        <v>3</v>
      </c>
      <c r="I240" s="116">
        <f t="shared" si="58"/>
        <v>121.77</v>
      </c>
      <c r="J240" s="116">
        <f t="shared" si="59"/>
        <v>38.5605</v>
      </c>
      <c r="K240" s="116">
        <f t="shared" si="63"/>
        <v>3</v>
      </c>
      <c r="L240" s="116">
        <f t="shared" si="64"/>
        <v>115.6815</v>
      </c>
      <c r="M240" s="116">
        <f t="shared" si="65"/>
        <v>2.0295</v>
      </c>
      <c r="N240" s="116">
        <f t="shared" si="66"/>
        <v>3</v>
      </c>
      <c r="O240" s="116">
        <f t="shared" si="67"/>
        <v>6.0885</v>
      </c>
      <c r="P240" s="116"/>
      <c r="R240" s="95">
        <f t="shared" si="60"/>
        <v>38.5605</v>
      </c>
      <c r="S240" s="96">
        <f t="shared" si="61"/>
        <v>0</v>
      </c>
      <c r="T240" s="97"/>
    </row>
    <row r="241" s="85" customFormat="1" ht="23.1" customHeight="1" spans="1:20">
      <c r="A241" s="129" t="s">
        <v>460</v>
      </c>
      <c r="B241" s="129" t="s">
        <v>461</v>
      </c>
      <c r="C241" s="113" t="s">
        <v>51</v>
      </c>
      <c r="D241" s="148">
        <v>33.99</v>
      </c>
      <c r="E241" s="115">
        <v>3</v>
      </c>
      <c r="F241" s="116">
        <f t="shared" si="62"/>
        <v>101.97</v>
      </c>
      <c r="G241" s="116">
        <f t="shared" si="57"/>
        <v>33.99</v>
      </c>
      <c r="H241" s="117">
        <f t="shared" si="57"/>
        <v>3</v>
      </c>
      <c r="I241" s="116">
        <f t="shared" si="58"/>
        <v>101.97</v>
      </c>
      <c r="J241" s="116">
        <f t="shared" si="59"/>
        <v>32.2905</v>
      </c>
      <c r="K241" s="116">
        <f t="shared" si="63"/>
        <v>3</v>
      </c>
      <c r="L241" s="116">
        <f t="shared" si="64"/>
        <v>96.8715</v>
      </c>
      <c r="M241" s="116">
        <f t="shared" si="65"/>
        <v>1.6995</v>
      </c>
      <c r="N241" s="116">
        <f t="shared" si="66"/>
        <v>3</v>
      </c>
      <c r="O241" s="116">
        <f t="shared" si="67"/>
        <v>5.0985</v>
      </c>
      <c r="P241" s="116"/>
      <c r="R241" s="95">
        <f t="shared" si="60"/>
        <v>32.2905</v>
      </c>
      <c r="S241" s="96">
        <f t="shared" si="61"/>
        <v>0</v>
      </c>
      <c r="T241" s="97"/>
    </row>
    <row r="242" s="85" customFormat="1" ht="23.1" customHeight="1" spans="1:20">
      <c r="A242" s="129">
        <v>321</v>
      </c>
      <c r="B242" s="129" t="s">
        <v>462</v>
      </c>
      <c r="C242" s="113"/>
      <c r="D242" s="148"/>
      <c r="E242" s="115"/>
      <c r="F242" s="116">
        <f t="shared" si="62"/>
        <v>0</v>
      </c>
      <c r="G242" s="116">
        <f t="shared" si="57"/>
        <v>0</v>
      </c>
      <c r="H242" s="117">
        <f t="shared" si="57"/>
        <v>0</v>
      </c>
      <c r="I242" s="116">
        <f t="shared" si="58"/>
        <v>0</v>
      </c>
      <c r="J242" s="116">
        <f t="shared" si="59"/>
        <v>0</v>
      </c>
      <c r="K242" s="116">
        <f t="shared" si="63"/>
        <v>0</v>
      </c>
      <c r="L242" s="116">
        <f t="shared" si="64"/>
        <v>0</v>
      </c>
      <c r="M242" s="116">
        <f t="shared" si="65"/>
        <v>0</v>
      </c>
      <c r="N242" s="116">
        <f t="shared" si="66"/>
        <v>0</v>
      </c>
      <c r="O242" s="116">
        <f t="shared" si="67"/>
        <v>0</v>
      </c>
      <c r="P242" s="116"/>
      <c r="R242" s="95">
        <f t="shared" si="60"/>
        <v>0</v>
      </c>
      <c r="S242" s="96">
        <f t="shared" si="61"/>
        <v>0</v>
      </c>
      <c r="T242" s="97"/>
    </row>
    <row r="243" s="85" customFormat="1" ht="23.1" customHeight="1" spans="1:20">
      <c r="A243" s="129" t="s">
        <v>463</v>
      </c>
      <c r="B243" s="129" t="s">
        <v>464</v>
      </c>
      <c r="C243" s="113" t="s">
        <v>65</v>
      </c>
      <c r="D243" s="148">
        <v>1149.68</v>
      </c>
      <c r="E243" s="115">
        <v>10</v>
      </c>
      <c r="F243" s="116">
        <f t="shared" si="62"/>
        <v>11496.8</v>
      </c>
      <c r="G243" s="116">
        <f t="shared" si="57"/>
        <v>1149.68</v>
      </c>
      <c r="H243" s="117">
        <f t="shared" si="57"/>
        <v>10</v>
      </c>
      <c r="I243" s="116">
        <f t="shared" si="58"/>
        <v>11496.8</v>
      </c>
      <c r="J243" s="116">
        <f t="shared" si="59"/>
        <v>1092.196</v>
      </c>
      <c r="K243" s="116">
        <f t="shared" si="63"/>
        <v>10</v>
      </c>
      <c r="L243" s="116">
        <f t="shared" si="64"/>
        <v>10921.96</v>
      </c>
      <c r="M243" s="116">
        <f t="shared" si="65"/>
        <v>57.4840000000002</v>
      </c>
      <c r="N243" s="116">
        <f t="shared" si="66"/>
        <v>10</v>
      </c>
      <c r="O243" s="116">
        <f t="shared" si="67"/>
        <v>574.840000000002</v>
      </c>
      <c r="P243" s="116"/>
      <c r="R243" s="95">
        <f t="shared" si="60"/>
        <v>1092.196</v>
      </c>
      <c r="S243" s="96">
        <f t="shared" si="61"/>
        <v>0</v>
      </c>
      <c r="T243" s="97"/>
    </row>
    <row r="244" s="85" customFormat="1" ht="23.1" customHeight="1" spans="1:20">
      <c r="A244" s="129">
        <v>322</v>
      </c>
      <c r="B244" s="129" t="s">
        <v>465</v>
      </c>
      <c r="C244" s="113"/>
      <c r="D244" s="148"/>
      <c r="E244" s="115"/>
      <c r="F244" s="116">
        <f t="shared" si="62"/>
        <v>0</v>
      </c>
      <c r="G244" s="116">
        <f t="shared" si="57"/>
        <v>0</v>
      </c>
      <c r="H244" s="117">
        <f t="shared" si="57"/>
        <v>0</v>
      </c>
      <c r="I244" s="116">
        <f t="shared" si="58"/>
        <v>0</v>
      </c>
      <c r="J244" s="116">
        <f t="shared" si="59"/>
        <v>0</v>
      </c>
      <c r="K244" s="116">
        <f t="shared" si="63"/>
        <v>0</v>
      </c>
      <c r="L244" s="116">
        <f t="shared" si="64"/>
        <v>0</v>
      </c>
      <c r="M244" s="116">
        <f t="shared" si="65"/>
        <v>0</v>
      </c>
      <c r="N244" s="116">
        <f t="shared" si="66"/>
        <v>0</v>
      </c>
      <c r="O244" s="116">
        <f t="shared" si="67"/>
        <v>0</v>
      </c>
      <c r="P244" s="116"/>
      <c r="R244" s="95">
        <f t="shared" si="60"/>
        <v>0</v>
      </c>
      <c r="S244" s="96">
        <f t="shared" si="61"/>
        <v>0</v>
      </c>
      <c r="T244" s="97"/>
    </row>
    <row r="245" s="85" customFormat="1" ht="23.1" customHeight="1" spans="1:20">
      <c r="A245" s="129" t="s">
        <v>466</v>
      </c>
      <c r="B245" s="129" t="s">
        <v>467</v>
      </c>
      <c r="C245" s="113" t="s">
        <v>51</v>
      </c>
      <c r="D245" s="148">
        <v>16.99</v>
      </c>
      <c r="E245" s="115">
        <v>11</v>
      </c>
      <c r="F245" s="116">
        <f t="shared" si="62"/>
        <v>186.89</v>
      </c>
      <c r="G245" s="116">
        <f t="shared" si="57"/>
        <v>16.99</v>
      </c>
      <c r="H245" s="117">
        <f t="shared" si="57"/>
        <v>11</v>
      </c>
      <c r="I245" s="116">
        <f t="shared" si="58"/>
        <v>186.89</v>
      </c>
      <c r="J245" s="116">
        <f t="shared" si="59"/>
        <v>16.1405</v>
      </c>
      <c r="K245" s="116">
        <f t="shared" si="63"/>
        <v>11</v>
      </c>
      <c r="L245" s="116">
        <f t="shared" si="64"/>
        <v>177.5455</v>
      </c>
      <c r="M245" s="116">
        <f t="shared" si="65"/>
        <v>0.849499999999999</v>
      </c>
      <c r="N245" s="116">
        <f t="shared" si="66"/>
        <v>11</v>
      </c>
      <c r="O245" s="116">
        <f t="shared" si="67"/>
        <v>9.34449999999999</v>
      </c>
      <c r="P245" s="116"/>
      <c r="R245" s="95">
        <f t="shared" si="60"/>
        <v>16.1405</v>
      </c>
      <c r="S245" s="96">
        <f t="shared" si="61"/>
        <v>0</v>
      </c>
      <c r="T245" s="97"/>
    </row>
    <row r="246" s="85" customFormat="1" ht="23.1" customHeight="1" spans="1:20">
      <c r="A246" s="129" t="s">
        <v>468</v>
      </c>
      <c r="B246" s="129" t="s">
        <v>469</v>
      </c>
      <c r="C246" s="113" t="s">
        <v>51</v>
      </c>
      <c r="D246" s="148">
        <v>2</v>
      </c>
      <c r="E246" s="115">
        <v>11</v>
      </c>
      <c r="F246" s="116">
        <f t="shared" si="62"/>
        <v>22</v>
      </c>
      <c r="G246" s="116">
        <f t="shared" si="57"/>
        <v>2</v>
      </c>
      <c r="H246" s="117">
        <f t="shared" si="57"/>
        <v>11</v>
      </c>
      <c r="I246" s="116">
        <f t="shared" si="58"/>
        <v>22</v>
      </c>
      <c r="J246" s="116">
        <f t="shared" si="59"/>
        <v>1.9</v>
      </c>
      <c r="K246" s="116">
        <f t="shared" si="63"/>
        <v>11</v>
      </c>
      <c r="L246" s="116">
        <f t="shared" si="64"/>
        <v>20.9</v>
      </c>
      <c r="M246" s="116">
        <f t="shared" si="65"/>
        <v>0.1</v>
      </c>
      <c r="N246" s="116">
        <f t="shared" si="66"/>
        <v>11</v>
      </c>
      <c r="O246" s="116">
        <f t="shared" si="67"/>
        <v>1.1</v>
      </c>
      <c r="P246" s="116"/>
      <c r="R246" s="95">
        <f t="shared" si="60"/>
        <v>1.9</v>
      </c>
      <c r="S246" s="96">
        <f t="shared" si="61"/>
        <v>0</v>
      </c>
      <c r="T246" s="97"/>
    </row>
    <row r="247" s="85" customFormat="1" ht="23.1" customHeight="1" spans="1:20">
      <c r="A247" s="129" t="s">
        <v>470</v>
      </c>
      <c r="B247" s="129" t="s">
        <v>471</v>
      </c>
      <c r="C247" s="113" t="s">
        <v>51</v>
      </c>
      <c r="D247" s="148">
        <v>22</v>
      </c>
      <c r="E247" s="115">
        <v>4120.03</v>
      </c>
      <c r="F247" s="116">
        <f t="shared" si="62"/>
        <v>90640.66</v>
      </c>
      <c r="G247" s="116">
        <f t="shared" si="57"/>
        <v>22</v>
      </c>
      <c r="H247" s="117">
        <f t="shared" si="57"/>
        <v>4120.03</v>
      </c>
      <c r="I247" s="116">
        <f t="shared" si="58"/>
        <v>90640.66</v>
      </c>
      <c r="J247" s="116">
        <f t="shared" si="59"/>
        <v>20.9</v>
      </c>
      <c r="K247" s="116">
        <f t="shared" si="63"/>
        <v>4120.03</v>
      </c>
      <c r="L247" s="116">
        <f t="shared" si="64"/>
        <v>86108.627</v>
      </c>
      <c r="M247" s="116">
        <f t="shared" si="65"/>
        <v>1.1</v>
      </c>
      <c r="N247" s="116">
        <f t="shared" si="66"/>
        <v>4120.03</v>
      </c>
      <c r="O247" s="116">
        <f t="shared" si="67"/>
        <v>4532.03300000001</v>
      </c>
      <c r="P247" s="116"/>
      <c r="R247" s="95">
        <f t="shared" si="60"/>
        <v>20.9</v>
      </c>
      <c r="S247" s="96">
        <f t="shared" si="61"/>
        <v>0</v>
      </c>
      <c r="T247" s="97"/>
    </row>
    <row r="248" s="85" customFormat="1" ht="23.1" customHeight="1" spans="1:20">
      <c r="A248" s="129" t="s">
        <v>472</v>
      </c>
      <c r="B248" s="129" t="s">
        <v>473</v>
      </c>
      <c r="C248" s="113" t="s">
        <v>51</v>
      </c>
      <c r="D248" s="148">
        <v>2</v>
      </c>
      <c r="E248" s="115">
        <v>28875</v>
      </c>
      <c r="F248" s="116">
        <f t="shared" si="62"/>
        <v>57750</v>
      </c>
      <c r="G248" s="116">
        <f t="shared" si="57"/>
        <v>2</v>
      </c>
      <c r="H248" s="117">
        <f t="shared" si="57"/>
        <v>28875</v>
      </c>
      <c r="I248" s="116">
        <f t="shared" si="58"/>
        <v>57750</v>
      </c>
      <c r="J248" s="116">
        <f t="shared" si="59"/>
        <v>1.9</v>
      </c>
      <c r="K248" s="116">
        <f t="shared" si="63"/>
        <v>28875</v>
      </c>
      <c r="L248" s="116">
        <f t="shared" si="64"/>
        <v>54862.5</v>
      </c>
      <c r="M248" s="116">
        <f t="shared" si="65"/>
        <v>0.1</v>
      </c>
      <c r="N248" s="116">
        <f t="shared" si="66"/>
        <v>28875</v>
      </c>
      <c r="O248" s="116">
        <f t="shared" si="67"/>
        <v>2887.5</v>
      </c>
      <c r="P248" s="116"/>
      <c r="R248" s="95">
        <f t="shared" si="60"/>
        <v>1.9</v>
      </c>
      <c r="S248" s="96">
        <f t="shared" si="61"/>
        <v>0</v>
      </c>
      <c r="T248" s="97"/>
    </row>
    <row r="249" s="85" customFormat="1" ht="23.1" customHeight="1" spans="1:20">
      <c r="A249" s="129" t="s">
        <v>474</v>
      </c>
      <c r="B249" s="129" t="s">
        <v>475</v>
      </c>
      <c r="C249" s="113" t="s">
        <v>51</v>
      </c>
      <c r="D249" s="148">
        <v>10</v>
      </c>
      <c r="E249" s="115">
        <v>1</v>
      </c>
      <c r="F249" s="116">
        <f t="shared" ref="F249:F280" si="68">ROUND(E249*D249,2)</f>
        <v>10</v>
      </c>
      <c r="G249" s="116">
        <f t="shared" si="57"/>
        <v>10</v>
      </c>
      <c r="H249" s="117">
        <f t="shared" si="57"/>
        <v>1</v>
      </c>
      <c r="I249" s="116">
        <f t="shared" si="58"/>
        <v>10</v>
      </c>
      <c r="J249" s="116">
        <f t="shared" si="59"/>
        <v>9.5</v>
      </c>
      <c r="K249" s="116">
        <f t="shared" si="63"/>
        <v>1</v>
      </c>
      <c r="L249" s="116">
        <f t="shared" si="64"/>
        <v>9.5</v>
      </c>
      <c r="M249" s="116">
        <f t="shared" si="65"/>
        <v>0.5</v>
      </c>
      <c r="N249" s="116">
        <f t="shared" si="66"/>
        <v>1</v>
      </c>
      <c r="O249" s="116">
        <f t="shared" si="67"/>
        <v>0.5</v>
      </c>
      <c r="P249" s="116"/>
      <c r="R249" s="95">
        <f t="shared" si="60"/>
        <v>9.5</v>
      </c>
      <c r="S249" s="96">
        <f t="shared" si="61"/>
        <v>0</v>
      </c>
      <c r="T249" s="97"/>
    </row>
    <row r="250" s="85" customFormat="1" ht="23.1" customHeight="1" spans="1:16384">
      <c r="A250" s="129" t="s">
        <v>476</v>
      </c>
      <c r="B250" s="129" t="s">
        <v>477</v>
      </c>
      <c r="C250" s="113" t="s">
        <v>51</v>
      </c>
      <c r="D250" s="148">
        <v>1.37</v>
      </c>
      <c r="E250" s="115">
        <v>1</v>
      </c>
      <c r="F250" s="116">
        <f t="shared" si="68"/>
        <v>1.37</v>
      </c>
      <c r="G250" s="116">
        <f t="shared" si="57"/>
        <v>1.37</v>
      </c>
      <c r="H250" s="117">
        <f t="shared" si="57"/>
        <v>1</v>
      </c>
      <c r="I250" s="116">
        <f t="shared" si="58"/>
        <v>1.37</v>
      </c>
      <c r="J250" s="116">
        <f t="shared" si="59"/>
        <v>1.3015</v>
      </c>
      <c r="K250" s="116">
        <f t="shared" si="63"/>
        <v>1</v>
      </c>
      <c r="L250" s="116">
        <f t="shared" si="64"/>
        <v>1.3015</v>
      </c>
      <c r="M250" s="116">
        <f t="shared" si="65"/>
        <v>0.0685</v>
      </c>
      <c r="N250" s="116">
        <f t="shared" si="66"/>
        <v>1</v>
      </c>
      <c r="O250" s="116">
        <f t="shared" si="67"/>
        <v>0.0685</v>
      </c>
      <c r="P250" s="116"/>
      <c r="R250" s="95">
        <f t="shared" si="60"/>
        <v>1.3015</v>
      </c>
      <c r="S250" s="96">
        <f t="shared" si="61"/>
        <v>0</v>
      </c>
      <c r="T250" s="97"/>
      <c r="XFB250" s="98"/>
      <c r="XFC250" s="98"/>
      <c r="XFD250" s="98"/>
    </row>
    <row r="251" s="85" customFormat="1" ht="23.1" customHeight="1" spans="1:16384">
      <c r="A251" s="129">
        <v>323</v>
      </c>
      <c r="B251" s="129" t="s">
        <v>478</v>
      </c>
      <c r="C251" s="113"/>
      <c r="D251" s="148"/>
      <c r="E251" s="115"/>
      <c r="F251" s="116">
        <f t="shared" si="68"/>
        <v>0</v>
      </c>
      <c r="G251" s="116">
        <f t="shared" si="57"/>
        <v>0</v>
      </c>
      <c r="H251" s="117">
        <f t="shared" si="57"/>
        <v>0</v>
      </c>
      <c r="I251" s="116">
        <f t="shared" si="58"/>
        <v>0</v>
      </c>
      <c r="J251" s="116">
        <f t="shared" si="59"/>
        <v>0</v>
      </c>
      <c r="K251" s="116">
        <f t="shared" si="63"/>
        <v>0</v>
      </c>
      <c r="L251" s="116">
        <f t="shared" si="64"/>
        <v>0</v>
      </c>
      <c r="M251" s="116">
        <f t="shared" si="65"/>
        <v>0</v>
      </c>
      <c r="N251" s="116">
        <f t="shared" si="66"/>
        <v>0</v>
      </c>
      <c r="O251" s="116">
        <f t="shared" si="67"/>
        <v>0</v>
      </c>
      <c r="P251" s="116"/>
      <c r="R251" s="95">
        <f t="shared" si="60"/>
        <v>0</v>
      </c>
      <c r="S251" s="96">
        <f t="shared" si="61"/>
        <v>0</v>
      </c>
      <c r="T251" s="97"/>
      <c r="XFB251" s="98"/>
      <c r="XFC251" s="98"/>
      <c r="XFD251" s="98"/>
    </row>
    <row r="252" s="85" customFormat="1" ht="23.1" customHeight="1" spans="1:16384">
      <c r="A252" s="129" t="s">
        <v>479</v>
      </c>
      <c r="B252" s="129" t="s">
        <v>480</v>
      </c>
      <c r="C252" s="113"/>
      <c r="D252" s="148"/>
      <c r="E252" s="115"/>
      <c r="F252" s="116">
        <f t="shared" si="68"/>
        <v>0</v>
      </c>
      <c r="G252" s="116">
        <f t="shared" si="57"/>
        <v>0</v>
      </c>
      <c r="H252" s="117">
        <f t="shared" si="57"/>
        <v>0</v>
      </c>
      <c r="I252" s="116">
        <f t="shared" si="58"/>
        <v>0</v>
      </c>
      <c r="J252" s="116">
        <f t="shared" si="59"/>
        <v>0</v>
      </c>
      <c r="K252" s="116">
        <f t="shared" si="63"/>
        <v>0</v>
      </c>
      <c r="L252" s="116">
        <f t="shared" si="64"/>
        <v>0</v>
      </c>
      <c r="M252" s="116">
        <f t="shared" si="65"/>
        <v>0</v>
      </c>
      <c r="N252" s="116">
        <f t="shared" si="66"/>
        <v>0</v>
      </c>
      <c r="O252" s="116">
        <f t="shared" si="67"/>
        <v>0</v>
      </c>
      <c r="P252" s="116"/>
      <c r="R252" s="95">
        <f t="shared" si="60"/>
        <v>0</v>
      </c>
      <c r="S252" s="96">
        <f t="shared" si="61"/>
        <v>0</v>
      </c>
      <c r="T252" s="97"/>
      <c r="XFB252" s="98"/>
      <c r="XFC252" s="98"/>
      <c r="XFD252" s="98"/>
    </row>
    <row r="253" s="85" customFormat="1" ht="23.1" customHeight="1" spans="1:20">
      <c r="A253" s="129" t="s">
        <v>481</v>
      </c>
      <c r="B253" s="129" t="s">
        <v>482</v>
      </c>
      <c r="C253" s="113" t="s">
        <v>51</v>
      </c>
      <c r="D253" s="148">
        <v>30</v>
      </c>
      <c r="E253" s="115">
        <v>11</v>
      </c>
      <c r="F253" s="116">
        <f t="shared" si="68"/>
        <v>330</v>
      </c>
      <c r="G253" s="116">
        <f t="shared" si="57"/>
        <v>30</v>
      </c>
      <c r="H253" s="117">
        <f t="shared" si="57"/>
        <v>11</v>
      </c>
      <c r="I253" s="116">
        <f t="shared" si="58"/>
        <v>330</v>
      </c>
      <c r="J253" s="116">
        <f t="shared" si="59"/>
        <v>28.5</v>
      </c>
      <c r="K253" s="116">
        <f t="shared" si="63"/>
        <v>11</v>
      </c>
      <c r="L253" s="116">
        <f t="shared" si="64"/>
        <v>313.5</v>
      </c>
      <c r="M253" s="116">
        <f t="shared" si="65"/>
        <v>1.5</v>
      </c>
      <c r="N253" s="116">
        <f t="shared" si="66"/>
        <v>11</v>
      </c>
      <c r="O253" s="116">
        <f t="shared" si="67"/>
        <v>16.5</v>
      </c>
      <c r="P253" s="116"/>
      <c r="R253" s="95">
        <f t="shared" si="60"/>
        <v>28.5</v>
      </c>
      <c r="S253" s="96">
        <f t="shared" si="61"/>
        <v>0</v>
      </c>
      <c r="T253" s="97"/>
    </row>
    <row r="254" s="85" customFormat="1" ht="23.1" customHeight="1" spans="1:20">
      <c r="A254" s="129" t="s">
        <v>483</v>
      </c>
      <c r="B254" s="129" t="s">
        <v>484</v>
      </c>
      <c r="C254" s="113" t="s">
        <v>51</v>
      </c>
      <c r="D254" s="148">
        <v>2</v>
      </c>
      <c r="E254" s="115">
        <v>11</v>
      </c>
      <c r="F254" s="116">
        <f t="shared" si="68"/>
        <v>22</v>
      </c>
      <c r="G254" s="116">
        <f t="shared" si="57"/>
        <v>2</v>
      </c>
      <c r="H254" s="117">
        <f t="shared" si="57"/>
        <v>11</v>
      </c>
      <c r="I254" s="116">
        <f t="shared" si="58"/>
        <v>22</v>
      </c>
      <c r="J254" s="116">
        <f t="shared" si="59"/>
        <v>1.9</v>
      </c>
      <c r="K254" s="116">
        <f t="shared" si="63"/>
        <v>11</v>
      </c>
      <c r="L254" s="116">
        <f t="shared" si="64"/>
        <v>20.9</v>
      </c>
      <c r="M254" s="116">
        <f t="shared" si="65"/>
        <v>0.1</v>
      </c>
      <c r="N254" s="116">
        <f t="shared" si="66"/>
        <v>11</v>
      </c>
      <c r="O254" s="116">
        <f t="shared" si="67"/>
        <v>1.1</v>
      </c>
      <c r="P254" s="116"/>
      <c r="R254" s="95">
        <f t="shared" si="60"/>
        <v>1.9</v>
      </c>
      <c r="S254" s="96">
        <f t="shared" si="61"/>
        <v>0</v>
      </c>
      <c r="T254" s="97"/>
    </row>
    <row r="255" s="85" customFormat="1" ht="23.1" customHeight="1" spans="1:20">
      <c r="A255" s="129" t="s">
        <v>485</v>
      </c>
      <c r="B255" s="129" t="s">
        <v>486</v>
      </c>
      <c r="C255" s="113" t="s">
        <v>51</v>
      </c>
      <c r="D255" s="148">
        <v>29.99</v>
      </c>
      <c r="E255" s="115">
        <v>4038.03</v>
      </c>
      <c r="F255" s="116">
        <f t="shared" si="68"/>
        <v>121100.52</v>
      </c>
      <c r="G255" s="116">
        <f t="shared" si="57"/>
        <v>29.99</v>
      </c>
      <c r="H255" s="117">
        <f t="shared" si="57"/>
        <v>4038.03</v>
      </c>
      <c r="I255" s="116">
        <f t="shared" si="58"/>
        <v>121100.52</v>
      </c>
      <c r="J255" s="116">
        <f t="shared" si="59"/>
        <v>28.4905</v>
      </c>
      <c r="K255" s="116">
        <f t="shared" si="63"/>
        <v>4038.03</v>
      </c>
      <c r="L255" s="116">
        <f t="shared" si="64"/>
        <v>115045.493715</v>
      </c>
      <c r="M255" s="116">
        <f t="shared" si="65"/>
        <v>1.4995</v>
      </c>
      <c r="N255" s="116">
        <f t="shared" si="66"/>
        <v>4038.03</v>
      </c>
      <c r="O255" s="116">
        <f t="shared" si="67"/>
        <v>6055.025985</v>
      </c>
      <c r="P255" s="116"/>
      <c r="R255" s="95">
        <f t="shared" si="60"/>
        <v>28.4905</v>
      </c>
      <c r="S255" s="96">
        <f t="shared" si="61"/>
        <v>0</v>
      </c>
      <c r="T255" s="97"/>
    </row>
    <row r="256" s="85" customFormat="1" ht="23.1" customHeight="1" spans="1:20">
      <c r="A256" s="129" t="s">
        <v>487</v>
      </c>
      <c r="B256" s="129" t="s">
        <v>488</v>
      </c>
      <c r="C256" s="113" t="s">
        <v>51</v>
      </c>
      <c r="D256" s="148">
        <v>2</v>
      </c>
      <c r="E256" s="115">
        <v>75541.25</v>
      </c>
      <c r="F256" s="116">
        <f t="shared" si="68"/>
        <v>151082.5</v>
      </c>
      <c r="G256" s="116">
        <f t="shared" si="57"/>
        <v>2</v>
      </c>
      <c r="H256" s="117">
        <f t="shared" si="57"/>
        <v>75541.25</v>
      </c>
      <c r="I256" s="116">
        <f t="shared" si="58"/>
        <v>151082.5</v>
      </c>
      <c r="J256" s="116">
        <f t="shared" si="59"/>
        <v>1.9</v>
      </c>
      <c r="K256" s="116">
        <f t="shared" si="63"/>
        <v>75541.25</v>
      </c>
      <c r="L256" s="116">
        <f t="shared" si="64"/>
        <v>143528.375</v>
      </c>
      <c r="M256" s="116">
        <f t="shared" si="65"/>
        <v>0.1</v>
      </c>
      <c r="N256" s="116">
        <f t="shared" si="66"/>
        <v>75541.25</v>
      </c>
      <c r="O256" s="116">
        <f t="shared" si="67"/>
        <v>7554.12500000001</v>
      </c>
      <c r="P256" s="116"/>
      <c r="R256" s="95">
        <f t="shared" si="60"/>
        <v>1.9</v>
      </c>
      <c r="S256" s="96">
        <f t="shared" si="61"/>
        <v>0</v>
      </c>
      <c r="T256" s="97"/>
    </row>
    <row r="257" s="85" customFormat="1" ht="23.1" customHeight="1" spans="1:20">
      <c r="A257" s="129" t="s">
        <v>489</v>
      </c>
      <c r="B257" s="129" t="s">
        <v>490</v>
      </c>
      <c r="C257" s="113"/>
      <c r="D257" s="148"/>
      <c r="E257" s="115"/>
      <c r="F257" s="116">
        <f t="shared" si="68"/>
        <v>0</v>
      </c>
      <c r="G257" s="116">
        <f t="shared" si="57"/>
        <v>0</v>
      </c>
      <c r="H257" s="117">
        <f t="shared" si="57"/>
        <v>0</v>
      </c>
      <c r="I257" s="116">
        <f t="shared" si="58"/>
        <v>0</v>
      </c>
      <c r="J257" s="116">
        <f t="shared" si="59"/>
        <v>0</v>
      </c>
      <c r="K257" s="116">
        <f t="shared" si="63"/>
        <v>0</v>
      </c>
      <c r="L257" s="116">
        <f t="shared" si="64"/>
        <v>0</v>
      </c>
      <c r="M257" s="116">
        <f t="shared" si="65"/>
        <v>0</v>
      </c>
      <c r="N257" s="116">
        <f t="shared" si="66"/>
        <v>0</v>
      </c>
      <c r="O257" s="116">
        <f t="shared" si="67"/>
        <v>0</v>
      </c>
      <c r="P257" s="116"/>
      <c r="R257" s="95">
        <f t="shared" si="60"/>
        <v>0</v>
      </c>
      <c r="S257" s="96">
        <f t="shared" si="61"/>
        <v>0</v>
      </c>
      <c r="T257" s="97"/>
    </row>
    <row r="258" s="85" customFormat="1" ht="23.1" customHeight="1" spans="1:20">
      <c r="A258" s="129" t="s">
        <v>491</v>
      </c>
      <c r="B258" s="129" t="s">
        <v>492</v>
      </c>
      <c r="C258" s="113" t="s">
        <v>51</v>
      </c>
      <c r="D258" s="148">
        <v>54.99</v>
      </c>
      <c r="E258" s="115">
        <v>1</v>
      </c>
      <c r="F258" s="116">
        <f t="shared" si="68"/>
        <v>54.99</v>
      </c>
      <c r="G258" s="116">
        <f t="shared" si="57"/>
        <v>54.99</v>
      </c>
      <c r="H258" s="117">
        <f t="shared" si="57"/>
        <v>1</v>
      </c>
      <c r="I258" s="116">
        <f t="shared" si="58"/>
        <v>54.99</v>
      </c>
      <c r="J258" s="116">
        <f t="shared" si="59"/>
        <v>52.2405</v>
      </c>
      <c r="K258" s="116">
        <f t="shared" si="63"/>
        <v>1</v>
      </c>
      <c r="L258" s="116">
        <f t="shared" si="64"/>
        <v>52.2405</v>
      </c>
      <c r="M258" s="116">
        <f t="shared" si="65"/>
        <v>2.7495</v>
      </c>
      <c r="N258" s="116">
        <f t="shared" si="66"/>
        <v>1</v>
      </c>
      <c r="O258" s="116">
        <f t="shared" si="67"/>
        <v>2.7495</v>
      </c>
      <c r="P258" s="116"/>
      <c r="R258" s="95">
        <f t="shared" si="60"/>
        <v>52.2405</v>
      </c>
      <c r="S258" s="96">
        <f t="shared" si="61"/>
        <v>0</v>
      </c>
      <c r="T258" s="97"/>
    </row>
    <row r="259" s="85" customFormat="1" ht="23.1" customHeight="1" spans="1:20">
      <c r="A259" s="129" t="s">
        <v>493</v>
      </c>
      <c r="B259" s="129" t="s">
        <v>494</v>
      </c>
      <c r="C259" s="113" t="s">
        <v>51</v>
      </c>
      <c r="D259" s="148">
        <v>4</v>
      </c>
      <c r="E259" s="115">
        <v>1</v>
      </c>
      <c r="F259" s="116">
        <f t="shared" si="68"/>
        <v>4</v>
      </c>
      <c r="G259" s="116">
        <f t="shared" si="57"/>
        <v>4</v>
      </c>
      <c r="H259" s="117">
        <f t="shared" si="57"/>
        <v>1</v>
      </c>
      <c r="I259" s="116">
        <f t="shared" si="58"/>
        <v>4</v>
      </c>
      <c r="J259" s="116">
        <f t="shared" si="59"/>
        <v>3.8</v>
      </c>
      <c r="K259" s="116">
        <f t="shared" si="63"/>
        <v>1</v>
      </c>
      <c r="L259" s="116">
        <f t="shared" si="64"/>
        <v>3.8</v>
      </c>
      <c r="M259" s="116">
        <f t="shared" si="65"/>
        <v>0.2</v>
      </c>
      <c r="N259" s="116">
        <f t="shared" si="66"/>
        <v>1</v>
      </c>
      <c r="O259" s="116">
        <f t="shared" si="67"/>
        <v>0.2</v>
      </c>
      <c r="P259" s="116"/>
      <c r="R259" s="95">
        <f t="shared" si="60"/>
        <v>3.8</v>
      </c>
      <c r="S259" s="96">
        <f t="shared" si="61"/>
        <v>0</v>
      </c>
      <c r="T259" s="97"/>
    </row>
    <row r="260" s="85" customFormat="1" ht="23.1" customHeight="1" spans="1:20">
      <c r="A260" s="129">
        <v>324</v>
      </c>
      <c r="B260" s="129" t="s">
        <v>495</v>
      </c>
      <c r="C260" s="113"/>
      <c r="D260" s="148"/>
      <c r="E260" s="115"/>
      <c r="F260" s="116">
        <f t="shared" si="68"/>
        <v>0</v>
      </c>
      <c r="G260" s="116">
        <f t="shared" si="57"/>
        <v>0</v>
      </c>
      <c r="H260" s="117">
        <f t="shared" si="57"/>
        <v>0</v>
      </c>
      <c r="I260" s="116">
        <f t="shared" si="58"/>
        <v>0</v>
      </c>
      <c r="J260" s="116">
        <f t="shared" si="59"/>
        <v>0</v>
      </c>
      <c r="K260" s="116">
        <f t="shared" si="63"/>
        <v>0</v>
      </c>
      <c r="L260" s="116">
        <f t="shared" si="64"/>
        <v>0</v>
      </c>
      <c r="M260" s="116">
        <f t="shared" si="65"/>
        <v>0</v>
      </c>
      <c r="N260" s="116">
        <f t="shared" si="66"/>
        <v>0</v>
      </c>
      <c r="O260" s="116">
        <f t="shared" si="67"/>
        <v>0</v>
      </c>
      <c r="P260" s="116"/>
      <c r="R260" s="95">
        <f t="shared" si="60"/>
        <v>0</v>
      </c>
      <c r="S260" s="96">
        <f t="shared" si="61"/>
        <v>0</v>
      </c>
      <c r="T260" s="97"/>
    </row>
    <row r="261" s="85" customFormat="1" ht="23.1" customHeight="1" spans="1:20">
      <c r="A261" s="129" t="s">
        <v>496</v>
      </c>
      <c r="B261" s="129" t="s">
        <v>497</v>
      </c>
      <c r="C261" s="113"/>
      <c r="D261" s="148"/>
      <c r="E261" s="115"/>
      <c r="F261" s="116">
        <f t="shared" si="68"/>
        <v>0</v>
      </c>
      <c r="G261" s="116">
        <f t="shared" si="57"/>
        <v>0</v>
      </c>
      <c r="H261" s="117">
        <f t="shared" si="57"/>
        <v>0</v>
      </c>
      <c r="I261" s="116">
        <f t="shared" si="58"/>
        <v>0</v>
      </c>
      <c r="J261" s="116">
        <f t="shared" si="59"/>
        <v>0</v>
      </c>
      <c r="K261" s="116">
        <f t="shared" si="63"/>
        <v>0</v>
      </c>
      <c r="L261" s="116">
        <f t="shared" si="64"/>
        <v>0</v>
      </c>
      <c r="M261" s="116">
        <f t="shared" si="65"/>
        <v>0</v>
      </c>
      <c r="N261" s="116">
        <f t="shared" si="66"/>
        <v>0</v>
      </c>
      <c r="O261" s="116">
        <f t="shared" si="67"/>
        <v>0</v>
      </c>
      <c r="P261" s="116"/>
      <c r="R261" s="95">
        <f t="shared" si="60"/>
        <v>0</v>
      </c>
      <c r="S261" s="96">
        <f t="shared" si="61"/>
        <v>0</v>
      </c>
      <c r="T261" s="97"/>
    </row>
    <row r="262" s="85" customFormat="1" ht="23.1" customHeight="1" spans="1:20">
      <c r="A262" s="129" t="s">
        <v>498</v>
      </c>
      <c r="B262" s="129" t="s">
        <v>499</v>
      </c>
      <c r="C262" s="113" t="s">
        <v>51</v>
      </c>
      <c r="D262" s="148">
        <v>10</v>
      </c>
      <c r="E262" s="115">
        <v>1910</v>
      </c>
      <c r="F262" s="116">
        <f t="shared" si="68"/>
        <v>19100</v>
      </c>
      <c r="G262" s="116">
        <f t="shared" si="57"/>
        <v>10</v>
      </c>
      <c r="H262" s="117">
        <f t="shared" si="57"/>
        <v>1910</v>
      </c>
      <c r="I262" s="116">
        <f t="shared" si="58"/>
        <v>19100</v>
      </c>
      <c r="J262" s="116">
        <f t="shared" si="59"/>
        <v>9.5</v>
      </c>
      <c r="K262" s="116">
        <f t="shared" si="63"/>
        <v>1910</v>
      </c>
      <c r="L262" s="116">
        <f t="shared" si="64"/>
        <v>18145</v>
      </c>
      <c r="M262" s="116">
        <f t="shared" si="65"/>
        <v>0.5</v>
      </c>
      <c r="N262" s="116">
        <f t="shared" si="66"/>
        <v>1910</v>
      </c>
      <c r="O262" s="116">
        <f t="shared" si="67"/>
        <v>955</v>
      </c>
      <c r="P262" s="116"/>
      <c r="R262" s="95">
        <f t="shared" si="60"/>
        <v>9.5</v>
      </c>
      <c r="S262" s="96">
        <f t="shared" si="61"/>
        <v>0</v>
      </c>
      <c r="T262" s="97"/>
    </row>
    <row r="263" s="85" customFormat="1" ht="23.1" customHeight="1" spans="1:20">
      <c r="A263" s="129" t="s">
        <v>500</v>
      </c>
      <c r="B263" s="129" t="s">
        <v>501</v>
      </c>
      <c r="C263" s="113" t="s">
        <v>51</v>
      </c>
      <c r="D263" s="148">
        <v>1.76</v>
      </c>
      <c r="E263" s="115">
        <v>1275</v>
      </c>
      <c r="F263" s="116">
        <f t="shared" si="68"/>
        <v>2244</v>
      </c>
      <c r="G263" s="116">
        <f t="shared" ref="G263:H326" si="69">D263</f>
        <v>1.76</v>
      </c>
      <c r="H263" s="117">
        <f t="shared" si="69"/>
        <v>1275</v>
      </c>
      <c r="I263" s="116">
        <f t="shared" si="58"/>
        <v>2244</v>
      </c>
      <c r="J263" s="116">
        <f t="shared" si="59"/>
        <v>1.672</v>
      </c>
      <c r="K263" s="116">
        <f t="shared" si="63"/>
        <v>1275</v>
      </c>
      <c r="L263" s="116">
        <f t="shared" si="64"/>
        <v>2131.8</v>
      </c>
      <c r="M263" s="116">
        <f t="shared" si="65"/>
        <v>0.0880000000000001</v>
      </c>
      <c r="N263" s="116">
        <f t="shared" si="66"/>
        <v>1275</v>
      </c>
      <c r="O263" s="116">
        <f t="shared" si="67"/>
        <v>112.2</v>
      </c>
      <c r="P263" s="116"/>
      <c r="R263" s="95">
        <f t="shared" si="60"/>
        <v>1.672</v>
      </c>
      <c r="S263" s="96">
        <f t="shared" si="61"/>
        <v>0</v>
      </c>
      <c r="T263" s="97"/>
    </row>
    <row r="264" s="85" customFormat="1" ht="23.1" customHeight="1" spans="1:20">
      <c r="A264" s="129" t="s">
        <v>502</v>
      </c>
      <c r="B264" s="129" t="s">
        <v>503</v>
      </c>
      <c r="C264" s="113" t="s">
        <v>51</v>
      </c>
      <c r="D264" s="148">
        <v>12</v>
      </c>
      <c r="E264" s="115">
        <v>50</v>
      </c>
      <c r="F264" s="116">
        <f t="shared" si="68"/>
        <v>600</v>
      </c>
      <c r="G264" s="116">
        <f t="shared" si="69"/>
        <v>12</v>
      </c>
      <c r="H264" s="117">
        <f t="shared" si="69"/>
        <v>50</v>
      </c>
      <c r="I264" s="116">
        <f t="shared" si="58"/>
        <v>600</v>
      </c>
      <c r="J264" s="116">
        <f t="shared" si="59"/>
        <v>11.4</v>
      </c>
      <c r="K264" s="116">
        <f t="shared" si="63"/>
        <v>50</v>
      </c>
      <c r="L264" s="116">
        <f t="shared" si="64"/>
        <v>570</v>
      </c>
      <c r="M264" s="116">
        <f t="shared" si="65"/>
        <v>0.600000000000001</v>
      </c>
      <c r="N264" s="116">
        <f t="shared" si="66"/>
        <v>50</v>
      </c>
      <c r="O264" s="116">
        <f t="shared" si="67"/>
        <v>30.0000000000001</v>
      </c>
      <c r="P264" s="116"/>
      <c r="R264" s="95">
        <f t="shared" si="60"/>
        <v>11.4</v>
      </c>
      <c r="S264" s="96">
        <f t="shared" si="61"/>
        <v>0</v>
      </c>
      <c r="T264" s="97"/>
    </row>
    <row r="265" s="85" customFormat="1" ht="23.1" customHeight="1" spans="1:20">
      <c r="A265" s="129" t="s">
        <v>504</v>
      </c>
      <c r="B265" s="129" t="s">
        <v>505</v>
      </c>
      <c r="C265" s="113" t="s">
        <v>51</v>
      </c>
      <c r="D265" s="148">
        <v>10</v>
      </c>
      <c r="E265" s="115">
        <v>50</v>
      </c>
      <c r="F265" s="116">
        <f t="shared" si="68"/>
        <v>500</v>
      </c>
      <c r="G265" s="116">
        <f t="shared" si="69"/>
        <v>10</v>
      </c>
      <c r="H265" s="117">
        <f t="shared" si="69"/>
        <v>50</v>
      </c>
      <c r="I265" s="116">
        <f t="shared" si="58"/>
        <v>500</v>
      </c>
      <c r="J265" s="116">
        <f t="shared" si="59"/>
        <v>9.5</v>
      </c>
      <c r="K265" s="116">
        <f t="shared" si="63"/>
        <v>50</v>
      </c>
      <c r="L265" s="116">
        <f t="shared" si="64"/>
        <v>475</v>
      </c>
      <c r="M265" s="116">
        <f t="shared" si="65"/>
        <v>0.5</v>
      </c>
      <c r="N265" s="116">
        <f t="shared" si="66"/>
        <v>50</v>
      </c>
      <c r="O265" s="116">
        <f t="shared" si="67"/>
        <v>25</v>
      </c>
      <c r="P265" s="116"/>
      <c r="R265" s="95">
        <f t="shared" si="60"/>
        <v>9.5</v>
      </c>
      <c r="S265" s="96">
        <f t="shared" si="61"/>
        <v>0</v>
      </c>
      <c r="T265" s="97"/>
    </row>
    <row r="266" s="85" customFormat="1" ht="23.1" customHeight="1" spans="1:20">
      <c r="A266" s="129" t="s">
        <v>506</v>
      </c>
      <c r="B266" s="129" t="s">
        <v>507</v>
      </c>
      <c r="C266" s="113" t="s">
        <v>51</v>
      </c>
      <c r="D266" s="148">
        <v>4.5</v>
      </c>
      <c r="E266" s="115">
        <v>4731</v>
      </c>
      <c r="F266" s="116">
        <f t="shared" si="68"/>
        <v>21289.5</v>
      </c>
      <c r="G266" s="116">
        <f t="shared" si="69"/>
        <v>4.5</v>
      </c>
      <c r="H266" s="117">
        <f t="shared" si="69"/>
        <v>4731</v>
      </c>
      <c r="I266" s="116">
        <f t="shared" si="58"/>
        <v>21289.5</v>
      </c>
      <c r="J266" s="116">
        <f t="shared" si="59"/>
        <v>4.275</v>
      </c>
      <c r="K266" s="116">
        <f t="shared" si="63"/>
        <v>4731</v>
      </c>
      <c r="L266" s="116">
        <f t="shared" si="64"/>
        <v>20225.025</v>
      </c>
      <c r="M266" s="116">
        <f t="shared" si="65"/>
        <v>0.225000000000001</v>
      </c>
      <c r="N266" s="116">
        <f t="shared" si="66"/>
        <v>4731</v>
      </c>
      <c r="O266" s="116">
        <f t="shared" si="67"/>
        <v>1064.475</v>
      </c>
      <c r="P266" s="116"/>
      <c r="R266" s="95">
        <f t="shared" si="60"/>
        <v>4.275</v>
      </c>
      <c r="S266" s="96">
        <f t="shared" si="61"/>
        <v>0</v>
      </c>
      <c r="T266" s="97"/>
    </row>
    <row r="267" s="85" customFormat="1" ht="23.1" customHeight="1" spans="1:20">
      <c r="A267" s="129" t="s">
        <v>508</v>
      </c>
      <c r="B267" s="129" t="s">
        <v>509</v>
      </c>
      <c r="C267" s="113"/>
      <c r="D267" s="148"/>
      <c r="E267" s="115"/>
      <c r="F267" s="116">
        <f t="shared" si="68"/>
        <v>0</v>
      </c>
      <c r="G267" s="116">
        <f t="shared" si="69"/>
        <v>0</v>
      </c>
      <c r="H267" s="117">
        <f t="shared" si="69"/>
        <v>0</v>
      </c>
      <c r="I267" s="116">
        <f t="shared" si="58"/>
        <v>0</v>
      </c>
      <c r="J267" s="116">
        <f t="shared" si="59"/>
        <v>0</v>
      </c>
      <c r="K267" s="116">
        <f t="shared" si="63"/>
        <v>0</v>
      </c>
      <c r="L267" s="116">
        <f t="shared" si="64"/>
        <v>0</v>
      </c>
      <c r="M267" s="116">
        <f t="shared" si="65"/>
        <v>0</v>
      </c>
      <c r="N267" s="116">
        <f t="shared" si="66"/>
        <v>0</v>
      </c>
      <c r="O267" s="116">
        <f t="shared" si="67"/>
        <v>0</v>
      </c>
      <c r="P267" s="116"/>
      <c r="R267" s="95">
        <f t="shared" si="60"/>
        <v>0</v>
      </c>
      <c r="S267" s="96">
        <f t="shared" si="61"/>
        <v>0</v>
      </c>
      <c r="T267" s="97"/>
    </row>
    <row r="268" s="85" customFormat="1" ht="23.1" customHeight="1" spans="1:20">
      <c r="A268" s="129" t="s">
        <v>510</v>
      </c>
      <c r="B268" s="129" t="s">
        <v>511</v>
      </c>
      <c r="C268" s="113" t="s">
        <v>51</v>
      </c>
      <c r="D268" s="148">
        <v>3.5</v>
      </c>
      <c r="E268" s="115">
        <v>60</v>
      </c>
      <c r="F268" s="116">
        <f t="shared" si="68"/>
        <v>210</v>
      </c>
      <c r="G268" s="116">
        <f t="shared" si="69"/>
        <v>3.5</v>
      </c>
      <c r="H268" s="117">
        <f t="shared" si="69"/>
        <v>60</v>
      </c>
      <c r="I268" s="116">
        <f t="shared" ref="I268:I330" si="70">ROUND(H268*G268,2)</f>
        <v>210</v>
      </c>
      <c r="J268" s="116">
        <f t="shared" ref="J268:J331" si="71">G268*0.95</f>
        <v>3.325</v>
      </c>
      <c r="K268" s="116">
        <f t="shared" si="63"/>
        <v>60</v>
      </c>
      <c r="L268" s="116">
        <f t="shared" si="64"/>
        <v>199.5</v>
      </c>
      <c r="M268" s="116">
        <f t="shared" si="65"/>
        <v>0.175</v>
      </c>
      <c r="N268" s="116">
        <f t="shared" si="66"/>
        <v>60</v>
      </c>
      <c r="O268" s="116">
        <f t="shared" si="67"/>
        <v>10.5</v>
      </c>
      <c r="P268" s="116"/>
      <c r="R268" s="95">
        <f t="shared" ref="R268:R331" si="72">G268*0.95</f>
        <v>3.325</v>
      </c>
      <c r="S268" s="96">
        <f t="shared" ref="S268:S331" si="73">J268-R268</f>
        <v>0</v>
      </c>
      <c r="T268" s="97"/>
    </row>
    <row r="269" s="85" customFormat="1" ht="23.1" customHeight="1" spans="1:20">
      <c r="A269" s="129" t="s">
        <v>512</v>
      </c>
      <c r="B269" s="129" t="s">
        <v>513</v>
      </c>
      <c r="C269" s="113" t="s">
        <v>51</v>
      </c>
      <c r="D269" s="148">
        <v>3.9</v>
      </c>
      <c r="E269" s="115">
        <v>60</v>
      </c>
      <c r="F269" s="116">
        <f t="shared" si="68"/>
        <v>234</v>
      </c>
      <c r="G269" s="116">
        <f t="shared" si="69"/>
        <v>3.9</v>
      </c>
      <c r="H269" s="117">
        <f t="shared" si="69"/>
        <v>60</v>
      </c>
      <c r="I269" s="116">
        <f t="shared" si="70"/>
        <v>234</v>
      </c>
      <c r="J269" s="116">
        <f t="shared" si="71"/>
        <v>3.705</v>
      </c>
      <c r="K269" s="116">
        <f t="shared" si="63"/>
        <v>60</v>
      </c>
      <c r="L269" s="116">
        <f t="shared" si="64"/>
        <v>222.3</v>
      </c>
      <c r="M269" s="116">
        <f t="shared" si="65"/>
        <v>0.195</v>
      </c>
      <c r="N269" s="116">
        <f t="shared" si="66"/>
        <v>60</v>
      </c>
      <c r="O269" s="116">
        <f t="shared" si="67"/>
        <v>11.7</v>
      </c>
      <c r="P269" s="116"/>
      <c r="R269" s="95">
        <f t="shared" si="72"/>
        <v>3.705</v>
      </c>
      <c r="S269" s="96">
        <f t="shared" si="73"/>
        <v>0</v>
      </c>
      <c r="T269" s="97"/>
    </row>
    <row r="270" s="85" customFormat="1" ht="23.1" customHeight="1" spans="1:20">
      <c r="A270" s="129" t="s">
        <v>514</v>
      </c>
      <c r="B270" s="129" t="s">
        <v>515</v>
      </c>
      <c r="C270" s="113" t="s">
        <v>51</v>
      </c>
      <c r="D270" s="148">
        <v>12.31</v>
      </c>
      <c r="E270" s="115">
        <v>6610</v>
      </c>
      <c r="F270" s="116">
        <f t="shared" si="68"/>
        <v>81369.1</v>
      </c>
      <c r="G270" s="116">
        <f t="shared" si="69"/>
        <v>12.31</v>
      </c>
      <c r="H270" s="117">
        <f t="shared" si="69"/>
        <v>6610</v>
      </c>
      <c r="I270" s="116">
        <f t="shared" si="70"/>
        <v>81369.1</v>
      </c>
      <c r="J270" s="116">
        <f t="shared" si="71"/>
        <v>11.6945</v>
      </c>
      <c r="K270" s="116">
        <f t="shared" si="63"/>
        <v>6610</v>
      </c>
      <c r="L270" s="116">
        <f t="shared" si="64"/>
        <v>77300.645</v>
      </c>
      <c r="M270" s="116">
        <f t="shared" si="65"/>
        <v>0.615500000000001</v>
      </c>
      <c r="N270" s="116">
        <f t="shared" si="66"/>
        <v>6610</v>
      </c>
      <c r="O270" s="116">
        <f t="shared" si="67"/>
        <v>4068.45500000001</v>
      </c>
      <c r="P270" s="116"/>
      <c r="R270" s="95">
        <f t="shared" si="72"/>
        <v>11.6945</v>
      </c>
      <c r="S270" s="96">
        <f t="shared" si="73"/>
        <v>0</v>
      </c>
      <c r="T270" s="97"/>
    </row>
    <row r="271" s="85" customFormat="1" ht="23.1" customHeight="1" spans="1:20">
      <c r="A271" s="129" t="s">
        <v>516</v>
      </c>
      <c r="B271" s="129" t="s">
        <v>517</v>
      </c>
      <c r="C271" s="113" t="s">
        <v>51</v>
      </c>
      <c r="D271" s="148">
        <v>23.68</v>
      </c>
      <c r="E271" s="115">
        <v>1</v>
      </c>
      <c r="F271" s="116">
        <f t="shared" si="68"/>
        <v>23.68</v>
      </c>
      <c r="G271" s="116">
        <f t="shared" si="69"/>
        <v>23.68</v>
      </c>
      <c r="H271" s="117">
        <f t="shared" si="69"/>
        <v>1</v>
      </c>
      <c r="I271" s="116">
        <f t="shared" si="70"/>
        <v>23.68</v>
      </c>
      <c r="J271" s="116">
        <f t="shared" si="71"/>
        <v>22.496</v>
      </c>
      <c r="K271" s="116">
        <f t="shared" si="63"/>
        <v>1</v>
      </c>
      <c r="L271" s="116">
        <f t="shared" si="64"/>
        <v>22.496</v>
      </c>
      <c r="M271" s="116">
        <f t="shared" si="65"/>
        <v>1.184</v>
      </c>
      <c r="N271" s="116">
        <f t="shared" si="66"/>
        <v>1</v>
      </c>
      <c r="O271" s="116">
        <f t="shared" si="67"/>
        <v>1.184</v>
      </c>
      <c r="P271" s="116"/>
      <c r="R271" s="95">
        <f t="shared" si="72"/>
        <v>22.496</v>
      </c>
      <c r="S271" s="96">
        <f t="shared" si="73"/>
        <v>0</v>
      </c>
      <c r="T271" s="97"/>
    </row>
    <row r="272" s="85" customFormat="1" ht="23.1" customHeight="1" spans="1:20">
      <c r="A272" s="129" t="s">
        <v>518</v>
      </c>
      <c r="B272" s="129" t="s">
        <v>519</v>
      </c>
      <c r="C272" s="113" t="s">
        <v>51</v>
      </c>
      <c r="D272" s="148">
        <v>21.09</v>
      </c>
      <c r="E272" s="115">
        <v>1</v>
      </c>
      <c r="F272" s="116">
        <f t="shared" si="68"/>
        <v>21.09</v>
      </c>
      <c r="G272" s="116">
        <f t="shared" si="69"/>
        <v>21.09</v>
      </c>
      <c r="H272" s="117">
        <f t="shared" si="69"/>
        <v>1</v>
      </c>
      <c r="I272" s="116">
        <f t="shared" si="70"/>
        <v>21.09</v>
      </c>
      <c r="J272" s="116">
        <f t="shared" si="71"/>
        <v>20.0355</v>
      </c>
      <c r="K272" s="116">
        <f t="shared" si="63"/>
        <v>1</v>
      </c>
      <c r="L272" s="116">
        <f t="shared" si="64"/>
        <v>20.0355</v>
      </c>
      <c r="M272" s="116">
        <f t="shared" si="65"/>
        <v>1.0545</v>
      </c>
      <c r="N272" s="116">
        <f t="shared" si="66"/>
        <v>1</v>
      </c>
      <c r="O272" s="116">
        <f t="shared" si="67"/>
        <v>1.0545</v>
      </c>
      <c r="P272" s="116"/>
      <c r="R272" s="95">
        <f t="shared" si="72"/>
        <v>20.0355</v>
      </c>
      <c r="S272" s="96">
        <f t="shared" si="73"/>
        <v>0</v>
      </c>
      <c r="T272" s="97"/>
    </row>
    <row r="273" s="85" customFormat="1" ht="23.1" customHeight="1" spans="1:20">
      <c r="A273" s="129" t="s">
        <v>520</v>
      </c>
      <c r="B273" s="129" t="s">
        <v>521</v>
      </c>
      <c r="C273" s="113" t="s">
        <v>51</v>
      </c>
      <c r="D273" s="148">
        <v>15</v>
      </c>
      <c r="E273" s="115">
        <v>1</v>
      </c>
      <c r="F273" s="116">
        <f t="shared" si="68"/>
        <v>15</v>
      </c>
      <c r="G273" s="116">
        <f t="shared" si="69"/>
        <v>15</v>
      </c>
      <c r="H273" s="117">
        <f t="shared" si="69"/>
        <v>1</v>
      </c>
      <c r="I273" s="116">
        <f t="shared" si="70"/>
        <v>15</v>
      </c>
      <c r="J273" s="116">
        <f t="shared" si="71"/>
        <v>14.25</v>
      </c>
      <c r="K273" s="116">
        <f t="shared" si="63"/>
        <v>1</v>
      </c>
      <c r="L273" s="116">
        <f t="shared" si="64"/>
        <v>14.25</v>
      </c>
      <c r="M273" s="116">
        <f t="shared" si="65"/>
        <v>0.75</v>
      </c>
      <c r="N273" s="116">
        <f t="shared" si="66"/>
        <v>1</v>
      </c>
      <c r="O273" s="116">
        <f t="shared" si="67"/>
        <v>0.75</v>
      </c>
      <c r="P273" s="116"/>
      <c r="R273" s="95">
        <f t="shared" si="72"/>
        <v>14.25</v>
      </c>
      <c r="S273" s="96">
        <f t="shared" si="73"/>
        <v>0</v>
      </c>
      <c r="T273" s="97"/>
    </row>
    <row r="274" s="85" customFormat="1" ht="23.1" customHeight="1" spans="1:20">
      <c r="A274" s="129" t="s">
        <v>522</v>
      </c>
      <c r="B274" s="129" t="s">
        <v>523</v>
      </c>
      <c r="C274" s="113"/>
      <c r="D274" s="148"/>
      <c r="E274" s="115"/>
      <c r="F274" s="116">
        <f t="shared" si="68"/>
        <v>0</v>
      </c>
      <c r="G274" s="116">
        <f t="shared" si="69"/>
        <v>0</v>
      </c>
      <c r="H274" s="117">
        <f t="shared" si="69"/>
        <v>0</v>
      </c>
      <c r="I274" s="116">
        <f t="shared" si="70"/>
        <v>0</v>
      </c>
      <c r="J274" s="116">
        <f t="shared" si="71"/>
        <v>0</v>
      </c>
      <c r="K274" s="116">
        <f t="shared" si="63"/>
        <v>0</v>
      </c>
      <c r="L274" s="116">
        <f t="shared" si="64"/>
        <v>0</v>
      </c>
      <c r="M274" s="116">
        <f t="shared" si="65"/>
        <v>0</v>
      </c>
      <c r="N274" s="116">
        <f t="shared" si="66"/>
        <v>0</v>
      </c>
      <c r="O274" s="116">
        <f t="shared" si="67"/>
        <v>0</v>
      </c>
      <c r="P274" s="116"/>
      <c r="R274" s="95">
        <f t="shared" si="72"/>
        <v>0</v>
      </c>
      <c r="S274" s="96">
        <f t="shared" si="73"/>
        <v>0</v>
      </c>
      <c r="T274" s="97"/>
    </row>
    <row r="275" s="85" customFormat="1" ht="23.1" customHeight="1" spans="1:20">
      <c r="A275" s="129" t="s">
        <v>524</v>
      </c>
      <c r="B275" s="129" t="s">
        <v>525</v>
      </c>
      <c r="C275" s="113" t="s">
        <v>51</v>
      </c>
      <c r="D275" s="148">
        <v>49.99</v>
      </c>
      <c r="E275" s="115">
        <v>1</v>
      </c>
      <c r="F275" s="116">
        <f t="shared" si="68"/>
        <v>49.99</v>
      </c>
      <c r="G275" s="116">
        <f t="shared" si="69"/>
        <v>49.99</v>
      </c>
      <c r="H275" s="117">
        <f t="shared" si="69"/>
        <v>1</v>
      </c>
      <c r="I275" s="116">
        <f t="shared" si="70"/>
        <v>49.99</v>
      </c>
      <c r="J275" s="116">
        <f t="shared" si="71"/>
        <v>47.4905</v>
      </c>
      <c r="K275" s="116">
        <f t="shared" si="63"/>
        <v>1</v>
      </c>
      <c r="L275" s="116">
        <f t="shared" si="64"/>
        <v>47.4905</v>
      </c>
      <c r="M275" s="116">
        <f t="shared" si="65"/>
        <v>2.4995</v>
      </c>
      <c r="N275" s="116">
        <f t="shared" si="66"/>
        <v>1</v>
      </c>
      <c r="O275" s="116">
        <f t="shared" si="67"/>
        <v>2.4995</v>
      </c>
      <c r="P275" s="116"/>
      <c r="R275" s="95">
        <f t="shared" si="72"/>
        <v>47.4905</v>
      </c>
      <c r="S275" s="96">
        <f t="shared" si="73"/>
        <v>0</v>
      </c>
      <c r="T275" s="97"/>
    </row>
    <row r="276" s="85" customFormat="1" ht="23.1" customHeight="1" spans="1:20">
      <c r="A276" s="129" t="s">
        <v>526</v>
      </c>
      <c r="B276" s="129" t="s">
        <v>527</v>
      </c>
      <c r="C276" s="113"/>
      <c r="D276" s="148"/>
      <c r="E276" s="115"/>
      <c r="F276" s="116">
        <f t="shared" si="68"/>
        <v>0</v>
      </c>
      <c r="G276" s="116">
        <f t="shared" si="69"/>
        <v>0</v>
      </c>
      <c r="H276" s="117">
        <f t="shared" si="69"/>
        <v>0</v>
      </c>
      <c r="I276" s="116">
        <f t="shared" si="70"/>
        <v>0</v>
      </c>
      <c r="J276" s="116">
        <f t="shared" si="71"/>
        <v>0</v>
      </c>
      <c r="K276" s="116">
        <f t="shared" si="63"/>
        <v>0</v>
      </c>
      <c r="L276" s="116">
        <f t="shared" si="64"/>
        <v>0</v>
      </c>
      <c r="M276" s="116">
        <f t="shared" si="65"/>
        <v>0</v>
      </c>
      <c r="N276" s="116">
        <f t="shared" si="66"/>
        <v>0</v>
      </c>
      <c r="O276" s="116">
        <f t="shared" si="67"/>
        <v>0</v>
      </c>
      <c r="P276" s="116"/>
      <c r="R276" s="95">
        <f t="shared" si="72"/>
        <v>0</v>
      </c>
      <c r="S276" s="96">
        <f t="shared" si="73"/>
        <v>0</v>
      </c>
      <c r="T276" s="97"/>
    </row>
    <row r="277" s="85" customFormat="1" ht="23.1" customHeight="1" spans="1:20">
      <c r="A277" s="129" t="s">
        <v>528</v>
      </c>
      <c r="B277" s="129" t="s">
        <v>529</v>
      </c>
      <c r="C277" s="113" t="s">
        <v>51</v>
      </c>
      <c r="D277" s="148">
        <v>31.99</v>
      </c>
      <c r="E277" s="115">
        <v>1</v>
      </c>
      <c r="F277" s="116">
        <f t="shared" si="68"/>
        <v>31.99</v>
      </c>
      <c r="G277" s="116">
        <f t="shared" si="69"/>
        <v>31.99</v>
      </c>
      <c r="H277" s="117">
        <f t="shared" si="69"/>
        <v>1</v>
      </c>
      <c r="I277" s="116">
        <f t="shared" si="70"/>
        <v>31.99</v>
      </c>
      <c r="J277" s="116">
        <f t="shared" si="71"/>
        <v>30.3905</v>
      </c>
      <c r="K277" s="116">
        <f t="shared" si="63"/>
        <v>1</v>
      </c>
      <c r="L277" s="116">
        <f t="shared" si="64"/>
        <v>30.3905</v>
      </c>
      <c r="M277" s="116">
        <f t="shared" si="65"/>
        <v>1.5995</v>
      </c>
      <c r="N277" s="116">
        <f t="shared" si="66"/>
        <v>1</v>
      </c>
      <c r="O277" s="116">
        <f t="shared" si="67"/>
        <v>1.5995</v>
      </c>
      <c r="P277" s="116"/>
      <c r="R277" s="95">
        <f t="shared" si="72"/>
        <v>30.3905</v>
      </c>
      <c r="S277" s="96">
        <f t="shared" si="73"/>
        <v>0</v>
      </c>
      <c r="T277" s="97"/>
    </row>
    <row r="278" s="85" customFormat="1" ht="23.1" customHeight="1" spans="1:20">
      <c r="A278" s="129" t="s">
        <v>530</v>
      </c>
      <c r="B278" s="129" t="s">
        <v>531</v>
      </c>
      <c r="C278" s="113" t="s">
        <v>51</v>
      </c>
      <c r="D278" s="148">
        <v>12</v>
      </c>
      <c r="E278" s="115">
        <v>1</v>
      </c>
      <c r="F278" s="116">
        <f t="shared" si="68"/>
        <v>12</v>
      </c>
      <c r="G278" s="116">
        <f t="shared" si="69"/>
        <v>12</v>
      </c>
      <c r="H278" s="117">
        <f t="shared" si="69"/>
        <v>1</v>
      </c>
      <c r="I278" s="116">
        <f t="shared" si="70"/>
        <v>12</v>
      </c>
      <c r="J278" s="116">
        <f t="shared" si="71"/>
        <v>11.4</v>
      </c>
      <c r="K278" s="116">
        <f t="shared" si="63"/>
        <v>1</v>
      </c>
      <c r="L278" s="116">
        <f t="shared" si="64"/>
        <v>11.4</v>
      </c>
      <c r="M278" s="116">
        <f t="shared" si="65"/>
        <v>0.600000000000001</v>
      </c>
      <c r="N278" s="116">
        <f t="shared" si="66"/>
        <v>1</v>
      </c>
      <c r="O278" s="116">
        <f t="shared" si="67"/>
        <v>0.600000000000001</v>
      </c>
      <c r="P278" s="116"/>
      <c r="R278" s="95">
        <f t="shared" si="72"/>
        <v>11.4</v>
      </c>
      <c r="S278" s="96">
        <f t="shared" si="73"/>
        <v>0</v>
      </c>
      <c r="T278" s="97"/>
    </row>
    <row r="279" s="85" customFormat="1" ht="23.1" customHeight="1" spans="1:20">
      <c r="A279" s="129" t="s">
        <v>532</v>
      </c>
      <c r="B279" s="129" t="s">
        <v>533</v>
      </c>
      <c r="C279" s="113" t="s">
        <v>51</v>
      </c>
      <c r="D279" s="148">
        <v>62.39</v>
      </c>
      <c r="E279" s="115">
        <v>1500</v>
      </c>
      <c r="F279" s="116">
        <f t="shared" si="68"/>
        <v>93585</v>
      </c>
      <c r="G279" s="116">
        <f t="shared" si="69"/>
        <v>62.39</v>
      </c>
      <c r="H279" s="117">
        <f t="shared" si="69"/>
        <v>1500</v>
      </c>
      <c r="I279" s="116">
        <f t="shared" si="70"/>
        <v>93585</v>
      </c>
      <c r="J279" s="116">
        <f t="shared" si="71"/>
        <v>59.2705</v>
      </c>
      <c r="K279" s="116">
        <f t="shared" si="63"/>
        <v>1500</v>
      </c>
      <c r="L279" s="116">
        <f t="shared" si="64"/>
        <v>88905.75</v>
      </c>
      <c r="M279" s="116">
        <f t="shared" si="65"/>
        <v>3.1195</v>
      </c>
      <c r="N279" s="116">
        <f t="shared" si="66"/>
        <v>1500</v>
      </c>
      <c r="O279" s="116">
        <f t="shared" si="67"/>
        <v>4679.25</v>
      </c>
      <c r="P279" s="116"/>
      <c r="R279" s="95">
        <f t="shared" si="72"/>
        <v>59.2705</v>
      </c>
      <c r="S279" s="96">
        <f t="shared" si="73"/>
        <v>0</v>
      </c>
      <c r="T279" s="97"/>
    </row>
    <row r="280" s="85" customFormat="1" ht="23.1" customHeight="1" spans="1:20">
      <c r="A280" s="129" t="s">
        <v>534</v>
      </c>
      <c r="B280" s="129" t="s">
        <v>535</v>
      </c>
      <c r="C280" s="113" t="s">
        <v>51</v>
      </c>
      <c r="D280" s="148">
        <v>11.5</v>
      </c>
      <c r="E280" s="115">
        <v>201</v>
      </c>
      <c r="F280" s="116">
        <f t="shared" si="68"/>
        <v>2311.5</v>
      </c>
      <c r="G280" s="116">
        <f t="shared" si="69"/>
        <v>11.5</v>
      </c>
      <c r="H280" s="117">
        <f t="shared" si="69"/>
        <v>201</v>
      </c>
      <c r="I280" s="116">
        <f t="shared" si="70"/>
        <v>2311.5</v>
      </c>
      <c r="J280" s="116">
        <f t="shared" si="71"/>
        <v>10.925</v>
      </c>
      <c r="K280" s="116">
        <f t="shared" si="63"/>
        <v>201</v>
      </c>
      <c r="L280" s="116">
        <f t="shared" si="64"/>
        <v>2195.925</v>
      </c>
      <c r="M280" s="116">
        <f t="shared" si="65"/>
        <v>0.575000000000001</v>
      </c>
      <c r="N280" s="116">
        <f t="shared" si="66"/>
        <v>201</v>
      </c>
      <c r="O280" s="116">
        <f t="shared" si="67"/>
        <v>115.575</v>
      </c>
      <c r="P280" s="116"/>
      <c r="R280" s="95">
        <f t="shared" si="72"/>
        <v>10.925</v>
      </c>
      <c r="S280" s="96">
        <f t="shared" si="73"/>
        <v>0</v>
      </c>
      <c r="T280" s="97"/>
    </row>
    <row r="281" s="85" customFormat="1" ht="23.1" customHeight="1" spans="1:20">
      <c r="A281" s="129" t="s">
        <v>536</v>
      </c>
      <c r="B281" s="129" t="s">
        <v>537</v>
      </c>
      <c r="C281" s="113" t="s">
        <v>51</v>
      </c>
      <c r="D281" s="148">
        <v>64.99</v>
      </c>
      <c r="E281" s="115">
        <v>1</v>
      </c>
      <c r="F281" s="116">
        <f t="shared" ref="F281:F312" si="74">ROUND(E281*D281,2)</f>
        <v>64.99</v>
      </c>
      <c r="G281" s="116">
        <f t="shared" si="69"/>
        <v>64.99</v>
      </c>
      <c r="H281" s="117">
        <f t="shared" si="69"/>
        <v>1</v>
      </c>
      <c r="I281" s="116">
        <f t="shared" si="70"/>
        <v>64.99</v>
      </c>
      <c r="J281" s="116">
        <f t="shared" si="71"/>
        <v>61.7405</v>
      </c>
      <c r="K281" s="116">
        <f t="shared" ref="K281:K330" si="75">H281</f>
        <v>1</v>
      </c>
      <c r="L281" s="116">
        <f t="shared" ref="L281:L330" si="76">K281*J281</f>
        <v>61.7405</v>
      </c>
      <c r="M281" s="116">
        <f t="shared" ref="M281:M330" si="77">G281-J281</f>
        <v>3.2495</v>
      </c>
      <c r="N281" s="116">
        <f t="shared" ref="N281:N330" si="78">K281</f>
        <v>1</v>
      </c>
      <c r="O281" s="116">
        <f t="shared" ref="O281:O330" si="79">N281*M281</f>
        <v>3.2495</v>
      </c>
      <c r="P281" s="116"/>
      <c r="R281" s="95">
        <f t="shared" si="72"/>
        <v>61.7405</v>
      </c>
      <c r="S281" s="96">
        <f t="shared" si="73"/>
        <v>0</v>
      </c>
      <c r="T281" s="97"/>
    </row>
    <row r="282" s="85" customFormat="1" ht="23.1" customHeight="1" spans="1:20">
      <c r="A282" s="129" t="s">
        <v>538</v>
      </c>
      <c r="B282" s="129" t="s">
        <v>539</v>
      </c>
      <c r="C282" s="113"/>
      <c r="D282" s="148"/>
      <c r="E282" s="115"/>
      <c r="F282" s="116">
        <f t="shared" si="74"/>
        <v>0</v>
      </c>
      <c r="G282" s="116">
        <f t="shared" si="69"/>
        <v>0</v>
      </c>
      <c r="H282" s="117">
        <f t="shared" si="69"/>
        <v>0</v>
      </c>
      <c r="I282" s="116">
        <f t="shared" si="70"/>
        <v>0</v>
      </c>
      <c r="J282" s="116">
        <f t="shared" si="71"/>
        <v>0</v>
      </c>
      <c r="K282" s="116">
        <f t="shared" si="75"/>
        <v>0</v>
      </c>
      <c r="L282" s="116">
        <f t="shared" si="76"/>
        <v>0</v>
      </c>
      <c r="M282" s="116">
        <f t="shared" si="77"/>
        <v>0</v>
      </c>
      <c r="N282" s="116">
        <f t="shared" si="78"/>
        <v>0</v>
      </c>
      <c r="O282" s="116">
        <f t="shared" si="79"/>
        <v>0</v>
      </c>
      <c r="P282" s="116"/>
      <c r="R282" s="95">
        <f t="shared" si="72"/>
        <v>0</v>
      </c>
      <c r="S282" s="96">
        <f t="shared" si="73"/>
        <v>0</v>
      </c>
      <c r="T282" s="97"/>
    </row>
    <row r="283" s="85" customFormat="1" ht="23.1" customHeight="1" spans="1:20">
      <c r="A283" s="129" t="s">
        <v>540</v>
      </c>
      <c r="B283" s="129" t="s">
        <v>541</v>
      </c>
      <c r="C283" s="113" t="s">
        <v>51</v>
      </c>
      <c r="D283" s="148">
        <v>74.56</v>
      </c>
      <c r="E283" s="115">
        <v>301</v>
      </c>
      <c r="F283" s="116">
        <f t="shared" si="74"/>
        <v>22442.56</v>
      </c>
      <c r="G283" s="116">
        <f t="shared" si="69"/>
        <v>74.56</v>
      </c>
      <c r="H283" s="117">
        <f t="shared" si="69"/>
        <v>301</v>
      </c>
      <c r="I283" s="116">
        <f t="shared" si="70"/>
        <v>22442.56</v>
      </c>
      <c r="J283" s="116">
        <f t="shared" si="71"/>
        <v>70.832</v>
      </c>
      <c r="K283" s="116">
        <f t="shared" si="75"/>
        <v>301</v>
      </c>
      <c r="L283" s="116">
        <f t="shared" si="76"/>
        <v>21320.432</v>
      </c>
      <c r="M283" s="116">
        <f t="shared" si="77"/>
        <v>3.72800000000001</v>
      </c>
      <c r="N283" s="116">
        <f t="shared" si="78"/>
        <v>301</v>
      </c>
      <c r="O283" s="116">
        <f t="shared" si="79"/>
        <v>1122.128</v>
      </c>
      <c r="P283" s="116"/>
      <c r="R283" s="95">
        <f t="shared" si="72"/>
        <v>70.832</v>
      </c>
      <c r="S283" s="96">
        <f t="shared" si="73"/>
        <v>0</v>
      </c>
      <c r="T283" s="97"/>
    </row>
    <row r="284" s="85" customFormat="1" ht="23.1" customHeight="1" spans="1:20">
      <c r="A284" s="129" t="s">
        <v>542</v>
      </c>
      <c r="B284" s="129" t="s">
        <v>543</v>
      </c>
      <c r="C284" s="113" t="s">
        <v>51</v>
      </c>
      <c r="D284" s="148">
        <v>10.75</v>
      </c>
      <c r="E284" s="115">
        <v>201</v>
      </c>
      <c r="F284" s="116">
        <f t="shared" si="74"/>
        <v>2160.75</v>
      </c>
      <c r="G284" s="116">
        <f t="shared" si="69"/>
        <v>10.75</v>
      </c>
      <c r="H284" s="117">
        <f t="shared" si="69"/>
        <v>201</v>
      </c>
      <c r="I284" s="116">
        <f t="shared" si="70"/>
        <v>2160.75</v>
      </c>
      <c r="J284" s="116">
        <f t="shared" si="71"/>
        <v>10.2125</v>
      </c>
      <c r="K284" s="116">
        <f t="shared" si="75"/>
        <v>201</v>
      </c>
      <c r="L284" s="116">
        <f t="shared" si="76"/>
        <v>2052.7125</v>
      </c>
      <c r="M284" s="116">
        <f t="shared" si="77"/>
        <v>0.5375</v>
      </c>
      <c r="N284" s="116">
        <f t="shared" si="78"/>
        <v>201</v>
      </c>
      <c r="O284" s="116">
        <f t="shared" si="79"/>
        <v>108.0375</v>
      </c>
      <c r="P284" s="116"/>
      <c r="R284" s="95">
        <f t="shared" si="72"/>
        <v>10.2125</v>
      </c>
      <c r="S284" s="96">
        <f t="shared" si="73"/>
        <v>0</v>
      </c>
      <c r="T284" s="97"/>
    </row>
    <row r="285" s="85" customFormat="1" ht="23.1" customHeight="1" spans="1:20">
      <c r="A285" s="129" t="s">
        <v>544</v>
      </c>
      <c r="B285" s="129" t="s">
        <v>545</v>
      </c>
      <c r="C285" s="113" t="s">
        <v>51</v>
      </c>
      <c r="D285" s="148">
        <v>77.98</v>
      </c>
      <c r="E285" s="115">
        <v>51</v>
      </c>
      <c r="F285" s="116">
        <f t="shared" si="74"/>
        <v>3976.98</v>
      </c>
      <c r="G285" s="116">
        <f t="shared" si="69"/>
        <v>77.98</v>
      </c>
      <c r="H285" s="117">
        <f t="shared" si="69"/>
        <v>51</v>
      </c>
      <c r="I285" s="116">
        <f t="shared" si="70"/>
        <v>3976.98</v>
      </c>
      <c r="J285" s="116">
        <f t="shared" si="71"/>
        <v>74.081</v>
      </c>
      <c r="K285" s="116">
        <f t="shared" si="75"/>
        <v>51</v>
      </c>
      <c r="L285" s="116">
        <f t="shared" si="76"/>
        <v>3778.131</v>
      </c>
      <c r="M285" s="116">
        <f t="shared" si="77"/>
        <v>3.899</v>
      </c>
      <c r="N285" s="116">
        <f t="shared" si="78"/>
        <v>51</v>
      </c>
      <c r="O285" s="116">
        <f t="shared" si="79"/>
        <v>198.849</v>
      </c>
      <c r="P285" s="116"/>
      <c r="R285" s="95">
        <f t="shared" si="72"/>
        <v>74.081</v>
      </c>
      <c r="S285" s="96">
        <f t="shared" si="73"/>
        <v>0</v>
      </c>
      <c r="T285" s="97"/>
    </row>
    <row r="286" s="85" customFormat="1" ht="23.1" customHeight="1" spans="1:20">
      <c r="A286" s="129" t="s">
        <v>546</v>
      </c>
      <c r="B286" s="129" t="s">
        <v>547</v>
      </c>
      <c r="C286" s="113" t="s">
        <v>51</v>
      </c>
      <c r="D286" s="148">
        <v>10</v>
      </c>
      <c r="E286" s="115">
        <v>51</v>
      </c>
      <c r="F286" s="116">
        <f t="shared" si="74"/>
        <v>510</v>
      </c>
      <c r="G286" s="116">
        <f t="shared" si="69"/>
        <v>10</v>
      </c>
      <c r="H286" s="117">
        <f t="shared" si="69"/>
        <v>51</v>
      </c>
      <c r="I286" s="116">
        <f t="shared" si="70"/>
        <v>510</v>
      </c>
      <c r="J286" s="116">
        <f t="shared" si="71"/>
        <v>9.5</v>
      </c>
      <c r="K286" s="116">
        <f t="shared" si="75"/>
        <v>51</v>
      </c>
      <c r="L286" s="116">
        <f t="shared" si="76"/>
        <v>484.5</v>
      </c>
      <c r="M286" s="116">
        <f t="shared" si="77"/>
        <v>0.5</v>
      </c>
      <c r="N286" s="116">
        <f t="shared" si="78"/>
        <v>51</v>
      </c>
      <c r="O286" s="116">
        <f t="shared" si="79"/>
        <v>25.5</v>
      </c>
      <c r="P286" s="116"/>
      <c r="R286" s="95">
        <f t="shared" si="72"/>
        <v>9.5</v>
      </c>
      <c r="S286" s="96">
        <f t="shared" si="73"/>
        <v>0</v>
      </c>
      <c r="T286" s="97"/>
    </row>
    <row r="287" s="85" customFormat="1" ht="23.1" customHeight="1" spans="1:20">
      <c r="A287" s="129" t="s">
        <v>548</v>
      </c>
      <c r="B287" s="129" t="s">
        <v>549</v>
      </c>
      <c r="C287" s="113"/>
      <c r="D287" s="148"/>
      <c r="E287" s="115"/>
      <c r="F287" s="116">
        <f t="shared" si="74"/>
        <v>0</v>
      </c>
      <c r="G287" s="116">
        <f t="shared" si="69"/>
        <v>0</v>
      </c>
      <c r="H287" s="117">
        <f t="shared" si="69"/>
        <v>0</v>
      </c>
      <c r="I287" s="116">
        <f t="shared" si="70"/>
        <v>0</v>
      </c>
      <c r="J287" s="116">
        <f t="shared" si="71"/>
        <v>0</v>
      </c>
      <c r="K287" s="116">
        <f t="shared" si="75"/>
        <v>0</v>
      </c>
      <c r="L287" s="116">
        <f t="shared" si="76"/>
        <v>0</v>
      </c>
      <c r="M287" s="116">
        <f t="shared" si="77"/>
        <v>0</v>
      </c>
      <c r="N287" s="116">
        <f t="shared" si="78"/>
        <v>0</v>
      </c>
      <c r="O287" s="116">
        <f t="shared" si="79"/>
        <v>0</v>
      </c>
      <c r="P287" s="116"/>
      <c r="R287" s="95">
        <f t="shared" si="72"/>
        <v>0</v>
      </c>
      <c r="S287" s="96">
        <f t="shared" si="73"/>
        <v>0</v>
      </c>
      <c r="T287" s="97"/>
    </row>
    <row r="288" s="85" customFormat="1" ht="23.1" customHeight="1" spans="1:20">
      <c r="A288" s="129" t="s">
        <v>550</v>
      </c>
      <c r="B288" s="129" t="s">
        <v>551</v>
      </c>
      <c r="C288" s="113" t="s">
        <v>51</v>
      </c>
      <c r="D288" s="148">
        <v>84.48</v>
      </c>
      <c r="E288" s="115">
        <v>1</v>
      </c>
      <c r="F288" s="116">
        <f t="shared" si="74"/>
        <v>84.48</v>
      </c>
      <c r="G288" s="116">
        <f t="shared" si="69"/>
        <v>84.48</v>
      </c>
      <c r="H288" s="117">
        <f t="shared" si="69"/>
        <v>1</v>
      </c>
      <c r="I288" s="116">
        <f t="shared" si="70"/>
        <v>84.48</v>
      </c>
      <c r="J288" s="116">
        <f t="shared" si="71"/>
        <v>80.256</v>
      </c>
      <c r="K288" s="116">
        <f t="shared" si="75"/>
        <v>1</v>
      </c>
      <c r="L288" s="116">
        <f t="shared" si="76"/>
        <v>80.256</v>
      </c>
      <c r="M288" s="116">
        <f t="shared" si="77"/>
        <v>4.224</v>
      </c>
      <c r="N288" s="116">
        <f t="shared" si="78"/>
        <v>1</v>
      </c>
      <c r="O288" s="116">
        <f t="shared" si="79"/>
        <v>4.224</v>
      </c>
      <c r="P288" s="116"/>
      <c r="R288" s="95">
        <f t="shared" si="72"/>
        <v>80.256</v>
      </c>
      <c r="S288" s="96">
        <f t="shared" si="73"/>
        <v>0</v>
      </c>
      <c r="T288" s="97"/>
    </row>
    <row r="289" s="85" customFormat="1" ht="23.1" customHeight="1" spans="1:20">
      <c r="A289" s="129" t="s">
        <v>552</v>
      </c>
      <c r="B289" s="129" t="s">
        <v>553</v>
      </c>
      <c r="C289" s="113" t="s">
        <v>51</v>
      </c>
      <c r="D289" s="148">
        <v>16.9</v>
      </c>
      <c r="E289" s="115">
        <v>1</v>
      </c>
      <c r="F289" s="116">
        <f t="shared" si="74"/>
        <v>16.9</v>
      </c>
      <c r="G289" s="116">
        <f t="shared" si="69"/>
        <v>16.9</v>
      </c>
      <c r="H289" s="117">
        <f t="shared" si="69"/>
        <v>1</v>
      </c>
      <c r="I289" s="116">
        <f t="shared" si="70"/>
        <v>16.9</v>
      </c>
      <c r="J289" s="116">
        <f t="shared" si="71"/>
        <v>16.055</v>
      </c>
      <c r="K289" s="116">
        <f t="shared" si="75"/>
        <v>1</v>
      </c>
      <c r="L289" s="116">
        <f t="shared" si="76"/>
        <v>16.055</v>
      </c>
      <c r="M289" s="116">
        <f t="shared" si="77"/>
        <v>0.845000000000002</v>
      </c>
      <c r="N289" s="116">
        <f t="shared" si="78"/>
        <v>1</v>
      </c>
      <c r="O289" s="116">
        <f t="shared" si="79"/>
        <v>0.845000000000002</v>
      </c>
      <c r="P289" s="116"/>
      <c r="R289" s="95">
        <f t="shared" si="72"/>
        <v>16.055</v>
      </c>
      <c r="S289" s="96">
        <f t="shared" si="73"/>
        <v>0</v>
      </c>
      <c r="T289" s="97"/>
    </row>
    <row r="290" s="85" customFormat="1" ht="23.1" customHeight="1" spans="1:20">
      <c r="A290" s="129" t="s">
        <v>554</v>
      </c>
      <c r="B290" s="129" t="s">
        <v>555</v>
      </c>
      <c r="C290" s="113" t="s">
        <v>51</v>
      </c>
      <c r="D290" s="148">
        <v>84.47</v>
      </c>
      <c r="E290" s="115">
        <v>1</v>
      </c>
      <c r="F290" s="116">
        <f t="shared" si="74"/>
        <v>84.47</v>
      </c>
      <c r="G290" s="116">
        <f t="shared" si="69"/>
        <v>84.47</v>
      </c>
      <c r="H290" s="117">
        <f t="shared" si="69"/>
        <v>1</v>
      </c>
      <c r="I290" s="116">
        <f t="shared" si="70"/>
        <v>84.47</v>
      </c>
      <c r="J290" s="116">
        <f t="shared" si="71"/>
        <v>80.2465</v>
      </c>
      <c r="K290" s="116">
        <f t="shared" si="75"/>
        <v>1</v>
      </c>
      <c r="L290" s="116">
        <f t="shared" si="76"/>
        <v>80.2465</v>
      </c>
      <c r="M290" s="116">
        <f t="shared" si="77"/>
        <v>4.2235</v>
      </c>
      <c r="N290" s="116">
        <f t="shared" si="78"/>
        <v>1</v>
      </c>
      <c r="O290" s="116">
        <f t="shared" si="79"/>
        <v>4.2235</v>
      </c>
      <c r="P290" s="116"/>
      <c r="R290" s="95">
        <f t="shared" si="72"/>
        <v>80.2465</v>
      </c>
      <c r="S290" s="96">
        <f t="shared" si="73"/>
        <v>0</v>
      </c>
      <c r="T290" s="97"/>
    </row>
    <row r="291" s="85" customFormat="1" ht="23.1" customHeight="1" spans="1:20">
      <c r="A291" s="129" t="s">
        <v>556</v>
      </c>
      <c r="B291" s="129" t="s">
        <v>557</v>
      </c>
      <c r="C291" s="113" t="s">
        <v>51</v>
      </c>
      <c r="D291" s="148">
        <v>16.9</v>
      </c>
      <c r="E291" s="115">
        <v>1</v>
      </c>
      <c r="F291" s="116">
        <f t="shared" si="74"/>
        <v>16.9</v>
      </c>
      <c r="G291" s="116">
        <f t="shared" si="69"/>
        <v>16.9</v>
      </c>
      <c r="H291" s="117">
        <f t="shared" si="69"/>
        <v>1</v>
      </c>
      <c r="I291" s="116">
        <f t="shared" si="70"/>
        <v>16.9</v>
      </c>
      <c r="J291" s="116">
        <f t="shared" si="71"/>
        <v>16.055</v>
      </c>
      <c r="K291" s="116">
        <f t="shared" si="75"/>
        <v>1</v>
      </c>
      <c r="L291" s="116">
        <f t="shared" si="76"/>
        <v>16.055</v>
      </c>
      <c r="M291" s="116">
        <f t="shared" si="77"/>
        <v>0.845000000000002</v>
      </c>
      <c r="N291" s="116">
        <f t="shared" si="78"/>
        <v>1</v>
      </c>
      <c r="O291" s="116">
        <f t="shared" si="79"/>
        <v>0.845000000000002</v>
      </c>
      <c r="P291" s="116"/>
      <c r="R291" s="95">
        <f t="shared" si="72"/>
        <v>16.055</v>
      </c>
      <c r="S291" s="96">
        <f t="shared" si="73"/>
        <v>0</v>
      </c>
      <c r="T291" s="97"/>
    </row>
    <row r="292" s="85" customFormat="1" ht="23.1" customHeight="1" spans="1:20">
      <c r="A292" s="129" t="s">
        <v>558</v>
      </c>
      <c r="B292" s="129" t="s">
        <v>559</v>
      </c>
      <c r="C292" s="113" t="s">
        <v>51</v>
      </c>
      <c r="D292" s="148">
        <v>84.49</v>
      </c>
      <c r="E292" s="115">
        <v>1</v>
      </c>
      <c r="F292" s="116">
        <f t="shared" si="74"/>
        <v>84.49</v>
      </c>
      <c r="G292" s="116">
        <f t="shared" si="69"/>
        <v>84.49</v>
      </c>
      <c r="H292" s="117">
        <f t="shared" si="69"/>
        <v>1</v>
      </c>
      <c r="I292" s="116">
        <f t="shared" si="70"/>
        <v>84.49</v>
      </c>
      <c r="J292" s="116">
        <f t="shared" si="71"/>
        <v>80.2655</v>
      </c>
      <c r="K292" s="116">
        <f t="shared" si="75"/>
        <v>1</v>
      </c>
      <c r="L292" s="116">
        <f t="shared" si="76"/>
        <v>80.2655</v>
      </c>
      <c r="M292" s="116">
        <f t="shared" si="77"/>
        <v>4.22450000000001</v>
      </c>
      <c r="N292" s="116">
        <f t="shared" si="78"/>
        <v>1</v>
      </c>
      <c r="O292" s="116">
        <f t="shared" si="79"/>
        <v>4.22450000000001</v>
      </c>
      <c r="P292" s="116"/>
      <c r="R292" s="95">
        <f t="shared" si="72"/>
        <v>80.2655</v>
      </c>
      <c r="S292" s="96">
        <f t="shared" si="73"/>
        <v>0</v>
      </c>
      <c r="T292" s="97"/>
    </row>
    <row r="293" s="85" customFormat="1" ht="23.1" customHeight="1" spans="1:20">
      <c r="A293" s="129" t="s">
        <v>560</v>
      </c>
      <c r="B293" s="129" t="s">
        <v>561</v>
      </c>
      <c r="C293" s="113" t="s">
        <v>51</v>
      </c>
      <c r="D293" s="148">
        <v>18.37</v>
      </c>
      <c r="E293" s="115">
        <v>1</v>
      </c>
      <c r="F293" s="116">
        <f t="shared" si="74"/>
        <v>18.37</v>
      </c>
      <c r="G293" s="116">
        <f t="shared" si="69"/>
        <v>18.37</v>
      </c>
      <c r="H293" s="117">
        <f t="shared" si="69"/>
        <v>1</v>
      </c>
      <c r="I293" s="116">
        <f t="shared" si="70"/>
        <v>18.37</v>
      </c>
      <c r="J293" s="116">
        <f t="shared" si="71"/>
        <v>17.4515</v>
      </c>
      <c r="K293" s="116">
        <f t="shared" si="75"/>
        <v>1</v>
      </c>
      <c r="L293" s="116">
        <f t="shared" si="76"/>
        <v>17.4515</v>
      </c>
      <c r="M293" s="116">
        <f t="shared" si="77"/>
        <v>0.918500000000002</v>
      </c>
      <c r="N293" s="116">
        <f t="shared" si="78"/>
        <v>1</v>
      </c>
      <c r="O293" s="116">
        <f t="shared" si="79"/>
        <v>0.918500000000002</v>
      </c>
      <c r="P293" s="116"/>
      <c r="R293" s="95">
        <f t="shared" si="72"/>
        <v>17.4515</v>
      </c>
      <c r="S293" s="96">
        <f t="shared" si="73"/>
        <v>0</v>
      </c>
      <c r="T293" s="97"/>
    </row>
    <row r="294" s="85" customFormat="1" ht="23.1" customHeight="1" spans="1:20">
      <c r="A294" s="129" t="s">
        <v>562</v>
      </c>
      <c r="B294" s="129" t="s">
        <v>563</v>
      </c>
      <c r="C294" s="113"/>
      <c r="D294" s="148"/>
      <c r="E294" s="115"/>
      <c r="F294" s="116">
        <f t="shared" si="74"/>
        <v>0</v>
      </c>
      <c r="G294" s="116">
        <f t="shared" si="69"/>
        <v>0</v>
      </c>
      <c r="H294" s="117">
        <f t="shared" si="69"/>
        <v>0</v>
      </c>
      <c r="I294" s="116">
        <f t="shared" si="70"/>
        <v>0</v>
      </c>
      <c r="J294" s="116">
        <f t="shared" si="71"/>
        <v>0</v>
      </c>
      <c r="K294" s="116">
        <f t="shared" si="75"/>
        <v>0</v>
      </c>
      <c r="L294" s="116">
        <f t="shared" si="76"/>
        <v>0</v>
      </c>
      <c r="M294" s="116">
        <f t="shared" si="77"/>
        <v>0</v>
      </c>
      <c r="N294" s="116">
        <f t="shared" si="78"/>
        <v>0</v>
      </c>
      <c r="O294" s="116">
        <f t="shared" si="79"/>
        <v>0</v>
      </c>
      <c r="P294" s="116"/>
      <c r="R294" s="95">
        <f t="shared" si="72"/>
        <v>0</v>
      </c>
      <c r="S294" s="96">
        <f t="shared" si="73"/>
        <v>0</v>
      </c>
      <c r="T294" s="97"/>
    </row>
    <row r="295" s="85" customFormat="1" ht="23.1" customHeight="1" spans="1:20">
      <c r="A295" s="129" t="s">
        <v>564</v>
      </c>
      <c r="B295" s="129" t="s">
        <v>565</v>
      </c>
      <c r="C295" s="113" t="s">
        <v>51</v>
      </c>
      <c r="D295" s="148">
        <v>78</v>
      </c>
      <c r="E295" s="115">
        <v>3732</v>
      </c>
      <c r="F295" s="116">
        <f t="shared" si="74"/>
        <v>291096</v>
      </c>
      <c r="G295" s="116">
        <f t="shared" si="69"/>
        <v>78</v>
      </c>
      <c r="H295" s="117">
        <f t="shared" si="69"/>
        <v>3732</v>
      </c>
      <c r="I295" s="116">
        <f t="shared" si="70"/>
        <v>291096</v>
      </c>
      <c r="J295" s="116">
        <f t="shared" si="71"/>
        <v>74.1</v>
      </c>
      <c r="K295" s="116">
        <f t="shared" si="75"/>
        <v>3732</v>
      </c>
      <c r="L295" s="116">
        <f t="shared" si="76"/>
        <v>276541.2</v>
      </c>
      <c r="M295" s="116">
        <f t="shared" si="77"/>
        <v>3.90000000000001</v>
      </c>
      <c r="N295" s="116">
        <f t="shared" si="78"/>
        <v>3732</v>
      </c>
      <c r="O295" s="116">
        <f t="shared" si="79"/>
        <v>14554.8</v>
      </c>
      <c r="P295" s="116"/>
      <c r="R295" s="95">
        <f t="shared" si="72"/>
        <v>74.1</v>
      </c>
      <c r="S295" s="96">
        <f t="shared" si="73"/>
        <v>0</v>
      </c>
      <c r="T295" s="97"/>
    </row>
    <row r="296" s="85" customFormat="1" ht="23.1" customHeight="1" spans="1:20">
      <c r="A296" s="129" t="s">
        <v>566</v>
      </c>
      <c r="B296" s="129" t="s">
        <v>567</v>
      </c>
      <c r="C296" s="113" t="s">
        <v>51</v>
      </c>
      <c r="D296" s="148">
        <v>8</v>
      </c>
      <c r="E296" s="115">
        <v>1</v>
      </c>
      <c r="F296" s="116">
        <f t="shared" si="74"/>
        <v>8</v>
      </c>
      <c r="G296" s="116">
        <f t="shared" si="69"/>
        <v>8</v>
      </c>
      <c r="H296" s="117">
        <f t="shared" si="69"/>
        <v>1</v>
      </c>
      <c r="I296" s="116">
        <f t="shared" si="70"/>
        <v>8</v>
      </c>
      <c r="J296" s="116">
        <f t="shared" si="71"/>
        <v>7.6</v>
      </c>
      <c r="K296" s="116">
        <f t="shared" si="75"/>
        <v>1</v>
      </c>
      <c r="L296" s="116">
        <f t="shared" si="76"/>
        <v>7.6</v>
      </c>
      <c r="M296" s="116">
        <f t="shared" si="77"/>
        <v>0.4</v>
      </c>
      <c r="N296" s="116">
        <f t="shared" si="78"/>
        <v>1</v>
      </c>
      <c r="O296" s="116">
        <f t="shared" si="79"/>
        <v>0.4</v>
      </c>
      <c r="P296" s="116"/>
      <c r="R296" s="95">
        <f t="shared" si="72"/>
        <v>7.6</v>
      </c>
      <c r="S296" s="96">
        <f t="shared" si="73"/>
        <v>0</v>
      </c>
      <c r="T296" s="97"/>
    </row>
    <row r="297" s="85" customFormat="1" ht="23.1" customHeight="1" spans="1:20">
      <c r="A297" s="129">
        <v>325</v>
      </c>
      <c r="B297" s="129" t="s">
        <v>568</v>
      </c>
      <c r="C297" s="113"/>
      <c r="D297" s="148"/>
      <c r="E297" s="115"/>
      <c r="F297" s="116">
        <f t="shared" si="74"/>
        <v>0</v>
      </c>
      <c r="G297" s="116">
        <f t="shared" si="69"/>
        <v>0</v>
      </c>
      <c r="H297" s="117">
        <f t="shared" si="69"/>
        <v>0</v>
      </c>
      <c r="I297" s="116">
        <f t="shared" si="70"/>
        <v>0</v>
      </c>
      <c r="J297" s="116">
        <f t="shared" si="71"/>
        <v>0</v>
      </c>
      <c r="K297" s="116">
        <f t="shared" si="75"/>
        <v>0</v>
      </c>
      <c r="L297" s="116">
        <f t="shared" si="76"/>
        <v>0</v>
      </c>
      <c r="M297" s="116">
        <f t="shared" si="77"/>
        <v>0</v>
      </c>
      <c r="N297" s="116">
        <f t="shared" si="78"/>
        <v>0</v>
      </c>
      <c r="O297" s="116">
        <f t="shared" si="79"/>
        <v>0</v>
      </c>
      <c r="P297" s="116"/>
      <c r="R297" s="95">
        <f t="shared" si="72"/>
        <v>0</v>
      </c>
      <c r="S297" s="96">
        <f t="shared" si="73"/>
        <v>0</v>
      </c>
      <c r="T297" s="97"/>
    </row>
    <row r="298" s="85" customFormat="1" ht="23.1" customHeight="1" spans="1:20">
      <c r="A298" s="129" t="s">
        <v>569</v>
      </c>
      <c r="B298" s="129" t="s">
        <v>570</v>
      </c>
      <c r="C298" s="113"/>
      <c r="D298" s="148"/>
      <c r="E298" s="115"/>
      <c r="F298" s="116">
        <f t="shared" si="74"/>
        <v>0</v>
      </c>
      <c r="G298" s="116">
        <f t="shared" si="69"/>
        <v>0</v>
      </c>
      <c r="H298" s="117">
        <f t="shared" si="69"/>
        <v>0</v>
      </c>
      <c r="I298" s="116">
        <f t="shared" si="70"/>
        <v>0</v>
      </c>
      <c r="J298" s="116">
        <f t="shared" si="71"/>
        <v>0</v>
      </c>
      <c r="K298" s="116">
        <f t="shared" si="75"/>
        <v>0</v>
      </c>
      <c r="L298" s="116">
        <f t="shared" si="76"/>
        <v>0</v>
      </c>
      <c r="M298" s="116">
        <f t="shared" si="77"/>
        <v>0</v>
      </c>
      <c r="N298" s="116">
        <f t="shared" si="78"/>
        <v>0</v>
      </c>
      <c r="O298" s="116">
        <f t="shared" si="79"/>
        <v>0</v>
      </c>
      <c r="P298" s="116"/>
      <c r="R298" s="95">
        <f t="shared" si="72"/>
        <v>0</v>
      </c>
      <c r="S298" s="96">
        <f t="shared" si="73"/>
        <v>0</v>
      </c>
      <c r="T298" s="97"/>
    </row>
    <row r="299" s="85" customFormat="1" ht="23.1" customHeight="1" spans="1:20">
      <c r="A299" s="129" t="s">
        <v>571</v>
      </c>
      <c r="B299" s="129" t="s">
        <v>572</v>
      </c>
      <c r="C299" s="113" t="s">
        <v>51</v>
      </c>
      <c r="D299" s="148">
        <v>18.05</v>
      </c>
      <c r="E299" s="115">
        <v>1</v>
      </c>
      <c r="F299" s="116">
        <f t="shared" si="74"/>
        <v>18.05</v>
      </c>
      <c r="G299" s="116">
        <f t="shared" si="69"/>
        <v>18.05</v>
      </c>
      <c r="H299" s="117">
        <f t="shared" si="69"/>
        <v>1</v>
      </c>
      <c r="I299" s="116">
        <f t="shared" si="70"/>
        <v>18.05</v>
      </c>
      <c r="J299" s="116">
        <f t="shared" si="71"/>
        <v>17.1475</v>
      </c>
      <c r="K299" s="116">
        <f t="shared" si="75"/>
        <v>1</v>
      </c>
      <c r="L299" s="116">
        <f t="shared" si="76"/>
        <v>17.1475</v>
      </c>
      <c r="M299" s="116">
        <f t="shared" si="77"/>
        <v>0.9025</v>
      </c>
      <c r="N299" s="116">
        <f t="shared" si="78"/>
        <v>1</v>
      </c>
      <c r="O299" s="116">
        <f t="shared" si="79"/>
        <v>0.9025</v>
      </c>
      <c r="P299" s="116"/>
      <c r="R299" s="95">
        <f t="shared" si="72"/>
        <v>17.1475</v>
      </c>
      <c r="S299" s="96">
        <f t="shared" si="73"/>
        <v>0</v>
      </c>
      <c r="T299" s="97"/>
    </row>
    <row r="300" s="85" customFormat="1" ht="23.1" customHeight="1" spans="1:20">
      <c r="A300" s="129" t="s">
        <v>573</v>
      </c>
      <c r="B300" s="129" t="s">
        <v>574</v>
      </c>
      <c r="C300" s="113" t="s">
        <v>51</v>
      </c>
      <c r="D300" s="148">
        <v>15</v>
      </c>
      <c r="E300" s="115">
        <v>1</v>
      </c>
      <c r="F300" s="116">
        <f t="shared" si="74"/>
        <v>15</v>
      </c>
      <c r="G300" s="116">
        <f t="shared" si="69"/>
        <v>15</v>
      </c>
      <c r="H300" s="117">
        <f t="shared" si="69"/>
        <v>1</v>
      </c>
      <c r="I300" s="116">
        <f t="shared" si="70"/>
        <v>15</v>
      </c>
      <c r="J300" s="116">
        <f t="shared" si="71"/>
        <v>14.25</v>
      </c>
      <c r="K300" s="116">
        <f t="shared" si="75"/>
        <v>1</v>
      </c>
      <c r="L300" s="116">
        <f t="shared" si="76"/>
        <v>14.25</v>
      </c>
      <c r="M300" s="116">
        <f t="shared" si="77"/>
        <v>0.75</v>
      </c>
      <c r="N300" s="116">
        <f t="shared" si="78"/>
        <v>1</v>
      </c>
      <c r="O300" s="116">
        <f t="shared" si="79"/>
        <v>0.75</v>
      </c>
      <c r="P300" s="116"/>
      <c r="R300" s="95">
        <f t="shared" si="72"/>
        <v>14.25</v>
      </c>
      <c r="S300" s="96">
        <f t="shared" si="73"/>
        <v>0</v>
      </c>
      <c r="T300" s="97"/>
    </row>
    <row r="301" s="85" customFormat="1" ht="23.1" customHeight="1" spans="1:20">
      <c r="A301" s="129" t="s">
        <v>575</v>
      </c>
      <c r="B301" s="129" t="s">
        <v>576</v>
      </c>
      <c r="C301" s="113" t="s">
        <v>51</v>
      </c>
      <c r="D301" s="148">
        <v>14.99</v>
      </c>
      <c r="E301" s="115">
        <v>1</v>
      </c>
      <c r="F301" s="116">
        <f t="shared" si="74"/>
        <v>14.99</v>
      </c>
      <c r="G301" s="116">
        <f t="shared" si="69"/>
        <v>14.99</v>
      </c>
      <c r="H301" s="117">
        <f t="shared" si="69"/>
        <v>1</v>
      </c>
      <c r="I301" s="116">
        <f t="shared" si="70"/>
        <v>14.99</v>
      </c>
      <c r="J301" s="116">
        <f t="shared" si="71"/>
        <v>14.2405</v>
      </c>
      <c r="K301" s="116">
        <f t="shared" si="75"/>
        <v>1</v>
      </c>
      <c r="L301" s="116">
        <f t="shared" si="76"/>
        <v>14.2405</v>
      </c>
      <c r="M301" s="116">
        <f t="shared" si="77"/>
        <v>0.749500000000001</v>
      </c>
      <c r="N301" s="116">
        <f t="shared" si="78"/>
        <v>1</v>
      </c>
      <c r="O301" s="116">
        <f t="shared" si="79"/>
        <v>0.749500000000001</v>
      </c>
      <c r="P301" s="116"/>
      <c r="R301" s="95">
        <f t="shared" si="72"/>
        <v>14.2405</v>
      </c>
      <c r="S301" s="96">
        <f t="shared" si="73"/>
        <v>0</v>
      </c>
      <c r="T301" s="97"/>
    </row>
    <row r="302" s="85" customFormat="1" ht="23.1" customHeight="1" spans="1:20">
      <c r="A302" s="129" t="s">
        <v>577</v>
      </c>
      <c r="B302" s="129" t="s">
        <v>578</v>
      </c>
      <c r="C302" s="113"/>
      <c r="D302" s="148"/>
      <c r="E302" s="115"/>
      <c r="F302" s="116">
        <f t="shared" si="74"/>
        <v>0</v>
      </c>
      <c r="G302" s="116">
        <f t="shared" si="69"/>
        <v>0</v>
      </c>
      <c r="H302" s="117">
        <f t="shared" si="69"/>
        <v>0</v>
      </c>
      <c r="I302" s="116">
        <f t="shared" si="70"/>
        <v>0</v>
      </c>
      <c r="J302" s="116">
        <f t="shared" si="71"/>
        <v>0</v>
      </c>
      <c r="K302" s="116">
        <f t="shared" si="75"/>
        <v>0</v>
      </c>
      <c r="L302" s="116">
        <f t="shared" si="76"/>
        <v>0</v>
      </c>
      <c r="M302" s="116">
        <f t="shared" si="77"/>
        <v>0</v>
      </c>
      <c r="N302" s="116">
        <f t="shared" si="78"/>
        <v>0</v>
      </c>
      <c r="O302" s="116">
        <f t="shared" si="79"/>
        <v>0</v>
      </c>
      <c r="P302" s="116"/>
      <c r="R302" s="95">
        <f t="shared" si="72"/>
        <v>0</v>
      </c>
      <c r="S302" s="96">
        <f t="shared" si="73"/>
        <v>0</v>
      </c>
      <c r="T302" s="97"/>
    </row>
    <row r="303" s="85" customFormat="1" ht="23.1" customHeight="1" spans="1:20">
      <c r="A303" s="129" t="s">
        <v>579</v>
      </c>
      <c r="B303" s="129" t="s">
        <v>580</v>
      </c>
      <c r="C303" s="113" t="s">
        <v>51</v>
      </c>
      <c r="D303" s="148">
        <v>12</v>
      </c>
      <c r="E303" s="115">
        <v>1</v>
      </c>
      <c r="F303" s="116">
        <f t="shared" si="74"/>
        <v>12</v>
      </c>
      <c r="G303" s="116">
        <f t="shared" si="69"/>
        <v>12</v>
      </c>
      <c r="H303" s="117">
        <f t="shared" si="69"/>
        <v>1</v>
      </c>
      <c r="I303" s="116">
        <f t="shared" si="70"/>
        <v>12</v>
      </c>
      <c r="J303" s="116">
        <f t="shared" si="71"/>
        <v>11.4</v>
      </c>
      <c r="K303" s="116">
        <f t="shared" si="75"/>
        <v>1</v>
      </c>
      <c r="L303" s="116">
        <f t="shared" si="76"/>
        <v>11.4</v>
      </c>
      <c r="M303" s="116">
        <f t="shared" si="77"/>
        <v>0.600000000000001</v>
      </c>
      <c r="N303" s="116">
        <f t="shared" si="78"/>
        <v>1</v>
      </c>
      <c r="O303" s="116">
        <f t="shared" si="79"/>
        <v>0.600000000000001</v>
      </c>
      <c r="P303" s="116"/>
      <c r="R303" s="95">
        <f t="shared" si="72"/>
        <v>11.4</v>
      </c>
      <c r="S303" s="96">
        <f t="shared" si="73"/>
        <v>0</v>
      </c>
      <c r="T303" s="97"/>
    </row>
    <row r="304" s="85" customFormat="1" ht="23.1" customHeight="1" spans="1:20">
      <c r="A304" s="129" t="s">
        <v>581</v>
      </c>
      <c r="B304" s="129" t="s">
        <v>582</v>
      </c>
      <c r="C304" s="113" t="s">
        <v>51</v>
      </c>
      <c r="D304" s="148">
        <v>14.99</v>
      </c>
      <c r="E304" s="115">
        <v>4241</v>
      </c>
      <c r="F304" s="116">
        <f t="shared" si="74"/>
        <v>63572.59</v>
      </c>
      <c r="G304" s="116">
        <f t="shared" si="69"/>
        <v>14.99</v>
      </c>
      <c r="H304" s="117">
        <f t="shared" si="69"/>
        <v>4241</v>
      </c>
      <c r="I304" s="116">
        <f t="shared" si="70"/>
        <v>63572.59</v>
      </c>
      <c r="J304" s="116">
        <f t="shared" si="71"/>
        <v>14.2405</v>
      </c>
      <c r="K304" s="116">
        <f t="shared" si="75"/>
        <v>4241</v>
      </c>
      <c r="L304" s="116">
        <f t="shared" si="76"/>
        <v>60393.9605</v>
      </c>
      <c r="M304" s="116">
        <f t="shared" si="77"/>
        <v>0.749500000000001</v>
      </c>
      <c r="N304" s="116">
        <f t="shared" si="78"/>
        <v>4241</v>
      </c>
      <c r="O304" s="116">
        <f t="shared" si="79"/>
        <v>3178.62950000001</v>
      </c>
      <c r="P304" s="116"/>
      <c r="R304" s="95">
        <f t="shared" si="72"/>
        <v>14.2405</v>
      </c>
      <c r="S304" s="96">
        <f t="shared" si="73"/>
        <v>0</v>
      </c>
      <c r="T304" s="97"/>
    </row>
    <row r="305" s="85" customFormat="1" ht="23.1" customHeight="1" spans="1:20">
      <c r="A305" s="129" t="s">
        <v>583</v>
      </c>
      <c r="B305" s="129" t="s">
        <v>584</v>
      </c>
      <c r="C305" s="113" t="s">
        <v>51</v>
      </c>
      <c r="D305" s="148">
        <v>18.99</v>
      </c>
      <c r="E305" s="115">
        <v>6</v>
      </c>
      <c r="F305" s="116">
        <f t="shared" si="74"/>
        <v>113.94</v>
      </c>
      <c r="G305" s="116">
        <f t="shared" si="69"/>
        <v>18.99</v>
      </c>
      <c r="H305" s="117">
        <f t="shared" si="69"/>
        <v>6</v>
      </c>
      <c r="I305" s="116">
        <f t="shared" si="70"/>
        <v>113.94</v>
      </c>
      <c r="J305" s="116">
        <f t="shared" si="71"/>
        <v>18.0405</v>
      </c>
      <c r="K305" s="116">
        <f t="shared" si="75"/>
        <v>6</v>
      </c>
      <c r="L305" s="116">
        <f t="shared" si="76"/>
        <v>108.243</v>
      </c>
      <c r="M305" s="116">
        <f t="shared" si="77"/>
        <v>0.9495</v>
      </c>
      <c r="N305" s="116">
        <f t="shared" si="78"/>
        <v>6</v>
      </c>
      <c r="O305" s="116">
        <f t="shared" si="79"/>
        <v>5.697</v>
      </c>
      <c r="P305" s="116"/>
      <c r="R305" s="95">
        <f t="shared" si="72"/>
        <v>18.0405</v>
      </c>
      <c r="S305" s="96">
        <f t="shared" si="73"/>
        <v>0</v>
      </c>
      <c r="T305" s="97"/>
    </row>
    <row r="306" s="85" customFormat="1" ht="23.1" customHeight="1" spans="1:20">
      <c r="A306" s="129" t="s">
        <v>585</v>
      </c>
      <c r="B306" s="129" t="s">
        <v>586</v>
      </c>
      <c r="C306" s="113" t="s">
        <v>51</v>
      </c>
      <c r="D306" s="148">
        <v>25.97</v>
      </c>
      <c r="E306" s="115">
        <v>6</v>
      </c>
      <c r="F306" s="116">
        <f t="shared" si="74"/>
        <v>155.82</v>
      </c>
      <c r="G306" s="116">
        <f t="shared" si="69"/>
        <v>25.97</v>
      </c>
      <c r="H306" s="117">
        <f t="shared" si="69"/>
        <v>6</v>
      </c>
      <c r="I306" s="116">
        <f t="shared" si="70"/>
        <v>155.82</v>
      </c>
      <c r="J306" s="116">
        <f t="shared" si="71"/>
        <v>24.6715</v>
      </c>
      <c r="K306" s="116">
        <f t="shared" si="75"/>
        <v>6</v>
      </c>
      <c r="L306" s="116">
        <f t="shared" si="76"/>
        <v>148.029</v>
      </c>
      <c r="M306" s="116">
        <f t="shared" si="77"/>
        <v>1.2985</v>
      </c>
      <c r="N306" s="116">
        <f t="shared" si="78"/>
        <v>6</v>
      </c>
      <c r="O306" s="116">
        <f t="shared" si="79"/>
        <v>7.791</v>
      </c>
      <c r="P306" s="116"/>
      <c r="R306" s="95">
        <f t="shared" si="72"/>
        <v>24.6715</v>
      </c>
      <c r="S306" s="96">
        <f t="shared" si="73"/>
        <v>0</v>
      </c>
      <c r="T306" s="97"/>
    </row>
    <row r="307" s="85" customFormat="1" ht="23.1" customHeight="1" spans="1:20">
      <c r="A307" s="129" t="s">
        <v>587</v>
      </c>
      <c r="B307" s="129" t="s">
        <v>588</v>
      </c>
      <c r="C307" s="113" t="s">
        <v>51</v>
      </c>
      <c r="D307" s="148">
        <v>22.7</v>
      </c>
      <c r="E307" s="115">
        <v>1</v>
      </c>
      <c r="F307" s="116">
        <f t="shared" si="74"/>
        <v>22.7</v>
      </c>
      <c r="G307" s="116">
        <f t="shared" si="69"/>
        <v>22.7</v>
      </c>
      <c r="H307" s="117">
        <f t="shared" si="69"/>
        <v>1</v>
      </c>
      <c r="I307" s="116">
        <f t="shared" si="70"/>
        <v>22.7</v>
      </c>
      <c r="J307" s="116">
        <f t="shared" si="71"/>
        <v>21.565</v>
      </c>
      <c r="K307" s="116">
        <f t="shared" si="75"/>
        <v>1</v>
      </c>
      <c r="L307" s="116">
        <f t="shared" si="76"/>
        <v>21.565</v>
      </c>
      <c r="M307" s="116">
        <f t="shared" si="77"/>
        <v>1.135</v>
      </c>
      <c r="N307" s="116">
        <f t="shared" si="78"/>
        <v>1</v>
      </c>
      <c r="O307" s="116">
        <f t="shared" si="79"/>
        <v>1.135</v>
      </c>
      <c r="P307" s="116"/>
      <c r="R307" s="95">
        <f t="shared" si="72"/>
        <v>21.565</v>
      </c>
      <c r="S307" s="96">
        <f t="shared" si="73"/>
        <v>0</v>
      </c>
      <c r="T307" s="97"/>
    </row>
    <row r="308" s="85" customFormat="1" ht="23.1" customHeight="1" spans="1:20">
      <c r="A308" s="129" t="s">
        <v>589</v>
      </c>
      <c r="B308" s="129" t="s">
        <v>590</v>
      </c>
      <c r="C308" s="113"/>
      <c r="D308" s="148"/>
      <c r="E308" s="115"/>
      <c r="F308" s="116">
        <f t="shared" si="74"/>
        <v>0</v>
      </c>
      <c r="G308" s="116">
        <f t="shared" si="69"/>
        <v>0</v>
      </c>
      <c r="H308" s="117">
        <f t="shared" si="69"/>
        <v>0</v>
      </c>
      <c r="I308" s="116">
        <f t="shared" si="70"/>
        <v>0</v>
      </c>
      <c r="J308" s="116">
        <f t="shared" si="71"/>
        <v>0</v>
      </c>
      <c r="K308" s="116">
        <f t="shared" si="75"/>
        <v>0</v>
      </c>
      <c r="L308" s="116">
        <f t="shared" si="76"/>
        <v>0</v>
      </c>
      <c r="M308" s="116">
        <f t="shared" si="77"/>
        <v>0</v>
      </c>
      <c r="N308" s="116">
        <f t="shared" si="78"/>
        <v>0</v>
      </c>
      <c r="O308" s="116">
        <f t="shared" si="79"/>
        <v>0</v>
      </c>
      <c r="P308" s="116"/>
      <c r="R308" s="95">
        <f t="shared" si="72"/>
        <v>0</v>
      </c>
      <c r="S308" s="96">
        <f t="shared" si="73"/>
        <v>0</v>
      </c>
      <c r="T308" s="97"/>
    </row>
    <row r="309" s="85" customFormat="1" ht="23.1" customHeight="1" spans="1:20">
      <c r="A309" s="129" t="s">
        <v>591</v>
      </c>
      <c r="B309" s="129" t="s">
        <v>592</v>
      </c>
      <c r="C309" s="113" t="s">
        <v>51</v>
      </c>
      <c r="D309" s="148">
        <v>24.99</v>
      </c>
      <c r="E309" s="115">
        <v>1</v>
      </c>
      <c r="F309" s="116">
        <f t="shared" si="74"/>
        <v>24.99</v>
      </c>
      <c r="G309" s="116">
        <f t="shared" si="69"/>
        <v>24.99</v>
      </c>
      <c r="H309" s="117">
        <f t="shared" si="69"/>
        <v>1</v>
      </c>
      <c r="I309" s="116">
        <f t="shared" si="70"/>
        <v>24.99</v>
      </c>
      <c r="J309" s="116">
        <f t="shared" si="71"/>
        <v>23.7405</v>
      </c>
      <c r="K309" s="116">
        <f t="shared" si="75"/>
        <v>1</v>
      </c>
      <c r="L309" s="116">
        <f t="shared" si="76"/>
        <v>23.7405</v>
      </c>
      <c r="M309" s="116">
        <f t="shared" si="77"/>
        <v>1.2495</v>
      </c>
      <c r="N309" s="116">
        <f t="shared" si="78"/>
        <v>1</v>
      </c>
      <c r="O309" s="116">
        <f t="shared" si="79"/>
        <v>1.2495</v>
      </c>
      <c r="P309" s="116"/>
      <c r="R309" s="95">
        <f t="shared" si="72"/>
        <v>23.7405</v>
      </c>
      <c r="S309" s="96">
        <f t="shared" si="73"/>
        <v>0</v>
      </c>
      <c r="T309" s="97"/>
    </row>
    <row r="310" s="85" customFormat="1" ht="23.1" customHeight="1" spans="1:20">
      <c r="A310" s="129" t="s">
        <v>593</v>
      </c>
      <c r="B310" s="129" t="s">
        <v>594</v>
      </c>
      <c r="C310" s="113" t="s">
        <v>51</v>
      </c>
      <c r="D310" s="148">
        <v>39.99</v>
      </c>
      <c r="E310" s="115">
        <v>1</v>
      </c>
      <c r="F310" s="116">
        <f t="shared" si="74"/>
        <v>39.99</v>
      </c>
      <c r="G310" s="116">
        <f t="shared" si="69"/>
        <v>39.99</v>
      </c>
      <c r="H310" s="117">
        <f t="shared" si="69"/>
        <v>1</v>
      </c>
      <c r="I310" s="116">
        <f t="shared" si="70"/>
        <v>39.99</v>
      </c>
      <c r="J310" s="116">
        <f t="shared" si="71"/>
        <v>37.9905</v>
      </c>
      <c r="K310" s="116">
        <f t="shared" si="75"/>
        <v>1</v>
      </c>
      <c r="L310" s="116">
        <f t="shared" si="76"/>
        <v>37.9905</v>
      </c>
      <c r="M310" s="116">
        <f t="shared" si="77"/>
        <v>1.9995</v>
      </c>
      <c r="N310" s="116">
        <f t="shared" si="78"/>
        <v>1</v>
      </c>
      <c r="O310" s="116">
        <f t="shared" si="79"/>
        <v>1.9995</v>
      </c>
      <c r="P310" s="116"/>
      <c r="R310" s="95">
        <f t="shared" si="72"/>
        <v>37.9905</v>
      </c>
      <c r="S310" s="96">
        <f t="shared" si="73"/>
        <v>0</v>
      </c>
      <c r="T310" s="97"/>
    </row>
    <row r="311" s="85" customFormat="1" ht="23.1" customHeight="1" spans="1:20">
      <c r="A311" s="129" t="s">
        <v>595</v>
      </c>
      <c r="B311" s="129" t="s">
        <v>596</v>
      </c>
      <c r="C311" s="113" t="s">
        <v>51</v>
      </c>
      <c r="D311" s="148">
        <v>22.57</v>
      </c>
      <c r="E311" s="115">
        <v>1</v>
      </c>
      <c r="F311" s="116">
        <f t="shared" si="74"/>
        <v>22.57</v>
      </c>
      <c r="G311" s="116">
        <f t="shared" si="69"/>
        <v>22.57</v>
      </c>
      <c r="H311" s="117">
        <f t="shared" si="69"/>
        <v>1</v>
      </c>
      <c r="I311" s="116">
        <f t="shared" si="70"/>
        <v>22.57</v>
      </c>
      <c r="J311" s="116">
        <f t="shared" si="71"/>
        <v>21.4415</v>
      </c>
      <c r="K311" s="116">
        <f t="shared" si="75"/>
        <v>1</v>
      </c>
      <c r="L311" s="116">
        <f t="shared" si="76"/>
        <v>21.4415</v>
      </c>
      <c r="M311" s="116">
        <f t="shared" si="77"/>
        <v>1.1285</v>
      </c>
      <c r="N311" s="116">
        <f t="shared" si="78"/>
        <v>1</v>
      </c>
      <c r="O311" s="116">
        <f t="shared" si="79"/>
        <v>1.1285</v>
      </c>
      <c r="P311" s="116"/>
      <c r="R311" s="95">
        <f t="shared" si="72"/>
        <v>21.4415</v>
      </c>
      <c r="S311" s="96">
        <f t="shared" si="73"/>
        <v>0</v>
      </c>
      <c r="T311" s="97"/>
    </row>
    <row r="312" s="85" customFormat="1" ht="23.1" customHeight="1" spans="1:20">
      <c r="A312" s="129" t="s">
        <v>597</v>
      </c>
      <c r="B312" s="129" t="s">
        <v>598</v>
      </c>
      <c r="C312" s="113" t="s">
        <v>51</v>
      </c>
      <c r="D312" s="148">
        <v>39.99</v>
      </c>
      <c r="E312" s="115">
        <v>6</v>
      </c>
      <c r="F312" s="116">
        <f t="shared" si="74"/>
        <v>239.94</v>
      </c>
      <c r="G312" s="116">
        <f t="shared" si="69"/>
        <v>39.99</v>
      </c>
      <c r="H312" s="117">
        <f t="shared" si="69"/>
        <v>6</v>
      </c>
      <c r="I312" s="116">
        <f t="shared" si="70"/>
        <v>239.94</v>
      </c>
      <c r="J312" s="116">
        <f t="shared" si="71"/>
        <v>37.9905</v>
      </c>
      <c r="K312" s="116">
        <f t="shared" si="75"/>
        <v>6</v>
      </c>
      <c r="L312" s="116">
        <f t="shared" si="76"/>
        <v>227.943</v>
      </c>
      <c r="M312" s="116">
        <f t="shared" si="77"/>
        <v>1.9995</v>
      </c>
      <c r="N312" s="116">
        <f t="shared" si="78"/>
        <v>6</v>
      </c>
      <c r="O312" s="116">
        <f t="shared" si="79"/>
        <v>11.997</v>
      </c>
      <c r="P312" s="116"/>
      <c r="R312" s="95">
        <f t="shared" si="72"/>
        <v>37.9905</v>
      </c>
      <c r="S312" s="96">
        <f t="shared" si="73"/>
        <v>0</v>
      </c>
      <c r="T312" s="97"/>
    </row>
    <row r="313" s="85" customFormat="1" ht="23.1" customHeight="1" spans="1:20">
      <c r="A313" s="129" t="s">
        <v>599</v>
      </c>
      <c r="B313" s="129" t="s">
        <v>600</v>
      </c>
      <c r="C313" s="113" t="s">
        <v>51</v>
      </c>
      <c r="D313" s="148">
        <v>27.77</v>
      </c>
      <c r="E313" s="115">
        <v>6</v>
      </c>
      <c r="F313" s="116">
        <f t="shared" ref="F313:F330" si="80">ROUND(E313*D313,2)</f>
        <v>166.62</v>
      </c>
      <c r="G313" s="116">
        <f t="shared" si="69"/>
        <v>27.77</v>
      </c>
      <c r="H313" s="117">
        <f t="shared" si="69"/>
        <v>6</v>
      </c>
      <c r="I313" s="116">
        <f t="shared" si="70"/>
        <v>166.62</v>
      </c>
      <c r="J313" s="116">
        <f t="shared" si="71"/>
        <v>26.3815</v>
      </c>
      <c r="K313" s="116">
        <f t="shared" si="75"/>
        <v>6</v>
      </c>
      <c r="L313" s="116">
        <f t="shared" si="76"/>
        <v>158.289</v>
      </c>
      <c r="M313" s="116">
        <f t="shared" si="77"/>
        <v>1.3885</v>
      </c>
      <c r="N313" s="116">
        <f t="shared" si="78"/>
        <v>6</v>
      </c>
      <c r="O313" s="116">
        <f t="shared" si="79"/>
        <v>8.331</v>
      </c>
      <c r="P313" s="116"/>
      <c r="R313" s="95">
        <f t="shared" si="72"/>
        <v>26.3815</v>
      </c>
      <c r="S313" s="96">
        <f t="shared" si="73"/>
        <v>0</v>
      </c>
      <c r="T313" s="97"/>
    </row>
    <row r="314" s="85" customFormat="1" ht="23.1" customHeight="1" spans="1:20">
      <c r="A314" s="129" t="s">
        <v>601</v>
      </c>
      <c r="B314" s="129" t="s">
        <v>602</v>
      </c>
      <c r="C314" s="113"/>
      <c r="D314" s="148"/>
      <c r="E314" s="115"/>
      <c r="F314" s="116">
        <f t="shared" si="80"/>
        <v>0</v>
      </c>
      <c r="G314" s="116">
        <f t="shared" si="69"/>
        <v>0</v>
      </c>
      <c r="H314" s="117">
        <f t="shared" si="69"/>
        <v>0</v>
      </c>
      <c r="I314" s="116">
        <f t="shared" si="70"/>
        <v>0</v>
      </c>
      <c r="J314" s="116">
        <f t="shared" si="71"/>
        <v>0</v>
      </c>
      <c r="K314" s="116">
        <f t="shared" si="75"/>
        <v>0</v>
      </c>
      <c r="L314" s="116">
        <f t="shared" si="76"/>
        <v>0</v>
      </c>
      <c r="M314" s="116">
        <f t="shared" si="77"/>
        <v>0</v>
      </c>
      <c r="N314" s="116">
        <f t="shared" si="78"/>
        <v>0</v>
      </c>
      <c r="O314" s="116">
        <f t="shared" si="79"/>
        <v>0</v>
      </c>
      <c r="P314" s="116"/>
      <c r="R314" s="95">
        <f t="shared" si="72"/>
        <v>0</v>
      </c>
      <c r="S314" s="96">
        <f t="shared" si="73"/>
        <v>0</v>
      </c>
      <c r="T314" s="97"/>
    </row>
    <row r="315" s="85" customFormat="1" ht="23.1" customHeight="1" spans="1:20">
      <c r="A315" s="129" t="s">
        <v>603</v>
      </c>
      <c r="B315" s="129" t="s">
        <v>604</v>
      </c>
      <c r="C315" s="113" t="s">
        <v>51</v>
      </c>
      <c r="D315" s="148">
        <v>39.98</v>
      </c>
      <c r="E315" s="115">
        <v>6</v>
      </c>
      <c r="F315" s="116">
        <f t="shared" si="80"/>
        <v>239.88</v>
      </c>
      <c r="G315" s="116">
        <f t="shared" si="69"/>
        <v>39.98</v>
      </c>
      <c r="H315" s="117">
        <f t="shared" si="69"/>
        <v>6</v>
      </c>
      <c r="I315" s="116">
        <f t="shared" si="70"/>
        <v>239.88</v>
      </c>
      <c r="J315" s="116">
        <f t="shared" si="71"/>
        <v>37.981</v>
      </c>
      <c r="K315" s="116">
        <f t="shared" si="75"/>
        <v>6</v>
      </c>
      <c r="L315" s="116">
        <f t="shared" si="76"/>
        <v>227.886</v>
      </c>
      <c r="M315" s="116">
        <f t="shared" si="77"/>
        <v>1.999</v>
      </c>
      <c r="N315" s="116">
        <f t="shared" si="78"/>
        <v>6</v>
      </c>
      <c r="O315" s="116">
        <f t="shared" si="79"/>
        <v>11.994</v>
      </c>
      <c r="P315" s="116"/>
      <c r="R315" s="95">
        <f t="shared" si="72"/>
        <v>37.981</v>
      </c>
      <c r="S315" s="96">
        <f t="shared" si="73"/>
        <v>0</v>
      </c>
      <c r="T315" s="97"/>
    </row>
    <row r="316" s="85" customFormat="1" ht="23.1" customHeight="1" spans="1:20">
      <c r="A316" s="129" t="s">
        <v>605</v>
      </c>
      <c r="B316" s="129" t="s">
        <v>606</v>
      </c>
      <c r="C316" s="113" t="s">
        <v>51</v>
      </c>
      <c r="D316" s="148">
        <v>45</v>
      </c>
      <c r="E316" s="115">
        <v>1</v>
      </c>
      <c r="F316" s="116">
        <f t="shared" si="80"/>
        <v>45</v>
      </c>
      <c r="G316" s="116">
        <f t="shared" si="69"/>
        <v>45</v>
      </c>
      <c r="H316" s="117">
        <f t="shared" si="69"/>
        <v>1</v>
      </c>
      <c r="I316" s="116">
        <f t="shared" si="70"/>
        <v>45</v>
      </c>
      <c r="J316" s="116">
        <f t="shared" si="71"/>
        <v>42.75</v>
      </c>
      <c r="K316" s="116">
        <f t="shared" si="75"/>
        <v>1</v>
      </c>
      <c r="L316" s="116">
        <f t="shared" si="76"/>
        <v>42.75</v>
      </c>
      <c r="M316" s="116">
        <f t="shared" si="77"/>
        <v>2.25</v>
      </c>
      <c r="N316" s="116">
        <f t="shared" si="78"/>
        <v>1</v>
      </c>
      <c r="O316" s="116">
        <f t="shared" si="79"/>
        <v>2.25</v>
      </c>
      <c r="P316" s="116"/>
      <c r="R316" s="95">
        <f t="shared" si="72"/>
        <v>42.75</v>
      </c>
      <c r="S316" s="96">
        <f t="shared" si="73"/>
        <v>0</v>
      </c>
      <c r="T316" s="97"/>
    </row>
    <row r="317" s="85" customFormat="1" ht="23.1" customHeight="1" spans="1:20">
      <c r="A317" s="129" t="s">
        <v>607</v>
      </c>
      <c r="B317" s="129" t="s">
        <v>608</v>
      </c>
      <c r="C317" s="113" t="s">
        <v>51</v>
      </c>
      <c r="D317" s="148">
        <v>44.99</v>
      </c>
      <c r="E317" s="115">
        <v>1</v>
      </c>
      <c r="F317" s="116">
        <f t="shared" si="80"/>
        <v>44.99</v>
      </c>
      <c r="G317" s="116">
        <f t="shared" si="69"/>
        <v>44.99</v>
      </c>
      <c r="H317" s="117">
        <f t="shared" si="69"/>
        <v>1</v>
      </c>
      <c r="I317" s="116">
        <f t="shared" si="70"/>
        <v>44.99</v>
      </c>
      <c r="J317" s="116">
        <f t="shared" si="71"/>
        <v>42.7405</v>
      </c>
      <c r="K317" s="116">
        <f t="shared" si="75"/>
        <v>1</v>
      </c>
      <c r="L317" s="116">
        <f t="shared" si="76"/>
        <v>42.7405</v>
      </c>
      <c r="M317" s="116">
        <f t="shared" si="77"/>
        <v>2.2495</v>
      </c>
      <c r="N317" s="116">
        <f t="shared" si="78"/>
        <v>1</v>
      </c>
      <c r="O317" s="116">
        <f t="shared" si="79"/>
        <v>2.2495</v>
      </c>
      <c r="P317" s="116"/>
      <c r="R317" s="95">
        <f t="shared" si="72"/>
        <v>42.7405</v>
      </c>
      <c r="S317" s="96">
        <f t="shared" si="73"/>
        <v>0</v>
      </c>
      <c r="T317" s="97"/>
    </row>
    <row r="318" s="85" customFormat="1" ht="23.1" customHeight="1" spans="1:20">
      <c r="A318" s="129" t="s">
        <v>609</v>
      </c>
      <c r="B318" s="129" t="s">
        <v>610</v>
      </c>
      <c r="C318" s="113" t="s">
        <v>51</v>
      </c>
      <c r="D318" s="148">
        <v>49.98</v>
      </c>
      <c r="E318" s="115">
        <v>6</v>
      </c>
      <c r="F318" s="116">
        <f t="shared" si="80"/>
        <v>299.88</v>
      </c>
      <c r="G318" s="116">
        <f t="shared" si="69"/>
        <v>49.98</v>
      </c>
      <c r="H318" s="117">
        <f t="shared" si="69"/>
        <v>6</v>
      </c>
      <c r="I318" s="116">
        <f t="shared" si="70"/>
        <v>299.88</v>
      </c>
      <c r="J318" s="116">
        <f t="shared" si="71"/>
        <v>47.481</v>
      </c>
      <c r="K318" s="116">
        <f t="shared" si="75"/>
        <v>6</v>
      </c>
      <c r="L318" s="116">
        <f t="shared" si="76"/>
        <v>284.886</v>
      </c>
      <c r="M318" s="116">
        <f t="shared" si="77"/>
        <v>2.499</v>
      </c>
      <c r="N318" s="116">
        <f t="shared" si="78"/>
        <v>6</v>
      </c>
      <c r="O318" s="116">
        <f t="shared" si="79"/>
        <v>14.994</v>
      </c>
      <c r="P318" s="116"/>
      <c r="R318" s="95">
        <f t="shared" si="72"/>
        <v>47.481</v>
      </c>
      <c r="S318" s="96">
        <f t="shared" si="73"/>
        <v>0</v>
      </c>
      <c r="T318" s="97"/>
    </row>
    <row r="319" s="85" customFormat="1" ht="23.1" customHeight="1" spans="1:20">
      <c r="A319" s="129">
        <v>326</v>
      </c>
      <c r="B319" s="129" t="s">
        <v>611</v>
      </c>
      <c r="C319" s="113"/>
      <c r="D319" s="148"/>
      <c r="E319" s="115"/>
      <c r="F319" s="116">
        <f t="shared" si="80"/>
        <v>0</v>
      </c>
      <c r="G319" s="116">
        <f t="shared" si="69"/>
        <v>0</v>
      </c>
      <c r="H319" s="117">
        <f t="shared" si="69"/>
        <v>0</v>
      </c>
      <c r="I319" s="116">
        <f t="shared" si="70"/>
        <v>0</v>
      </c>
      <c r="J319" s="116">
        <f t="shared" si="71"/>
        <v>0</v>
      </c>
      <c r="K319" s="116">
        <f t="shared" si="75"/>
        <v>0</v>
      </c>
      <c r="L319" s="116">
        <f t="shared" si="76"/>
        <v>0</v>
      </c>
      <c r="M319" s="116">
        <f t="shared" si="77"/>
        <v>0</v>
      </c>
      <c r="N319" s="116">
        <f t="shared" si="78"/>
        <v>0</v>
      </c>
      <c r="O319" s="116">
        <f t="shared" si="79"/>
        <v>0</v>
      </c>
      <c r="P319" s="116"/>
      <c r="R319" s="95">
        <f t="shared" si="72"/>
        <v>0</v>
      </c>
      <c r="S319" s="96">
        <f t="shared" si="73"/>
        <v>0</v>
      </c>
      <c r="T319" s="97"/>
    </row>
    <row r="320" s="85" customFormat="1" ht="23.1" customHeight="1" spans="1:20">
      <c r="A320" s="129" t="s">
        <v>612</v>
      </c>
      <c r="B320" s="129" t="s">
        <v>613</v>
      </c>
      <c r="C320" s="113" t="s">
        <v>51</v>
      </c>
      <c r="D320" s="148">
        <v>44.99</v>
      </c>
      <c r="E320" s="115">
        <v>1</v>
      </c>
      <c r="F320" s="116">
        <f t="shared" si="80"/>
        <v>44.99</v>
      </c>
      <c r="G320" s="116">
        <f t="shared" si="69"/>
        <v>44.99</v>
      </c>
      <c r="H320" s="117">
        <f t="shared" si="69"/>
        <v>1</v>
      </c>
      <c r="I320" s="116">
        <f t="shared" si="70"/>
        <v>44.99</v>
      </c>
      <c r="J320" s="116">
        <f t="shared" si="71"/>
        <v>42.7405</v>
      </c>
      <c r="K320" s="116">
        <f t="shared" si="75"/>
        <v>1</v>
      </c>
      <c r="L320" s="116">
        <f t="shared" si="76"/>
        <v>42.7405</v>
      </c>
      <c r="M320" s="116">
        <f t="shared" si="77"/>
        <v>2.2495</v>
      </c>
      <c r="N320" s="116">
        <f t="shared" si="78"/>
        <v>1</v>
      </c>
      <c r="O320" s="116">
        <f t="shared" si="79"/>
        <v>2.2495</v>
      </c>
      <c r="P320" s="116"/>
      <c r="R320" s="95">
        <f t="shared" si="72"/>
        <v>42.7405</v>
      </c>
      <c r="S320" s="96">
        <f t="shared" si="73"/>
        <v>0</v>
      </c>
      <c r="T320" s="97"/>
    </row>
    <row r="321" s="85" customFormat="1" ht="23.1" customHeight="1" spans="1:20">
      <c r="A321" s="129" t="s">
        <v>614</v>
      </c>
      <c r="B321" s="129" t="s">
        <v>615</v>
      </c>
      <c r="C321" s="113" t="s">
        <v>51</v>
      </c>
      <c r="D321" s="148">
        <v>39.99</v>
      </c>
      <c r="E321" s="115">
        <v>1</v>
      </c>
      <c r="F321" s="116">
        <f t="shared" si="80"/>
        <v>39.99</v>
      </c>
      <c r="G321" s="116">
        <f t="shared" si="69"/>
        <v>39.99</v>
      </c>
      <c r="H321" s="117">
        <f t="shared" si="69"/>
        <v>1</v>
      </c>
      <c r="I321" s="116">
        <f t="shared" si="70"/>
        <v>39.99</v>
      </c>
      <c r="J321" s="116">
        <f t="shared" si="71"/>
        <v>37.9905</v>
      </c>
      <c r="K321" s="116">
        <f t="shared" si="75"/>
        <v>1</v>
      </c>
      <c r="L321" s="116">
        <f t="shared" si="76"/>
        <v>37.9905</v>
      </c>
      <c r="M321" s="116">
        <f t="shared" si="77"/>
        <v>1.9995</v>
      </c>
      <c r="N321" s="116">
        <f t="shared" si="78"/>
        <v>1</v>
      </c>
      <c r="O321" s="116">
        <f t="shared" si="79"/>
        <v>1.9995</v>
      </c>
      <c r="P321" s="116"/>
      <c r="R321" s="95">
        <f t="shared" si="72"/>
        <v>37.9905</v>
      </c>
      <c r="S321" s="96">
        <f t="shared" si="73"/>
        <v>0</v>
      </c>
      <c r="T321" s="97"/>
    </row>
    <row r="322" s="85" customFormat="1" ht="23.1" customHeight="1" spans="1:20">
      <c r="A322" s="129" t="s">
        <v>616</v>
      </c>
      <c r="B322" s="129" t="s">
        <v>617</v>
      </c>
      <c r="C322" s="113" t="s">
        <v>51</v>
      </c>
      <c r="D322" s="148">
        <v>45</v>
      </c>
      <c r="E322" s="115">
        <v>1</v>
      </c>
      <c r="F322" s="116">
        <f t="shared" si="80"/>
        <v>45</v>
      </c>
      <c r="G322" s="116">
        <f t="shared" si="69"/>
        <v>45</v>
      </c>
      <c r="H322" s="117">
        <f t="shared" si="69"/>
        <v>1</v>
      </c>
      <c r="I322" s="116">
        <f t="shared" si="70"/>
        <v>45</v>
      </c>
      <c r="J322" s="116">
        <f t="shared" si="71"/>
        <v>42.75</v>
      </c>
      <c r="K322" s="116">
        <f t="shared" si="75"/>
        <v>1</v>
      </c>
      <c r="L322" s="116">
        <f t="shared" si="76"/>
        <v>42.75</v>
      </c>
      <c r="M322" s="116">
        <f t="shared" si="77"/>
        <v>2.25</v>
      </c>
      <c r="N322" s="116">
        <f t="shared" si="78"/>
        <v>1</v>
      </c>
      <c r="O322" s="116">
        <f t="shared" si="79"/>
        <v>2.25</v>
      </c>
      <c r="P322" s="116"/>
      <c r="R322" s="95">
        <f t="shared" si="72"/>
        <v>42.75</v>
      </c>
      <c r="S322" s="96">
        <f t="shared" si="73"/>
        <v>0</v>
      </c>
      <c r="T322" s="97"/>
    </row>
    <row r="323" s="85" customFormat="1" ht="23.1" customHeight="1" spans="1:20">
      <c r="A323" s="129" t="s">
        <v>618</v>
      </c>
      <c r="B323" s="129" t="s">
        <v>619</v>
      </c>
      <c r="C323" s="113" t="s">
        <v>51</v>
      </c>
      <c r="D323" s="148">
        <v>47.99</v>
      </c>
      <c r="E323" s="115">
        <v>1</v>
      </c>
      <c r="F323" s="116">
        <f t="shared" si="80"/>
        <v>47.99</v>
      </c>
      <c r="G323" s="116">
        <f t="shared" si="69"/>
        <v>47.99</v>
      </c>
      <c r="H323" s="117">
        <f t="shared" si="69"/>
        <v>1</v>
      </c>
      <c r="I323" s="116">
        <f t="shared" si="70"/>
        <v>47.99</v>
      </c>
      <c r="J323" s="116">
        <f t="shared" si="71"/>
        <v>45.5905</v>
      </c>
      <c r="K323" s="116">
        <f t="shared" si="75"/>
        <v>1</v>
      </c>
      <c r="L323" s="116">
        <f t="shared" si="76"/>
        <v>45.5905</v>
      </c>
      <c r="M323" s="116">
        <f t="shared" si="77"/>
        <v>2.3995</v>
      </c>
      <c r="N323" s="116">
        <f t="shared" si="78"/>
        <v>1</v>
      </c>
      <c r="O323" s="116">
        <f t="shared" si="79"/>
        <v>2.3995</v>
      </c>
      <c r="P323" s="116"/>
      <c r="R323" s="95">
        <f t="shared" si="72"/>
        <v>45.5905</v>
      </c>
      <c r="S323" s="96">
        <f t="shared" si="73"/>
        <v>0</v>
      </c>
      <c r="T323" s="97"/>
    </row>
    <row r="324" s="85" customFormat="1" ht="23.1" customHeight="1" spans="1:20">
      <c r="A324" s="129" t="s">
        <v>620</v>
      </c>
      <c r="B324" s="129" t="s">
        <v>621</v>
      </c>
      <c r="C324" s="113" t="s">
        <v>51</v>
      </c>
      <c r="D324" s="148">
        <v>64.51</v>
      </c>
      <c r="E324" s="115">
        <v>1</v>
      </c>
      <c r="F324" s="116">
        <f t="shared" si="80"/>
        <v>64.51</v>
      </c>
      <c r="G324" s="116">
        <f t="shared" si="69"/>
        <v>64.51</v>
      </c>
      <c r="H324" s="117">
        <f t="shared" si="69"/>
        <v>1</v>
      </c>
      <c r="I324" s="116">
        <f t="shared" si="70"/>
        <v>64.51</v>
      </c>
      <c r="J324" s="116">
        <f t="shared" si="71"/>
        <v>61.2845</v>
      </c>
      <c r="K324" s="116">
        <f t="shared" si="75"/>
        <v>1</v>
      </c>
      <c r="L324" s="116">
        <f t="shared" si="76"/>
        <v>61.2845</v>
      </c>
      <c r="M324" s="116">
        <f t="shared" si="77"/>
        <v>3.2255</v>
      </c>
      <c r="N324" s="116">
        <f t="shared" si="78"/>
        <v>1</v>
      </c>
      <c r="O324" s="116">
        <f t="shared" si="79"/>
        <v>3.2255</v>
      </c>
      <c r="P324" s="116"/>
      <c r="R324" s="95">
        <f t="shared" si="72"/>
        <v>61.2845</v>
      </c>
      <c r="S324" s="96">
        <f t="shared" si="73"/>
        <v>0</v>
      </c>
      <c r="T324" s="97"/>
    </row>
    <row r="325" s="85" customFormat="1" ht="23.1" customHeight="1" spans="1:20">
      <c r="A325" s="129" t="s">
        <v>622</v>
      </c>
      <c r="B325" s="129" t="s">
        <v>623</v>
      </c>
      <c r="C325" s="113" t="s">
        <v>51</v>
      </c>
      <c r="D325" s="148">
        <v>84.12</v>
      </c>
      <c r="E325" s="115">
        <v>201</v>
      </c>
      <c r="F325" s="116">
        <f t="shared" si="80"/>
        <v>16908.12</v>
      </c>
      <c r="G325" s="116">
        <f t="shared" si="69"/>
        <v>84.12</v>
      </c>
      <c r="H325" s="117">
        <f t="shared" si="69"/>
        <v>201</v>
      </c>
      <c r="I325" s="116">
        <f t="shared" si="70"/>
        <v>16908.12</v>
      </c>
      <c r="J325" s="116">
        <f t="shared" si="71"/>
        <v>79.914</v>
      </c>
      <c r="K325" s="116">
        <f t="shared" si="75"/>
        <v>201</v>
      </c>
      <c r="L325" s="116">
        <f t="shared" si="76"/>
        <v>16062.714</v>
      </c>
      <c r="M325" s="116">
        <f t="shared" si="77"/>
        <v>4.206</v>
      </c>
      <c r="N325" s="116">
        <f t="shared" si="78"/>
        <v>201</v>
      </c>
      <c r="O325" s="116">
        <f t="shared" si="79"/>
        <v>845.406000000001</v>
      </c>
      <c r="P325" s="116"/>
      <c r="R325" s="95">
        <f t="shared" si="72"/>
        <v>79.914</v>
      </c>
      <c r="S325" s="96">
        <f t="shared" si="73"/>
        <v>0</v>
      </c>
      <c r="T325" s="97"/>
    </row>
    <row r="326" s="85" customFormat="1" ht="23.1" customHeight="1" spans="1:20">
      <c r="A326" s="129">
        <v>329</v>
      </c>
      <c r="B326" s="129" t="s">
        <v>624</v>
      </c>
      <c r="C326" s="113"/>
      <c r="D326" s="148"/>
      <c r="E326" s="115"/>
      <c r="F326" s="116">
        <f t="shared" si="80"/>
        <v>0</v>
      </c>
      <c r="G326" s="116">
        <f t="shared" si="69"/>
        <v>0</v>
      </c>
      <c r="H326" s="117">
        <f t="shared" si="69"/>
        <v>0</v>
      </c>
      <c r="I326" s="116">
        <f t="shared" si="70"/>
        <v>0</v>
      </c>
      <c r="J326" s="116">
        <f t="shared" si="71"/>
        <v>0</v>
      </c>
      <c r="K326" s="116">
        <f t="shared" si="75"/>
        <v>0</v>
      </c>
      <c r="L326" s="116">
        <f t="shared" si="76"/>
        <v>0</v>
      </c>
      <c r="M326" s="116">
        <f t="shared" si="77"/>
        <v>0</v>
      </c>
      <c r="N326" s="116">
        <f t="shared" si="78"/>
        <v>0</v>
      </c>
      <c r="O326" s="116">
        <f t="shared" si="79"/>
        <v>0</v>
      </c>
      <c r="P326" s="116"/>
      <c r="R326" s="95">
        <f t="shared" si="72"/>
        <v>0</v>
      </c>
      <c r="S326" s="96">
        <f t="shared" si="73"/>
        <v>0</v>
      </c>
      <c r="T326" s="97"/>
    </row>
    <row r="327" s="85" customFormat="1" ht="23.1" customHeight="1" spans="1:20">
      <c r="A327" s="129" t="s">
        <v>625</v>
      </c>
      <c r="B327" s="129" t="s">
        <v>626</v>
      </c>
      <c r="C327" s="113"/>
      <c r="D327" s="148"/>
      <c r="E327" s="115"/>
      <c r="F327" s="116">
        <f t="shared" si="80"/>
        <v>0</v>
      </c>
      <c r="G327" s="116">
        <f t="shared" ref="G327:H330" si="81">D327</f>
        <v>0</v>
      </c>
      <c r="H327" s="117">
        <f t="shared" si="81"/>
        <v>0</v>
      </c>
      <c r="I327" s="116">
        <f t="shared" si="70"/>
        <v>0</v>
      </c>
      <c r="J327" s="116">
        <f t="shared" si="71"/>
        <v>0</v>
      </c>
      <c r="K327" s="116">
        <f t="shared" si="75"/>
        <v>0</v>
      </c>
      <c r="L327" s="116">
        <f t="shared" si="76"/>
        <v>0</v>
      </c>
      <c r="M327" s="116">
        <f t="shared" si="77"/>
        <v>0</v>
      </c>
      <c r="N327" s="116">
        <f t="shared" si="78"/>
        <v>0</v>
      </c>
      <c r="O327" s="116">
        <f t="shared" si="79"/>
        <v>0</v>
      </c>
      <c r="P327" s="116"/>
      <c r="R327" s="95">
        <f t="shared" si="72"/>
        <v>0</v>
      </c>
      <c r="S327" s="96">
        <f t="shared" si="73"/>
        <v>0</v>
      </c>
      <c r="T327" s="97"/>
    </row>
    <row r="328" s="85" customFormat="1" ht="23.1" customHeight="1" spans="1:20">
      <c r="A328" s="129" t="s">
        <v>627</v>
      </c>
      <c r="B328" s="129" t="s">
        <v>628</v>
      </c>
      <c r="C328" s="113" t="s">
        <v>51</v>
      </c>
      <c r="D328" s="148">
        <v>229.97</v>
      </c>
      <c r="E328" s="115">
        <v>6</v>
      </c>
      <c r="F328" s="116">
        <f t="shared" si="80"/>
        <v>1379.82</v>
      </c>
      <c r="G328" s="116">
        <f t="shared" si="81"/>
        <v>229.97</v>
      </c>
      <c r="H328" s="117">
        <f t="shared" si="81"/>
        <v>6</v>
      </c>
      <c r="I328" s="116">
        <f t="shared" si="70"/>
        <v>1379.82</v>
      </c>
      <c r="J328" s="116">
        <f t="shared" si="71"/>
        <v>218.4715</v>
      </c>
      <c r="K328" s="116">
        <f t="shared" si="75"/>
        <v>6</v>
      </c>
      <c r="L328" s="116">
        <f t="shared" si="76"/>
        <v>1310.829</v>
      </c>
      <c r="M328" s="116">
        <f t="shared" si="77"/>
        <v>11.4985</v>
      </c>
      <c r="N328" s="116">
        <f t="shared" si="78"/>
        <v>6</v>
      </c>
      <c r="O328" s="116">
        <f t="shared" si="79"/>
        <v>68.991</v>
      </c>
      <c r="P328" s="116"/>
      <c r="R328" s="95">
        <f t="shared" si="72"/>
        <v>218.4715</v>
      </c>
      <c r="S328" s="96">
        <f t="shared" si="73"/>
        <v>0</v>
      </c>
      <c r="T328" s="97"/>
    </row>
    <row r="329" s="85" customFormat="1" ht="23.1" customHeight="1" spans="1:20">
      <c r="A329" s="129" t="s">
        <v>629</v>
      </c>
      <c r="B329" s="129" t="s">
        <v>630</v>
      </c>
      <c r="C329" s="113" t="s">
        <v>51</v>
      </c>
      <c r="D329" s="148">
        <v>229.97</v>
      </c>
      <c r="E329" s="115">
        <v>5.2</v>
      </c>
      <c r="F329" s="116">
        <f t="shared" si="80"/>
        <v>1195.84</v>
      </c>
      <c r="G329" s="116">
        <f t="shared" si="81"/>
        <v>229.97</v>
      </c>
      <c r="H329" s="117">
        <f t="shared" si="81"/>
        <v>5.2</v>
      </c>
      <c r="I329" s="116">
        <f t="shared" si="70"/>
        <v>1195.84</v>
      </c>
      <c r="J329" s="116">
        <f t="shared" si="71"/>
        <v>218.4715</v>
      </c>
      <c r="K329" s="116">
        <f t="shared" si="75"/>
        <v>5.2</v>
      </c>
      <c r="L329" s="116">
        <f t="shared" si="76"/>
        <v>1136.0518</v>
      </c>
      <c r="M329" s="116">
        <f t="shared" si="77"/>
        <v>11.4985</v>
      </c>
      <c r="N329" s="116">
        <f t="shared" si="78"/>
        <v>5.2</v>
      </c>
      <c r="O329" s="116">
        <f t="shared" si="79"/>
        <v>59.7922</v>
      </c>
      <c r="P329" s="116"/>
      <c r="R329" s="95">
        <f t="shared" si="72"/>
        <v>218.4715</v>
      </c>
      <c r="S329" s="96">
        <f t="shared" si="73"/>
        <v>0</v>
      </c>
      <c r="T329" s="97"/>
    </row>
    <row r="330" s="85" customFormat="1" ht="23.1" customHeight="1" spans="1:20">
      <c r="A330" s="129">
        <v>335</v>
      </c>
      <c r="B330" s="129" t="s">
        <v>631</v>
      </c>
      <c r="C330" s="113" t="s">
        <v>51</v>
      </c>
      <c r="D330" s="148">
        <v>7</v>
      </c>
      <c r="E330" s="115">
        <v>1</v>
      </c>
      <c r="F330" s="116">
        <f t="shared" si="80"/>
        <v>7</v>
      </c>
      <c r="G330" s="116">
        <f t="shared" si="81"/>
        <v>7</v>
      </c>
      <c r="H330" s="117">
        <f t="shared" si="81"/>
        <v>1</v>
      </c>
      <c r="I330" s="116">
        <f t="shared" si="70"/>
        <v>7</v>
      </c>
      <c r="J330" s="116">
        <f t="shared" si="71"/>
        <v>6.65</v>
      </c>
      <c r="K330" s="116">
        <f t="shared" si="75"/>
        <v>1</v>
      </c>
      <c r="L330" s="116">
        <f t="shared" si="76"/>
        <v>6.65</v>
      </c>
      <c r="M330" s="116">
        <f t="shared" si="77"/>
        <v>0.350000000000001</v>
      </c>
      <c r="N330" s="116">
        <f t="shared" si="78"/>
        <v>1</v>
      </c>
      <c r="O330" s="116">
        <f t="shared" si="79"/>
        <v>0.350000000000001</v>
      </c>
      <c r="P330" s="116"/>
      <c r="R330" s="95">
        <f t="shared" si="72"/>
        <v>6.65</v>
      </c>
      <c r="S330" s="96">
        <f t="shared" si="73"/>
        <v>0</v>
      </c>
      <c r="T330" s="97"/>
    </row>
    <row r="331" s="87" customFormat="1" ht="23.1" customHeight="1" spans="1:16384">
      <c r="A331" s="165">
        <v>400</v>
      </c>
      <c r="B331" s="165" t="s">
        <v>632</v>
      </c>
      <c r="C331" s="107"/>
      <c r="D331" s="166"/>
      <c r="E331" s="109"/>
      <c r="F331" s="110">
        <f>SUM(F332:F455)</f>
        <v>3318779.7</v>
      </c>
      <c r="G331" s="110"/>
      <c r="H331" s="167"/>
      <c r="I331" s="110">
        <f>SUM(I332:I455)</f>
        <v>3318779.7</v>
      </c>
      <c r="J331" s="116">
        <f t="shared" si="71"/>
        <v>0</v>
      </c>
      <c r="K331" s="110"/>
      <c r="L331" s="110">
        <f>SUM(L332:L455)</f>
        <v>3152840.713195</v>
      </c>
      <c r="M331" s="110"/>
      <c r="N331" s="110"/>
      <c r="O331" s="110">
        <f>SUM(O332:O455)</f>
        <v>165938.984905</v>
      </c>
      <c r="P331" s="116"/>
      <c r="R331" s="95">
        <f t="shared" si="72"/>
        <v>0</v>
      </c>
      <c r="S331" s="96">
        <f t="shared" si="73"/>
        <v>0</v>
      </c>
      <c r="T331" s="139"/>
      <c r="XFB331" s="146"/>
      <c r="XFC331" s="146"/>
      <c r="XFD331" s="146"/>
    </row>
    <row r="332" s="85" customFormat="1" ht="23.1" customHeight="1" spans="1:20">
      <c r="A332" s="129">
        <v>401</v>
      </c>
      <c r="B332" s="129" t="s">
        <v>633</v>
      </c>
      <c r="C332" s="113"/>
      <c r="D332" s="148"/>
      <c r="E332" s="115"/>
      <c r="F332" s="116">
        <f>E332*D332</f>
        <v>0</v>
      </c>
      <c r="G332" s="116"/>
      <c r="H332" s="117"/>
      <c r="I332" s="116"/>
      <c r="J332" s="116">
        <f t="shared" ref="J332:J395" si="82">G332*0.95</f>
        <v>0</v>
      </c>
      <c r="K332" s="116"/>
      <c r="L332" s="116"/>
      <c r="M332" s="116"/>
      <c r="N332" s="116"/>
      <c r="O332" s="116"/>
      <c r="P332" s="116"/>
      <c r="R332" s="95">
        <f t="shared" ref="R332:R395" si="83">G332*0.95</f>
        <v>0</v>
      </c>
      <c r="S332" s="96">
        <f t="shared" ref="S332:S395" si="84">J332-R332</f>
        <v>0</v>
      </c>
      <c r="T332" s="97"/>
    </row>
    <row r="333" s="85" customFormat="1" ht="23.1" customHeight="1" spans="1:20">
      <c r="A333" s="129" t="s">
        <v>634</v>
      </c>
      <c r="B333" s="129" t="s">
        <v>635</v>
      </c>
      <c r="C333" s="113" t="s">
        <v>55</v>
      </c>
      <c r="D333" s="148">
        <v>46.29</v>
      </c>
      <c r="E333" s="115">
        <v>1450</v>
      </c>
      <c r="F333" s="116">
        <f>ROUND(E333*D333,2)</f>
        <v>67120.5</v>
      </c>
      <c r="G333" s="116">
        <f t="shared" ref="G333:H396" si="85">D333</f>
        <v>46.29</v>
      </c>
      <c r="H333" s="117">
        <f t="shared" si="85"/>
        <v>1450</v>
      </c>
      <c r="I333" s="116">
        <f>ROUND(H333*G333,2)</f>
        <v>67120.5</v>
      </c>
      <c r="J333" s="116">
        <f t="shared" si="82"/>
        <v>43.9755</v>
      </c>
      <c r="K333" s="116">
        <f t="shared" ref="K333" si="86">H333</f>
        <v>1450</v>
      </c>
      <c r="L333" s="116">
        <f t="shared" ref="L333" si="87">K333*J333</f>
        <v>63764.475</v>
      </c>
      <c r="M333" s="116">
        <f t="shared" ref="M333" si="88">G333-J333</f>
        <v>2.3145</v>
      </c>
      <c r="N333" s="116">
        <f t="shared" ref="N333" si="89">K333</f>
        <v>1450</v>
      </c>
      <c r="O333" s="116">
        <f t="shared" ref="O333" si="90">N333*M333</f>
        <v>3356.025</v>
      </c>
      <c r="P333" s="116"/>
      <c r="R333" s="95">
        <f t="shared" si="83"/>
        <v>43.9755</v>
      </c>
      <c r="S333" s="96">
        <f t="shared" si="84"/>
        <v>0</v>
      </c>
      <c r="T333" s="97"/>
    </row>
    <row r="334" s="85" customFormat="1" ht="23.1" customHeight="1" spans="1:20">
      <c r="A334" s="129" t="s">
        <v>636</v>
      </c>
      <c r="B334" s="129" t="s">
        <v>637</v>
      </c>
      <c r="C334" s="113" t="s">
        <v>55</v>
      </c>
      <c r="D334" s="148">
        <v>33.65</v>
      </c>
      <c r="E334" s="115">
        <v>1130</v>
      </c>
      <c r="F334" s="116">
        <f t="shared" ref="F334:F365" si="91">ROUND(E334*D334,2)</f>
        <v>38024.5</v>
      </c>
      <c r="G334" s="116">
        <f t="shared" si="85"/>
        <v>33.65</v>
      </c>
      <c r="H334" s="117">
        <f t="shared" ref="H334:H397" si="92">E334</f>
        <v>1130</v>
      </c>
      <c r="I334" s="116">
        <f t="shared" ref="I334:I397" si="93">ROUND(H334*G334,2)</f>
        <v>38024.5</v>
      </c>
      <c r="J334" s="116">
        <f t="shared" si="82"/>
        <v>31.9675</v>
      </c>
      <c r="K334" s="116">
        <f t="shared" ref="K334:K397" si="94">H334</f>
        <v>1130</v>
      </c>
      <c r="L334" s="116">
        <f t="shared" ref="L334:L397" si="95">K334*J334</f>
        <v>36123.275</v>
      </c>
      <c r="M334" s="116">
        <f t="shared" ref="M334:M397" si="96">G334-J334</f>
        <v>1.6825</v>
      </c>
      <c r="N334" s="116">
        <f t="shared" ref="N334:N397" si="97">K334</f>
        <v>1130</v>
      </c>
      <c r="O334" s="116">
        <f t="shared" ref="O334:O397" si="98">N334*M334</f>
        <v>1901.225</v>
      </c>
      <c r="P334" s="116"/>
      <c r="R334" s="95">
        <f t="shared" si="83"/>
        <v>31.9675</v>
      </c>
      <c r="S334" s="96">
        <f t="shared" si="84"/>
        <v>0</v>
      </c>
      <c r="T334" s="97"/>
    </row>
    <row r="335" s="85" customFormat="1" ht="23.1" customHeight="1" spans="1:20">
      <c r="A335" s="129">
        <v>402</v>
      </c>
      <c r="B335" s="129" t="s">
        <v>638</v>
      </c>
      <c r="C335" s="113" t="s">
        <v>55</v>
      </c>
      <c r="D335" s="148">
        <v>46.28</v>
      </c>
      <c r="E335" s="115">
        <v>750</v>
      </c>
      <c r="F335" s="116">
        <f t="shared" si="91"/>
        <v>34710</v>
      </c>
      <c r="G335" s="116">
        <f t="shared" si="85"/>
        <v>46.28</v>
      </c>
      <c r="H335" s="117">
        <f t="shared" si="92"/>
        <v>750</v>
      </c>
      <c r="I335" s="116">
        <f t="shared" si="93"/>
        <v>34710</v>
      </c>
      <c r="J335" s="116">
        <f t="shared" si="82"/>
        <v>43.966</v>
      </c>
      <c r="K335" s="116">
        <f t="shared" si="94"/>
        <v>750</v>
      </c>
      <c r="L335" s="116">
        <f t="shared" si="95"/>
        <v>32974.5</v>
      </c>
      <c r="M335" s="116">
        <f t="shared" si="96"/>
        <v>2.314</v>
      </c>
      <c r="N335" s="116">
        <f t="shared" si="97"/>
        <v>750</v>
      </c>
      <c r="O335" s="116">
        <f t="shared" si="98"/>
        <v>1735.5</v>
      </c>
      <c r="P335" s="116"/>
      <c r="R335" s="95">
        <f t="shared" si="83"/>
        <v>43.966</v>
      </c>
      <c r="S335" s="96">
        <f t="shared" si="84"/>
        <v>0</v>
      </c>
      <c r="T335" s="97"/>
    </row>
    <row r="336" s="85" customFormat="1" ht="23.1" customHeight="1" spans="1:20">
      <c r="A336" s="129">
        <v>403</v>
      </c>
      <c r="B336" s="129" t="s">
        <v>639</v>
      </c>
      <c r="C336" s="113" t="s">
        <v>51</v>
      </c>
      <c r="D336" s="148">
        <v>1.2</v>
      </c>
      <c r="E336" s="115">
        <v>70100</v>
      </c>
      <c r="F336" s="116">
        <f t="shared" si="91"/>
        <v>84120</v>
      </c>
      <c r="G336" s="116">
        <f t="shared" si="85"/>
        <v>1.2</v>
      </c>
      <c r="H336" s="117">
        <f t="shared" si="92"/>
        <v>70100</v>
      </c>
      <c r="I336" s="116">
        <f t="shared" si="93"/>
        <v>84120</v>
      </c>
      <c r="J336" s="116">
        <f t="shared" si="82"/>
        <v>1.14</v>
      </c>
      <c r="K336" s="116">
        <f t="shared" si="94"/>
        <v>70100</v>
      </c>
      <c r="L336" s="116">
        <f t="shared" si="95"/>
        <v>79914</v>
      </c>
      <c r="M336" s="116">
        <f t="shared" si="96"/>
        <v>0.0600000000000001</v>
      </c>
      <c r="N336" s="116">
        <f t="shared" si="97"/>
        <v>70100</v>
      </c>
      <c r="O336" s="116">
        <f t="shared" si="98"/>
        <v>4206</v>
      </c>
      <c r="P336" s="116"/>
      <c r="R336" s="95">
        <f t="shared" si="83"/>
        <v>1.14</v>
      </c>
      <c r="S336" s="96">
        <f t="shared" si="84"/>
        <v>0</v>
      </c>
      <c r="T336" s="97"/>
    </row>
    <row r="337" s="85" customFormat="1" ht="23.1" customHeight="1" spans="1:20">
      <c r="A337" s="129">
        <v>404</v>
      </c>
      <c r="B337" s="129" t="s">
        <v>640</v>
      </c>
      <c r="C337" s="113"/>
      <c r="D337" s="148"/>
      <c r="E337" s="115"/>
      <c r="F337" s="116">
        <f t="shared" si="91"/>
        <v>0</v>
      </c>
      <c r="G337" s="116">
        <f t="shared" si="85"/>
        <v>0</v>
      </c>
      <c r="H337" s="117">
        <f t="shared" si="92"/>
        <v>0</v>
      </c>
      <c r="I337" s="116">
        <f t="shared" si="93"/>
        <v>0</v>
      </c>
      <c r="J337" s="116">
        <f t="shared" si="82"/>
        <v>0</v>
      </c>
      <c r="K337" s="116">
        <f t="shared" si="94"/>
        <v>0</v>
      </c>
      <c r="L337" s="116">
        <f t="shared" si="95"/>
        <v>0</v>
      </c>
      <c r="M337" s="116">
        <f t="shared" si="96"/>
        <v>0</v>
      </c>
      <c r="N337" s="116">
        <f t="shared" si="97"/>
        <v>0</v>
      </c>
      <c r="O337" s="116">
        <f t="shared" si="98"/>
        <v>0</v>
      </c>
      <c r="P337" s="116"/>
      <c r="R337" s="95">
        <f t="shared" si="83"/>
        <v>0</v>
      </c>
      <c r="S337" s="96">
        <f t="shared" si="84"/>
        <v>0</v>
      </c>
      <c r="T337" s="97"/>
    </row>
    <row r="338" s="85" customFormat="1" ht="23.1" customHeight="1" spans="1:20">
      <c r="A338" s="129" t="s">
        <v>641</v>
      </c>
      <c r="B338" s="129" t="s">
        <v>642</v>
      </c>
      <c r="C338" s="113" t="s">
        <v>55</v>
      </c>
      <c r="D338" s="148">
        <v>199.99</v>
      </c>
      <c r="E338" s="115">
        <v>88.12</v>
      </c>
      <c r="F338" s="116">
        <f t="shared" si="91"/>
        <v>17623.12</v>
      </c>
      <c r="G338" s="116">
        <f t="shared" si="85"/>
        <v>199.99</v>
      </c>
      <c r="H338" s="117">
        <f t="shared" si="92"/>
        <v>88.12</v>
      </c>
      <c r="I338" s="116">
        <f t="shared" si="93"/>
        <v>17623.12</v>
      </c>
      <c r="J338" s="116">
        <f t="shared" si="82"/>
        <v>189.9905</v>
      </c>
      <c r="K338" s="116">
        <f t="shared" si="94"/>
        <v>88.12</v>
      </c>
      <c r="L338" s="116">
        <f t="shared" si="95"/>
        <v>16741.96286</v>
      </c>
      <c r="M338" s="116">
        <f t="shared" si="96"/>
        <v>9.99950000000001</v>
      </c>
      <c r="N338" s="116">
        <f t="shared" si="97"/>
        <v>88.12</v>
      </c>
      <c r="O338" s="116">
        <f t="shared" si="98"/>
        <v>881.155940000001</v>
      </c>
      <c r="P338" s="116"/>
      <c r="R338" s="95">
        <f t="shared" si="83"/>
        <v>189.9905</v>
      </c>
      <c r="S338" s="96">
        <f t="shared" si="84"/>
        <v>0</v>
      </c>
      <c r="T338" s="97"/>
    </row>
    <row r="339" s="85" customFormat="1" ht="23.1" customHeight="1" spans="1:20">
      <c r="A339" s="129" t="s">
        <v>643</v>
      </c>
      <c r="B339" s="129" t="s">
        <v>644</v>
      </c>
      <c r="C339" s="113" t="s">
        <v>645</v>
      </c>
      <c r="D339" s="148">
        <v>49.98</v>
      </c>
      <c r="E339" s="115">
        <v>141</v>
      </c>
      <c r="F339" s="116">
        <f t="shared" si="91"/>
        <v>7047.18</v>
      </c>
      <c r="G339" s="116">
        <f t="shared" si="85"/>
        <v>49.98</v>
      </c>
      <c r="H339" s="117">
        <f t="shared" si="92"/>
        <v>141</v>
      </c>
      <c r="I339" s="116">
        <f t="shared" si="93"/>
        <v>7047.18</v>
      </c>
      <c r="J339" s="116">
        <f t="shared" si="82"/>
        <v>47.481</v>
      </c>
      <c r="K339" s="116">
        <f t="shared" si="94"/>
        <v>141</v>
      </c>
      <c r="L339" s="116">
        <f t="shared" si="95"/>
        <v>6694.821</v>
      </c>
      <c r="M339" s="116">
        <f t="shared" si="96"/>
        <v>2.499</v>
      </c>
      <c r="N339" s="116">
        <f t="shared" si="97"/>
        <v>141</v>
      </c>
      <c r="O339" s="116">
        <f t="shared" si="98"/>
        <v>352.359</v>
      </c>
      <c r="P339" s="116"/>
      <c r="R339" s="95">
        <f t="shared" si="83"/>
        <v>47.481</v>
      </c>
      <c r="S339" s="96">
        <f t="shared" si="84"/>
        <v>0</v>
      </c>
      <c r="T339" s="97"/>
    </row>
    <row r="340" s="85" customFormat="1" ht="23.1" customHeight="1" spans="1:20">
      <c r="A340" s="129">
        <v>405</v>
      </c>
      <c r="B340" s="129" t="s">
        <v>646</v>
      </c>
      <c r="C340" s="113"/>
      <c r="D340" s="148"/>
      <c r="E340" s="115"/>
      <c r="F340" s="116">
        <f t="shared" si="91"/>
        <v>0</v>
      </c>
      <c r="G340" s="116">
        <f t="shared" si="85"/>
        <v>0</v>
      </c>
      <c r="H340" s="117">
        <f t="shared" si="92"/>
        <v>0</v>
      </c>
      <c r="I340" s="116">
        <f t="shared" si="93"/>
        <v>0</v>
      </c>
      <c r="J340" s="116">
        <f t="shared" si="82"/>
        <v>0</v>
      </c>
      <c r="K340" s="116">
        <f t="shared" si="94"/>
        <v>0</v>
      </c>
      <c r="L340" s="116">
        <f t="shared" si="95"/>
        <v>0</v>
      </c>
      <c r="M340" s="116">
        <f t="shared" si="96"/>
        <v>0</v>
      </c>
      <c r="N340" s="116">
        <f t="shared" si="97"/>
        <v>0</v>
      </c>
      <c r="O340" s="116">
        <f t="shared" si="98"/>
        <v>0</v>
      </c>
      <c r="P340" s="116"/>
      <c r="R340" s="95">
        <f t="shared" si="83"/>
        <v>0</v>
      </c>
      <c r="S340" s="96">
        <f t="shared" si="84"/>
        <v>0</v>
      </c>
      <c r="T340" s="97"/>
    </row>
    <row r="341" s="85" customFormat="1" ht="23.1" customHeight="1" spans="1:20">
      <c r="A341" s="129" t="s">
        <v>647</v>
      </c>
      <c r="B341" s="129" t="s">
        <v>648</v>
      </c>
      <c r="C341" s="113" t="s">
        <v>65</v>
      </c>
      <c r="D341" s="148">
        <v>207.97</v>
      </c>
      <c r="E341" s="115">
        <v>172</v>
      </c>
      <c r="F341" s="116">
        <f t="shared" si="91"/>
        <v>35770.84</v>
      </c>
      <c r="G341" s="116">
        <f t="shared" si="85"/>
        <v>207.97</v>
      </c>
      <c r="H341" s="117">
        <f t="shared" si="92"/>
        <v>172</v>
      </c>
      <c r="I341" s="116">
        <f t="shared" si="93"/>
        <v>35770.84</v>
      </c>
      <c r="J341" s="116">
        <f t="shared" si="82"/>
        <v>197.5715</v>
      </c>
      <c r="K341" s="116">
        <f t="shared" si="94"/>
        <v>172</v>
      </c>
      <c r="L341" s="116">
        <f t="shared" si="95"/>
        <v>33982.298</v>
      </c>
      <c r="M341" s="116">
        <f t="shared" si="96"/>
        <v>10.3985</v>
      </c>
      <c r="N341" s="116">
        <f t="shared" si="97"/>
        <v>172</v>
      </c>
      <c r="O341" s="116">
        <f t="shared" si="98"/>
        <v>1788.542</v>
      </c>
      <c r="P341" s="116"/>
      <c r="R341" s="95">
        <f t="shared" si="83"/>
        <v>197.5715</v>
      </c>
      <c r="S341" s="96">
        <f t="shared" si="84"/>
        <v>0</v>
      </c>
      <c r="T341" s="97"/>
    </row>
    <row r="342" s="85" customFormat="1" ht="23.1" customHeight="1" spans="1:20">
      <c r="A342" s="129" t="s">
        <v>649</v>
      </c>
      <c r="B342" s="129" t="s">
        <v>650</v>
      </c>
      <c r="C342" s="113" t="s">
        <v>65</v>
      </c>
      <c r="D342" s="148">
        <v>97.97</v>
      </c>
      <c r="E342" s="115">
        <v>2393.08</v>
      </c>
      <c r="F342" s="116">
        <f t="shared" si="91"/>
        <v>234450.05</v>
      </c>
      <c r="G342" s="116">
        <f t="shared" si="85"/>
        <v>97.97</v>
      </c>
      <c r="H342" s="117">
        <f t="shared" si="92"/>
        <v>2393.08</v>
      </c>
      <c r="I342" s="116">
        <f t="shared" si="93"/>
        <v>234450.05</v>
      </c>
      <c r="J342" s="116">
        <f t="shared" si="82"/>
        <v>93.0715</v>
      </c>
      <c r="K342" s="116">
        <f t="shared" si="94"/>
        <v>2393.08</v>
      </c>
      <c r="L342" s="116">
        <f t="shared" si="95"/>
        <v>222727.54522</v>
      </c>
      <c r="M342" s="116">
        <f t="shared" si="96"/>
        <v>4.8985</v>
      </c>
      <c r="N342" s="116">
        <f t="shared" si="97"/>
        <v>2393.08</v>
      </c>
      <c r="O342" s="116">
        <f t="shared" si="98"/>
        <v>11722.50238</v>
      </c>
      <c r="P342" s="116"/>
      <c r="R342" s="95">
        <f t="shared" si="83"/>
        <v>93.0715</v>
      </c>
      <c r="S342" s="96">
        <f t="shared" si="84"/>
        <v>0</v>
      </c>
      <c r="T342" s="97"/>
    </row>
    <row r="343" s="85" customFormat="1" ht="23.1" customHeight="1" spans="1:20">
      <c r="A343" s="129" t="s">
        <v>651</v>
      </c>
      <c r="B343" s="129" t="s">
        <v>652</v>
      </c>
      <c r="C343" s="113" t="s">
        <v>65</v>
      </c>
      <c r="D343" s="148">
        <v>26.92</v>
      </c>
      <c r="E343" s="115">
        <v>640</v>
      </c>
      <c r="F343" s="116">
        <f t="shared" si="91"/>
        <v>17228.8</v>
      </c>
      <c r="G343" s="116">
        <f t="shared" si="85"/>
        <v>26.92</v>
      </c>
      <c r="H343" s="117">
        <f t="shared" si="92"/>
        <v>640</v>
      </c>
      <c r="I343" s="116">
        <f t="shared" si="93"/>
        <v>17228.8</v>
      </c>
      <c r="J343" s="116">
        <f t="shared" si="82"/>
        <v>25.574</v>
      </c>
      <c r="K343" s="116">
        <f t="shared" si="94"/>
        <v>640</v>
      </c>
      <c r="L343" s="116">
        <f t="shared" si="95"/>
        <v>16367.36</v>
      </c>
      <c r="M343" s="116">
        <f t="shared" si="96"/>
        <v>1.346</v>
      </c>
      <c r="N343" s="116">
        <f t="shared" si="97"/>
        <v>640</v>
      </c>
      <c r="O343" s="116">
        <f t="shared" si="98"/>
        <v>861.44</v>
      </c>
      <c r="P343" s="116"/>
      <c r="R343" s="95">
        <f t="shared" si="83"/>
        <v>25.574</v>
      </c>
      <c r="S343" s="96">
        <f t="shared" si="84"/>
        <v>0</v>
      </c>
      <c r="T343" s="97"/>
    </row>
    <row r="344" s="85" customFormat="1" ht="23.1" customHeight="1" spans="1:20">
      <c r="A344" s="129" t="s">
        <v>653</v>
      </c>
      <c r="B344" s="129" t="s">
        <v>654</v>
      </c>
      <c r="C344" s="113" t="s">
        <v>65</v>
      </c>
      <c r="D344" s="148">
        <v>7.85</v>
      </c>
      <c r="E344" s="115">
        <v>960</v>
      </c>
      <c r="F344" s="116">
        <f t="shared" si="91"/>
        <v>7536</v>
      </c>
      <c r="G344" s="116">
        <f t="shared" si="85"/>
        <v>7.85</v>
      </c>
      <c r="H344" s="117">
        <f t="shared" si="92"/>
        <v>960</v>
      </c>
      <c r="I344" s="116">
        <f t="shared" si="93"/>
        <v>7536</v>
      </c>
      <c r="J344" s="116">
        <f t="shared" si="82"/>
        <v>7.4575</v>
      </c>
      <c r="K344" s="116">
        <f t="shared" si="94"/>
        <v>960</v>
      </c>
      <c r="L344" s="116">
        <f t="shared" si="95"/>
        <v>7159.2</v>
      </c>
      <c r="M344" s="116">
        <f t="shared" si="96"/>
        <v>0.3925</v>
      </c>
      <c r="N344" s="116">
        <f t="shared" si="97"/>
        <v>960</v>
      </c>
      <c r="O344" s="116">
        <f t="shared" si="98"/>
        <v>376.8</v>
      </c>
      <c r="P344" s="116"/>
      <c r="R344" s="95">
        <f t="shared" si="83"/>
        <v>7.4575</v>
      </c>
      <c r="S344" s="96">
        <f t="shared" si="84"/>
        <v>0</v>
      </c>
      <c r="T344" s="97"/>
    </row>
    <row r="345" s="85" customFormat="1" ht="23.1" customHeight="1" spans="1:20">
      <c r="A345" s="129" t="s">
        <v>655</v>
      </c>
      <c r="B345" s="129" t="s">
        <v>656</v>
      </c>
      <c r="C345" s="113" t="s">
        <v>65</v>
      </c>
      <c r="D345" s="148">
        <v>9.76</v>
      </c>
      <c r="E345" s="115">
        <v>52</v>
      </c>
      <c r="F345" s="116">
        <f t="shared" si="91"/>
        <v>507.52</v>
      </c>
      <c r="G345" s="116">
        <f t="shared" si="85"/>
        <v>9.76</v>
      </c>
      <c r="H345" s="117">
        <f t="shared" si="92"/>
        <v>52</v>
      </c>
      <c r="I345" s="116">
        <f t="shared" si="93"/>
        <v>507.52</v>
      </c>
      <c r="J345" s="116">
        <f t="shared" si="82"/>
        <v>9.272</v>
      </c>
      <c r="K345" s="116">
        <f t="shared" si="94"/>
        <v>52</v>
      </c>
      <c r="L345" s="116">
        <f t="shared" si="95"/>
        <v>482.144</v>
      </c>
      <c r="M345" s="116">
        <f t="shared" si="96"/>
        <v>0.488</v>
      </c>
      <c r="N345" s="116">
        <f t="shared" si="97"/>
        <v>52</v>
      </c>
      <c r="O345" s="116">
        <f t="shared" si="98"/>
        <v>25.376</v>
      </c>
      <c r="P345" s="116"/>
      <c r="R345" s="95">
        <f t="shared" si="83"/>
        <v>9.272</v>
      </c>
      <c r="S345" s="96">
        <f t="shared" si="84"/>
        <v>0</v>
      </c>
      <c r="T345" s="97"/>
    </row>
    <row r="346" s="85" customFormat="1" ht="23.1" customHeight="1" spans="1:20">
      <c r="A346" s="129" t="s">
        <v>657</v>
      </c>
      <c r="B346" s="129" t="s">
        <v>658</v>
      </c>
      <c r="C346" s="113" t="s">
        <v>65</v>
      </c>
      <c r="D346" s="148">
        <v>15</v>
      </c>
      <c r="E346" s="115">
        <v>52</v>
      </c>
      <c r="F346" s="116">
        <f t="shared" si="91"/>
        <v>780</v>
      </c>
      <c r="G346" s="116">
        <f t="shared" si="85"/>
        <v>15</v>
      </c>
      <c r="H346" s="117">
        <f t="shared" si="92"/>
        <v>52</v>
      </c>
      <c r="I346" s="116">
        <f t="shared" si="93"/>
        <v>780</v>
      </c>
      <c r="J346" s="116">
        <f t="shared" si="82"/>
        <v>14.25</v>
      </c>
      <c r="K346" s="116">
        <f t="shared" si="94"/>
        <v>52</v>
      </c>
      <c r="L346" s="116">
        <f t="shared" si="95"/>
        <v>741</v>
      </c>
      <c r="M346" s="116">
        <f t="shared" si="96"/>
        <v>0.75</v>
      </c>
      <c r="N346" s="116">
        <f t="shared" si="97"/>
        <v>52</v>
      </c>
      <c r="O346" s="116">
        <f t="shared" si="98"/>
        <v>39</v>
      </c>
      <c r="P346" s="116"/>
      <c r="R346" s="95">
        <f t="shared" si="83"/>
        <v>14.25</v>
      </c>
      <c r="S346" s="96">
        <f t="shared" si="84"/>
        <v>0</v>
      </c>
      <c r="T346" s="97"/>
    </row>
    <row r="347" s="85" customFormat="1" ht="23.1" customHeight="1" spans="1:20">
      <c r="A347" s="129">
        <v>406</v>
      </c>
      <c r="B347" s="129" t="s">
        <v>659</v>
      </c>
      <c r="C347" s="113"/>
      <c r="D347" s="148"/>
      <c r="E347" s="115"/>
      <c r="F347" s="116">
        <f t="shared" si="91"/>
        <v>0</v>
      </c>
      <c r="G347" s="116">
        <f t="shared" si="85"/>
        <v>0</v>
      </c>
      <c r="H347" s="117">
        <f t="shared" si="92"/>
        <v>0</v>
      </c>
      <c r="I347" s="116">
        <f t="shared" si="93"/>
        <v>0</v>
      </c>
      <c r="J347" s="116">
        <f t="shared" si="82"/>
        <v>0</v>
      </c>
      <c r="K347" s="116">
        <f t="shared" si="94"/>
        <v>0</v>
      </c>
      <c r="L347" s="116">
        <f t="shared" si="95"/>
        <v>0</v>
      </c>
      <c r="M347" s="116">
        <f t="shared" si="96"/>
        <v>0</v>
      </c>
      <c r="N347" s="116">
        <f t="shared" si="97"/>
        <v>0</v>
      </c>
      <c r="O347" s="116">
        <f t="shared" si="98"/>
        <v>0</v>
      </c>
      <c r="P347" s="116"/>
      <c r="R347" s="95">
        <f t="shared" si="83"/>
        <v>0</v>
      </c>
      <c r="S347" s="96">
        <f t="shared" si="84"/>
        <v>0</v>
      </c>
      <c r="T347" s="97"/>
    </row>
    <row r="348" s="85" customFormat="1" ht="23.1" customHeight="1" spans="1:20">
      <c r="A348" s="129" t="s">
        <v>660</v>
      </c>
      <c r="B348" s="129" t="s">
        <v>661</v>
      </c>
      <c r="C348" s="113" t="s">
        <v>51</v>
      </c>
      <c r="D348" s="148">
        <v>632.09</v>
      </c>
      <c r="E348" s="115">
        <v>27</v>
      </c>
      <c r="F348" s="116">
        <f t="shared" si="91"/>
        <v>17066.43</v>
      </c>
      <c r="G348" s="116">
        <f t="shared" si="85"/>
        <v>632.09</v>
      </c>
      <c r="H348" s="117">
        <f t="shared" si="92"/>
        <v>27</v>
      </c>
      <c r="I348" s="116">
        <f t="shared" si="93"/>
        <v>17066.43</v>
      </c>
      <c r="J348" s="116">
        <f t="shared" si="82"/>
        <v>600.4855</v>
      </c>
      <c r="K348" s="116">
        <f t="shared" si="94"/>
        <v>27</v>
      </c>
      <c r="L348" s="116">
        <f t="shared" si="95"/>
        <v>16213.1085</v>
      </c>
      <c r="M348" s="116">
        <f t="shared" si="96"/>
        <v>31.6045</v>
      </c>
      <c r="N348" s="116">
        <f t="shared" si="97"/>
        <v>27</v>
      </c>
      <c r="O348" s="116">
        <f t="shared" si="98"/>
        <v>853.321500000001</v>
      </c>
      <c r="P348" s="116"/>
      <c r="R348" s="95">
        <f t="shared" si="83"/>
        <v>600.4855</v>
      </c>
      <c r="S348" s="96">
        <f t="shared" si="84"/>
        <v>0</v>
      </c>
      <c r="T348" s="97"/>
    </row>
    <row r="349" s="85" customFormat="1" ht="23.1" customHeight="1" spans="1:20">
      <c r="A349" s="129" t="s">
        <v>662</v>
      </c>
      <c r="B349" s="129" t="s">
        <v>663</v>
      </c>
      <c r="C349" s="113" t="s">
        <v>51</v>
      </c>
      <c r="D349" s="148">
        <v>504.87</v>
      </c>
      <c r="E349" s="115">
        <v>27</v>
      </c>
      <c r="F349" s="116">
        <f t="shared" si="91"/>
        <v>13631.49</v>
      </c>
      <c r="G349" s="116">
        <f t="shared" si="85"/>
        <v>504.87</v>
      </c>
      <c r="H349" s="117">
        <f t="shared" si="92"/>
        <v>27</v>
      </c>
      <c r="I349" s="116">
        <f t="shared" si="93"/>
        <v>13631.49</v>
      </c>
      <c r="J349" s="116">
        <f t="shared" si="82"/>
        <v>479.6265</v>
      </c>
      <c r="K349" s="116">
        <f t="shared" si="94"/>
        <v>27</v>
      </c>
      <c r="L349" s="116">
        <f t="shared" si="95"/>
        <v>12949.9155</v>
      </c>
      <c r="M349" s="116">
        <f t="shared" si="96"/>
        <v>25.2435</v>
      </c>
      <c r="N349" s="116">
        <f t="shared" si="97"/>
        <v>27</v>
      </c>
      <c r="O349" s="116">
        <f t="shared" si="98"/>
        <v>681.574500000001</v>
      </c>
      <c r="P349" s="116"/>
      <c r="R349" s="95">
        <f t="shared" si="83"/>
        <v>479.6265</v>
      </c>
      <c r="S349" s="96">
        <f t="shared" si="84"/>
        <v>0</v>
      </c>
      <c r="T349" s="97"/>
    </row>
    <row r="350" s="85" customFormat="1" ht="23.1" customHeight="1" spans="1:20">
      <c r="A350" s="129" t="s">
        <v>664</v>
      </c>
      <c r="B350" s="129" t="s">
        <v>665</v>
      </c>
      <c r="C350" s="113" t="s">
        <v>55</v>
      </c>
      <c r="D350" s="148">
        <v>3998.64</v>
      </c>
      <c r="E350" s="115">
        <v>10.1</v>
      </c>
      <c r="F350" s="116">
        <f t="shared" si="91"/>
        <v>40386.26</v>
      </c>
      <c r="G350" s="116">
        <f t="shared" si="85"/>
        <v>3998.64</v>
      </c>
      <c r="H350" s="117">
        <f t="shared" si="92"/>
        <v>10.1</v>
      </c>
      <c r="I350" s="116">
        <f t="shared" si="93"/>
        <v>40386.26</v>
      </c>
      <c r="J350" s="116">
        <f t="shared" si="82"/>
        <v>3798.708</v>
      </c>
      <c r="K350" s="116">
        <f t="shared" si="94"/>
        <v>10.1</v>
      </c>
      <c r="L350" s="116">
        <f t="shared" si="95"/>
        <v>38366.9508</v>
      </c>
      <c r="M350" s="116">
        <f t="shared" si="96"/>
        <v>199.932</v>
      </c>
      <c r="N350" s="116">
        <f t="shared" si="97"/>
        <v>10.1</v>
      </c>
      <c r="O350" s="116">
        <f t="shared" si="98"/>
        <v>2019.3132</v>
      </c>
      <c r="P350" s="116"/>
      <c r="R350" s="95">
        <f t="shared" si="83"/>
        <v>3798.708</v>
      </c>
      <c r="S350" s="96">
        <f t="shared" si="84"/>
        <v>0</v>
      </c>
      <c r="T350" s="97"/>
    </row>
    <row r="351" s="85" customFormat="1" ht="23.1" customHeight="1" spans="1:20">
      <c r="A351" s="129">
        <v>407</v>
      </c>
      <c r="B351" s="129" t="s">
        <v>666</v>
      </c>
      <c r="C351" s="113"/>
      <c r="D351" s="148"/>
      <c r="E351" s="115"/>
      <c r="F351" s="116">
        <f t="shared" si="91"/>
        <v>0</v>
      </c>
      <c r="G351" s="116">
        <f t="shared" si="85"/>
        <v>0</v>
      </c>
      <c r="H351" s="117">
        <f t="shared" si="92"/>
        <v>0</v>
      </c>
      <c r="I351" s="116">
        <f t="shared" si="93"/>
        <v>0</v>
      </c>
      <c r="J351" s="116">
        <f t="shared" si="82"/>
        <v>0</v>
      </c>
      <c r="K351" s="116">
        <f t="shared" si="94"/>
        <v>0</v>
      </c>
      <c r="L351" s="116">
        <f t="shared" si="95"/>
        <v>0</v>
      </c>
      <c r="M351" s="116">
        <f t="shared" si="96"/>
        <v>0</v>
      </c>
      <c r="N351" s="116">
        <f t="shared" si="97"/>
        <v>0</v>
      </c>
      <c r="O351" s="116">
        <f t="shared" si="98"/>
        <v>0</v>
      </c>
      <c r="P351" s="116"/>
      <c r="R351" s="95">
        <f t="shared" si="83"/>
        <v>0</v>
      </c>
      <c r="S351" s="96">
        <f t="shared" si="84"/>
        <v>0</v>
      </c>
      <c r="T351" s="97"/>
    </row>
    <row r="352" s="85" customFormat="1" ht="23.1" customHeight="1" spans="1:20">
      <c r="A352" s="129" t="s">
        <v>667</v>
      </c>
      <c r="B352" s="129" t="s">
        <v>668</v>
      </c>
      <c r="C352" s="113" t="s">
        <v>51</v>
      </c>
      <c r="D352" s="148">
        <v>499.9</v>
      </c>
      <c r="E352" s="115">
        <v>265.287</v>
      </c>
      <c r="F352" s="116">
        <f t="shared" si="91"/>
        <v>132616.97</v>
      </c>
      <c r="G352" s="116">
        <f t="shared" si="85"/>
        <v>499.9</v>
      </c>
      <c r="H352" s="117">
        <f t="shared" si="92"/>
        <v>265.287</v>
      </c>
      <c r="I352" s="116">
        <f t="shared" si="93"/>
        <v>132616.97</v>
      </c>
      <c r="J352" s="116">
        <f t="shared" si="82"/>
        <v>474.905</v>
      </c>
      <c r="K352" s="116">
        <f t="shared" si="94"/>
        <v>265.287</v>
      </c>
      <c r="L352" s="116">
        <f t="shared" si="95"/>
        <v>125986.122735</v>
      </c>
      <c r="M352" s="116">
        <f t="shared" si="96"/>
        <v>24.995</v>
      </c>
      <c r="N352" s="116">
        <f t="shared" si="97"/>
        <v>265.287</v>
      </c>
      <c r="O352" s="116">
        <f t="shared" si="98"/>
        <v>6630.848565</v>
      </c>
      <c r="P352" s="116"/>
      <c r="R352" s="95">
        <f t="shared" si="83"/>
        <v>474.905</v>
      </c>
      <c r="S352" s="96">
        <f t="shared" si="84"/>
        <v>0</v>
      </c>
      <c r="T352" s="97"/>
    </row>
    <row r="353" s="85" customFormat="1" ht="23.1" customHeight="1" spans="1:20">
      <c r="A353" s="129" t="s">
        <v>669</v>
      </c>
      <c r="B353" s="129" t="s">
        <v>670</v>
      </c>
      <c r="C353" s="113" t="s">
        <v>51</v>
      </c>
      <c r="D353" s="148">
        <v>499.84</v>
      </c>
      <c r="E353" s="115">
        <v>31</v>
      </c>
      <c r="F353" s="116">
        <f t="shared" si="91"/>
        <v>15495.04</v>
      </c>
      <c r="G353" s="116">
        <f t="shared" si="85"/>
        <v>499.84</v>
      </c>
      <c r="H353" s="117">
        <f t="shared" si="92"/>
        <v>31</v>
      </c>
      <c r="I353" s="116">
        <f t="shared" si="93"/>
        <v>15495.04</v>
      </c>
      <c r="J353" s="116">
        <f t="shared" si="82"/>
        <v>474.848</v>
      </c>
      <c r="K353" s="116">
        <f t="shared" si="94"/>
        <v>31</v>
      </c>
      <c r="L353" s="116">
        <f t="shared" si="95"/>
        <v>14720.288</v>
      </c>
      <c r="M353" s="116">
        <f t="shared" si="96"/>
        <v>24.992</v>
      </c>
      <c r="N353" s="116">
        <f t="shared" si="97"/>
        <v>31</v>
      </c>
      <c r="O353" s="116">
        <f t="shared" si="98"/>
        <v>774.752000000001</v>
      </c>
      <c r="P353" s="116"/>
      <c r="R353" s="95">
        <f t="shared" si="83"/>
        <v>474.848</v>
      </c>
      <c r="S353" s="96">
        <f t="shared" si="84"/>
        <v>0</v>
      </c>
      <c r="T353" s="97"/>
    </row>
    <row r="354" s="85" customFormat="1" ht="23.1" customHeight="1" spans="1:20">
      <c r="A354" s="129">
        <v>408</v>
      </c>
      <c r="B354" s="129" t="s">
        <v>671</v>
      </c>
      <c r="C354" s="113"/>
      <c r="D354" s="148"/>
      <c r="E354" s="115"/>
      <c r="F354" s="116">
        <f t="shared" si="91"/>
        <v>0</v>
      </c>
      <c r="G354" s="116">
        <f t="shared" si="85"/>
        <v>0</v>
      </c>
      <c r="H354" s="117">
        <f t="shared" si="92"/>
        <v>0</v>
      </c>
      <c r="I354" s="116">
        <f t="shared" si="93"/>
        <v>0</v>
      </c>
      <c r="J354" s="116">
        <f t="shared" si="82"/>
        <v>0</v>
      </c>
      <c r="K354" s="116">
        <f t="shared" si="94"/>
        <v>0</v>
      </c>
      <c r="L354" s="116">
        <f t="shared" si="95"/>
        <v>0</v>
      </c>
      <c r="M354" s="116">
        <f t="shared" si="96"/>
        <v>0</v>
      </c>
      <c r="N354" s="116">
        <f t="shared" si="97"/>
        <v>0</v>
      </c>
      <c r="O354" s="116">
        <f t="shared" si="98"/>
        <v>0</v>
      </c>
      <c r="P354" s="116"/>
      <c r="R354" s="95">
        <f t="shared" si="83"/>
        <v>0</v>
      </c>
      <c r="S354" s="96">
        <f t="shared" si="84"/>
        <v>0</v>
      </c>
      <c r="T354" s="97"/>
    </row>
    <row r="355" s="85" customFormat="1" ht="23.1" customHeight="1" spans="1:20">
      <c r="A355" s="129" t="s">
        <v>672</v>
      </c>
      <c r="B355" s="129" t="s">
        <v>673</v>
      </c>
      <c r="C355" s="113" t="s">
        <v>55</v>
      </c>
      <c r="D355" s="148">
        <v>1529.86</v>
      </c>
      <c r="E355" s="115">
        <v>23</v>
      </c>
      <c r="F355" s="116">
        <f t="shared" si="91"/>
        <v>35186.78</v>
      </c>
      <c r="G355" s="116">
        <f t="shared" si="85"/>
        <v>1529.86</v>
      </c>
      <c r="H355" s="117">
        <f t="shared" si="92"/>
        <v>23</v>
      </c>
      <c r="I355" s="116">
        <f t="shared" si="93"/>
        <v>35186.78</v>
      </c>
      <c r="J355" s="116">
        <f t="shared" si="82"/>
        <v>1453.367</v>
      </c>
      <c r="K355" s="116">
        <f t="shared" si="94"/>
        <v>23</v>
      </c>
      <c r="L355" s="116">
        <f t="shared" si="95"/>
        <v>33427.441</v>
      </c>
      <c r="M355" s="116">
        <f t="shared" si="96"/>
        <v>76.4930000000002</v>
      </c>
      <c r="N355" s="116">
        <f t="shared" si="97"/>
        <v>23</v>
      </c>
      <c r="O355" s="116">
        <f t="shared" si="98"/>
        <v>1759.339</v>
      </c>
      <c r="P355" s="116"/>
      <c r="R355" s="95">
        <f t="shared" si="83"/>
        <v>1453.367</v>
      </c>
      <c r="S355" s="96">
        <f t="shared" si="84"/>
        <v>0</v>
      </c>
      <c r="T355" s="97"/>
    </row>
    <row r="356" s="85" customFormat="1" ht="23.1" customHeight="1" spans="1:20">
      <c r="A356" s="129" t="s">
        <v>674</v>
      </c>
      <c r="B356" s="129" t="s">
        <v>675</v>
      </c>
      <c r="C356" s="113" t="s">
        <v>55</v>
      </c>
      <c r="D356" s="148">
        <v>3999.52</v>
      </c>
      <c r="E356" s="115">
        <v>16</v>
      </c>
      <c r="F356" s="116">
        <f t="shared" si="91"/>
        <v>63992.32</v>
      </c>
      <c r="G356" s="116">
        <f t="shared" si="85"/>
        <v>3999.52</v>
      </c>
      <c r="H356" s="117">
        <f t="shared" si="92"/>
        <v>16</v>
      </c>
      <c r="I356" s="116">
        <f t="shared" si="93"/>
        <v>63992.32</v>
      </c>
      <c r="J356" s="116">
        <f t="shared" si="82"/>
        <v>3799.544</v>
      </c>
      <c r="K356" s="116">
        <f t="shared" si="94"/>
        <v>16</v>
      </c>
      <c r="L356" s="116">
        <f t="shared" si="95"/>
        <v>60792.704</v>
      </c>
      <c r="M356" s="116">
        <f t="shared" si="96"/>
        <v>199.976</v>
      </c>
      <c r="N356" s="116">
        <f t="shared" si="97"/>
        <v>16</v>
      </c>
      <c r="O356" s="116">
        <f t="shared" si="98"/>
        <v>3199.616</v>
      </c>
      <c r="P356" s="116"/>
      <c r="R356" s="95">
        <f t="shared" si="83"/>
        <v>3799.544</v>
      </c>
      <c r="S356" s="96">
        <f t="shared" si="84"/>
        <v>0</v>
      </c>
      <c r="T356" s="97"/>
    </row>
    <row r="357" s="85" customFormat="1" ht="23.1" customHeight="1" spans="1:20">
      <c r="A357" s="129">
        <v>409</v>
      </c>
      <c r="B357" s="129" t="s">
        <v>676</v>
      </c>
      <c r="C357" s="113"/>
      <c r="D357" s="148"/>
      <c r="E357" s="115"/>
      <c r="F357" s="116">
        <f t="shared" si="91"/>
        <v>0</v>
      </c>
      <c r="G357" s="116">
        <f t="shared" si="85"/>
        <v>0</v>
      </c>
      <c r="H357" s="117">
        <f t="shared" si="92"/>
        <v>0</v>
      </c>
      <c r="I357" s="116">
        <f t="shared" si="93"/>
        <v>0</v>
      </c>
      <c r="J357" s="116">
        <f t="shared" si="82"/>
        <v>0</v>
      </c>
      <c r="K357" s="116">
        <f t="shared" si="94"/>
        <v>0</v>
      </c>
      <c r="L357" s="116">
        <f t="shared" si="95"/>
        <v>0</v>
      </c>
      <c r="M357" s="116">
        <f t="shared" si="96"/>
        <v>0</v>
      </c>
      <c r="N357" s="116">
        <f t="shared" si="97"/>
        <v>0</v>
      </c>
      <c r="O357" s="116">
        <f t="shared" si="98"/>
        <v>0</v>
      </c>
      <c r="P357" s="116"/>
      <c r="R357" s="95">
        <f t="shared" si="83"/>
        <v>0</v>
      </c>
      <c r="S357" s="96">
        <f t="shared" si="84"/>
        <v>0</v>
      </c>
      <c r="T357" s="97"/>
    </row>
    <row r="358" s="85" customFormat="1" ht="23.1" customHeight="1" spans="1:20">
      <c r="A358" s="129" t="s">
        <v>677</v>
      </c>
      <c r="B358" s="129" t="s">
        <v>678</v>
      </c>
      <c r="C358" s="113" t="s">
        <v>51</v>
      </c>
      <c r="D358" s="148">
        <v>499.95</v>
      </c>
      <c r="E358" s="115">
        <v>14</v>
      </c>
      <c r="F358" s="116">
        <f t="shared" si="91"/>
        <v>6999.3</v>
      </c>
      <c r="G358" s="116">
        <f t="shared" si="85"/>
        <v>499.95</v>
      </c>
      <c r="H358" s="117">
        <f t="shared" si="92"/>
        <v>14</v>
      </c>
      <c r="I358" s="116">
        <f t="shared" si="93"/>
        <v>6999.3</v>
      </c>
      <c r="J358" s="116">
        <f t="shared" si="82"/>
        <v>474.9525</v>
      </c>
      <c r="K358" s="116">
        <f t="shared" si="94"/>
        <v>14</v>
      </c>
      <c r="L358" s="116">
        <f t="shared" si="95"/>
        <v>6649.335</v>
      </c>
      <c r="M358" s="116">
        <f t="shared" si="96"/>
        <v>24.9975</v>
      </c>
      <c r="N358" s="116">
        <f t="shared" si="97"/>
        <v>14</v>
      </c>
      <c r="O358" s="116">
        <f t="shared" si="98"/>
        <v>349.965</v>
      </c>
      <c r="P358" s="116"/>
      <c r="R358" s="95">
        <f t="shared" si="83"/>
        <v>474.9525</v>
      </c>
      <c r="S358" s="96">
        <f t="shared" si="84"/>
        <v>0</v>
      </c>
      <c r="T358" s="97"/>
    </row>
    <row r="359" s="85" customFormat="1" ht="23.1" customHeight="1" spans="1:20">
      <c r="A359" s="129" t="s">
        <v>679</v>
      </c>
      <c r="B359" s="129" t="s">
        <v>680</v>
      </c>
      <c r="C359" s="113" t="s">
        <v>51</v>
      </c>
      <c r="D359" s="148">
        <v>499.93</v>
      </c>
      <c r="E359" s="115">
        <v>14</v>
      </c>
      <c r="F359" s="116">
        <f t="shared" si="91"/>
        <v>6999.02</v>
      </c>
      <c r="G359" s="116">
        <f t="shared" si="85"/>
        <v>499.93</v>
      </c>
      <c r="H359" s="117">
        <f t="shared" si="92"/>
        <v>14</v>
      </c>
      <c r="I359" s="116">
        <f t="shared" si="93"/>
        <v>6999.02</v>
      </c>
      <c r="J359" s="116">
        <f t="shared" si="82"/>
        <v>474.9335</v>
      </c>
      <c r="K359" s="116">
        <f t="shared" si="94"/>
        <v>14</v>
      </c>
      <c r="L359" s="116">
        <f t="shared" si="95"/>
        <v>6649.069</v>
      </c>
      <c r="M359" s="116">
        <f t="shared" si="96"/>
        <v>24.9965</v>
      </c>
      <c r="N359" s="116">
        <f t="shared" si="97"/>
        <v>14</v>
      </c>
      <c r="O359" s="116">
        <f t="shared" si="98"/>
        <v>349.951</v>
      </c>
      <c r="P359" s="116"/>
      <c r="R359" s="95">
        <f t="shared" si="83"/>
        <v>474.9335</v>
      </c>
      <c r="S359" s="96">
        <f t="shared" si="84"/>
        <v>0</v>
      </c>
      <c r="T359" s="97"/>
    </row>
    <row r="360" s="85" customFormat="1" ht="23.1" customHeight="1" spans="1:20">
      <c r="A360" s="129" t="s">
        <v>681</v>
      </c>
      <c r="B360" s="129" t="s">
        <v>682</v>
      </c>
      <c r="C360" s="113" t="s">
        <v>51</v>
      </c>
      <c r="D360" s="148">
        <v>69.98</v>
      </c>
      <c r="E360" s="115">
        <v>13</v>
      </c>
      <c r="F360" s="116">
        <f t="shared" si="91"/>
        <v>909.74</v>
      </c>
      <c r="G360" s="116">
        <f t="shared" si="85"/>
        <v>69.98</v>
      </c>
      <c r="H360" s="117">
        <f t="shared" si="92"/>
        <v>13</v>
      </c>
      <c r="I360" s="116">
        <f t="shared" si="93"/>
        <v>909.74</v>
      </c>
      <c r="J360" s="116">
        <f t="shared" si="82"/>
        <v>66.481</v>
      </c>
      <c r="K360" s="116">
        <f t="shared" si="94"/>
        <v>13</v>
      </c>
      <c r="L360" s="116">
        <f t="shared" si="95"/>
        <v>864.253</v>
      </c>
      <c r="M360" s="116">
        <f t="shared" si="96"/>
        <v>3.49900000000001</v>
      </c>
      <c r="N360" s="116">
        <f t="shared" si="97"/>
        <v>13</v>
      </c>
      <c r="O360" s="116">
        <f t="shared" si="98"/>
        <v>45.4870000000001</v>
      </c>
      <c r="P360" s="116"/>
      <c r="R360" s="95">
        <f t="shared" si="83"/>
        <v>66.481</v>
      </c>
      <c r="S360" s="96">
        <f t="shared" si="84"/>
        <v>0</v>
      </c>
      <c r="T360" s="97"/>
    </row>
    <row r="361" s="85" customFormat="1" ht="23.1" customHeight="1" spans="1:20">
      <c r="A361" s="129" t="s">
        <v>683</v>
      </c>
      <c r="B361" s="129" t="s">
        <v>684</v>
      </c>
      <c r="C361" s="113" t="s">
        <v>645</v>
      </c>
      <c r="D361" s="148">
        <v>7.71</v>
      </c>
      <c r="E361" s="115">
        <v>36.6</v>
      </c>
      <c r="F361" s="116">
        <f t="shared" si="91"/>
        <v>282.19</v>
      </c>
      <c r="G361" s="116">
        <f t="shared" si="85"/>
        <v>7.71</v>
      </c>
      <c r="H361" s="117">
        <f t="shared" si="92"/>
        <v>36.6</v>
      </c>
      <c r="I361" s="116">
        <f t="shared" si="93"/>
        <v>282.19</v>
      </c>
      <c r="J361" s="116">
        <f t="shared" si="82"/>
        <v>7.3245</v>
      </c>
      <c r="K361" s="116">
        <f t="shared" si="94"/>
        <v>36.6</v>
      </c>
      <c r="L361" s="116">
        <f t="shared" si="95"/>
        <v>268.0767</v>
      </c>
      <c r="M361" s="116">
        <f t="shared" si="96"/>
        <v>0.3855</v>
      </c>
      <c r="N361" s="116">
        <f t="shared" si="97"/>
        <v>36.6</v>
      </c>
      <c r="O361" s="116">
        <f t="shared" si="98"/>
        <v>14.1093</v>
      </c>
      <c r="P361" s="116"/>
      <c r="R361" s="95">
        <f t="shared" si="83"/>
        <v>7.3245</v>
      </c>
      <c r="S361" s="96">
        <f t="shared" si="84"/>
        <v>0</v>
      </c>
      <c r="T361" s="97"/>
    </row>
    <row r="362" s="85" customFormat="1" ht="23.1" customHeight="1" spans="1:20">
      <c r="A362" s="129" t="s">
        <v>685</v>
      </c>
      <c r="B362" s="129" t="s">
        <v>686</v>
      </c>
      <c r="C362" s="113" t="s">
        <v>51</v>
      </c>
      <c r="D362" s="148">
        <v>166.52</v>
      </c>
      <c r="E362" s="115">
        <v>6</v>
      </c>
      <c r="F362" s="116">
        <f t="shared" si="91"/>
        <v>999.12</v>
      </c>
      <c r="G362" s="116">
        <f t="shared" si="85"/>
        <v>166.52</v>
      </c>
      <c r="H362" s="117">
        <f t="shared" si="92"/>
        <v>6</v>
      </c>
      <c r="I362" s="116">
        <f t="shared" si="93"/>
        <v>999.12</v>
      </c>
      <c r="J362" s="116">
        <f t="shared" si="82"/>
        <v>158.194</v>
      </c>
      <c r="K362" s="116">
        <f t="shared" si="94"/>
        <v>6</v>
      </c>
      <c r="L362" s="116">
        <f t="shared" si="95"/>
        <v>949.164</v>
      </c>
      <c r="M362" s="116">
        <f t="shared" si="96"/>
        <v>8.32600000000002</v>
      </c>
      <c r="N362" s="116">
        <f t="shared" si="97"/>
        <v>6</v>
      </c>
      <c r="O362" s="116">
        <f t="shared" si="98"/>
        <v>49.9560000000001</v>
      </c>
      <c r="P362" s="116"/>
      <c r="R362" s="95">
        <f t="shared" si="83"/>
        <v>158.194</v>
      </c>
      <c r="S362" s="96">
        <f t="shared" si="84"/>
        <v>0</v>
      </c>
      <c r="T362" s="97"/>
    </row>
    <row r="363" s="85" customFormat="1" ht="23.1" customHeight="1" spans="1:20">
      <c r="A363" s="129">
        <v>410</v>
      </c>
      <c r="B363" s="129" t="s">
        <v>687</v>
      </c>
      <c r="C363" s="113"/>
      <c r="D363" s="148"/>
      <c r="E363" s="115"/>
      <c r="F363" s="116">
        <f t="shared" si="91"/>
        <v>0</v>
      </c>
      <c r="G363" s="116">
        <f t="shared" si="85"/>
        <v>0</v>
      </c>
      <c r="H363" s="117">
        <f t="shared" si="92"/>
        <v>0</v>
      </c>
      <c r="I363" s="116">
        <f t="shared" si="93"/>
        <v>0</v>
      </c>
      <c r="J363" s="116">
        <f t="shared" si="82"/>
        <v>0</v>
      </c>
      <c r="K363" s="116">
        <f t="shared" si="94"/>
        <v>0</v>
      </c>
      <c r="L363" s="116">
        <f t="shared" si="95"/>
        <v>0</v>
      </c>
      <c r="M363" s="116">
        <f t="shared" si="96"/>
        <v>0</v>
      </c>
      <c r="N363" s="116">
        <f t="shared" si="97"/>
        <v>0</v>
      </c>
      <c r="O363" s="116">
        <f t="shared" si="98"/>
        <v>0</v>
      </c>
      <c r="P363" s="116"/>
      <c r="R363" s="95">
        <f t="shared" si="83"/>
        <v>0</v>
      </c>
      <c r="S363" s="96">
        <f t="shared" si="84"/>
        <v>0</v>
      </c>
      <c r="T363" s="97"/>
    </row>
    <row r="364" s="85" customFormat="1" ht="23.1" customHeight="1" spans="1:20">
      <c r="A364" s="129" t="s">
        <v>688</v>
      </c>
      <c r="B364" s="129" t="s">
        <v>689</v>
      </c>
      <c r="C364" s="113" t="s">
        <v>65</v>
      </c>
      <c r="D364" s="148">
        <v>12.34</v>
      </c>
      <c r="E364" s="115">
        <v>1522</v>
      </c>
      <c r="F364" s="116">
        <f t="shared" si="91"/>
        <v>18781.48</v>
      </c>
      <c r="G364" s="116">
        <f t="shared" si="85"/>
        <v>12.34</v>
      </c>
      <c r="H364" s="117">
        <f t="shared" si="92"/>
        <v>1522</v>
      </c>
      <c r="I364" s="116">
        <f t="shared" si="93"/>
        <v>18781.48</v>
      </c>
      <c r="J364" s="116">
        <f t="shared" si="82"/>
        <v>11.723</v>
      </c>
      <c r="K364" s="116">
        <f t="shared" si="94"/>
        <v>1522</v>
      </c>
      <c r="L364" s="116">
        <f t="shared" si="95"/>
        <v>17842.406</v>
      </c>
      <c r="M364" s="116">
        <f t="shared" si="96"/>
        <v>0.617000000000001</v>
      </c>
      <c r="N364" s="116">
        <f t="shared" si="97"/>
        <v>1522</v>
      </c>
      <c r="O364" s="116">
        <f t="shared" si="98"/>
        <v>939.074000000001</v>
      </c>
      <c r="P364" s="116"/>
      <c r="R364" s="95">
        <f t="shared" si="83"/>
        <v>11.723</v>
      </c>
      <c r="S364" s="96">
        <f t="shared" si="84"/>
        <v>0</v>
      </c>
      <c r="T364" s="97"/>
    </row>
    <row r="365" s="85" customFormat="1" ht="23.1" customHeight="1" spans="1:20">
      <c r="A365" s="129" t="s">
        <v>690</v>
      </c>
      <c r="B365" s="129" t="s">
        <v>691</v>
      </c>
      <c r="C365" s="113" t="s">
        <v>51</v>
      </c>
      <c r="D365" s="148">
        <v>51.28</v>
      </c>
      <c r="E365" s="115">
        <v>874.23</v>
      </c>
      <c r="F365" s="116">
        <f t="shared" si="91"/>
        <v>44830.51</v>
      </c>
      <c r="G365" s="116">
        <f t="shared" si="85"/>
        <v>51.28</v>
      </c>
      <c r="H365" s="117">
        <f t="shared" si="92"/>
        <v>874.23</v>
      </c>
      <c r="I365" s="116">
        <f t="shared" si="93"/>
        <v>44830.51</v>
      </c>
      <c r="J365" s="116">
        <f t="shared" si="82"/>
        <v>48.716</v>
      </c>
      <c r="K365" s="116">
        <f t="shared" si="94"/>
        <v>874.23</v>
      </c>
      <c r="L365" s="116">
        <f t="shared" si="95"/>
        <v>42588.98868</v>
      </c>
      <c r="M365" s="116">
        <f t="shared" si="96"/>
        <v>2.564</v>
      </c>
      <c r="N365" s="116">
        <f t="shared" si="97"/>
        <v>874.23</v>
      </c>
      <c r="O365" s="116">
        <f t="shared" si="98"/>
        <v>2241.52572</v>
      </c>
      <c r="P365" s="116"/>
      <c r="R365" s="95">
        <f t="shared" si="83"/>
        <v>48.716</v>
      </c>
      <c r="S365" s="96">
        <f t="shared" si="84"/>
        <v>0</v>
      </c>
      <c r="T365" s="97"/>
    </row>
    <row r="366" s="85" customFormat="1" ht="23.1" customHeight="1" spans="1:20">
      <c r="A366" s="129">
        <v>411</v>
      </c>
      <c r="B366" s="129" t="s">
        <v>692</v>
      </c>
      <c r="C366" s="113"/>
      <c r="D366" s="148"/>
      <c r="E366" s="115"/>
      <c r="F366" s="116">
        <f t="shared" ref="F366:F397" si="99">ROUND(E366*D366,2)</f>
        <v>0</v>
      </c>
      <c r="G366" s="116">
        <f t="shared" si="85"/>
        <v>0</v>
      </c>
      <c r="H366" s="117">
        <f t="shared" si="92"/>
        <v>0</v>
      </c>
      <c r="I366" s="116">
        <f t="shared" si="93"/>
        <v>0</v>
      </c>
      <c r="J366" s="116">
        <f t="shared" si="82"/>
        <v>0</v>
      </c>
      <c r="K366" s="116">
        <f t="shared" si="94"/>
        <v>0</v>
      </c>
      <c r="L366" s="116">
        <f t="shared" si="95"/>
        <v>0</v>
      </c>
      <c r="M366" s="116">
        <f t="shared" si="96"/>
        <v>0</v>
      </c>
      <c r="N366" s="116">
        <f t="shared" si="97"/>
        <v>0</v>
      </c>
      <c r="O366" s="116">
        <f t="shared" si="98"/>
        <v>0</v>
      </c>
      <c r="P366" s="116"/>
      <c r="R366" s="95">
        <f t="shared" si="83"/>
        <v>0</v>
      </c>
      <c r="S366" s="96">
        <f t="shared" si="84"/>
        <v>0</v>
      </c>
      <c r="T366" s="97"/>
    </row>
    <row r="367" s="85" customFormat="1" ht="23.1" customHeight="1" spans="1:20">
      <c r="A367" s="129" t="s">
        <v>693</v>
      </c>
      <c r="B367" s="129" t="s">
        <v>694</v>
      </c>
      <c r="C367" s="113" t="s">
        <v>65</v>
      </c>
      <c r="D367" s="148">
        <v>2490.42</v>
      </c>
      <c r="E367" s="115">
        <v>30</v>
      </c>
      <c r="F367" s="116">
        <f t="shared" si="99"/>
        <v>74712.6</v>
      </c>
      <c r="G367" s="116">
        <f t="shared" si="85"/>
        <v>2490.42</v>
      </c>
      <c r="H367" s="117">
        <f t="shared" si="92"/>
        <v>30</v>
      </c>
      <c r="I367" s="116">
        <f t="shared" si="93"/>
        <v>74712.6</v>
      </c>
      <c r="J367" s="116">
        <f t="shared" si="82"/>
        <v>2365.899</v>
      </c>
      <c r="K367" s="116">
        <f t="shared" si="94"/>
        <v>30</v>
      </c>
      <c r="L367" s="116">
        <f t="shared" si="95"/>
        <v>70976.97</v>
      </c>
      <c r="M367" s="116">
        <f t="shared" si="96"/>
        <v>124.521</v>
      </c>
      <c r="N367" s="116">
        <f t="shared" si="97"/>
        <v>30</v>
      </c>
      <c r="O367" s="116">
        <f t="shared" si="98"/>
        <v>3735.63000000001</v>
      </c>
      <c r="P367" s="116"/>
      <c r="R367" s="95">
        <f t="shared" si="83"/>
        <v>2365.899</v>
      </c>
      <c r="S367" s="96">
        <f t="shared" si="84"/>
        <v>0</v>
      </c>
      <c r="T367" s="97"/>
    </row>
    <row r="368" s="85" customFormat="1" ht="23.1" customHeight="1" spans="1:20">
      <c r="A368" s="129" t="s">
        <v>695</v>
      </c>
      <c r="B368" s="129" t="s">
        <v>696</v>
      </c>
      <c r="C368" s="113" t="s">
        <v>65</v>
      </c>
      <c r="D368" s="148">
        <v>2499.68</v>
      </c>
      <c r="E368" s="115">
        <v>31</v>
      </c>
      <c r="F368" s="116">
        <f t="shared" si="99"/>
        <v>77490.08</v>
      </c>
      <c r="G368" s="116">
        <f t="shared" si="85"/>
        <v>2499.68</v>
      </c>
      <c r="H368" s="117">
        <f t="shared" si="92"/>
        <v>31</v>
      </c>
      <c r="I368" s="116">
        <f t="shared" si="93"/>
        <v>77490.08</v>
      </c>
      <c r="J368" s="116">
        <f t="shared" si="82"/>
        <v>2374.696</v>
      </c>
      <c r="K368" s="116">
        <f t="shared" si="94"/>
        <v>31</v>
      </c>
      <c r="L368" s="116">
        <f t="shared" si="95"/>
        <v>73615.576</v>
      </c>
      <c r="M368" s="116">
        <f t="shared" si="96"/>
        <v>124.984</v>
      </c>
      <c r="N368" s="116">
        <f t="shared" si="97"/>
        <v>31</v>
      </c>
      <c r="O368" s="116">
        <f t="shared" si="98"/>
        <v>3874.504</v>
      </c>
      <c r="P368" s="116"/>
      <c r="R368" s="95">
        <f t="shared" si="83"/>
        <v>2374.696</v>
      </c>
      <c r="S368" s="96">
        <f t="shared" si="84"/>
        <v>0</v>
      </c>
      <c r="T368" s="97"/>
    </row>
    <row r="369" s="85" customFormat="1" ht="23.1" customHeight="1" spans="1:20">
      <c r="A369" s="129" t="s">
        <v>697</v>
      </c>
      <c r="B369" s="129" t="s">
        <v>698</v>
      </c>
      <c r="C369" s="113" t="s">
        <v>65</v>
      </c>
      <c r="D369" s="148">
        <v>5499.62</v>
      </c>
      <c r="E369" s="115">
        <v>11</v>
      </c>
      <c r="F369" s="116">
        <f t="shared" si="99"/>
        <v>60495.82</v>
      </c>
      <c r="G369" s="116">
        <f t="shared" si="85"/>
        <v>5499.62</v>
      </c>
      <c r="H369" s="117">
        <f t="shared" si="92"/>
        <v>11</v>
      </c>
      <c r="I369" s="116">
        <f t="shared" si="93"/>
        <v>60495.82</v>
      </c>
      <c r="J369" s="116">
        <f t="shared" si="82"/>
        <v>5224.639</v>
      </c>
      <c r="K369" s="116">
        <f t="shared" si="94"/>
        <v>11</v>
      </c>
      <c r="L369" s="116">
        <f t="shared" si="95"/>
        <v>57471.029</v>
      </c>
      <c r="M369" s="116">
        <f t="shared" si="96"/>
        <v>274.981000000001</v>
      </c>
      <c r="N369" s="116">
        <f t="shared" si="97"/>
        <v>11</v>
      </c>
      <c r="O369" s="116">
        <f t="shared" si="98"/>
        <v>3024.79100000001</v>
      </c>
      <c r="P369" s="116"/>
      <c r="R369" s="95">
        <f t="shared" si="83"/>
        <v>5224.639</v>
      </c>
      <c r="S369" s="96">
        <f t="shared" si="84"/>
        <v>0</v>
      </c>
      <c r="T369" s="97"/>
    </row>
    <row r="370" s="85" customFormat="1" ht="23.1" customHeight="1" spans="1:20">
      <c r="A370" s="129" t="s">
        <v>699</v>
      </c>
      <c r="B370" s="129" t="s">
        <v>700</v>
      </c>
      <c r="C370" s="113" t="s">
        <v>65</v>
      </c>
      <c r="D370" s="148">
        <v>7998.64</v>
      </c>
      <c r="E370" s="115">
        <v>6</v>
      </c>
      <c r="F370" s="116">
        <f t="shared" si="99"/>
        <v>47991.84</v>
      </c>
      <c r="G370" s="116">
        <f t="shared" si="85"/>
        <v>7998.64</v>
      </c>
      <c r="H370" s="117">
        <f t="shared" si="92"/>
        <v>6</v>
      </c>
      <c r="I370" s="116">
        <f t="shared" si="93"/>
        <v>47991.84</v>
      </c>
      <c r="J370" s="116">
        <f t="shared" si="82"/>
        <v>7598.708</v>
      </c>
      <c r="K370" s="116">
        <f t="shared" si="94"/>
        <v>6</v>
      </c>
      <c r="L370" s="116">
        <f t="shared" si="95"/>
        <v>45592.248</v>
      </c>
      <c r="M370" s="116">
        <f t="shared" si="96"/>
        <v>399.932000000001</v>
      </c>
      <c r="N370" s="116">
        <f t="shared" si="97"/>
        <v>6</v>
      </c>
      <c r="O370" s="116">
        <f t="shared" si="98"/>
        <v>2399.592</v>
      </c>
      <c r="P370" s="116"/>
      <c r="R370" s="95">
        <f t="shared" si="83"/>
        <v>7598.708</v>
      </c>
      <c r="S370" s="96">
        <f t="shared" si="84"/>
        <v>0</v>
      </c>
      <c r="T370" s="97"/>
    </row>
    <row r="371" s="85" customFormat="1" ht="23.1" customHeight="1" spans="1:20">
      <c r="A371" s="129" t="s">
        <v>701</v>
      </c>
      <c r="B371" s="129" t="s">
        <v>702</v>
      </c>
      <c r="C371" s="113" t="s">
        <v>65</v>
      </c>
      <c r="D371" s="148">
        <v>2992.99</v>
      </c>
      <c r="E371" s="115">
        <v>1</v>
      </c>
      <c r="F371" s="116">
        <f t="shared" si="99"/>
        <v>2992.99</v>
      </c>
      <c r="G371" s="116">
        <f t="shared" si="85"/>
        <v>2992.99</v>
      </c>
      <c r="H371" s="117">
        <f t="shared" si="92"/>
        <v>1</v>
      </c>
      <c r="I371" s="116">
        <f t="shared" si="93"/>
        <v>2992.99</v>
      </c>
      <c r="J371" s="116">
        <f t="shared" si="82"/>
        <v>2843.3405</v>
      </c>
      <c r="K371" s="116">
        <f t="shared" si="94"/>
        <v>1</v>
      </c>
      <c r="L371" s="116">
        <f t="shared" si="95"/>
        <v>2843.3405</v>
      </c>
      <c r="M371" s="116">
        <f t="shared" si="96"/>
        <v>149.6495</v>
      </c>
      <c r="N371" s="116">
        <f t="shared" si="97"/>
        <v>1</v>
      </c>
      <c r="O371" s="116">
        <f t="shared" si="98"/>
        <v>149.6495</v>
      </c>
      <c r="P371" s="116"/>
      <c r="R371" s="95">
        <f t="shared" si="83"/>
        <v>2843.3405</v>
      </c>
      <c r="S371" s="96">
        <f t="shared" si="84"/>
        <v>0</v>
      </c>
      <c r="T371" s="97"/>
    </row>
    <row r="372" s="85" customFormat="1" ht="23.1" customHeight="1" spans="1:20">
      <c r="A372" s="129" t="s">
        <v>703</v>
      </c>
      <c r="B372" s="129" t="s">
        <v>704</v>
      </c>
      <c r="C372" s="113" t="s">
        <v>65</v>
      </c>
      <c r="D372" s="148">
        <v>7999.04</v>
      </c>
      <c r="E372" s="115">
        <v>43</v>
      </c>
      <c r="F372" s="116">
        <f t="shared" si="99"/>
        <v>343958.72</v>
      </c>
      <c r="G372" s="116">
        <f t="shared" si="85"/>
        <v>7999.04</v>
      </c>
      <c r="H372" s="117">
        <f t="shared" si="92"/>
        <v>43</v>
      </c>
      <c r="I372" s="116">
        <f t="shared" si="93"/>
        <v>343958.72</v>
      </c>
      <c r="J372" s="116">
        <f t="shared" si="82"/>
        <v>7599.088</v>
      </c>
      <c r="K372" s="116">
        <f t="shared" si="94"/>
        <v>43</v>
      </c>
      <c r="L372" s="116">
        <f t="shared" si="95"/>
        <v>326760.784</v>
      </c>
      <c r="M372" s="116">
        <f t="shared" si="96"/>
        <v>399.952</v>
      </c>
      <c r="N372" s="116">
        <f t="shared" si="97"/>
        <v>43</v>
      </c>
      <c r="O372" s="116">
        <f t="shared" si="98"/>
        <v>17197.936</v>
      </c>
      <c r="P372" s="116"/>
      <c r="R372" s="95">
        <f t="shared" si="83"/>
        <v>7599.088</v>
      </c>
      <c r="S372" s="96">
        <f t="shared" si="84"/>
        <v>0</v>
      </c>
      <c r="T372" s="97"/>
    </row>
    <row r="373" s="85" customFormat="1" ht="23.1" customHeight="1" spans="1:20">
      <c r="A373" s="129" t="s">
        <v>705</v>
      </c>
      <c r="B373" s="129" t="s">
        <v>706</v>
      </c>
      <c r="C373" s="113" t="s">
        <v>65</v>
      </c>
      <c r="D373" s="148">
        <v>7999.36</v>
      </c>
      <c r="E373" s="115">
        <v>1</v>
      </c>
      <c r="F373" s="116">
        <f t="shared" si="99"/>
        <v>7999.36</v>
      </c>
      <c r="G373" s="116">
        <f t="shared" si="85"/>
        <v>7999.36</v>
      </c>
      <c r="H373" s="117">
        <f t="shared" si="92"/>
        <v>1</v>
      </c>
      <c r="I373" s="116">
        <f t="shared" si="93"/>
        <v>7999.36</v>
      </c>
      <c r="J373" s="116">
        <f t="shared" si="82"/>
        <v>7599.392</v>
      </c>
      <c r="K373" s="116">
        <f t="shared" si="94"/>
        <v>1</v>
      </c>
      <c r="L373" s="116">
        <f t="shared" si="95"/>
        <v>7599.392</v>
      </c>
      <c r="M373" s="116">
        <f t="shared" si="96"/>
        <v>399.968000000001</v>
      </c>
      <c r="N373" s="116">
        <f t="shared" si="97"/>
        <v>1</v>
      </c>
      <c r="O373" s="116">
        <f t="shared" si="98"/>
        <v>399.968000000001</v>
      </c>
      <c r="P373" s="116"/>
      <c r="R373" s="95">
        <f t="shared" si="83"/>
        <v>7599.392</v>
      </c>
      <c r="S373" s="96">
        <f t="shared" si="84"/>
        <v>0</v>
      </c>
      <c r="T373" s="97"/>
    </row>
    <row r="374" s="85" customFormat="1" ht="23.1" customHeight="1" spans="1:20">
      <c r="A374" s="129" t="s">
        <v>707</v>
      </c>
      <c r="B374" s="129" t="s">
        <v>708</v>
      </c>
      <c r="C374" s="113" t="s">
        <v>65</v>
      </c>
      <c r="D374" s="148">
        <v>56.08</v>
      </c>
      <c r="E374" s="115">
        <v>221</v>
      </c>
      <c r="F374" s="116">
        <f t="shared" si="99"/>
        <v>12393.68</v>
      </c>
      <c r="G374" s="116">
        <f t="shared" si="85"/>
        <v>56.08</v>
      </c>
      <c r="H374" s="117">
        <f t="shared" si="92"/>
        <v>221</v>
      </c>
      <c r="I374" s="116">
        <f t="shared" si="93"/>
        <v>12393.68</v>
      </c>
      <c r="J374" s="116">
        <f t="shared" si="82"/>
        <v>53.276</v>
      </c>
      <c r="K374" s="116">
        <f t="shared" si="94"/>
        <v>221</v>
      </c>
      <c r="L374" s="116">
        <f t="shared" si="95"/>
        <v>11773.996</v>
      </c>
      <c r="M374" s="116">
        <f t="shared" si="96"/>
        <v>2.804</v>
      </c>
      <c r="N374" s="116">
        <f t="shared" si="97"/>
        <v>221</v>
      </c>
      <c r="O374" s="116">
        <f t="shared" si="98"/>
        <v>619.684</v>
      </c>
      <c r="P374" s="116"/>
      <c r="R374" s="95">
        <f t="shared" si="83"/>
        <v>53.276</v>
      </c>
      <c r="S374" s="96">
        <f t="shared" si="84"/>
        <v>0</v>
      </c>
      <c r="T374" s="97"/>
    </row>
    <row r="375" s="85" customFormat="1" ht="23.1" customHeight="1" spans="1:20">
      <c r="A375" s="129" t="s">
        <v>709</v>
      </c>
      <c r="B375" s="129" t="s">
        <v>710</v>
      </c>
      <c r="C375" s="113" t="s">
        <v>65</v>
      </c>
      <c r="D375" s="148">
        <v>1269.57</v>
      </c>
      <c r="E375" s="115">
        <v>52</v>
      </c>
      <c r="F375" s="116">
        <f t="shared" si="99"/>
        <v>66017.64</v>
      </c>
      <c r="G375" s="116">
        <f t="shared" si="85"/>
        <v>1269.57</v>
      </c>
      <c r="H375" s="117">
        <f t="shared" si="92"/>
        <v>52</v>
      </c>
      <c r="I375" s="116">
        <f t="shared" si="93"/>
        <v>66017.64</v>
      </c>
      <c r="J375" s="116">
        <f t="shared" si="82"/>
        <v>1206.0915</v>
      </c>
      <c r="K375" s="116">
        <f t="shared" si="94"/>
        <v>52</v>
      </c>
      <c r="L375" s="116">
        <f t="shared" si="95"/>
        <v>62716.758</v>
      </c>
      <c r="M375" s="116">
        <f t="shared" si="96"/>
        <v>63.4784999999999</v>
      </c>
      <c r="N375" s="116">
        <f t="shared" si="97"/>
        <v>52</v>
      </c>
      <c r="O375" s="116">
        <f t="shared" si="98"/>
        <v>3300.882</v>
      </c>
      <c r="P375" s="116"/>
      <c r="R375" s="95">
        <f t="shared" si="83"/>
        <v>1206.0915</v>
      </c>
      <c r="S375" s="96">
        <f t="shared" si="84"/>
        <v>0</v>
      </c>
      <c r="T375" s="97"/>
    </row>
    <row r="376" s="85" customFormat="1" ht="23.1" customHeight="1" spans="1:20">
      <c r="A376" s="129" t="s">
        <v>711</v>
      </c>
      <c r="B376" s="129" t="s">
        <v>712</v>
      </c>
      <c r="C376" s="113" t="s">
        <v>65</v>
      </c>
      <c r="D376" s="148">
        <v>8359.66</v>
      </c>
      <c r="E376" s="115">
        <v>1</v>
      </c>
      <c r="F376" s="116">
        <f t="shared" si="99"/>
        <v>8359.66</v>
      </c>
      <c r="G376" s="116">
        <f t="shared" si="85"/>
        <v>8359.66</v>
      </c>
      <c r="H376" s="117">
        <f t="shared" si="92"/>
        <v>1</v>
      </c>
      <c r="I376" s="116">
        <f t="shared" si="93"/>
        <v>8359.66</v>
      </c>
      <c r="J376" s="116">
        <f t="shared" si="82"/>
        <v>7941.677</v>
      </c>
      <c r="K376" s="116">
        <f t="shared" si="94"/>
        <v>1</v>
      </c>
      <c r="L376" s="116">
        <f t="shared" si="95"/>
        <v>7941.677</v>
      </c>
      <c r="M376" s="116">
        <f t="shared" si="96"/>
        <v>417.983</v>
      </c>
      <c r="N376" s="116">
        <f t="shared" si="97"/>
        <v>1</v>
      </c>
      <c r="O376" s="116">
        <f t="shared" si="98"/>
        <v>417.983</v>
      </c>
      <c r="P376" s="116"/>
      <c r="R376" s="95">
        <f t="shared" si="83"/>
        <v>7941.677</v>
      </c>
      <c r="S376" s="96">
        <f t="shared" si="84"/>
        <v>0</v>
      </c>
      <c r="T376" s="97"/>
    </row>
    <row r="377" s="85" customFormat="1" ht="23.1" customHeight="1" spans="1:20">
      <c r="A377" s="129" t="s">
        <v>713</v>
      </c>
      <c r="B377" s="129" t="s">
        <v>714</v>
      </c>
      <c r="C377" s="113" t="s">
        <v>65</v>
      </c>
      <c r="D377" s="148">
        <v>11039.69</v>
      </c>
      <c r="E377" s="115">
        <v>1</v>
      </c>
      <c r="F377" s="116">
        <f t="shared" si="99"/>
        <v>11039.69</v>
      </c>
      <c r="G377" s="116">
        <f t="shared" si="85"/>
        <v>11039.69</v>
      </c>
      <c r="H377" s="117">
        <f t="shared" si="92"/>
        <v>1</v>
      </c>
      <c r="I377" s="116">
        <f t="shared" si="93"/>
        <v>11039.69</v>
      </c>
      <c r="J377" s="116">
        <f t="shared" si="82"/>
        <v>10487.7055</v>
      </c>
      <c r="K377" s="116">
        <f t="shared" si="94"/>
        <v>1</v>
      </c>
      <c r="L377" s="116">
        <f t="shared" si="95"/>
        <v>10487.7055</v>
      </c>
      <c r="M377" s="116">
        <f t="shared" si="96"/>
        <v>551.9845</v>
      </c>
      <c r="N377" s="116">
        <f t="shared" si="97"/>
        <v>1</v>
      </c>
      <c r="O377" s="116">
        <f t="shared" si="98"/>
        <v>551.9845</v>
      </c>
      <c r="P377" s="116"/>
      <c r="R377" s="95">
        <f t="shared" si="83"/>
        <v>10487.7055</v>
      </c>
      <c r="S377" s="96">
        <f t="shared" si="84"/>
        <v>0</v>
      </c>
      <c r="T377" s="97"/>
    </row>
    <row r="378" s="85" customFormat="1" ht="23.1" customHeight="1" spans="1:20">
      <c r="A378" s="129" t="s">
        <v>715</v>
      </c>
      <c r="B378" s="129" t="s">
        <v>716</v>
      </c>
      <c r="C378" s="113" t="s">
        <v>65</v>
      </c>
      <c r="D378" s="148">
        <v>12444.5</v>
      </c>
      <c r="E378" s="115">
        <v>1</v>
      </c>
      <c r="F378" s="116">
        <f t="shared" si="99"/>
        <v>12444.5</v>
      </c>
      <c r="G378" s="116">
        <f t="shared" si="85"/>
        <v>12444.5</v>
      </c>
      <c r="H378" s="117">
        <f t="shared" si="92"/>
        <v>1</v>
      </c>
      <c r="I378" s="116">
        <f t="shared" si="93"/>
        <v>12444.5</v>
      </c>
      <c r="J378" s="116">
        <f t="shared" si="82"/>
        <v>11822.275</v>
      </c>
      <c r="K378" s="116">
        <f t="shared" si="94"/>
        <v>1</v>
      </c>
      <c r="L378" s="116">
        <f t="shared" si="95"/>
        <v>11822.275</v>
      </c>
      <c r="M378" s="116">
        <f t="shared" si="96"/>
        <v>622.225</v>
      </c>
      <c r="N378" s="116">
        <f t="shared" si="97"/>
        <v>1</v>
      </c>
      <c r="O378" s="116">
        <f t="shared" si="98"/>
        <v>622.225</v>
      </c>
      <c r="P378" s="116"/>
      <c r="R378" s="95">
        <f t="shared" si="83"/>
        <v>11822.275</v>
      </c>
      <c r="S378" s="96">
        <f t="shared" si="84"/>
        <v>0</v>
      </c>
      <c r="T378" s="97"/>
    </row>
    <row r="379" s="85" customFormat="1" ht="23.1" customHeight="1" spans="1:20">
      <c r="A379" s="129" t="s">
        <v>717</v>
      </c>
      <c r="B379" s="129" t="s">
        <v>718</v>
      </c>
      <c r="C379" s="113" t="s">
        <v>65</v>
      </c>
      <c r="D379" s="148">
        <v>30.29</v>
      </c>
      <c r="E379" s="115">
        <v>201</v>
      </c>
      <c r="F379" s="116">
        <f t="shared" si="99"/>
        <v>6088.29</v>
      </c>
      <c r="G379" s="116">
        <f t="shared" si="85"/>
        <v>30.29</v>
      </c>
      <c r="H379" s="117">
        <f t="shared" si="92"/>
        <v>201</v>
      </c>
      <c r="I379" s="116">
        <f t="shared" si="93"/>
        <v>6088.29</v>
      </c>
      <c r="J379" s="116">
        <f t="shared" si="82"/>
        <v>28.7755</v>
      </c>
      <c r="K379" s="116">
        <f t="shared" si="94"/>
        <v>201</v>
      </c>
      <c r="L379" s="116">
        <f t="shared" si="95"/>
        <v>5783.8755</v>
      </c>
      <c r="M379" s="116">
        <f t="shared" si="96"/>
        <v>1.5145</v>
      </c>
      <c r="N379" s="116">
        <f t="shared" si="97"/>
        <v>201</v>
      </c>
      <c r="O379" s="116">
        <f t="shared" si="98"/>
        <v>304.4145</v>
      </c>
      <c r="P379" s="116"/>
      <c r="R379" s="95">
        <f t="shared" si="83"/>
        <v>28.7755</v>
      </c>
      <c r="S379" s="96">
        <f t="shared" si="84"/>
        <v>0</v>
      </c>
      <c r="T379" s="97"/>
    </row>
    <row r="380" s="85" customFormat="1" ht="23.1" customHeight="1" spans="1:20">
      <c r="A380" s="129">
        <v>412</v>
      </c>
      <c r="B380" s="129" t="s">
        <v>719</v>
      </c>
      <c r="C380" s="113"/>
      <c r="D380" s="148"/>
      <c r="E380" s="115"/>
      <c r="F380" s="116">
        <f t="shared" si="99"/>
        <v>0</v>
      </c>
      <c r="G380" s="116">
        <f t="shared" si="85"/>
        <v>0</v>
      </c>
      <c r="H380" s="117">
        <f t="shared" si="92"/>
        <v>0</v>
      </c>
      <c r="I380" s="116">
        <f t="shared" si="93"/>
        <v>0</v>
      </c>
      <c r="J380" s="116">
        <f t="shared" si="82"/>
        <v>0</v>
      </c>
      <c r="K380" s="116">
        <f t="shared" si="94"/>
        <v>0</v>
      </c>
      <c r="L380" s="116">
        <f t="shared" si="95"/>
        <v>0</v>
      </c>
      <c r="M380" s="116">
        <f t="shared" si="96"/>
        <v>0</v>
      </c>
      <c r="N380" s="116">
        <f t="shared" si="97"/>
        <v>0</v>
      </c>
      <c r="O380" s="116">
        <f t="shared" si="98"/>
        <v>0</v>
      </c>
      <c r="P380" s="116"/>
      <c r="R380" s="95">
        <f t="shared" si="83"/>
        <v>0</v>
      </c>
      <c r="S380" s="96">
        <f t="shared" si="84"/>
        <v>0</v>
      </c>
      <c r="T380" s="97"/>
    </row>
    <row r="381" s="85" customFormat="1" ht="23.1" customHeight="1" spans="1:20">
      <c r="A381" s="129" t="s">
        <v>720</v>
      </c>
      <c r="B381" s="129" t="s">
        <v>721</v>
      </c>
      <c r="C381" s="113" t="s">
        <v>65</v>
      </c>
      <c r="D381" s="148">
        <v>100.97</v>
      </c>
      <c r="E381" s="115">
        <v>890</v>
      </c>
      <c r="F381" s="116">
        <f t="shared" si="99"/>
        <v>89863.3</v>
      </c>
      <c r="G381" s="116">
        <f t="shared" si="85"/>
        <v>100.97</v>
      </c>
      <c r="H381" s="117">
        <f t="shared" si="92"/>
        <v>890</v>
      </c>
      <c r="I381" s="116">
        <f t="shared" si="93"/>
        <v>89863.3</v>
      </c>
      <c r="J381" s="116">
        <f t="shared" si="82"/>
        <v>95.9215</v>
      </c>
      <c r="K381" s="116">
        <f t="shared" si="94"/>
        <v>890</v>
      </c>
      <c r="L381" s="116">
        <f t="shared" si="95"/>
        <v>85370.135</v>
      </c>
      <c r="M381" s="116">
        <f t="shared" si="96"/>
        <v>5.0485</v>
      </c>
      <c r="N381" s="116">
        <f t="shared" si="97"/>
        <v>890</v>
      </c>
      <c r="O381" s="116">
        <f t="shared" si="98"/>
        <v>4493.165</v>
      </c>
      <c r="P381" s="116"/>
      <c r="R381" s="95">
        <f t="shared" si="83"/>
        <v>95.9215</v>
      </c>
      <c r="S381" s="96">
        <f t="shared" si="84"/>
        <v>0</v>
      </c>
      <c r="T381" s="97"/>
    </row>
    <row r="382" s="85" customFormat="1" ht="23.1" customHeight="1" spans="1:20">
      <c r="A382" s="129" t="s">
        <v>722</v>
      </c>
      <c r="B382" s="129" t="s">
        <v>723</v>
      </c>
      <c r="C382" s="113" t="s">
        <v>65</v>
      </c>
      <c r="D382" s="148">
        <v>149.99</v>
      </c>
      <c r="E382" s="115">
        <v>220</v>
      </c>
      <c r="F382" s="116">
        <f t="shared" si="99"/>
        <v>32997.8</v>
      </c>
      <c r="G382" s="116">
        <f t="shared" si="85"/>
        <v>149.99</v>
      </c>
      <c r="H382" s="117">
        <f t="shared" si="92"/>
        <v>220</v>
      </c>
      <c r="I382" s="116">
        <f t="shared" si="93"/>
        <v>32997.8</v>
      </c>
      <c r="J382" s="116">
        <f t="shared" si="82"/>
        <v>142.4905</v>
      </c>
      <c r="K382" s="116">
        <f t="shared" si="94"/>
        <v>220</v>
      </c>
      <c r="L382" s="116">
        <f t="shared" si="95"/>
        <v>31347.91</v>
      </c>
      <c r="M382" s="116">
        <f t="shared" si="96"/>
        <v>7.49950000000001</v>
      </c>
      <c r="N382" s="116">
        <f t="shared" si="97"/>
        <v>220</v>
      </c>
      <c r="O382" s="116">
        <f t="shared" si="98"/>
        <v>1649.89</v>
      </c>
      <c r="P382" s="116"/>
      <c r="R382" s="95">
        <f t="shared" si="83"/>
        <v>142.4905</v>
      </c>
      <c r="S382" s="96">
        <f t="shared" si="84"/>
        <v>0</v>
      </c>
      <c r="T382" s="97"/>
    </row>
    <row r="383" s="85" customFormat="1" ht="23.1" customHeight="1" spans="1:20">
      <c r="A383" s="129" t="s">
        <v>724</v>
      </c>
      <c r="B383" s="129" t="s">
        <v>725</v>
      </c>
      <c r="C383" s="113" t="s">
        <v>65</v>
      </c>
      <c r="D383" s="148">
        <v>259.36</v>
      </c>
      <c r="E383" s="115">
        <v>1</v>
      </c>
      <c r="F383" s="116">
        <f t="shared" si="99"/>
        <v>259.36</v>
      </c>
      <c r="G383" s="116">
        <f t="shared" si="85"/>
        <v>259.36</v>
      </c>
      <c r="H383" s="117">
        <f t="shared" si="92"/>
        <v>1</v>
      </c>
      <c r="I383" s="116">
        <f t="shared" si="93"/>
        <v>259.36</v>
      </c>
      <c r="J383" s="116">
        <f t="shared" si="82"/>
        <v>246.392</v>
      </c>
      <c r="K383" s="116">
        <f t="shared" si="94"/>
        <v>1</v>
      </c>
      <c r="L383" s="116">
        <f t="shared" si="95"/>
        <v>246.392</v>
      </c>
      <c r="M383" s="116">
        <f t="shared" si="96"/>
        <v>12.968</v>
      </c>
      <c r="N383" s="116">
        <f t="shared" si="97"/>
        <v>1</v>
      </c>
      <c r="O383" s="116">
        <f t="shared" si="98"/>
        <v>12.968</v>
      </c>
      <c r="P383" s="116"/>
      <c r="R383" s="95">
        <f t="shared" si="83"/>
        <v>246.392</v>
      </c>
      <c r="S383" s="96">
        <f t="shared" si="84"/>
        <v>0</v>
      </c>
      <c r="T383" s="97"/>
    </row>
    <row r="384" s="85" customFormat="1" ht="23.1" customHeight="1" spans="1:20">
      <c r="A384" s="129">
        <v>413</v>
      </c>
      <c r="B384" s="129" t="s">
        <v>726</v>
      </c>
      <c r="C384" s="113"/>
      <c r="D384" s="148"/>
      <c r="E384" s="115"/>
      <c r="F384" s="116">
        <f t="shared" si="99"/>
        <v>0</v>
      </c>
      <c r="G384" s="116">
        <f t="shared" si="85"/>
        <v>0</v>
      </c>
      <c r="H384" s="117">
        <f t="shared" si="92"/>
        <v>0</v>
      </c>
      <c r="I384" s="116">
        <f t="shared" si="93"/>
        <v>0</v>
      </c>
      <c r="J384" s="116">
        <f t="shared" si="82"/>
        <v>0</v>
      </c>
      <c r="K384" s="116">
        <f t="shared" si="94"/>
        <v>0</v>
      </c>
      <c r="L384" s="116">
        <f t="shared" si="95"/>
        <v>0</v>
      </c>
      <c r="M384" s="116">
        <f t="shared" si="96"/>
        <v>0</v>
      </c>
      <c r="N384" s="116">
        <f t="shared" si="97"/>
        <v>0</v>
      </c>
      <c r="O384" s="116">
        <f t="shared" si="98"/>
        <v>0</v>
      </c>
      <c r="P384" s="116"/>
      <c r="R384" s="95">
        <f t="shared" si="83"/>
        <v>0</v>
      </c>
      <c r="S384" s="96">
        <f t="shared" si="84"/>
        <v>0</v>
      </c>
      <c r="T384" s="97"/>
    </row>
    <row r="385" s="85" customFormat="1" ht="23.1" customHeight="1" spans="1:20">
      <c r="A385" s="129" t="s">
        <v>727</v>
      </c>
      <c r="B385" s="129" t="s">
        <v>728</v>
      </c>
      <c r="C385" s="113" t="s">
        <v>65</v>
      </c>
      <c r="D385" s="148">
        <v>56.08</v>
      </c>
      <c r="E385" s="115">
        <v>136</v>
      </c>
      <c r="F385" s="116">
        <f t="shared" si="99"/>
        <v>7626.88</v>
      </c>
      <c r="G385" s="116">
        <f t="shared" si="85"/>
        <v>56.08</v>
      </c>
      <c r="H385" s="117">
        <f t="shared" si="92"/>
        <v>136</v>
      </c>
      <c r="I385" s="116">
        <f t="shared" si="93"/>
        <v>7626.88</v>
      </c>
      <c r="J385" s="116">
        <f t="shared" si="82"/>
        <v>53.276</v>
      </c>
      <c r="K385" s="116">
        <f t="shared" si="94"/>
        <v>136</v>
      </c>
      <c r="L385" s="116">
        <f t="shared" si="95"/>
        <v>7245.536</v>
      </c>
      <c r="M385" s="116">
        <f t="shared" si="96"/>
        <v>2.804</v>
      </c>
      <c r="N385" s="116">
        <f t="shared" si="97"/>
        <v>136</v>
      </c>
      <c r="O385" s="116">
        <f t="shared" si="98"/>
        <v>381.344</v>
      </c>
      <c r="P385" s="116"/>
      <c r="R385" s="95">
        <f t="shared" si="83"/>
        <v>53.276</v>
      </c>
      <c r="S385" s="96">
        <f t="shared" si="84"/>
        <v>0</v>
      </c>
      <c r="T385" s="97"/>
    </row>
    <row r="386" s="85" customFormat="1" ht="23.1" customHeight="1" spans="1:20">
      <c r="A386" s="129" t="s">
        <v>729</v>
      </c>
      <c r="B386" s="129" t="s">
        <v>730</v>
      </c>
      <c r="C386" s="113" t="s">
        <v>65</v>
      </c>
      <c r="D386" s="148">
        <v>7.14</v>
      </c>
      <c r="E386" s="115">
        <v>341</v>
      </c>
      <c r="F386" s="116">
        <f t="shared" si="99"/>
        <v>2434.74</v>
      </c>
      <c r="G386" s="116">
        <f t="shared" si="85"/>
        <v>7.14</v>
      </c>
      <c r="H386" s="117">
        <f t="shared" si="92"/>
        <v>341</v>
      </c>
      <c r="I386" s="116">
        <f t="shared" si="93"/>
        <v>2434.74</v>
      </c>
      <c r="J386" s="116">
        <f t="shared" si="82"/>
        <v>6.783</v>
      </c>
      <c r="K386" s="116">
        <f t="shared" si="94"/>
        <v>341</v>
      </c>
      <c r="L386" s="116">
        <f t="shared" si="95"/>
        <v>2313.003</v>
      </c>
      <c r="M386" s="116">
        <f t="shared" si="96"/>
        <v>0.357</v>
      </c>
      <c r="N386" s="116">
        <f t="shared" si="97"/>
        <v>341</v>
      </c>
      <c r="O386" s="116">
        <f t="shared" si="98"/>
        <v>121.737</v>
      </c>
      <c r="P386" s="116"/>
      <c r="R386" s="95">
        <f t="shared" si="83"/>
        <v>6.783</v>
      </c>
      <c r="S386" s="96">
        <f t="shared" si="84"/>
        <v>0</v>
      </c>
      <c r="T386" s="97"/>
    </row>
    <row r="387" s="85" customFormat="1" ht="23.1" customHeight="1" spans="1:20">
      <c r="A387" s="129">
        <v>414</v>
      </c>
      <c r="B387" s="129" t="s">
        <v>731</v>
      </c>
      <c r="C387" s="113"/>
      <c r="D387" s="148"/>
      <c r="E387" s="115"/>
      <c r="F387" s="116">
        <f t="shared" si="99"/>
        <v>0</v>
      </c>
      <c r="G387" s="116">
        <f t="shared" si="85"/>
        <v>0</v>
      </c>
      <c r="H387" s="117">
        <f t="shared" si="92"/>
        <v>0</v>
      </c>
      <c r="I387" s="116">
        <f t="shared" si="93"/>
        <v>0</v>
      </c>
      <c r="J387" s="116">
        <f t="shared" si="82"/>
        <v>0</v>
      </c>
      <c r="K387" s="116">
        <f t="shared" si="94"/>
        <v>0</v>
      </c>
      <c r="L387" s="116">
        <f t="shared" si="95"/>
        <v>0</v>
      </c>
      <c r="M387" s="116">
        <f t="shared" si="96"/>
        <v>0</v>
      </c>
      <c r="N387" s="116">
        <f t="shared" si="97"/>
        <v>0</v>
      </c>
      <c r="O387" s="116">
        <f t="shared" si="98"/>
        <v>0</v>
      </c>
      <c r="P387" s="116"/>
      <c r="R387" s="95">
        <f t="shared" si="83"/>
        <v>0</v>
      </c>
      <c r="S387" s="96">
        <f t="shared" si="84"/>
        <v>0</v>
      </c>
      <c r="T387" s="97"/>
    </row>
    <row r="388" s="85" customFormat="1" ht="23.1" customHeight="1" spans="1:20">
      <c r="A388" s="129" t="s">
        <v>732</v>
      </c>
      <c r="B388" s="129" t="s">
        <v>733</v>
      </c>
      <c r="C388" s="113" t="s">
        <v>734</v>
      </c>
      <c r="D388" s="148">
        <v>10993.07</v>
      </c>
      <c r="E388" s="115">
        <v>2</v>
      </c>
      <c r="F388" s="116">
        <f t="shared" si="99"/>
        <v>21986.14</v>
      </c>
      <c r="G388" s="116">
        <f t="shared" si="85"/>
        <v>10993.07</v>
      </c>
      <c r="H388" s="117">
        <f t="shared" si="92"/>
        <v>2</v>
      </c>
      <c r="I388" s="116">
        <f t="shared" si="93"/>
        <v>21986.14</v>
      </c>
      <c r="J388" s="116">
        <f t="shared" si="82"/>
        <v>10443.4165</v>
      </c>
      <c r="K388" s="116">
        <f t="shared" si="94"/>
        <v>2</v>
      </c>
      <c r="L388" s="116">
        <f t="shared" si="95"/>
        <v>20886.833</v>
      </c>
      <c r="M388" s="116">
        <f t="shared" si="96"/>
        <v>549.6535</v>
      </c>
      <c r="N388" s="116">
        <f t="shared" si="97"/>
        <v>2</v>
      </c>
      <c r="O388" s="116">
        <f t="shared" si="98"/>
        <v>1099.307</v>
      </c>
      <c r="P388" s="116"/>
      <c r="R388" s="95">
        <f t="shared" si="83"/>
        <v>10443.4165</v>
      </c>
      <c r="S388" s="96">
        <f t="shared" si="84"/>
        <v>0</v>
      </c>
      <c r="T388" s="97"/>
    </row>
    <row r="389" s="85" customFormat="1" ht="23.1" customHeight="1" spans="1:20">
      <c r="A389" s="129" t="s">
        <v>735</v>
      </c>
      <c r="B389" s="129" t="s">
        <v>736</v>
      </c>
      <c r="C389" s="113" t="s">
        <v>737</v>
      </c>
      <c r="D389" s="148">
        <v>7850.86</v>
      </c>
      <c r="E389" s="115">
        <v>1</v>
      </c>
      <c r="F389" s="116">
        <f t="shared" si="99"/>
        <v>7850.86</v>
      </c>
      <c r="G389" s="116">
        <f t="shared" si="85"/>
        <v>7850.86</v>
      </c>
      <c r="H389" s="117">
        <f t="shared" si="92"/>
        <v>1</v>
      </c>
      <c r="I389" s="116">
        <f t="shared" si="93"/>
        <v>7850.86</v>
      </c>
      <c r="J389" s="116">
        <f t="shared" si="82"/>
        <v>7458.317</v>
      </c>
      <c r="K389" s="116">
        <f t="shared" si="94"/>
        <v>1</v>
      </c>
      <c r="L389" s="116">
        <f t="shared" si="95"/>
        <v>7458.317</v>
      </c>
      <c r="M389" s="116">
        <f t="shared" si="96"/>
        <v>392.543000000001</v>
      </c>
      <c r="N389" s="116">
        <f t="shared" si="97"/>
        <v>1</v>
      </c>
      <c r="O389" s="116">
        <f t="shared" si="98"/>
        <v>392.543000000001</v>
      </c>
      <c r="P389" s="116"/>
      <c r="R389" s="95">
        <f t="shared" si="83"/>
        <v>7458.317</v>
      </c>
      <c r="S389" s="96">
        <f t="shared" si="84"/>
        <v>0</v>
      </c>
      <c r="T389" s="97"/>
    </row>
    <row r="390" s="85" customFormat="1" ht="23.1" customHeight="1" spans="1:20">
      <c r="A390" s="129" t="s">
        <v>738</v>
      </c>
      <c r="B390" s="129" t="s">
        <v>739</v>
      </c>
      <c r="C390" s="113" t="s">
        <v>737</v>
      </c>
      <c r="D390" s="148">
        <v>6499.16</v>
      </c>
      <c r="E390" s="115">
        <v>1</v>
      </c>
      <c r="F390" s="116">
        <f t="shared" si="99"/>
        <v>6499.16</v>
      </c>
      <c r="G390" s="116">
        <f t="shared" si="85"/>
        <v>6499.16</v>
      </c>
      <c r="H390" s="117">
        <f t="shared" si="92"/>
        <v>1</v>
      </c>
      <c r="I390" s="116">
        <f t="shared" si="93"/>
        <v>6499.16</v>
      </c>
      <c r="J390" s="116">
        <f t="shared" si="82"/>
        <v>6174.202</v>
      </c>
      <c r="K390" s="116">
        <f t="shared" si="94"/>
        <v>1</v>
      </c>
      <c r="L390" s="116">
        <f t="shared" si="95"/>
        <v>6174.202</v>
      </c>
      <c r="M390" s="116">
        <f t="shared" si="96"/>
        <v>324.958000000001</v>
      </c>
      <c r="N390" s="116">
        <f t="shared" si="97"/>
        <v>1</v>
      </c>
      <c r="O390" s="116">
        <f t="shared" si="98"/>
        <v>324.958000000001</v>
      </c>
      <c r="P390" s="116"/>
      <c r="R390" s="95">
        <f t="shared" si="83"/>
        <v>6174.202</v>
      </c>
      <c r="S390" s="96">
        <f t="shared" si="84"/>
        <v>0</v>
      </c>
      <c r="T390" s="97"/>
    </row>
    <row r="391" s="85" customFormat="1" ht="23.1" customHeight="1" spans="1:20">
      <c r="A391" s="129" t="s">
        <v>740</v>
      </c>
      <c r="B391" s="129" t="s">
        <v>741</v>
      </c>
      <c r="C391" s="113" t="s">
        <v>62</v>
      </c>
      <c r="D391" s="148">
        <v>13.04</v>
      </c>
      <c r="E391" s="115">
        <v>6</v>
      </c>
      <c r="F391" s="116">
        <f t="shared" si="99"/>
        <v>78.24</v>
      </c>
      <c r="G391" s="116">
        <f t="shared" si="85"/>
        <v>13.04</v>
      </c>
      <c r="H391" s="117">
        <f t="shared" si="92"/>
        <v>6</v>
      </c>
      <c r="I391" s="116">
        <f t="shared" si="93"/>
        <v>78.24</v>
      </c>
      <c r="J391" s="116">
        <f t="shared" si="82"/>
        <v>12.388</v>
      </c>
      <c r="K391" s="116">
        <f t="shared" si="94"/>
        <v>6</v>
      </c>
      <c r="L391" s="116">
        <f t="shared" si="95"/>
        <v>74.328</v>
      </c>
      <c r="M391" s="116">
        <f t="shared" si="96"/>
        <v>0.652000000000001</v>
      </c>
      <c r="N391" s="116">
        <f t="shared" si="97"/>
        <v>6</v>
      </c>
      <c r="O391" s="116">
        <f t="shared" si="98"/>
        <v>3.91200000000001</v>
      </c>
      <c r="P391" s="116"/>
      <c r="R391" s="95">
        <f t="shared" si="83"/>
        <v>12.388</v>
      </c>
      <c r="S391" s="96">
        <f t="shared" si="84"/>
        <v>0</v>
      </c>
      <c r="T391" s="97"/>
    </row>
    <row r="392" s="85" customFormat="1" ht="23.1" customHeight="1" spans="1:20">
      <c r="A392" s="129" t="s">
        <v>742</v>
      </c>
      <c r="B392" s="129" t="s">
        <v>743</v>
      </c>
      <c r="C392" s="113" t="s">
        <v>62</v>
      </c>
      <c r="D392" s="148">
        <v>3</v>
      </c>
      <c r="E392" s="115">
        <v>6</v>
      </c>
      <c r="F392" s="116">
        <f t="shared" si="99"/>
        <v>18</v>
      </c>
      <c r="G392" s="116">
        <f t="shared" si="85"/>
        <v>3</v>
      </c>
      <c r="H392" s="117">
        <f t="shared" si="92"/>
        <v>6</v>
      </c>
      <c r="I392" s="116">
        <f t="shared" si="93"/>
        <v>18</v>
      </c>
      <c r="J392" s="116">
        <f t="shared" si="82"/>
        <v>2.85</v>
      </c>
      <c r="K392" s="116">
        <f t="shared" si="94"/>
        <v>6</v>
      </c>
      <c r="L392" s="116">
        <f t="shared" si="95"/>
        <v>17.1</v>
      </c>
      <c r="M392" s="116">
        <f t="shared" si="96"/>
        <v>0.15</v>
      </c>
      <c r="N392" s="116">
        <f t="shared" si="97"/>
        <v>6</v>
      </c>
      <c r="O392" s="116">
        <f t="shared" si="98"/>
        <v>0.900000000000002</v>
      </c>
      <c r="P392" s="116"/>
      <c r="R392" s="95">
        <f t="shared" si="83"/>
        <v>2.85</v>
      </c>
      <c r="S392" s="96">
        <f t="shared" si="84"/>
        <v>0</v>
      </c>
      <c r="T392" s="97"/>
    </row>
    <row r="393" s="85" customFormat="1" ht="23.1" customHeight="1" spans="1:20">
      <c r="A393" s="129">
        <v>415</v>
      </c>
      <c r="B393" s="129" t="s">
        <v>744</v>
      </c>
      <c r="C393" s="113" t="s">
        <v>737</v>
      </c>
      <c r="D393" s="148">
        <v>3498.81</v>
      </c>
      <c r="E393" s="115">
        <v>2</v>
      </c>
      <c r="F393" s="116">
        <f t="shared" si="99"/>
        <v>6997.62</v>
      </c>
      <c r="G393" s="116">
        <f t="shared" si="85"/>
        <v>3498.81</v>
      </c>
      <c r="H393" s="117">
        <f t="shared" si="92"/>
        <v>2</v>
      </c>
      <c r="I393" s="116">
        <f t="shared" si="93"/>
        <v>6997.62</v>
      </c>
      <c r="J393" s="116">
        <f t="shared" si="82"/>
        <v>3323.8695</v>
      </c>
      <c r="K393" s="116">
        <f t="shared" si="94"/>
        <v>2</v>
      </c>
      <c r="L393" s="116">
        <f t="shared" si="95"/>
        <v>6647.739</v>
      </c>
      <c r="M393" s="116">
        <f t="shared" si="96"/>
        <v>174.9405</v>
      </c>
      <c r="N393" s="116">
        <f t="shared" si="97"/>
        <v>2</v>
      </c>
      <c r="O393" s="116">
        <f t="shared" si="98"/>
        <v>349.881</v>
      </c>
      <c r="P393" s="116"/>
      <c r="R393" s="95">
        <f t="shared" si="83"/>
        <v>3323.8695</v>
      </c>
      <c r="S393" s="96">
        <f t="shared" si="84"/>
        <v>0</v>
      </c>
      <c r="T393" s="97"/>
    </row>
    <row r="394" s="85" customFormat="1" ht="23.1" customHeight="1" spans="1:20">
      <c r="A394" s="129">
        <v>416</v>
      </c>
      <c r="B394" s="129" t="s">
        <v>745</v>
      </c>
      <c r="C394" s="113"/>
      <c r="D394" s="148"/>
      <c r="E394" s="115"/>
      <c r="F394" s="116">
        <f t="shared" si="99"/>
        <v>0</v>
      </c>
      <c r="G394" s="116">
        <f t="shared" si="85"/>
        <v>0</v>
      </c>
      <c r="H394" s="117">
        <f t="shared" si="92"/>
        <v>0</v>
      </c>
      <c r="I394" s="116">
        <f t="shared" si="93"/>
        <v>0</v>
      </c>
      <c r="J394" s="116">
        <f t="shared" si="82"/>
        <v>0</v>
      </c>
      <c r="K394" s="116">
        <f t="shared" si="94"/>
        <v>0</v>
      </c>
      <c r="L394" s="116">
        <f t="shared" si="95"/>
        <v>0</v>
      </c>
      <c r="M394" s="116">
        <f t="shared" si="96"/>
        <v>0</v>
      </c>
      <c r="N394" s="116">
        <f t="shared" si="97"/>
        <v>0</v>
      </c>
      <c r="O394" s="116">
        <f t="shared" si="98"/>
        <v>0</v>
      </c>
      <c r="P394" s="116"/>
      <c r="R394" s="95">
        <f t="shared" si="83"/>
        <v>0</v>
      </c>
      <c r="S394" s="96">
        <f t="shared" si="84"/>
        <v>0</v>
      </c>
      <c r="T394" s="97"/>
    </row>
    <row r="395" s="85" customFormat="1" ht="23.1" customHeight="1" spans="1:20">
      <c r="A395" s="129" t="s">
        <v>746</v>
      </c>
      <c r="B395" s="129" t="s">
        <v>747</v>
      </c>
      <c r="C395" s="113" t="s">
        <v>734</v>
      </c>
      <c r="D395" s="148">
        <v>21991.42</v>
      </c>
      <c r="E395" s="115">
        <v>33</v>
      </c>
      <c r="F395" s="116">
        <f t="shared" si="99"/>
        <v>725716.86</v>
      </c>
      <c r="G395" s="116">
        <f t="shared" si="85"/>
        <v>21991.42</v>
      </c>
      <c r="H395" s="117">
        <f t="shared" si="92"/>
        <v>33</v>
      </c>
      <c r="I395" s="116">
        <f t="shared" si="93"/>
        <v>725716.86</v>
      </c>
      <c r="J395" s="116">
        <f t="shared" si="82"/>
        <v>20891.849</v>
      </c>
      <c r="K395" s="116">
        <f t="shared" si="94"/>
        <v>33</v>
      </c>
      <c r="L395" s="116">
        <f t="shared" si="95"/>
        <v>689431.017</v>
      </c>
      <c r="M395" s="116">
        <f t="shared" si="96"/>
        <v>1099.571</v>
      </c>
      <c r="N395" s="116">
        <f t="shared" si="97"/>
        <v>33</v>
      </c>
      <c r="O395" s="116">
        <f t="shared" si="98"/>
        <v>36285.843</v>
      </c>
      <c r="P395" s="116"/>
      <c r="R395" s="95">
        <f t="shared" si="83"/>
        <v>20891.849</v>
      </c>
      <c r="S395" s="96">
        <f t="shared" si="84"/>
        <v>0</v>
      </c>
      <c r="T395" s="97"/>
    </row>
    <row r="396" s="85" customFormat="1" ht="23.1" customHeight="1" spans="1:20">
      <c r="A396" s="129">
        <v>417</v>
      </c>
      <c r="B396" s="129" t="s">
        <v>748</v>
      </c>
      <c r="C396" s="113"/>
      <c r="D396" s="148"/>
      <c r="E396" s="115"/>
      <c r="F396" s="116">
        <f t="shared" si="99"/>
        <v>0</v>
      </c>
      <c r="G396" s="116">
        <f t="shared" si="85"/>
        <v>0</v>
      </c>
      <c r="H396" s="117">
        <f t="shared" si="92"/>
        <v>0</v>
      </c>
      <c r="I396" s="116">
        <f t="shared" si="93"/>
        <v>0</v>
      </c>
      <c r="J396" s="116">
        <f t="shared" ref="J396:J459" si="100">G396*0.95</f>
        <v>0</v>
      </c>
      <c r="K396" s="116">
        <f t="shared" si="94"/>
        <v>0</v>
      </c>
      <c r="L396" s="116">
        <f t="shared" si="95"/>
        <v>0</v>
      </c>
      <c r="M396" s="116">
        <f t="shared" si="96"/>
        <v>0</v>
      </c>
      <c r="N396" s="116">
        <f t="shared" si="97"/>
        <v>0</v>
      </c>
      <c r="O396" s="116">
        <f t="shared" si="98"/>
        <v>0</v>
      </c>
      <c r="P396" s="116"/>
      <c r="R396" s="95">
        <f t="shared" ref="R396:R459" si="101">G396*0.95</f>
        <v>0</v>
      </c>
      <c r="S396" s="96">
        <f t="shared" ref="S396:S459" si="102">J396-R396</f>
        <v>0</v>
      </c>
      <c r="T396" s="97"/>
    </row>
    <row r="397" s="85" customFormat="1" ht="23.1" customHeight="1" spans="1:20">
      <c r="A397" s="129" t="s">
        <v>749</v>
      </c>
      <c r="B397" s="129" t="s">
        <v>750</v>
      </c>
      <c r="C397" s="113" t="s">
        <v>334</v>
      </c>
      <c r="D397" s="148">
        <v>259.96</v>
      </c>
      <c r="E397" s="115">
        <v>25.8</v>
      </c>
      <c r="F397" s="116">
        <f t="shared" si="99"/>
        <v>6706.97</v>
      </c>
      <c r="G397" s="116">
        <f t="shared" ref="G397:G455" si="103">D397</f>
        <v>259.96</v>
      </c>
      <c r="H397" s="117">
        <f t="shared" si="92"/>
        <v>25.8</v>
      </c>
      <c r="I397" s="116">
        <f t="shared" si="93"/>
        <v>6706.97</v>
      </c>
      <c r="J397" s="116">
        <f t="shared" si="100"/>
        <v>246.962</v>
      </c>
      <c r="K397" s="116">
        <f t="shared" si="94"/>
        <v>25.8</v>
      </c>
      <c r="L397" s="116">
        <f t="shared" si="95"/>
        <v>6371.6196</v>
      </c>
      <c r="M397" s="116">
        <f t="shared" si="96"/>
        <v>12.998</v>
      </c>
      <c r="N397" s="116">
        <f t="shared" si="97"/>
        <v>25.8</v>
      </c>
      <c r="O397" s="116">
        <f t="shared" si="98"/>
        <v>335.3484</v>
      </c>
      <c r="P397" s="116"/>
      <c r="R397" s="95">
        <f t="shared" si="101"/>
        <v>246.962</v>
      </c>
      <c r="S397" s="96">
        <f t="shared" si="102"/>
        <v>0</v>
      </c>
      <c r="T397" s="97"/>
    </row>
    <row r="398" s="85" customFormat="1" ht="23.1" customHeight="1" spans="1:20">
      <c r="A398" s="129">
        <v>419</v>
      </c>
      <c r="B398" s="129" t="s">
        <v>751</v>
      </c>
      <c r="C398" s="113" t="s">
        <v>65</v>
      </c>
      <c r="D398" s="148">
        <v>113.26</v>
      </c>
      <c r="E398" s="115">
        <v>16</v>
      </c>
      <c r="F398" s="116">
        <f t="shared" ref="F398:F429" si="104">ROUND(E398*D398,2)</f>
        <v>1812.16</v>
      </c>
      <c r="G398" s="116">
        <f t="shared" si="103"/>
        <v>113.26</v>
      </c>
      <c r="H398" s="117">
        <f t="shared" ref="H398:H461" si="105">E398</f>
        <v>16</v>
      </c>
      <c r="I398" s="116">
        <f t="shared" ref="I398:I461" si="106">ROUND(H398*G398,2)</f>
        <v>1812.16</v>
      </c>
      <c r="J398" s="116">
        <f t="shared" si="100"/>
        <v>107.597</v>
      </c>
      <c r="K398" s="116">
        <f t="shared" ref="K398:K455" si="107">H398</f>
        <v>16</v>
      </c>
      <c r="L398" s="116">
        <f t="shared" ref="L398:L455" si="108">K398*J398</f>
        <v>1721.552</v>
      </c>
      <c r="M398" s="116">
        <f t="shared" ref="M398:M455" si="109">G398-J398</f>
        <v>5.66300000000001</v>
      </c>
      <c r="N398" s="116">
        <f t="shared" ref="N398:N455" si="110">K398</f>
        <v>16</v>
      </c>
      <c r="O398" s="116">
        <f t="shared" ref="O398:O455" si="111">N398*M398</f>
        <v>90.6080000000002</v>
      </c>
      <c r="P398" s="116"/>
      <c r="R398" s="95">
        <f t="shared" si="101"/>
        <v>107.597</v>
      </c>
      <c r="S398" s="96">
        <f t="shared" si="102"/>
        <v>0</v>
      </c>
      <c r="T398" s="97"/>
    </row>
    <row r="399" s="85" customFormat="1" ht="23.1" customHeight="1" spans="1:20">
      <c r="A399" s="129">
        <v>420</v>
      </c>
      <c r="B399" s="129" t="s">
        <v>752</v>
      </c>
      <c r="C399" s="113" t="s">
        <v>334</v>
      </c>
      <c r="D399" s="148">
        <v>12</v>
      </c>
      <c r="E399" s="115">
        <v>190</v>
      </c>
      <c r="F399" s="116">
        <f t="shared" si="104"/>
        <v>2280</v>
      </c>
      <c r="G399" s="116">
        <f t="shared" si="103"/>
        <v>12</v>
      </c>
      <c r="H399" s="117">
        <f t="shared" si="105"/>
        <v>190</v>
      </c>
      <c r="I399" s="116">
        <f t="shared" si="106"/>
        <v>2280</v>
      </c>
      <c r="J399" s="116">
        <f t="shared" si="100"/>
        <v>11.4</v>
      </c>
      <c r="K399" s="116">
        <f t="shared" si="107"/>
        <v>190</v>
      </c>
      <c r="L399" s="116">
        <f t="shared" si="108"/>
        <v>2166</v>
      </c>
      <c r="M399" s="116">
        <f t="shared" si="109"/>
        <v>0.600000000000001</v>
      </c>
      <c r="N399" s="116">
        <f t="shared" si="110"/>
        <v>190</v>
      </c>
      <c r="O399" s="116">
        <f t="shared" si="111"/>
        <v>114</v>
      </c>
      <c r="P399" s="116"/>
      <c r="R399" s="95">
        <f t="shared" si="101"/>
        <v>11.4</v>
      </c>
      <c r="S399" s="96">
        <f t="shared" si="102"/>
        <v>0</v>
      </c>
      <c r="T399" s="97"/>
    </row>
    <row r="400" s="85" customFormat="1" ht="23.1" customHeight="1" spans="1:20">
      <c r="A400" s="129">
        <v>422</v>
      </c>
      <c r="B400" s="129" t="s">
        <v>753</v>
      </c>
      <c r="C400" s="113"/>
      <c r="D400" s="148"/>
      <c r="E400" s="115"/>
      <c r="F400" s="116">
        <f t="shared" si="104"/>
        <v>0</v>
      </c>
      <c r="G400" s="116">
        <f t="shared" si="103"/>
        <v>0</v>
      </c>
      <c r="H400" s="117">
        <f t="shared" si="105"/>
        <v>0</v>
      </c>
      <c r="I400" s="116">
        <f t="shared" si="106"/>
        <v>0</v>
      </c>
      <c r="J400" s="116">
        <f t="shared" si="100"/>
        <v>0</v>
      </c>
      <c r="K400" s="116">
        <f t="shared" si="107"/>
        <v>0</v>
      </c>
      <c r="L400" s="116">
        <f t="shared" si="108"/>
        <v>0</v>
      </c>
      <c r="M400" s="116">
        <f t="shared" si="109"/>
        <v>0</v>
      </c>
      <c r="N400" s="116">
        <f t="shared" si="110"/>
        <v>0</v>
      </c>
      <c r="O400" s="116">
        <f t="shared" si="111"/>
        <v>0</v>
      </c>
      <c r="P400" s="116"/>
      <c r="R400" s="95">
        <f t="shared" si="101"/>
        <v>0</v>
      </c>
      <c r="S400" s="96">
        <f t="shared" si="102"/>
        <v>0</v>
      </c>
      <c r="T400" s="97"/>
    </row>
    <row r="401" s="85" customFormat="1" ht="23.1" customHeight="1" spans="1:20">
      <c r="A401" s="129" t="s">
        <v>754</v>
      </c>
      <c r="B401" s="129" t="s">
        <v>755</v>
      </c>
      <c r="C401" s="113" t="s">
        <v>55</v>
      </c>
      <c r="D401" s="148">
        <v>653.14</v>
      </c>
      <c r="E401" s="115">
        <v>13</v>
      </c>
      <c r="F401" s="116">
        <f t="shared" si="104"/>
        <v>8490.82</v>
      </c>
      <c r="G401" s="116">
        <f t="shared" si="103"/>
        <v>653.14</v>
      </c>
      <c r="H401" s="117">
        <f t="shared" si="105"/>
        <v>13</v>
      </c>
      <c r="I401" s="116">
        <f t="shared" si="106"/>
        <v>8490.82</v>
      </c>
      <c r="J401" s="116">
        <f t="shared" si="100"/>
        <v>620.483</v>
      </c>
      <c r="K401" s="116">
        <f t="shared" si="107"/>
        <v>13</v>
      </c>
      <c r="L401" s="116">
        <f t="shared" si="108"/>
        <v>8066.279</v>
      </c>
      <c r="M401" s="116">
        <f t="shared" si="109"/>
        <v>32.657</v>
      </c>
      <c r="N401" s="116">
        <f t="shared" si="110"/>
        <v>13</v>
      </c>
      <c r="O401" s="116">
        <f t="shared" si="111"/>
        <v>424.541000000001</v>
      </c>
      <c r="P401" s="116"/>
      <c r="R401" s="95">
        <f t="shared" si="101"/>
        <v>620.483</v>
      </c>
      <c r="S401" s="96">
        <f t="shared" si="102"/>
        <v>0</v>
      </c>
      <c r="T401" s="97"/>
    </row>
    <row r="402" s="85" customFormat="1" ht="23.1" customHeight="1" spans="1:20">
      <c r="A402" s="129" t="s">
        <v>756</v>
      </c>
      <c r="B402" s="129" t="s">
        <v>757</v>
      </c>
      <c r="C402" s="113" t="s">
        <v>55</v>
      </c>
      <c r="D402" s="148">
        <v>678.07</v>
      </c>
      <c r="E402" s="115">
        <v>13</v>
      </c>
      <c r="F402" s="116">
        <f t="shared" si="104"/>
        <v>8814.91</v>
      </c>
      <c r="G402" s="116">
        <f t="shared" si="103"/>
        <v>678.07</v>
      </c>
      <c r="H402" s="117">
        <f t="shared" si="105"/>
        <v>13</v>
      </c>
      <c r="I402" s="116">
        <f t="shared" si="106"/>
        <v>8814.91</v>
      </c>
      <c r="J402" s="116">
        <f t="shared" si="100"/>
        <v>644.1665</v>
      </c>
      <c r="K402" s="116">
        <f t="shared" si="107"/>
        <v>13</v>
      </c>
      <c r="L402" s="116">
        <f t="shared" si="108"/>
        <v>8374.1645</v>
      </c>
      <c r="M402" s="116">
        <f t="shared" si="109"/>
        <v>33.9035</v>
      </c>
      <c r="N402" s="116">
        <f t="shared" si="110"/>
        <v>13</v>
      </c>
      <c r="O402" s="116">
        <f t="shared" si="111"/>
        <v>440.7455</v>
      </c>
      <c r="P402" s="116"/>
      <c r="R402" s="95">
        <f t="shared" si="101"/>
        <v>644.1665</v>
      </c>
      <c r="S402" s="96">
        <f t="shared" si="102"/>
        <v>0</v>
      </c>
      <c r="T402" s="97"/>
    </row>
    <row r="403" s="85" customFormat="1" ht="23.1" customHeight="1" spans="1:20">
      <c r="A403" s="129">
        <v>423</v>
      </c>
      <c r="B403" s="129" t="s">
        <v>758</v>
      </c>
      <c r="C403" s="113"/>
      <c r="D403" s="148"/>
      <c r="E403" s="115"/>
      <c r="F403" s="116">
        <f t="shared" si="104"/>
        <v>0</v>
      </c>
      <c r="G403" s="116">
        <f t="shared" si="103"/>
        <v>0</v>
      </c>
      <c r="H403" s="117">
        <f t="shared" si="105"/>
        <v>0</v>
      </c>
      <c r="I403" s="116">
        <f t="shared" si="106"/>
        <v>0</v>
      </c>
      <c r="J403" s="116">
        <f t="shared" si="100"/>
        <v>0</v>
      </c>
      <c r="K403" s="116">
        <f t="shared" si="107"/>
        <v>0</v>
      </c>
      <c r="L403" s="116">
        <f t="shared" si="108"/>
        <v>0</v>
      </c>
      <c r="M403" s="116">
        <f t="shared" si="109"/>
        <v>0</v>
      </c>
      <c r="N403" s="116">
        <f t="shared" si="110"/>
        <v>0</v>
      </c>
      <c r="O403" s="116">
        <f t="shared" si="111"/>
        <v>0</v>
      </c>
      <c r="P403" s="116"/>
      <c r="R403" s="95">
        <f t="shared" si="101"/>
        <v>0</v>
      </c>
      <c r="S403" s="96">
        <f t="shared" si="102"/>
        <v>0</v>
      </c>
      <c r="T403" s="97"/>
    </row>
    <row r="404" s="85" customFormat="1" ht="23.1" customHeight="1" spans="1:20">
      <c r="A404" s="129" t="s">
        <v>759</v>
      </c>
      <c r="B404" s="129" t="s">
        <v>760</v>
      </c>
      <c r="C404" s="113" t="s">
        <v>51</v>
      </c>
      <c r="D404" s="148">
        <v>259.99</v>
      </c>
      <c r="E404" s="115">
        <v>13</v>
      </c>
      <c r="F404" s="116">
        <f t="shared" si="104"/>
        <v>3379.87</v>
      </c>
      <c r="G404" s="116">
        <f t="shared" si="103"/>
        <v>259.99</v>
      </c>
      <c r="H404" s="117">
        <f t="shared" si="105"/>
        <v>13</v>
      </c>
      <c r="I404" s="116">
        <f t="shared" si="106"/>
        <v>3379.87</v>
      </c>
      <c r="J404" s="116">
        <f t="shared" si="100"/>
        <v>246.9905</v>
      </c>
      <c r="K404" s="116">
        <f t="shared" si="107"/>
        <v>13</v>
      </c>
      <c r="L404" s="116">
        <f t="shared" si="108"/>
        <v>3210.8765</v>
      </c>
      <c r="M404" s="116">
        <f t="shared" si="109"/>
        <v>12.9995</v>
      </c>
      <c r="N404" s="116">
        <f t="shared" si="110"/>
        <v>13</v>
      </c>
      <c r="O404" s="116">
        <f t="shared" si="111"/>
        <v>168.9935</v>
      </c>
      <c r="P404" s="116"/>
      <c r="R404" s="95">
        <f t="shared" si="101"/>
        <v>246.9905</v>
      </c>
      <c r="S404" s="96">
        <f t="shared" si="102"/>
        <v>0</v>
      </c>
      <c r="T404" s="97"/>
    </row>
    <row r="405" s="85" customFormat="1" ht="23.1" customHeight="1" spans="1:20">
      <c r="A405" s="129" t="s">
        <v>761</v>
      </c>
      <c r="B405" s="129" t="s">
        <v>762</v>
      </c>
      <c r="C405" s="113" t="s">
        <v>51</v>
      </c>
      <c r="D405" s="148">
        <v>269.93</v>
      </c>
      <c r="E405" s="115">
        <v>10.4</v>
      </c>
      <c r="F405" s="116">
        <f t="shared" si="104"/>
        <v>2807.27</v>
      </c>
      <c r="G405" s="116">
        <f t="shared" si="103"/>
        <v>269.93</v>
      </c>
      <c r="H405" s="117">
        <f t="shared" si="105"/>
        <v>10.4</v>
      </c>
      <c r="I405" s="116">
        <f t="shared" si="106"/>
        <v>2807.27</v>
      </c>
      <c r="J405" s="116">
        <f t="shared" si="100"/>
        <v>256.4335</v>
      </c>
      <c r="K405" s="116">
        <f t="shared" si="107"/>
        <v>10.4</v>
      </c>
      <c r="L405" s="116">
        <f t="shared" si="108"/>
        <v>2666.9084</v>
      </c>
      <c r="M405" s="116">
        <f t="shared" si="109"/>
        <v>13.4965</v>
      </c>
      <c r="N405" s="116">
        <f t="shared" si="110"/>
        <v>10.4</v>
      </c>
      <c r="O405" s="116">
        <f t="shared" si="111"/>
        <v>140.3636</v>
      </c>
      <c r="P405" s="116"/>
      <c r="R405" s="95">
        <f t="shared" si="101"/>
        <v>256.4335</v>
      </c>
      <c r="S405" s="96">
        <f t="shared" si="102"/>
        <v>0</v>
      </c>
      <c r="T405" s="97"/>
    </row>
    <row r="406" s="85" customFormat="1" ht="23.1" customHeight="1" spans="1:20">
      <c r="A406" s="129" t="s">
        <v>763</v>
      </c>
      <c r="B406" s="129" t="s">
        <v>764</v>
      </c>
      <c r="C406" s="113" t="s">
        <v>51</v>
      </c>
      <c r="D406" s="148">
        <v>294</v>
      </c>
      <c r="E406" s="115">
        <v>13</v>
      </c>
      <c r="F406" s="116">
        <f t="shared" si="104"/>
        <v>3822</v>
      </c>
      <c r="G406" s="116">
        <f t="shared" si="103"/>
        <v>294</v>
      </c>
      <c r="H406" s="117">
        <f t="shared" si="105"/>
        <v>13</v>
      </c>
      <c r="I406" s="116">
        <f t="shared" si="106"/>
        <v>3822</v>
      </c>
      <c r="J406" s="116">
        <f t="shared" si="100"/>
        <v>279.3</v>
      </c>
      <c r="K406" s="116">
        <f t="shared" si="107"/>
        <v>13</v>
      </c>
      <c r="L406" s="116">
        <f t="shared" si="108"/>
        <v>3630.9</v>
      </c>
      <c r="M406" s="116">
        <f t="shared" si="109"/>
        <v>14.7</v>
      </c>
      <c r="N406" s="116">
        <f t="shared" si="110"/>
        <v>13</v>
      </c>
      <c r="O406" s="116">
        <f t="shared" si="111"/>
        <v>191.1</v>
      </c>
      <c r="P406" s="116"/>
      <c r="R406" s="95">
        <f t="shared" si="101"/>
        <v>279.3</v>
      </c>
      <c r="S406" s="96">
        <f t="shared" si="102"/>
        <v>0</v>
      </c>
      <c r="T406" s="97"/>
    </row>
    <row r="407" s="85" customFormat="1" ht="23.1" customHeight="1" spans="1:20">
      <c r="A407" s="129">
        <v>426</v>
      </c>
      <c r="B407" s="129" t="s">
        <v>765</v>
      </c>
      <c r="C407" s="113"/>
      <c r="D407" s="148"/>
      <c r="E407" s="115"/>
      <c r="F407" s="116">
        <f t="shared" si="104"/>
        <v>0</v>
      </c>
      <c r="G407" s="116">
        <f t="shared" si="103"/>
        <v>0</v>
      </c>
      <c r="H407" s="117">
        <f t="shared" si="105"/>
        <v>0</v>
      </c>
      <c r="I407" s="116">
        <f t="shared" si="106"/>
        <v>0</v>
      </c>
      <c r="J407" s="116">
        <f t="shared" si="100"/>
        <v>0</v>
      </c>
      <c r="K407" s="116">
        <f t="shared" si="107"/>
        <v>0</v>
      </c>
      <c r="L407" s="116">
        <f t="shared" si="108"/>
        <v>0</v>
      </c>
      <c r="M407" s="116">
        <f t="shared" si="109"/>
        <v>0</v>
      </c>
      <c r="N407" s="116">
        <f t="shared" si="110"/>
        <v>0</v>
      </c>
      <c r="O407" s="116">
        <f t="shared" si="111"/>
        <v>0</v>
      </c>
      <c r="P407" s="116"/>
      <c r="R407" s="95">
        <f t="shared" si="101"/>
        <v>0</v>
      </c>
      <c r="S407" s="96">
        <f t="shared" si="102"/>
        <v>0</v>
      </c>
      <c r="T407" s="97"/>
    </row>
    <row r="408" s="85" customFormat="1" ht="23.1" customHeight="1" spans="1:20">
      <c r="A408" s="129" t="s">
        <v>766</v>
      </c>
      <c r="B408" s="129" t="s">
        <v>767</v>
      </c>
      <c r="C408" s="113" t="s">
        <v>51</v>
      </c>
      <c r="D408" s="148">
        <v>2049.51</v>
      </c>
      <c r="E408" s="115">
        <v>11</v>
      </c>
      <c r="F408" s="116">
        <f t="shared" si="104"/>
        <v>22544.61</v>
      </c>
      <c r="G408" s="116">
        <f t="shared" si="103"/>
        <v>2049.51</v>
      </c>
      <c r="H408" s="117">
        <f t="shared" si="105"/>
        <v>11</v>
      </c>
      <c r="I408" s="116">
        <f t="shared" si="106"/>
        <v>22544.61</v>
      </c>
      <c r="J408" s="116">
        <f t="shared" si="100"/>
        <v>1947.0345</v>
      </c>
      <c r="K408" s="116">
        <f t="shared" si="107"/>
        <v>11</v>
      </c>
      <c r="L408" s="116">
        <f t="shared" si="108"/>
        <v>21417.3795</v>
      </c>
      <c r="M408" s="116">
        <f t="shared" si="109"/>
        <v>102.4755</v>
      </c>
      <c r="N408" s="116">
        <f t="shared" si="110"/>
        <v>11</v>
      </c>
      <c r="O408" s="116">
        <f t="shared" si="111"/>
        <v>1127.2305</v>
      </c>
      <c r="P408" s="116"/>
      <c r="R408" s="95">
        <f t="shared" si="101"/>
        <v>1947.0345</v>
      </c>
      <c r="S408" s="96">
        <f t="shared" si="102"/>
        <v>0</v>
      </c>
      <c r="T408" s="97"/>
    </row>
    <row r="409" s="85" customFormat="1" ht="23.1" customHeight="1" spans="1:20">
      <c r="A409" s="129" t="s">
        <v>768</v>
      </c>
      <c r="B409" s="129" t="s">
        <v>769</v>
      </c>
      <c r="C409" s="113" t="s">
        <v>51</v>
      </c>
      <c r="D409" s="148">
        <v>2299.47</v>
      </c>
      <c r="E409" s="115">
        <v>11</v>
      </c>
      <c r="F409" s="116">
        <f t="shared" si="104"/>
        <v>25294.17</v>
      </c>
      <c r="G409" s="116">
        <f t="shared" si="103"/>
        <v>2299.47</v>
      </c>
      <c r="H409" s="117">
        <f t="shared" si="105"/>
        <v>11</v>
      </c>
      <c r="I409" s="116">
        <f t="shared" si="106"/>
        <v>25294.17</v>
      </c>
      <c r="J409" s="116">
        <f t="shared" si="100"/>
        <v>2184.4965</v>
      </c>
      <c r="K409" s="116">
        <f t="shared" si="107"/>
        <v>11</v>
      </c>
      <c r="L409" s="116">
        <f t="shared" si="108"/>
        <v>24029.4615</v>
      </c>
      <c r="M409" s="116">
        <f t="shared" si="109"/>
        <v>114.9735</v>
      </c>
      <c r="N409" s="116">
        <f t="shared" si="110"/>
        <v>11</v>
      </c>
      <c r="O409" s="116">
        <f t="shared" si="111"/>
        <v>1264.7085</v>
      </c>
      <c r="P409" s="116"/>
      <c r="R409" s="95">
        <f t="shared" si="101"/>
        <v>2184.4965</v>
      </c>
      <c r="S409" s="96">
        <f t="shared" si="102"/>
        <v>0</v>
      </c>
      <c r="T409" s="97"/>
    </row>
    <row r="410" s="85" customFormat="1" ht="23.1" customHeight="1" spans="1:20">
      <c r="A410" s="129" t="s">
        <v>770</v>
      </c>
      <c r="B410" s="129" t="s">
        <v>771</v>
      </c>
      <c r="C410" s="113" t="s">
        <v>51</v>
      </c>
      <c r="D410" s="148">
        <v>2079.96</v>
      </c>
      <c r="E410" s="115">
        <v>11</v>
      </c>
      <c r="F410" s="116">
        <f t="shared" si="104"/>
        <v>22879.56</v>
      </c>
      <c r="G410" s="116">
        <f t="shared" si="103"/>
        <v>2079.96</v>
      </c>
      <c r="H410" s="117">
        <f t="shared" si="105"/>
        <v>11</v>
      </c>
      <c r="I410" s="116">
        <f t="shared" si="106"/>
        <v>22879.56</v>
      </c>
      <c r="J410" s="116">
        <f t="shared" si="100"/>
        <v>1975.962</v>
      </c>
      <c r="K410" s="116">
        <f t="shared" si="107"/>
        <v>11</v>
      </c>
      <c r="L410" s="116">
        <f t="shared" si="108"/>
        <v>21735.582</v>
      </c>
      <c r="M410" s="116">
        <f t="shared" si="109"/>
        <v>103.998</v>
      </c>
      <c r="N410" s="116">
        <f t="shared" si="110"/>
        <v>11</v>
      </c>
      <c r="O410" s="116">
        <f t="shared" si="111"/>
        <v>1143.978</v>
      </c>
      <c r="P410" s="116"/>
      <c r="R410" s="95">
        <f t="shared" si="101"/>
        <v>1975.962</v>
      </c>
      <c r="S410" s="96">
        <f t="shared" si="102"/>
        <v>0</v>
      </c>
      <c r="T410" s="97"/>
    </row>
    <row r="411" s="85" customFormat="1" ht="23.1" customHeight="1" spans="1:20">
      <c r="A411" s="129" t="s">
        <v>772</v>
      </c>
      <c r="B411" s="129" t="s">
        <v>773</v>
      </c>
      <c r="C411" s="113" t="s">
        <v>51</v>
      </c>
      <c r="D411" s="148">
        <v>2079.29</v>
      </c>
      <c r="E411" s="115">
        <v>11</v>
      </c>
      <c r="F411" s="116">
        <f t="shared" si="104"/>
        <v>22872.19</v>
      </c>
      <c r="G411" s="116">
        <f t="shared" si="103"/>
        <v>2079.29</v>
      </c>
      <c r="H411" s="117">
        <f t="shared" si="105"/>
        <v>11</v>
      </c>
      <c r="I411" s="116">
        <f t="shared" si="106"/>
        <v>22872.19</v>
      </c>
      <c r="J411" s="116">
        <f t="shared" si="100"/>
        <v>1975.3255</v>
      </c>
      <c r="K411" s="116">
        <f t="shared" si="107"/>
        <v>11</v>
      </c>
      <c r="L411" s="116">
        <f t="shared" si="108"/>
        <v>21728.5805</v>
      </c>
      <c r="M411" s="116">
        <f t="shared" si="109"/>
        <v>103.9645</v>
      </c>
      <c r="N411" s="116">
        <f t="shared" si="110"/>
        <v>11</v>
      </c>
      <c r="O411" s="116">
        <f t="shared" si="111"/>
        <v>1143.6095</v>
      </c>
      <c r="P411" s="116"/>
      <c r="R411" s="95">
        <f t="shared" si="101"/>
        <v>1975.3255</v>
      </c>
      <c r="S411" s="96">
        <f t="shared" si="102"/>
        <v>0</v>
      </c>
      <c r="T411" s="97"/>
    </row>
    <row r="412" s="85" customFormat="1" ht="23.1" customHeight="1" spans="1:20">
      <c r="A412" s="129" t="s">
        <v>774</v>
      </c>
      <c r="B412" s="129" t="s">
        <v>775</v>
      </c>
      <c r="C412" s="113" t="s">
        <v>51</v>
      </c>
      <c r="D412" s="148">
        <v>2508.95</v>
      </c>
      <c r="E412" s="115">
        <v>11</v>
      </c>
      <c r="F412" s="116">
        <f t="shared" si="104"/>
        <v>27598.45</v>
      </c>
      <c r="G412" s="116">
        <f t="shared" si="103"/>
        <v>2508.95</v>
      </c>
      <c r="H412" s="117">
        <f t="shared" si="105"/>
        <v>11</v>
      </c>
      <c r="I412" s="116">
        <f t="shared" si="106"/>
        <v>27598.45</v>
      </c>
      <c r="J412" s="116">
        <f t="shared" si="100"/>
        <v>2383.5025</v>
      </c>
      <c r="K412" s="116">
        <f t="shared" si="107"/>
        <v>11</v>
      </c>
      <c r="L412" s="116">
        <f t="shared" si="108"/>
        <v>26218.5275</v>
      </c>
      <c r="M412" s="116">
        <f t="shared" si="109"/>
        <v>125.4475</v>
      </c>
      <c r="N412" s="116">
        <f t="shared" si="110"/>
        <v>11</v>
      </c>
      <c r="O412" s="116">
        <f t="shared" si="111"/>
        <v>1379.9225</v>
      </c>
      <c r="P412" s="116"/>
      <c r="R412" s="95">
        <f t="shared" si="101"/>
        <v>2383.5025</v>
      </c>
      <c r="S412" s="96">
        <f t="shared" si="102"/>
        <v>0</v>
      </c>
      <c r="T412" s="97"/>
    </row>
    <row r="413" s="85" customFormat="1" ht="23.1" customHeight="1" spans="1:20">
      <c r="A413" s="129">
        <v>428</v>
      </c>
      <c r="B413" s="129" t="s">
        <v>776</v>
      </c>
      <c r="C413" s="113" t="s">
        <v>198</v>
      </c>
      <c r="D413" s="148">
        <v>999.98</v>
      </c>
      <c r="E413" s="115">
        <v>111</v>
      </c>
      <c r="F413" s="116">
        <f t="shared" si="104"/>
        <v>110997.78</v>
      </c>
      <c r="G413" s="116">
        <f t="shared" si="103"/>
        <v>999.98</v>
      </c>
      <c r="H413" s="117">
        <f t="shared" si="105"/>
        <v>111</v>
      </c>
      <c r="I413" s="116">
        <f t="shared" si="106"/>
        <v>110997.78</v>
      </c>
      <c r="J413" s="116">
        <f t="shared" si="100"/>
        <v>949.981</v>
      </c>
      <c r="K413" s="116">
        <f t="shared" si="107"/>
        <v>111</v>
      </c>
      <c r="L413" s="116">
        <f t="shared" si="108"/>
        <v>105447.891</v>
      </c>
      <c r="M413" s="116">
        <f t="shared" si="109"/>
        <v>49.999</v>
      </c>
      <c r="N413" s="116">
        <f t="shared" si="110"/>
        <v>111</v>
      </c>
      <c r="O413" s="116">
        <f t="shared" si="111"/>
        <v>5549.889</v>
      </c>
      <c r="P413" s="116"/>
      <c r="R413" s="95">
        <f t="shared" si="101"/>
        <v>949.981</v>
      </c>
      <c r="S413" s="96">
        <f t="shared" si="102"/>
        <v>0</v>
      </c>
      <c r="T413" s="97"/>
    </row>
    <row r="414" s="85" customFormat="1" ht="23.1" customHeight="1" spans="1:20">
      <c r="A414" s="129">
        <v>429</v>
      </c>
      <c r="B414" s="129" t="s">
        <v>777</v>
      </c>
      <c r="C414" s="113"/>
      <c r="D414" s="148"/>
      <c r="E414" s="115"/>
      <c r="F414" s="116">
        <f t="shared" si="104"/>
        <v>0</v>
      </c>
      <c r="G414" s="116">
        <f t="shared" si="103"/>
        <v>0</v>
      </c>
      <c r="H414" s="117">
        <f t="shared" si="105"/>
        <v>0</v>
      </c>
      <c r="I414" s="116">
        <f t="shared" si="106"/>
        <v>0</v>
      </c>
      <c r="J414" s="116">
        <f t="shared" si="100"/>
        <v>0</v>
      </c>
      <c r="K414" s="116">
        <f t="shared" si="107"/>
        <v>0</v>
      </c>
      <c r="L414" s="116">
        <f t="shared" si="108"/>
        <v>0</v>
      </c>
      <c r="M414" s="116">
        <f t="shared" si="109"/>
        <v>0</v>
      </c>
      <c r="N414" s="116">
        <f t="shared" si="110"/>
        <v>0</v>
      </c>
      <c r="O414" s="116">
        <f t="shared" si="111"/>
        <v>0</v>
      </c>
      <c r="P414" s="116"/>
      <c r="R414" s="95">
        <f t="shared" si="101"/>
        <v>0</v>
      </c>
      <c r="S414" s="96">
        <f t="shared" si="102"/>
        <v>0</v>
      </c>
      <c r="T414" s="97"/>
    </row>
    <row r="415" s="85" customFormat="1" ht="23.1" customHeight="1" spans="1:20">
      <c r="A415" s="129" t="s">
        <v>778</v>
      </c>
      <c r="B415" s="129" t="s">
        <v>779</v>
      </c>
      <c r="C415" s="113" t="s">
        <v>334</v>
      </c>
      <c r="D415" s="148">
        <v>112.97</v>
      </c>
      <c r="E415" s="115">
        <v>30.8</v>
      </c>
      <c r="F415" s="116">
        <f t="shared" si="104"/>
        <v>3479.48</v>
      </c>
      <c r="G415" s="116">
        <f t="shared" si="103"/>
        <v>112.97</v>
      </c>
      <c r="H415" s="117">
        <f t="shared" si="105"/>
        <v>30.8</v>
      </c>
      <c r="I415" s="116">
        <f t="shared" si="106"/>
        <v>3479.48</v>
      </c>
      <c r="J415" s="116">
        <f t="shared" si="100"/>
        <v>107.3215</v>
      </c>
      <c r="K415" s="116">
        <f t="shared" si="107"/>
        <v>30.8</v>
      </c>
      <c r="L415" s="116">
        <f t="shared" si="108"/>
        <v>3305.5022</v>
      </c>
      <c r="M415" s="116">
        <f t="shared" si="109"/>
        <v>5.6485</v>
      </c>
      <c r="N415" s="116">
        <f t="shared" si="110"/>
        <v>30.8</v>
      </c>
      <c r="O415" s="116">
        <f t="shared" si="111"/>
        <v>173.9738</v>
      </c>
      <c r="P415" s="116"/>
      <c r="R415" s="95">
        <f t="shared" si="101"/>
        <v>107.3215</v>
      </c>
      <c r="S415" s="96">
        <f t="shared" si="102"/>
        <v>0</v>
      </c>
      <c r="T415" s="97"/>
    </row>
    <row r="416" s="85" customFormat="1" ht="23.1" customHeight="1" spans="1:20">
      <c r="A416" s="129" t="s">
        <v>780</v>
      </c>
      <c r="B416" s="129" t="s">
        <v>781</v>
      </c>
      <c r="C416" s="113" t="s">
        <v>334</v>
      </c>
      <c r="D416" s="148">
        <v>12</v>
      </c>
      <c r="E416" s="115">
        <v>30.8</v>
      </c>
      <c r="F416" s="116">
        <f t="shared" si="104"/>
        <v>369.6</v>
      </c>
      <c r="G416" s="116">
        <f t="shared" si="103"/>
        <v>12</v>
      </c>
      <c r="H416" s="117">
        <f t="shared" si="105"/>
        <v>30.8</v>
      </c>
      <c r="I416" s="116">
        <f t="shared" si="106"/>
        <v>369.6</v>
      </c>
      <c r="J416" s="116">
        <f t="shared" si="100"/>
        <v>11.4</v>
      </c>
      <c r="K416" s="116">
        <f t="shared" si="107"/>
        <v>30.8</v>
      </c>
      <c r="L416" s="116">
        <f t="shared" si="108"/>
        <v>351.12</v>
      </c>
      <c r="M416" s="116">
        <f t="shared" si="109"/>
        <v>0.600000000000001</v>
      </c>
      <c r="N416" s="116">
        <f t="shared" si="110"/>
        <v>30.8</v>
      </c>
      <c r="O416" s="116">
        <f t="shared" si="111"/>
        <v>18.48</v>
      </c>
      <c r="P416" s="116"/>
      <c r="R416" s="95">
        <f t="shared" si="101"/>
        <v>11.4</v>
      </c>
      <c r="S416" s="96">
        <f t="shared" si="102"/>
        <v>0</v>
      </c>
      <c r="T416" s="97"/>
    </row>
    <row r="417" s="85" customFormat="1" ht="23.1" customHeight="1" spans="1:20">
      <c r="A417" s="129" t="s">
        <v>782</v>
      </c>
      <c r="B417" s="129" t="s">
        <v>783</v>
      </c>
      <c r="C417" s="113"/>
      <c r="D417" s="148"/>
      <c r="E417" s="115"/>
      <c r="F417" s="116">
        <f t="shared" si="104"/>
        <v>0</v>
      </c>
      <c r="G417" s="116">
        <f t="shared" si="103"/>
        <v>0</v>
      </c>
      <c r="H417" s="117">
        <f t="shared" si="105"/>
        <v>0</v>
      </c>
      <c r="I417" s="116">
        <f t="shared" si="106"/>
        <v>0</v>
      </c>
      <c r="J417" s="116">
        <f t="shared" si="100"/>
        <v>0</v>
      </c>
      <c r="K417" s="116">
        <f t="shared" si="107"/>
        <v>0</v>
      </c>
      <c r="L417" s="116">
        <f t="shared" si="108"/>
        <v>0</v>
      </c>
      <c r="M417" s="116">
        <f t="shared" si="109"/>
        <v>0</v>
      </c>
      <c r="N417" s="116">
        <f t="shared" si="110"/>
        <v>0</v>
      </c>
      <c r="O417" s="116">
        <f t="shared" si="111"/>
        <v>0</v>
      </c>
      <c r="P417" s="116"/>
      <c r="R417" s="95">
        <f t="shared" si="101"/>
        <v>0</v>
      </c>
      <c r="S417" s="96">
        <f t="shared" si="102"/>
        <v>0</v>
      </c>
      <c r="T417" s="97"/>
    </row>
    <row r="418" s="85" customFormat="1" ht="23.1" customHeight="1" spans="1:20">
      <c r="A418" s="129" t="s">
        <v>784</v>
      </c>
      <c r="B418" s="129" t="s">
        <v>785</v>
      </c>
      <c r="C418" s="113" t="s">
        <v>334</v>
      </c>
      <c r="D418" s="148">
        <v>2128.35</v>
      </c>
      <c r="E418" s="115">
        <v>11</v>
      </c>
      <c r="F418" s="116">
        <f t="shared" si="104"/>
        <v>23411.85</v>
      </c>
      <c r="G418" s="116">
        <f t="shared" si="103"/>
        <v>2128.35</v>
      </c>
      <c r="H418" s="117">
        <f t="shared" si="105"/>
        <v>11</v>
      </c>
      <c r="I418" s="116">
        <f t="shared" si="106"/>
        <v>23411.85</v>
      </c>
      <c r="J418" s="116">
        <f t="shared" si="100"/>
        <v>2021.9325</v>
      </c>
      <c r="K418" s="116">
        <f t="shared" si="107"/>
        <v>11</v>
      </c>
      <c r="L418" s="116">
        <f t="shared" si="108"/>
        <v>22241.2575</v>
      </c>
      <c r="M418" s="116">
        <f t="shared" si="109"/>
        <v>106.4175</v>
      </c>
      <c r="N418" s="116">
        <f t="shared" si="110"/>
        <v>11</v>
      </c>
      <c r="O418" s="116">
        <f t="shared" si="111"/>
        <v>1170.5925</v>
      </c>
      <c r="P418" s="116"/>
      <c r="R418" s="95">
        <f t="shared" si="101"/>
        <v>2021.9325</v>
      </c>
      <c r="S418" s="96">
        <f t="shared" si="102"/>
        <v>0</v>
      </c>
      <c r="T418" s="97"/>
    </row>
    <row r="419" s="85" customFormat="1" ht="23.1" customHeight="1" spans="1:20">
      <c r="A419" s="129" t="s">
        <v>786</v>
      </c>
      <c r="B419" s="129" t="s">
        <v>787</v>
      </c>
      <c r="C419" s="113" t="s">
        <v>334</v>
      </c>
      <c r="D419" s="148">
        <v>395.91</v>
      </c>
      <c r="E419" s="115">
        <v>11</v>
      </c>
      <c r="F419" s="116">
        <f t="shared" si="104"/>
        <v>4355.01</v>
      </c>
      <c r="G419" s="116">
        <f t="shared" si="103"/>
        <v>395.91</v>
      </c>
      <c r="H419" s="117">
        <f t="shared" si="105"/>
        <v>11</v>
      </c>
      <c r="I419" s="116">
        <f t="shared" si="106"/>
        <v>4355.01</v>
      </c>
      <c r="J419" s="116">
        <f t="shared" si="100"/>
        <v>376.1145</v>
      </c>
      <c r="K419" s="116">
        <f t="shared" si="107"/>
        <v>11</v>
      </c>
      <c r="L419" s="116">
        <f t="shared" si="108"/>
        <v>4137.2595</v>
      </c>
      <c r="M419" s="116">
        <f t="shared" si="109"/>
        <v>19.7955</v>
      </c>
      <c r="N419" s="116">
        <f t="shared" si="110"/>
        <v>11</v>
      </c>
      <c r="O419" s="116">
        <f t="shared" si="111"/>
        <v>217.7505</v>
      </c>
      <c r="P419" s="116"/>
      <c r="R419" s="95">
        <f t="shared" si="101"/>
        <v>376.1145</v>
      </c>
      <c r="S419" s="96">
        <f t="shared" si="102"/>
        <v>0</v>
      </c>
      <c r="T419" s="97"/>
    </row>
    <row r="420" s="85" customFormat="1" ht="23.1" customHeight="1" spans="1:20">
      <c r="A420" s="129" t="s">
        <v>788</v>
      </c>
      <c r="B420" s="129" t="s">
        <v>789</v>
      </c>
      <c r="C420" s="113"/>
      <c r="D420" s="148"/>
      <c r="E420" s="115"/>
      <c r="F420" s="116">
        <f t="shared" si="104"/>
        <v>0</v>
      </c>
      <c r="G420" s="116">
        <f t="shared" si="103"/>
        <v>0</v>
      </c>
      <c r="H420" s="117">
        <f t="shared" si="105"/>
        <v>0</v>
      </c>
      <c r="I420" s="116">
        <f t="shared" si="106"/>
        <v>0</v>
      </c>
      <c r="J420" s="116">
        <f t="shared" si="100"/>
        <v>0</v>
      </c>
      <c r="K420" s="116">
        <f t="shared" si="107"/>
        <v>0</v>
      </c>
      <c r="L420" s="116">
        <f t="shared" si="108"/>
        <v>0</v>
      </c>
      <c r="M420" s="116">
        <f t="shared" si="109"/>
        <v>0</v>
      </c>
      <c r="N420" s="116">
        <f t="shared" si="110"/>
        <v>0</v>
      </c>
      <c r="O420" s="116">
        <f t="shared" si="111"/>
        <v>0</v>
      </c>
      <c r="P420" s="116"/>
      <c r="R420" s="95">
        <f t="shared" si="101"/>
        <v>0</v>
      </c>
      <c r="S420" s="96">
        <f t="shared" si="102"/>
        <v>0</v>
      </c>
      <c r="T420" s="97"/>
    </row>
    <row r="421" s="85" customFormat="1" ht="23.1" customHeight="1" spans="1:20">
      <c r="A421" s="129" t="s">
        <v>790</v>
      </c>
      <c r="B421" s="129" t="s">
        <v>791</v>
      </c>
      <c r="C421" s="113" t="s">
        <v>334</v>
      </c>
      <c r="D421" s="148">
        <v>622.76</v>
      </c>
      <c r="E421" s="115">
        <v>11</v>
      </c>
      <c r="F421" s="116">
        <f t="shared" si="104"/>
        <v>6850.36</v>
      </c>
      <c r="G421" s="116">
        <f t="shared" si="103"/>
        <v>622.76</v>
      </c>
      <c r="H421" s="117">
        <f t="shared" si="105"/>
        <v>11</v>
      </c>
      <c r="I421" s="116">
        <f t="shared" si="106"/>
        <v>6850.36</v>
      </c>
      <c r="J421" s="116">
        <f t="shared" si="100"/>
        <v>591.622</v>
      </c>
      <c r="K421" s="116">
        <f t="shared" si="107"/>
        <v>11</v>
      </c>
      <c r="L421" s="116">
        <f t="shared" si="108"/>
        <v>6507.842</v>
      </c>
      <c r="M421" s="116">
        <f t="shared" si="109"/>
        <v>31.138</v>
      </c>
      <c r="N421" s="116">
        <f t="shared" si="110"/>
        <v>11</v>
      </c>
      <c r="O421" s="116">
        <f t="shared" si="111"/>
        <v>342.518</v>
      </c>
      <c r="P421" s="116"/>
      <c r="R421" s="95">
        <f t="shared" si="101"/>
        <v>591.622</v>
      </c>
      <c r="S421" s="96">
        <f t="shared" si="102"/>
        <v>0</v>
      </c>
      <c r="T421" s="97"/>
    </row>
    <row r="422" s="85" customFormat="1" ht="23.1" customHeight="1" spans="1:20">
      <c r="A422" s="129" t="s">
        <v>792</v>
      </c>
      <c r="B422" s="129" t="s">
        <v>793</v>
      </c>
      <c r="C422" s="113" t="s">
        <v>334</v>
      </c>
      <c r="D422" s="148">
        <v>58.98</v>
      </c>
      <c r="E422" s="115">
        <v>11</v>
      </c>
      <c r="F422" s="116">
        <f t="shared" si="104"/>
        <v>648.78</v>
      </c>
      <c r="G422" s="116">
        <f t="shared" si="103"/>
        <v>58.98</v>
      </c>
      <c r="H422" s="117">
        <f t="shared" si="105"/>
        <v>11</v>
      </c>
      <c r="I422" s="116">
        <f t="shared" si="106"/>
        <v>648.78</v>
      </c>
      <c r="J422" s="116">
        <f t="shared" si="100"/>
        <v>56.031</v>
      </c>
      <c r="K422" s="116">
        <f t="shared" si="107"/>
        <v>11</v>
      </c>
      <c r="L422" s="116">
        <f t="shared" si="108"/>
        <v>616.341</v>
      </c>
      <c r="M422" s="116">
        <f t="shared" si="109"/>
        <v>2.94900000000001</v>
      </c>
      <c r="N422" s="116">
        <f t="shared" si="110"/>
        <v>11</v>
      </c>
      <c r="O422" s="116">
        <f t="shared" si="111"/>
        <v>32.4390000000001</v>
      </c>
      <c r="P422" s="116"/>
      <c r="R422" s="95">
        <f t="shared" si="101"/>
        <v>56.031</v>
      </c>
      <c r="S422" s="96">
        <f t="shared" si="102"/>
        <v>0</v>
      </c>
      <c r="T422" s="97"/>
    </row>
    <row r="423" s="85" customFormat="1" ht="23.1" customHeight="1" spans="1:20">
      <c r="A423" s="129">
        <v>430</v>
      </c>
      <c r="B423" s="129" t="s">
        <v>794</v>
      </c>
      <c r="C423" s="113"/>
      <c r="D423" s="148"/>
      <c r="E423" s="115"/>
      <c r="F423" s="116">
        <f t="shared" si="104"/>
        <v>0</v>
      </c>
      <c r="G423" s="116">
        <f t="shared" si="103"/>
        <v>0</v>
      </c>
      <c r="H423" s="117">
        <f t="shared" si="105"/>
        <v>0</v>
      </c>
      <c r="I423" s="116">
        <f t="shared" si="106"/>
        <v>0</v>
      </c>
      <c r="J423" s="116">
        <f t="shared" si="100"/>
        <v>0</v>
      </c>
      <c r="K423" s="116">
        <f t="shared" si="107"/>
        <v>0</v>
      </c>
      <c r="L423" s="116">
        <f t="shared" si="108"/>
        <v>0</v>
      </c>
      <c r="M423" s="116">
        <f t="shared" si="109"/>
        <v>0</v>
      </c>
      <c r="N423" s="116">
        <f t="shared" si="110"/>
        <v>0</v>
      </c>
      <c r="O423" s="116">
        <f t="shared" si="111"/>
        <v>0</v>
      </c>
      <c r="P423" s="116"/>
      <c r="R423" s="95">
        <f t="shared" si="101"/>
        <v>0</v>
      </c>
      <c r="S423" s="96">
        <f t="shared" si="102"/>
        <v>0</v>
      </c>
      <c r="T423" s="97"/>
    </row>
    <row r="424" s="85" customFormat="1" ht="23.1" customHeight="1" spans="1:20">
      <c r="A424" s="129" t="s">
        <v>795</v>
      </c>
      <c r="B424" s="129" t="s">
        <v>796</v>
      </c>
      <c r="C424" s="113" t="s">
        <v>737</v>
      </c>
      <c r="D424" s="148">
        <v>3599.35</v>
      </c>
      <c r="E424" s="115">
        <v>4</v>
      </c>
      <c r="F424" s="116">
        <f t="shared" si="104"/>
        <v>14397.4</v>
      </c>
      <c r="G424" s="116">
        <f t="shared" si="103"/>
        <v>3599.35</v>
      </c>
      <c r="H424" s="117">
        <f t="shared" si="105"/>
        <v>4</v>
      </c>
      <c r="I424" s="116">
        <f t="shared" si="106"/>
        <v>14397.4</v>
      </c>
      <c r="J424" s="116">
        <f t="shared" si="100"/>
        <v>3419.3825</v>
      </c>
      <c r="K424" s="116">
        <f t="shared" si="107"/>
        <v>4</v>
      </c>
      <c r="L424" s="116">
        <f t="shared" si="108"/>
        <v>13677.53</v>
      </c>
      <c r="M424" s="116">
        <f t="shared" si="109"/>
        <v>179.9675</v>
      </c>
      <c r="N424" s="116">
        <f t="shared" si="110"/>
        <v>4</v>
      </c>
      <c r="O424" s="116">
        <f t="shared" si="111"/>
        <v>719.870000000001</v>
      </c>
      <c r="P424" s="116"/>
      <c r="R424" s="95">
        <f t="shared" si="101"/>
        <v>3419.3825</v>
      </c>
      <c r="S424" s="96">
        <f t="shared" si="102"/>
        <v>0</v>
      </c>
      <c r="T424" s="97"/>
    </row>
    <row r="425" s="85" customFormat="1" ht="23.1" customHeight="1" spans="1:20">
      <c r="A425" s="129" t="s">
        <v>797</v>
      </c>
      <c r="B425" s="129" t="s">
        <v>798</v>
      </c>
      <c r="C425" s="113" t="s">
        <v>737</v>
      </c>
      <c r="D425" s="148">
        <v>2449.39</v>
      </c>
      <c r="E425" s="115">
        <v>4</v>
      </c>
      <c r="F425" s="116">
        <f t="shared" si="104"/>
        <v>9797.56</v>
      </c>
      <c r="G425" s="116">
        <f t="shared" si="103"/>
        <v>2449.39</v>
      </c>
      <c r="H425" s="117">
        <f t="shared" si="105"/>
        <v>4</v>
      </c>
      <c r="I425" s="116">
        <f t="shared" si="106"/>
        <v>9797.56</v>
      </c>
      <c r="J425" s="116">
        <f t="shared" si="100"/>
        <v>2326.9205</v>
      </c>
      <c r="K425" s="116">
        <f t="shared" si="107"/>
        <v>4</v>
      </c>
      <c r="L425" s="116">
        <f t="shared" si="108"/>
        <v>9307.682</v>
      </c>
      <c r="M425" s="116">
        <f t="shared" si="109"/>
        <v>122.4695</v>
      </c>
      <c r="N425" s="116">
        <f t="shared" si="110"/>
        <v>4</v>
      </c>
      <c r="O425" s="116">
        <f t="shared" si="111"/>
        <v>489.878000000001</v>
      </c>
      <c r="P425" s="116"/>
      <c r="R425" s="95">
        <f t="shared" si="101"/>
        <v>2326.9205</v>
      </c>
      <c r="S425" s="96">
        <f t="shared" si="102"/>
        <v>0</v>
      </c>
      <c r="T425" s="97"/>
    </row>
    <row r="426" s="85" customFormat="1" ht="23.1" customHeight="1" spans="1:20">
      <c r="A426" s="129" t="s">
        <v>799</v>
      </c>
      <c r="B426" s="129" t="s">
        <v>800</v>
      </c>
      <c r="C426" s="113" t="s">
        <v>801</v>
      </c>
      <c r="D426" s="148">
        <v>29841.34</v>
      </c>
      <c r="E426" s="115">
        <v>4</v>
      </c>
      <c r="F426" s="116">
        <f t="shared" si="104"/>
        <v>119365.36</v>
      </c>
      <c r="G426" s="116">
        <f t="shared" si="103"/>
        <v>29841.34</v>
      </c>
      <c r="H426" s="117">
        <f t="shared" si="105"/>
        <v>4</v>
      </c>
      <c r="I426" s="116">
        <f t="shared" si="106"/>
        <v>119365.36</v>
      </c>
      <c r="J426" s="116">
        <f t="shared" si="100"/>
        <v>28349.273</v>
      </c>
      <c r="K426" s="116">
        <f t="shared" si="107"/>
        <v>4</v>
      </c>
      <c r="L426" s="116">
        <f t="shared" si="108"/>
        <v>113397.092</v>
      </c>
      <c r="M426" s="116">
        <f t="shared" si="109"/>
        <v>1492.067</v>
      </c>
      <c r="N426" s="116">
        <f t="shared" si="110"/>
        <v>4</v>
      </c>
      <c r="O426" s="116">
        <f t="shared" si="111"/>
        <v>5968.26800000001</v>
      </c>
      <c r="P426" s="116"/>
      <c r="R426" s="95">
        <f t="shared" si="101"/>
        <v>28349.273</v>
      </c>
      <c r="S426" s="96">
        <f t="shared" si="102"/>
        <v>0</v>
      </c>
      <c r="T426" s="97"/>
    </row>
    <row r="427" s="85" customFormat="1" ht="23.1" customHeight="1" spans="1:20">
      <c r="A427" s="129" t="s">
        <v>802</v>
      </c>
      <c r="B427" s="129" t="s">
        <v>803</v>
      </c>
      <c r="C427" s="113" t="s">
        <v>737</v>
      </c>
      <c r="D427" s="148">
        <v>5399.78</v>
      </c>
      <c r="E427" s="115">
        <v>4</v>
      </c>
      <c r="F427" s="116">
        <f t="shared" si="104"/>
        <v>21599.12</v>
      </c>
      <c r="G427" s="116">
        <f t="shared" si="103"/>
        <v>5399.78</v>
      </c>
      <c r="H427" s="117">
        <f t="shared" si="105"/>
        <v>4</v>
      </c>
      <c r="I427" s="116">
        <f t="shared" si="106"/>
        <v>21599.12</v>
      </c>
      <c r="J427" s="116">
        <f t="shared" si="100"/>
        <v>5129.791</v>
      </c>
      <c r="K427" s="116">
        <f t="shared" si="107"/>
        <v>4</v>
      </c>
      <c r="L427" s="116">
        <f t="shared" si="108"/>
        <v>20519.164</v>
      </c>
      <c r="M427" s="116">
        <f t="shared" si="109"/>
        <v>269.989</v>
      </c>
      <c r="N427" s="116">
        <f t="shared" si="110"/>
        <v>4</v>
      </c>
      <c r="O427" s="116">
        <f t="shared" si="111"/>
        <v>1079.956</v>
      </c>
      <c r="P427" s="116"/>
      <c r="R427" s="95">
        <f t="shared" si="101"/>
        <v>5129.791</v>
      </c>
      <c r="S427" s="96">
        <f t="shared" si="102"/>
        <v>0</v>
      </c>
      <c r="T427" s="97"/>
    </row>
    <row r="428" s="85" customFormat="1" ht="23.1" customHeight="1" spans="1:20">
      <c r="A428" s="129">
        <v>431</v>
      </c>
      <c r="B428" s="129" t="s">
        <v>804</v>
      </c>
      <c r="C428" s="113"/>
      <c r="D428" s="148"/>
      <c r="E428" s="115"/>
      <c r="F428" s="116">
        <f t="shared" si="104"/>
        <v>0</v>
      </c>
      <c r="G428" s="116">
        <f t="shared" si="103"/>
        <v>0</v>
      </c>
      <c r="H428" s="117">
        <f t="shared" si="105"/>
        <v>0</v>
      </c>
      <c r="I428" s="116">
        <f t="shared" si="106"/>
        <v>0</v>
      </c>
      <c r="J428" s="116">
        <f t="shared" si="100"/>
        <v>0</v>
      </c>
      <c r="K428" s="116">
        <f t="shared" si="107"/>
        <v>0</v>
      </c>
      <c r="L428" s="116">
        <f t="shared" si="108"/>
        <v>0</v>
      </c>
      <c r="M428" s="116">
        <f t="shared" si="109"/>
        <v>0</v>
      </c>
      <c r="N428" s="116">
        <f t="shared" si="110"/>
        <v>0</v>
      </c>
      <c r="O428" s="116">
        <f t="shared" si="111"/>
        <v>0</v>
      </c>
      <c r="P428" s="116"/>
      <c r="R428" s="95">
        <f t="shared" si="101"/>
        <v>0</v>
      </c>
      <c r="S428" s="96">
        <f t="shared" si="102"/>
        <v>0</v>
      </c>
      <c r="T428" s="97"/>
    </row>
    <row r="429" s="85" customFormat="1" ht="23.1" customHeight="1" spans="1:20">
      <c r="A429" s="129" t="s">
        <v>805</v>
      </c>
      <c r="B429" s="129" t="s">
        <v>806</v>
      </c>
      <c r="C429" s="113" t="s">
        <v>737</v>
      </c>
      <c r="D429" s="148">
        <v>999.61</v>
      </c>
      <c r="E429" s="115">
        <v>8</v>
      </c>
      <c r="F429" s="116">
        <f t="shared" si="104"/>
        <v>7996.88</v>
      </c>
      <c r="G429" s="116">
        <f t="shared" si="103"/>
        <v>999.61</v>
      </c>
      <c r="H429" s="117">
        <f t="shared" si="105"/>
        <v>8</v>
      </c>
      <c r="I429" s="116">
        <f t="shared" si="106"/>
        <v>7996.88</v>
      </c>
      <c r="J429" s="116">
        <f t="shared" si="100"/>
        <v>949.6295</v>
      </c>
      <c r="K429" s="116">
        <f t="shared" si="107"/>
        <v>8</v>
      </c>
      <c r="L429" s="116">
        <f t="shared" si="108"/>
        <v>7597.036</v>
      </c>
      <c r="M429" s="116">
        <f t="shared" si="109"/>
        <v>49.9805</v>
      </c>
      <c r="N429" s="116">
        <f t="shared" si="110"/>
        <v>8</v>
      </c>
      <c r="O429" s="116">
        <f t="shared" si="111"/>
        <v>399.844</v>
      </c>
      <c r="P429" s="116"/>
      <c r="R429" s="95">
        <f t="shared" si="101"/>
        <v>949.6295</v>
      </c>
      <c r="S429" s="96">
        <f t="shared" si="102"/>
        <v>0</v>
      </c>
      <c r="T429" s="97"/>
    </row>
    <row r="430" s="85" customFormat="1" ht="23.1" customHeight="1" spans="1:20">
      <c r="A430" s="129" t="s">
        <v>807</v>
      </c>
      <c r="B430" s="129" t="s">
        <v>808</v>
      </c>
      <c r="C430" s="113" t="s">
        <v>801</v>
      </c>
      <c r="D430" s="148">
        <v>949.95</v>
      </c>
      <c r="E430" s="115">
        <v>28</v>
      </c>
      <c r="F430" s="116">
        <f t="shared" ref="F430:F455" si="112">ROUND(E430*D430,2)</f>
        <v>26598.6</v>
      </c>
      <c r="G430" s="116">
        <f t="shared" si="103"/>
        <v>949.95</v>
      </c>
      <c r="H430" s="117">
        <f t="shared" si="105"/>
        <v>28</v>
      </c>
      <c r="I430" s="116">
        <f t="shared" si="106"/>
        <v>26598.6</v>
      </c>
      <c r="J430" s="116">
        <f t="shared" si="100"/>
        <v>902.4525</v>
      </c>
      <c r="K430" s="116">
        <f t="shared" si="107"/>
        <v>28</v>
      </c>
      <c r="L430" s="116">
        <f t="shared" si="108"/>
        <v>25268.67</v>
      </c>
      <c r="M430" s="116">
        <f t="shared" si="109"/>
        <v>47.4975000000001</v>
      </c>
      <c r="N430" s="116">
        <f t="shared" si="110"/>
        <v>28</v>
      </c>
      <c r="O430" s="116">
        <f t="shared" si="111"/>
        <v>1329.93</v>
      </c>
      <c r="P430" s="116"/>
      <c r="R430" s="95">
        <f t="shared" si="101"/>
        <v>902.4525</v>
      </c>
      <c r="S430" s="96">
        <f t="shared" si="102"/>
        <v>0</v>
      </c>
      <c r="T430" s="97"/>
    </row>
    <row r="431" s="85" customFormat="1" ht="23.1" customHeight="1" spans="1:20">
      <c r="A431" s="129" t="s">
        <v>809</v>
      </c>
      <c r="B431" s="129" t="s">
        <v>810</v>
      </c>
      <c r="C431" s="113" t="s">
        <v>737</v>
      </c>
      <c r="D431" s="148">
        <v>299.92</v>
      </c>
      <c r="E431" s="115">
        <v>8</v>
      </c>
      <c r="F431" s="116">
        <f t="shared" si="112"/>
        <v>2399.36</v>
      </c>
      <c r="G431" s="116">
        <f t="shared" si="103"/>
        <v>299.92</v>
      </c>
      <c r="H431" s="117">
        <f t="shared" si="105"/>
        <v>8</v>
      </c>
      <c r="I431" s="116">
        <f t="shared" si="106"/>
        <v>2399.36</v>
      </c>
      <c r="J431" s="116">
        <f t="shared" si="100"/>
        <v>284.924</v>
      </c>
      <c r="K431" s="116">
        <f t="shared" si="107"/>
        <v>8</v>
      </c>
      <c r="L431" s="116">
        <f t="shared" si="108"/>
        <v>2279.392</v>
      </c>
      <c r="M431" s="116">
        <f t="shared" si="109"/>
        <v>14.996</v>
      </c>
      <c r="N431" s="116">
        <f t="shared" si="110"/>
        <v>8</v>
      </c>
      <c r="O431" s="116">
        <f t="shared" si="111"/>
        <v>119.968</v>
      </c>
      <c r="P431" s="116"/>
      <c r="R431" s="95">
        <f t="shared" si="101"/>
        <v>284.924</v>
      </c>
      <c r="S431" s="96">
        <f t="shared" si="102"/>
        <v>0</v>
      </c>
      <c r="T431" s="97"/>
    </row>
    <row r="432" s="85" customFormat="1" ht="23.1" customHeight="1" spans="1:20">
      <c r="A432" s="129">
        <v>432</v>
      </c>
      <c r="B432" s="129" t="s">
        <v>811</v>
      </c>
      <c r="C432" s="113"/>
      <c r="D432" s="148"/>
      <c r="E432" s="115"/>
      <c r="F432" s="116">
        <f t="shared" si="112"/>
        <v>0</v>
      </c>
      <c r="G432" s="116">
        <f t="shared" si="103"/>
        <v>0</v>
      </c>
      <c r="H432" s="117">
        <f t="shared" si="105"/>
        <v>0</v>
      </c>
      <c r="I432" s="116">
        <f t="shared" si="106"/>
        <v>0</v>
      </c>
      <c r="J432" s="116">
        <f t="shared" si="100"/>
        <v>0</v>
      </c>
      <c r="K432" s="116">
        <f t="shared" si="107"/>
        <v>0</v>
      </c>
      <c r="L432" s="116">
        <f t="shared" si="108"/>
        <v>0</v>
      </c>
      <c r="M432" s="116">
        <f t="shared" si="109"/>
        <v>0</v>
      </c>
      <c r="N432" s="116">
        <f t="shared" si="110"/>
        <v>0</v>
      </c>
      <c r="O432" s="116">
        <f t="shared" si="111"/>
        <v>0</v>
      </c>
      <c r="P432" s="116"/>
      <c r="R432" s="95">
        <f t="shared" si="101"/>
        <v>0</v>
      </c>
      <c r="S432" s="96">
        <f t="shared" si="102"/>
        <v>0</v>
      </c>
      <c r="T432" s="97"/>
    </row>
    <row r="433" s="85" customFormat="1" ht="23.1" customHeight="1" spans="1:20">
      <c r="A433" s="129" t="s">
        <v>812</v>
      </c>
      <c r="B433" s="129" t="s">
        <v>813</v>
      </c>
      <c r="C433" s="113" t="s">
        <v>65</v>
      </c>
      <c r="D433" s="148">
        <v>112.51</v>
      </c>
      <c r="E433" s="115">
        <v>39</v>
      </c>
      <c r="F433" s="116">
        <f t="shared" si="112"/>
        <v>4387.89</v>
      </c>
      <c r="G433" s="116">
        <f t="shared" si="103"/>
        <v>112.51</v>
      </c>
      <c r="H433" s="117">
        <f t="shared" si="105"/>
        <v>39</v>
      </c>
      <c r="I433" s="116">
        <f t="shared" si="106"/>
        <v>4387.89</v>
      </c>
      <c r="J433" s="116">
        <f t="shared" si="100"/>
        <v>106.8845</v>
      </c>
      <c r="K433" s="116">
        <f t="shared" si="107"/>
        <v>39</v>
      </c>
      <c r="L433" s="116">
        <f t="shared" si="108"/>
        <v>4168.4955</v>
      </c>
      <c r="M433" s="116">
        <f t="shared" si="109"/>
        <v>5.6255</v>
      </c>
      <c r="N433" s="116">
        <f t="shared" si="110"/>
        <v>39</v>
      </c>
      <c r="O433" s="116">
        <f t="shared" si="111"/>
        <v>219.3945</v>
      </c>
      <c r="P433" s="116"/>
      <c r="R433" s="95">
        <f t="shared" si="101"/>
        <v>106.8845</v>
      </c>
      <c r="S433" s="96">
        <f t="shared" si="102"/>
        <v>0</v>
      </c>
      <c r="T433" s="97"/>
    </row>
    <row r="434" s="85" customFormat="1" ht="23.1" customHeight="1" spans="1:20">
      <c r="A434" s="129" t="s">
        <v>814</v>
      </c>
      <c r="B434" s="129" t="s">
        <v>815</v>
      </c>
      <c r="C434" s="113" t="s">
        <v>65</v>
      </c>
      <c r="D434" s="148">
        <v>218.39</v>
      </c>
      <c r="E434" s="115">
        <v>11</v>
      </c>
      <c r="F434" s="116">
        <f t="shared" si="112"/>
        <v>2402.29</v>
      </c>
      <c r="G434" s="116">
        <f t="shared" si="103"/>
        <v>218.39</v>
      </c>
      <c r="H434" s="117">
        <f t="shared" si="105"/>
        <v>11</v>
      </c>
      <c r="I434" s="116">
        <f t="shared" si="106"/>
        <v>2402.29</v>
      </c>
      <c r="J434" s="116">
        <f t="shared" si="100"/>
        <v>207.4705</v>
      </c>
      <c r="K434" s="116">
        <f t="shared" si="107"/>
        <v>11</v>
      </c>
      <c r="L434" s="116">
        <f t="shared" si="108"/>
        <v>2282.1755</v>
      </c>
      <c r="M434" s="116">
        <f t="shared" si="109"/>
        <v>10.9195</v>
      </c>
      <c r="N434" s="116">
        <f t="shared" si="110"/>
        <v>11</v>
      </c>
      <c r="O434" s="116">
        <f t="shared" si="111"/>
        <v>120.1145</v>
      </c>
      <c r="P434" s="116"/>
      <c r="R434" s="95">
        <f t="shared" si="101"/>
        <v>207.4705</v>
      </c>
      <c r="S434" s="96">
        <f t="shared" si="102"/>
        <v>0</v>
      </c>
      <c r="T434" s="97"/>
    </row>
    <row r="435" s="85" customFormat="1" ht="23.1" customHeight="1" spans="1:20">
      <c r="A435" s="129" t="s">
        <v>816</v>
      </c>
      <c r="B435" s="129" t="s">
        <v>817</v>
      </c>
      <c r="C435" s="113" t="s">
        <v>65</v>
      </c>
      <c r="D435" s="148">
        <v>338.3</v>
      </c>
      <c r="E435" s="115">
        <v>11</v>
      </c>
      <c r="F435" s="116">
        <f t="shared" si="112"/>
        <v>3721.3</v>
      </c>
      <c r="G435" s="116">
        <f t="shared" si="103"/>
        <v>338.3</v>
      </c>
      <c r="H435" s="117">
        <f t="shared" si="105"/>
        <v>11</v>
      </c>
      <c r="I435" s="116">
        <f t="shared" si="106"/>
        <v>3721.3</v>
      </c>
      <c r="J435" s="116">
        <f t="shared" si="100"/>
        <v>321.385</v>
      </c>
      <c r="K435" s="116">
        <f t="shared" si="107"/>
        <v>11</v>
      </c>
      <c r="L435" s="116">
        <f t="shared" si="108"/>
        <v>3535.235</v>
      </c>
      <c r="M435" s="116">
        <f t="shared" si="109"/>
        <v>16.915</v>
      </c>
      <c r="N435" s="116">
        <f t="shared" si="110"/>
        <v>11</v>
      </c>
      <c r="O435" s="116">
        <f t="shared" si="111"/>
        <v>186.065</v>
      </c>
      <c r="P435" s="116"/>
      <c r="R435" s="95">
        <f t="shared" si="101"/>
        <v>321.385</v>
      </c>
      <c r="S435" s="96">
        <f t="shared" si="102"/>
        <v>0</v>
      </c>
      <c r="T435" s="97"/>
    </row>
    <row r="436" s="85" customFormat="1" ht="23.1" customHeight="1" spans="1:20">
      <c r="A436" s="129" t="s">
        <v>818</v>
      </c>
      <c r="B436" s="129" t="s">
        <v>819</v>
      </c>
      <c r="C436" s="113" t="s">
        <v>65</v>
      </c>
      <c r="D436" s="148">
        <v>509.86</v>
      </c>
      <c r="E436" s="115">
        <v>11</v>
      </c>
      <c r="F436" s="116">
        <f t="shared" si="112"/>
        <v>5608.46</v>
      </c>
      <c r="G436" s="116">
        <f t="shared" si="103"/>
        <v>509.86</v>
      </c>
      <c r="H436" s="117">
        <f t="shared" si="105"/>
        <v>11</v>
      </c>
      <c r="I436" s="116">
        <f t="shared" si="106"/>
        <v>5608.46</v>
      </c>
      <c r="J436" s="116">
        <f t="shared" si="100"/>
        <v>484.367</v>
      </c>
      <c r="K436" s="116">
        <f t="shared" si="107"/>
        <v>11</v>
      </c>
      <c r="L436" s="116">
        <f t="shared" si="108"/>
        <v>5328.037</v>
      </c>
      <c r="M436" s="116">
        <f t="shared" si="109"/>
        <v>25.493</v>
      </c>
      <c r="N436" s="116">
        <f t="shared" si="110"/>
        <v>11</v>
      </c>
      <c r="O436" s="116">
        <f t="shared" si="111"/>
        <v>280.423</v>
      </c>
      <c r="P436" s="116"/>
      <c r="R436" s="95">
        <f t="shared" si="101"/>
        <v>484.367</v>
      </c>
      <c r="S436" s="96">
        <f t="shared" si="102"/>
        <v>0</v>
      </c>
      <c r="T436" s="97"/>
    </row>
    <row r="437" s="85" customFormat="1" ht="23.1" customHeight="1" spans="1:20">
      <c r="A437" s="129" t="s">
        <v>820</v>
      </c>
      <c r="B437" s="129" t="s">
        <v>821</v>
      </c>
      <c r="C437" s="113" t="s">
        <v>65</v>
      </c>
      <c r="D437" s="148">
        <v>1614.46</v>
      </c>
      <c r="E437" s="115">
        <v>11</v>
      </c>
      <c r="F437" s="116">
        <f t="shared" si="112"/>
        <v>17759.06</v>
      </c>
      <c r="G437" s="116">
        <f t="shared" si="103"/>
        <v>1614.46</v>
      </c>
      <c r="H437" s="117">
        <f t="shared" si="105"/>
        <v>11</v>
      </c>
      <c r="I437" s="116">
        <f t="shared" si="106"/>
        <v>17759.06</v>
      </c>
      <c r="J437" s="116">
        <f t="shared" si="100"/>
        <v>1533.737</v>
      </c>
      <c r="K437" s="116">
        <f t="shared" si="107"/>
        <v>11</v>
      </c>
      <c r="L437" s="116">
        <f t="shared" si="108"/>
        <v>16871.107</v>
      </c>
      <c r="M437" s="116">
        <f t="shared" si="109"/>
        <v>80.7230000000002</v>
      </c>
      <c r="N437" s="116">
        <f t="shared" si="110"/>
        <v>11</v>
      </c>
      <c r="O437" s="116">
        <f t="shared" si="111"/>
        <v>887.953000000002</v>
      </c>
      <c r="P437" s="116"/>
      <c r="R437" s="95">
        <f t="shared" si="101"/>
        <v>1533.737</v>
      </c>
      <c r="S437" s="96">
        <f t="shared" si="102"/>
        <v>0</v>
      </c>
      <c r="T437" s="97"/>
    </row>
    <row r="438" s="85" customFormat="1" ht="23.1" customHeight="1" spans="1:20">
      <c r="A438" s="129" t="s">
        <v>822</v>
      </c>
      <c r="B438" s="129" t="s">
        <v>823</v>
      </c>
      <c r="C438" s="113" t="s">
        <v>65</v>
      </c>
      <c r="D438" s="148">
        <v>1668.38</v>
      </c>
      <c r="E438" s="115">
        <v>11</v>
      </c>
      <c r="F438" s="116">
        <f t="shared" si="112"/>
        <v>18352.18</v>
      </c>
      <c r="G438" s="116">
        <f t="shared" si="103"/>
        <v>1668.38</v>
      </c>
      <c r="H438" s="117">
        <f t="shared" si="105"/>
        <v>11</v>
      </c>
      <c r="I438" s="116">
        <f t="shared" si="106"/>
        <v>18352.18</v>
      </c>
      <c r="J438" s="116">
        <f t="shared" si="100"/>
        <v>1584.961</v>
      </c>
      <c r="K438" s="116">
        <f t="shared" si="107"/>
        <v>11</v>
      </c>
      <c r="L438" s="116">
        <f t="shared" si="108"/>
        <v>17434.571</v>
      </c>
      <c r="M438" s="116">
        <f t="shared" si="109"/>
        <v>83.4190000000001</v>
      </c>
      <c r="N438" s="116">
        <f t="shared" si="110"/>
        <v>11</v>
      </c>
      <c r="O438" s="116">
        <f t="shared" si="111"/>
        <v>917.609000000001</v>
      </c>
      <c r="P438" s="116"/>
      <c r="R438" s="95">
        <f t="shared" si="101"/>
        <v>1584.961</v>
      </c>
      <c r="S438" s="96">
        <f t="shared" si="102"/>
        <v>0</v>
      </c>
      <c r="T438" s="97"/>
    </row>
    <row r="439" s="85" customFormat="1" ht="23.1" customHeight="1" spans="1:20">
      <c r="A439" s="129">
        <v>433</v>
      </c>
      <c r="B439" s="129" t="s">
        <v>824</v>
      </c>
      <c r="C439" s="113"/>
      <c r="D439" s="148"/>
      <c r="E439" s="115"/>
      <c r="F439" s="116">
        <f t="shared" si="112"/>
        <v>0</v>
      </c>
      <c r="G439" s="116">
        <f t="shared" si="103"/>
        <v>0</v>
      </c>
      <c r="H439" s="117">
        <f t="shared" si="105"/>
        <v>0</v>
      </c>
      <c r="I439" s="116">
        <f t="shared" si="106"/>
        <v>0</v>
      </c>
      <c r="J439" s="116">
        <f t="shared" si="100"/>
        <v>0</v>
      </c>
      <c r="K439" s="116">
        <f t="shared" si="107"/>
        <v>0</v>
      </c>
      <c r="L439" s="116">
        <f t="shared" si="108"/>
        <v>0</v>
      </c>
      <c r="M439" s="116">
        <f t="shared" si="109"/>
        <v>0</v>
      </c>
      <c r="N439" s="116">
        <f t="shared" si="110"/>
        <v>0</v>
      </c>
      <c r="O439" s="116">
        <f t="shared" si="111"/>
        <v>0</v>
      </c>
      <c r="P439" s="116"/>
      <c r="R439" s="95">
        <f t="shared" si="101"/>
        <v>0</v>
      </c>
      <c r="S439" s="96">
        <f t="shared" si="102"/>
        <v>0</v>
      </c>
      <c r="T439" s="97"/>
    </row>
    <row r="440" s="85" customFormat="1" ht="23.1" customHeight="1" spans="1:20">
      <c r="A440" s="129" t="s">
        <v>825</v>
      </c>
      <c r="B440" s="129" t="s">
        <v>826</v>
      </c>
      <c r="C440" s="113" t="s">
        <v>65</v>
      </c>
      <c r="D440" s="148">
        <v>80.61</v>
      </c>
      <c r="E440" s="115">
        <v>36</v>
      </c>
      <c r="F440" s="116">
        <f t="shared" si="112"/>
        <v>2901.96</v>
      </c>
      <c r="G440" s="116">
        <f t="shared" si="103"/>
        <v>80.61</v>
      </c>
      <c r="H440" s="117">
        <f t="shared" si="105"/>
        <v>36</v>
      </c>
      <c r="I440" s="116">
        <f t="shared" si="106"/>
        <v>2901.96</v>
      </c>
      <c r="J440" s="116">
        <f t="shared" si="100"/>
        <v>76.5795</v>
      </c>
      <c r="K440" s="116">
        <f t="shared" si="107"/>
        <v>36</v>
      </c>
      <c r="L440" s="116">
        <f t="shared" si="108"/>
        <v>2756.862</v>
      </c>
      <c r="M440" s="116">
        <f t="shared" si="109"/>
        <v>4.0305</v>
      </c>
      <c r="N440" s="116">
        <f t="shared" si="110"/>
        <v>36</v>
      </c>
      <c r="O440" s="116">
        <f t="shared" si="111"/>
        <v>145.098</v>
      </c>
      <c r="P440" s="116"/>
      <c r="R440" s="95">
        <f t="shared" si="101"/>
        <v>76.5795</v>
      </c>
      <c r="S440" s="96">
        <f t="shared" si="102"/>
        <v>0</v>
      </c>
      <c r="T440" s="97"/>
    </row>
    <row r="441" s="85" customFormat="1" ht="23.1" customHeight="1" spans="1:20">
      <c r="A441" s="129" t="s">
        <v>827</v>
      </c>
      <c r="B441" s="129" t="s">
        <v>828</v>
      </c>
      <c r="C441" s="113" t="s">
        <v>65</v>
      </c>
      <c r="D441" s="148">
        <v>119.4</v>
      </c>
      <c r="E441" s="115">
        <v>81</v>
      </c>
      <c r="F441" s="116">
        <f t="shared" si="112"/>
        <v>9671.4</v>
      </c>
      <c r="G441" s="116">
        <f t="shared" si="103"/>
        <v>119.4</v>
      </c>
      <c r="H441" s="117">
        <f t="shared" si="105"/>
        <v>81</v>
      </c>
      <c r="I441" s="116">
        <f t="shared" si="106"/>
        <v>9671.4</v>
      </c>
      <c r="J441" s="116">
        <f t="shared" si="100"/>
        <v>113.43</v>
      </c>
      <c r="K441" s="116">
        <f t="shared" si="107"/>
        <v>81</v>
      </c>
      <c r="L441" s="116">
        <f t="shared" si="108"/>
        <v>9187.83</v>
      </c>
      <c r="M441" s="116">
        <f t="shared" si="109"/>
        <v>5.97</v>
      </c>
      <c r="N441" s="116">
        <f t="shared" si="110"/>
        <v>81</v>
      </c>
      <c r="O441" s="116">
        <f t="shared" si="111"/>
        <v>483.57</v>
      </c>
      <c r="P441" s="116"/>
      <c r="R441" s="95">
        <f t="shared" si="101"/>
        <v>113.43</v>
      </c>
      <c r="S441" s="96">
        <f t="shared" si="102"/>
        <v>0</v>
      </c>
      <c r="T441" s="97"/>
    </row>
    <row r="442" s="85" customFormat="1" ht="23.1" customHeight="1" spans="1:20">
      <c r="A442" s="129" t="s">
        <v>829</v>
      </c>
      <c r="B442" s="129" t="s">
        <v>830</v>
      </c>
      <c r="C442" s="113" t="s">
        <v>65</v>
      </c>
      <c r="D442" s="148">
        <v>145.53</v>
      </c>
      <c r="E442" s="115">
        <v>233</v>
      </c>
      <c r="F442" s="116">
        <f t="shared" si="112"/>
        <v>33908.49</v>
      </c>
      <c r="G442" s="116">
        <f t="shared" si="103"/>
        <v>145.53</v>
      </c>
      <c r="H442" s="117">
        <f t="shared" si="105"/>
        <v>233</v>
      </c>
      <c r="I442" s="116">
        <f t="shared" si="106"/>
        <v>33908.49</v>
      </c>
      <c r="J442" s="116">
        <f t="shared" si="100"/>
        <v>138.2535</v>
      </c>
      <c r="K442" s="116">
        <f t="shared" si="107"/>
        <v>233</v>
      </c>
      <c r="L442" s="116">
        <f t="shared" si="108"/>
        <v>32213.0655</v>
      </c>
      <c r="M442" s="116">
        <f t="shared" si="109"/>
        <v>7.2765</v>
      </c>
      <c r="N442" s="116">
        <f t="shared" si="110"/>
        <v>233</v>
      </c>
      <c r="O442" s="116">
        <f t="shared" si="111"/>
        <v>1695.4245</v>
      </c>
      <c r="P442" s="116"/>
      <c r="R442" s="95">
        <f t="shared" si="101"/>
        <v>138.2535</v>
      </c>
      <c r="S442" s="96">
        <f t="shared" si="102"/>
        <v>0</v>
      </c>
      <c r="T442" s="97"/>
    </row>
    <row r="443" s="85" customFormat="1" ht="23.1" customHeight="1" spans="1:20">
      <c r="A443" s="129" t="s">
        <v>831</v>
      </c>
      <c r="B443" s="129" t="s">
        <v>832</v>
      </c>
      <c r="C443" s="113" t="s">
        <v>65</v>
      </c>
      <c r="D443" s="148">
        <v>181.31</v>
      </c>
      <c r="E443" s="115">
        <v>36</v>
      </c>
      <c r="F443" s="116">
        <f t="shared" si="112"/>
        <v>6527.16</v>
      </c>
      <c r="G443" s="116">
        <f t="shared" si="103"/>
        <v>181.31</v>
      </c>
      <c r="H443" s="117">
        <f t="shared" si="105"/>
        <v>36</v>
      </c>
      <c r="I443" s="116">
        <f t="shared" si="106"/>
        <v>6527.16</v>
      </c>
      <c r="J443" s="116">
        <f t="shared" si="100"/>
        <v>172.2445</v>
      </c>
      <c r="K443" s="116">
        <f t="shared" si="107"/>
        <v>36</v>
      </c>
      <c r="L443" s="116">
        <f t="shared" si="108"/>
        <v>6200.802</v>
      </c>
      <c r="M443" s="116">
        <f t="shared" si="109"/>
        <v>9.06550000000001</v>
      </c>
      <c r="N443" s="116">
        <f t="shared" si="110"/>
        <v>36</v>
      </c>
      <c r="O443" s="116">
        <f t="shared" si="111"/>
        <v>326.358000000001</v>
      </c>
      <c r="P443" s="116"/>
      <c r="R443" s="95">
        <f t="shared" si="101"/>
        <v>172.2445</v>
      </c>
      <c r="S443" s="96">
        <f t="shared" si="102"/>
        <v>0</v>
      </c>
      <c r="T443" s="97"/>
    </row>
    <row r="444" s="85" customFormat="1" ht="23.1" customHeight="1" spans="1:20">
      <c r="A444" s="129" t="s">
        <v>833</v>
      </c>
      <c r="B444" s="129" t="s">
        <v>834</v>
      </c>
      <c r="C444" s="113" t="s">
        <v>65</v>
      </c>
      <c r="D444" s="148">
        <v>244.57</v>
      </c>
      <c r="E444" s="115">
        <v>36</v>
      </c>
      <c r="F444" s="116">
        <f t="shared" si="112"/>
        <v>8804.52</v>
      </c>
      <c r="G444" s="116">
        <f t="shared" si="103"/>
        <v>244.57</v>
      </c>
      <c r="H444" s="117">
        <f t="shared" si="105"/>
        <v>36</v>
      </c>
      <c r="I444" s="116">
        <f t="shared" si="106"/>
        <v>8804.52</v>
      </c>
      <c r="J444" s="116">
        <f t="shared" si="100"/>
        <v>232.3415</v>
      </c>
      <c r="K444" s="116">
        <f t="shared" si="107"/>
        <v>36</v>
      </c>
      <c r="L444" s="116">
        <f t="shared" si="108"/>
        <v>8364.294</v>
      </c>
      <c r="M444" s="116">
        <f t="shared" si="109"/>
        <v>12.2285</v>
      </c>
      <c r="N444" s="116">
        <f t="shared" si="110"/>
        <v>36</v>
      </c>
      <c r="O444" s="116">
        <f t="shared" si="111"/>
        <v>440.226</v>
      </c>
      <c r="P444" s="116"/>
      <c r="R444" s="95">
        <f t="shared" si="101"/>
        <v>232.3415</v>
      </c>
      <c r="S444" s="96">
        <f t="shared" si="102"/>
        <v>0</v>
      </c>
      <c r="T444" s="97"/>
    </row>
    <row r="445" s="85" customFormat="1" ht="23.1" customHeight="1" spans="1:20">
      <c r="A445" s="129" t="s">
        <v>835</v>
      </c>
      <c r="B445" s="129" t="s">
        <v>836</v>
      </c>
      <c r="C445" s="113" t="s">
        <v>334</v>
      </c>
      <c r="D445" s="148">
        <v>20</v>
      </c>
      <c r="E445" s="115">
        <v>115</v>
      </c>
      <c r="F445" s="116">
        <f t="shared" si="112"/>
        <v>2300</v>
      </c>
      <c r="G445" s="116">
        <f t="shared" si="103"/>
        <v>20</v>
      </c>
      <c r="H445" s="117">
        <f t="shared" si="105"/>
        <v>115</v>
      </c>
      <c r="I445" s="116">
        <f t="shared" si="106"/>
        <v>2300</v>
      </c>
      <c r="J445" s="116">
        <f t="shared" si="100"/>
        <v>19</v>
      </c>
      <c r="K445" s="116">
        <f t="shared" si="107"/>
        <v>115</v>
      </c>
      <c r="L445" s="116">
        <f t="shared" si="108"/>
        <v>2185</v>
      </c>
      <c r="M445" s="116">
        <f t="shared" si="109"/>
        <v>1</v>
      </c>
      <c r="N445" s="116">
        <f t="shared" si="110"/>
        <v>115</v>
      </c>
      <c r="O445" s="116">
        <f t="shared" si="111"/>
        <v>115</v>
      </c>
      <c r="P445" s="116"/>
      <c r="R445" s="95">
        <f t="shared" si="101"/>
        <v>19</v>
      </c>
      <c r="S445" s="96">
        <f t="shared" si="102"/>
        <v>0</v>
      </c>
      <c r="T445" s="97"/>
    </row>
    <row r="446" s="85" customFormat="1" ht="23.1" customHeight="1" spans="1:20">
      <c r="A446" s="129">
        <v>434</v>
      </c>
      <c r="B446" s="129" t="s">
        <v>837</v>
      </c>
      <c r="C446" s="113"/>
      <c r="D446" s="148"/>
      <c r="E446" s="115"/>
      <c r="F446" s="116">
        <f t="shared" si="112"/>
        <v>0</v>
      </c>
      <c r="G446" s="116">
        <f t="shared" si="103"/>
        <v>0</v>
      </c>
      <c r="H446" s="117">
        <f t="shared" si="105"/>
        <v>0</v>
      </c>
      <c r="I446" s="116">
        <f t="shared" si="106"/>
        <v>0</v>
      </c>
      <c r="J446" s="116">
        <f t="shared" si="100"/>
        <v>0</v>
      </c>
      <c r="K446" s="116">
        <f t="shared" si="107"/>
        <v>0</v>
      </c>
      <c r="L446" s="116">
        <f t="shared" si="108"/>
        <v>0</v>
      </c>
      <c r="M446" s="116">
        <f t="shared" si="109"/>
        <v>0</v>
      </c>
      <c r="N446" s="116">
        <f t="shared" si="110"/>
        <v>0</v>
      </c>
      <c r="O446" s="116">
        <f t="shared" si="111"/>
        <v>0</v>
      </c>
      <c r="P446" s="116"/>
      <c r="R446" s="95">
        <f t="shared" si="101"/>
        <v>0</v>
      </c>
      <c r="S446" s="96">
        <f t="shared" si="102"/>
        <v>0</v>
      </c>
      <c r="T446" s="97"/>
    </row>
    <row r="447" s="85" customFormat="1" ht="23.1" customHeight="1" spans="1:20">
      <c r="A447" s="129" t="s">
        <v>838</v>
      </c>
      <c r="B447" s="129" t="s">
        <v>839</v>
      </c>
      <c r="C447" s="113" t="s">
        <v>65</v>
      </c>
      <c r="D447" s="148">
        <v>57.99</v>
      </c>
      <c r="E447" s="115">
        <v>101</v>
      </c>
      <c r="F447" s="116">
        <f t="shared" si="112"/>
        <v>5856.99</v>
      </c>
      <c r="G447" s="116">
        <f t="shared" si="103"/>
        <v>57.99</v>
      </c>
      <c r="H447" s="117">
        <f t="shared" si="105"/>
        <v>101</v>
      </c>
      <c r="I447" s="116">
        <f t="shared" si="106"/>
        <v>5856.99</v>
      </c>
      <c r="J447" s="116">
        <f t="shared" si="100"/>
        <v>55.0905</v>
      </c>
      <c r="K447" s="116">
        <f t="shared" si="107"/>
        <v>101</v>
      </c>
      <c r="L447" s="116">
        <f t="shared" si="108"/>
        <v>5564.1405</v>
      </c>
      <c r="M447" s="116">
        <f t="shared" si="109"/>
        <v>2.8995</v>
      </c>
      <c r="N447" s="116">
        <f t="shared" si="110"/>
        <v>101</v>
      </c>
      <c r="O447" s="116">
        <f t="shared" si="111"/>
        <v>292.8495</v>
      </c>
      <c r="P447" s="116"/>
      <c r="R447" s="95">
        <f t="shared" si="101"/>
        <v>55.0905</v>
      </c>
      <c r="S447" s="96">
        <f t="shared" si="102"/>
        <v>0</v>
      </c>
      <c r="T447" s="97"/>
    </row>
    <row r="448" s="85" customFormat="1" ht="23.1" customHeight="1" spans="1:20">
      <c r="A448" s="129" t="s">
        <v>840</v>
      </c>
      <c r="B448" s="129" t="s">
        <v>841</v>
      </c>
      <c r="C448" s="113" t="s">
        <v>334</v>
      </c>
      <c r="D448" s="148">
        <v>142.97</v>
      </c>
      <c r="E448" s="115">
        <v>11</v>
      </c>
      <c r="F448" s="116">
        <f t="shared" si="112"/>
        <v>1572.67</v>
      </c>
      <c r="G448" s="116">
        <f t="shared" si="103"/>
        <v>142.97</v>
      </c>
      <c r="H448" s="117">
        <f t="shared" si="105"/>
        <v>11</v>
      </c>
      <c r="I448" s="116">
        <f t="shared" si="106"/>
        <v>1572.67</v>
      </c>
      <c r="J448" s="116">
        <f t="shared" si="100"/>
        <v>135.8215</v>
      </c>
      <c r="K448" s="116">
        <f t="shared" si="107"/>
        <v>11</v>
      </c>
      <c r="L448" s="116">
        <f t="shared" si="108"/>
        <v>1494.0365</v>
      </c>
      <c r="M448" s="116">
        <f t="shared" si="109"/>
        <v>7.14850000000001</v>
      </c>
      <c r="N448" s="116">
        <f t="shared" si="110"/>
        <v>11</v>
      </c>
      <c r="O448" s="116">
        <f t="shared" si="111"/>
        <v>78.6335000000001</v>
      </c>
      <c r="P448" s="116"/>
      <c r="R448" s="95">
        <f t="shared" si="101"/>
        <v>135.8215</v>
      </c>
      <c r="S448" s="96">
        <f t="shared" si="102"/>
        <v>0</v>
      </c>
      <c r="T448" s="97"/>
    </row>
    <row r="449" s="85" customFormat="1" ht="23.1" customHeight="1" spans="1:20">
      <c r="A449" s="129">
        <v>435</v>
      </c>
      <c r="B449" s="129" t="s">
        <v>842</v>
      </c>
      <c r="C449" s="113"/>
      <c r="D449" s="148"/>
      <c r="E449" s="115"/>
      <c r="F449" s="116">
        <f t="shared" si="112"/>
        <v>0</v>
      </c>
      <c r="G449" s="116">
        <f t="shared" si="103"/>
        <v>0</v>
      </c>
      <c r="H449" s="117">
        <f t="shared" si="105"/>
        <v>0</v>
      </c>
      <c r="I449" s="116">
        <f t="shared" si="106"/>
        <v>0</v>
      </c>
      <c r="J449" s="116">
        <f t="shared" si="100"/>
        <v>0</v>
      </c>
      <c r="K449" s="116">
        <f t="shared" si="107"/>
        <v>0</v>
      </c>
      <c r="L449" s="116">
        <f t="shared" si="108"/>
        <v>0</v>
      </c>
      <c r="M449" s="116">
        <f t="shared" si="109"/>
        <v>0</v>
      </c>
      <c r="N449" s="116">
        <f t="shared" si="110"/>
        <v>0</v>
      </c>
      <c r="O449" s="116">
        <f t="shared" si="111"/>
        <v>0</v>
      </c>
      <c r="P449" s="116"/>
      <c r="R449" s="95">
        <f t="shared" si="101"/>
        <v>0</v>
      </c>
      <c r="S449" s="96">
        <f t="shared" si="102"/>
        <v>0</v>
      </c>
      <c r="T449" s="97"/>
    </row>
    <row r="450" s="85" customFormat="1" ht="23.1" customHeight="1" spans="1:20">
      <c r="A450" s="129" t="s">
        <v>843</v>
      </c>
      <c r="B450" s="129" t="s">
        <v>844</v>
      </c>
      <c r="C450" s="113" t="s">
        <v>334</v>
      </c>
      <c r="D450" s="148">
        <v>22.17</v>
      </c>
      <c r="E450" s="115">
        <v>101</v>
      </c>
      <c r="F450" s="116">
        <f t="shared" si="112"/>
        <v>2239.17</v>
      </c>
      <c r="G450" s="116">
        <f t="shared" si="103"/>
        <v>22.17</v>
      </c>
      <c r="H450" s="117">
        <f t="shared" si="105"/>
        <v>101</v>
      </c>
      <c r="I450" s="116">
        <f t="shared" si="106"/>
        <v>2239.17</v>
      </c>
      <c r="J450" s="116">
        <f t="shared" si="100"/>
        <v>21.0615</v>
      </c>
      <c r="K450" s="116">
        <f t="shared" si="107"/>
        <v>101</v>
      </c>
      <c r="L450" s="116">
        <f t="shared" si="108"/>
        <v>2127.2115</v>
      </c>
      <c r="M450" s="116">
        <f t="shared" si="109"/>
        <v>1.1085</v>
      </c>
      <c r="N450" s="116">
        <f t="shared" si="110"/>
        <v>101</v>
      </c>
      <c r="O450" s="116">
        <f t="shared" si="111"/>
        <v>111.9585</v>
      </c>
      <c r="P450" s="116"/>
      <c r="R450" s="95">
        <f t="shared" si="101"/>
        <v>21.0615</v>
      </c>
      <c r="S450" s="96">
        <f t="shared" si="102"/>
        <v>0</v>
      </c>
      <c r="T450" s="97"/>
    </row>
    <row r="451" s="85" customFormat="1" ht="23.1" customHeight="1" spans="1:20">
      <c r="A451" s="129" t="s">
        <v>845</v>
      </c>
      <c r="B451" s="129" t="s">
        <v>846</v>
      </c>
      <c r="C451" s="113" t="s">
        <v>62</v>
      </c>
      <c r="D451" s="148">
        <v>23.81</v>
      </c>
      <c r="E451" s="115">
        <v>101</v>
      </c>
      <c r="F451" s="116">
        <f t="shared" si="112"/>
        <v>2404.81</v>
      </c>
      <c r="G451" s="116">
        <f t="shared" si="103"/>
        <v>23.81</v>
      </c>
      <c r="H451" s="117">
        <f t="shared" si="105"/>
        <v>101</v>
      </c>
      <c r="I451" s="116">
        <f t="shared" si="106"/>
        <v>2404.81</v>
      </c>
      <c r="J451" s="116">
        <f t="shared" si="100"/>
        <v>22.6195</v>
      </c>
      <c r="K451" s="116">
        <f t="shared" si="107"/>
        <v>101</v>
      </c>
      <c r="L451" s="116">
        <f t="shared" si="108"/>
        <v>2284.5695</v>
      </c>
      <c r="M451" s="116">
        <f t="shared" si="109"/>
        <v>1.1905</v>
      </c>
      <c r="N451" s="116">
        <f t="shared" si="110"/>
        <v>101</v>
      </c>
      <c r="O451" s="116">
        <f t="shared" si="111"/>
        <v>120.2405</v>
      </c>
      <c r="P451" s="116"/>
      <c r="R451" s="95">
        <f t="shared" si="101"/>
        <v>22.6195</v>
      </c>
      <c r="S451" s="96">
        <f t="shared" si="102"/>
        <v>0</v>
      </c>
      <c r="T451" s="97"/>
    </row>
    <row r="452" s="85" customFormat="1" ht="23.1" customHeight="1" spans="1:20">
      <c r="A452" s="129">
        <v>436</v>
      </c>
      <c r="B452" s="129" t="s">
        <v>847</v>
      </c>
      <c r="C452" s="113"/>
      <c r="D452" s="148"/>
      <c r="E452" s="115"/>
      <c r="F452" s="116">
        <f t="shared" si="112"/>
        <v>0</v>
      </c>
      <c r="G452" s="116">
        <f t="shared" si="103"/>
        <v>0</v>
      </c>
      <c r="H452" s="117">
        <f t="shared" si="105"/>
        <v>0</v>
      </c>
      <c r="I452" s="116">
        <f t="shared" si="106"/>
        <v>0</v>
      </c>
      <c r="J452" s="116">
        <f t="shared" si="100"/>
        <v>0</v>
      </c>
      <c r="K452" s="116">
        <f t="shared" si="107"/>
        <v>0</v>
      </c>
      <c r="L452" s="116">
        <f t="shared" si="108"/>
        <v>0</v>
      </c>
      <c r="M452" s="116">
        <f t="shared" si="109"/>
        <v>0</v>
      </c>
      <c r="N452" s="116">
        <f t="shared" si="110"/>
        <v>0</v>
      </c>
      <c r="O452" s="116">
        <f t="shared" si="111"/>
        <v>0</v>
      </c>
      <c r="P452" s="116"/>
      <c r="R452" s="95">
        <f t="shared" si="101"/>
        <v>0</v>
      </c>
      <c r="S452" s="96">
        <f t="shared" si="102"/>
        <v>0</v>
      </c>
      <c r="T452" s="97"/>
    </row>
    <row r="453" s="85" customFormat="1" ht="23.1" customHeight="1" spans="1:20">
      <c r="A453" s="129" t="s">
        <v>848</v>
      </c>
      <c r="B453" s="129" t="s">
        <v>849</v>
      </c>
      <c r="C453" s="113" t="s">
        <v>850</v>
      </c>
      <c r="D453" s="148">
        <v>7998.64</v>
      </c>
      <c r="E453" s="115">
        <v>11</v>
      </c>
      <c r="F453" s="116">
        <f t="shared" si="112"/>
        <v>87985.04</v>
      </c>
      <c r="G453" s="116">
        <f t="shared" si="103"/>
        <v>7998.64</v>
      </c>
      <c r="H453" s="117">
        <f t="shared" si="105"/>
        <v>11</v>
      </c>
      <c r="I453" s="116">
        <f t="shared" si="106"/>
        <v>87985.04</v>
      </c>
      <c r="J453" s="116">
        <f t="shared" si="100"/>
        <v>7598.708</v>
      </c>
      <c r="K453" s="116">
        <f t="shared" si="107"/>
        <v>11</v>
      </c>
      <c r="L453" s="116">
        <f t="shared" si="108"/>
        <v>83585.788</v>
      </c>
      <c r="M453" s="116">
        <f t="shared" si="109"/>
        <v>399.932000000001</v>
      </c>
      <c r="N453" s="116">
        <f t="shared" si="110"/>
        <v>11</v>
      </c>
      <c r="O453" s="116">
        <f t="shared" si="111"/>
        <v>4399.25200000001</v>
      </c>
      <c r="P453" s="116"/>
      <c r="R453" s="95">
        <f t="shared" si="101"/>
        <v>7598.708</v>
      </c>
      <c r="S453" s="96">
        <f t="shared" si="102"/>
        <v>0</v>
      </c>
      <c r="T453" s="97"/>
    </row>
    <row r="454" s="85" customFormat="1" ht="23.1" customHeight="1" spans="1:20">
      <c r="A454" s="129" t="s">
        <v>851</v>
      </c>
      <c r="B454" s="129" t="s">
        <v>852</v>
      </c>
      <c r="C454" s="113" t="s">
        <v>850</v>
      </c>
      <c r="D454" s="148">
        <v>1799.44</v>
      </c>
      <c r="E454" s="115">
        <v>3</v>
      </c>
      <c r="F454" s="116">
        <f t="shared" si="112"/>
        <v>5398.32</v>
      </c>
      <c r="G454" s="116">
        <f t="shared" si="103"/>
        <v>1799.44</v>
      </c>
      <c r="H454" s="117">
        <f t="shared" si="105"/>
        <v>3</v>
      </c>
      <c r="I454" s="116">
        <f t="shared" si="106"/>
        <v>5398.32</v>
      </c>
      <c r="J454" s="116">
        <f t="shared" si="100"/>
        <v>1709.468</v>
      </c>
      <c r="K454" s="116">
        <f t="shared" si="107"/>
        <v>3</v>
      </c>
      <c r="L454" s="116">
        <f t="shared" si="108"/>
        <v>5128.404</v>
      </c>
      <c r="M454" s="116">
        <f t="shared" si="109"/>
        <v>89.972</v>
      </c>
      <c r="N454" s="116">
        <f t="shared" si="110"/>
        <v>3</v>
      </c>
      <c r="O454" s="116">
        <f t="shared" si="111"/>
        <v>269.916</v>
      </c>
      <c r="P454" s="116"/>
      <c r="R454" s="95">
        <f t="shared" si="101"/>
        <v>1709.468</v>
      </c>
      <c r="S454" s="96">
        <f t="shared" si="102"/>
        <v>0</v>
      </c>
      <c r="T454" s="97"/>
    </row>
    <row r="455" s="85" customFormat="1" ht="23.1" customHeight="1" spans="1:20">
      <c r="A455" s="129" t="s">
        <v>853</v>
      </c>
      <c r="B455" s="129" t="s">
        <v>854</v>
      </c>
      <c r="C455" s="113" t="s">
        <v>850</v>
      </c>
      <c r="D455" s="148">
        <v>3999.44</v>
      </c>
      <c r="E455" s="115">
        <v>2</v>
      </c>
      <c r="F455" s="116">
        <f t="shared" si="112"/>
        <v>7998.88</v>
      </c>
      <c r="G455" s="116">
        <f t="shared" si="103"/>
        <v>3999.44</v>
      </c>
      <c r="H455" s="117">
        <f t="shared" si="105"/>
        <v>2</v>
      </c>
      <c r="I455" s="116">
        <f t="shared" si="106"/>
        <v>7998.88</v>
      </c>
      <c r="J455" s="116">
        <f t="shared" si="100"/>
        <v>3799.468</v>
      </c>
      <c r="K455" s="116">
        <f t="shared" si="107"/>
        <v>2</v>
      </c>
      <c r="L455" s="116">
        <f t="shared" si="108"/>
        <v>7598.936</v>
      </c>
      <c r="M455" s="116">
        <f t="shared" si="109"/>
        <v>199.972</v>
      </c>
      <c r="N455" s="116">
        <f t="shared" si="110"/>
        <v>2</v>
      </c>
      <c r="O455" s="116">
        <f t="shared" si="111"/>
        <v>399.944</v>
      </c>
      <c r="P455" s="116"/>
      <c r="R455" s="95">
        <f t="shared" si="101"/>
        <v>3799.468</v>
      </c>
      <c r="S455" s="96">
        <f t="shared" si="102"/>
        <v>0</v>
      </c>
      <c r="T455" s="97"/>
    </row>
    <row r="456" s="90" customFormat="1" ht="23.1" customHeight="1" spans="1:16384">
      <c r="A456" s="168">
        <v>500</v>
      </c>
      <c r="B456" s="168" t="s">
        <v>855</v>
      </c>
      <c r="C456" s="169"/>
      <c r="D456" s="170"/>
      <c r="E456" s="171"/>
      <c r="F456" s="118">
        <f>SUM(F457:F510)</f>
        <v>1897409.34</v>
      </c>
      <c r="G456" s="118"/>
      <c r="H456" s="117">
        <f t="shared" si="105"/>
        <v>0</v>
      </c>
      <c r="I456" s="118">
        <f>SUM(I457:I510)</f>
        <v>1897409.34</v>
      </c>
      <c r="J456" s="116">
        <f t="shared" si="100"/>
        <v>0</v>
      </c>
      <c r="K456" s="118"/>
      <c r="L456" s="118">
        <f>SUM(L457:L510)</f>
        <v>1802538.85115</v>
      </c>
      <c r="M456" s="118"/>
      <c r="N456" s="118"/>
      <c r="O456" s="118">
        <f>SUM(O457:O510)</f>
        <v>94870.46585</v>
      </c>
      <c r="P456" s="110"/>
      <c r="R456" s="95">
        <f t="shared" si="101"/>
        <v>0</v>
      </c>
      <c r="S456" s="96">
        <f t="shared" si="102"/>
        <v>0</v>
      </c>
      <c r="T456" s="172"/>
      <c r="XFB456" s="173"/>
      <c r="XFC456" s="173"/>
      <c r="XFD456" s="173"/>
    </row>
    <row r="457" s="85" customFormat="1" ht="23.1" customHeight="1" spans="1:20">
      <c r="A457" s="129">
        <v>501</v>
      </c>
      <c r="B457" s="129" t="s">
        <v>856</v>
      </c>
      <c r="C457" s="113"/>
      <c r="D457" s="148"/>
      <c r="E457" s="115"/>
      <c r="F457" s="116">
        <f>E457*D457</f>
        <v>0</v>
      </c>
      <c r="G457" s="116"/>
      <c r="H457" s="117">
        <f t="shared" si="105"/>
        <v>0</v>
      </c>
      <c r="I457" s="116">
        <f t="shared" si="106"/>
        <v>0</v>
      </c>
      <c r="J457" s="116">
        <f t="shared" si="100"/>
        <v>0</v>
      </c>
      <c r="K457" s="116"/>
      <c r="L457" s="116"/>
      <c r="M457" s="116"/>
      <c r="N457" s="116"/>
      <c r="O457" s="116"/>
      <c r="P457" s="116"/>
      <c r="R457" s="95">
        <f t="shared" si="101"/>
        <v>0</v>
      </c>
      <c r="S457" s="96">
        <f t="shared" si="102"/>
        <v>0</v>
      </c>
      <c r="T457" s="97"/>
    </row>
    <row r="458" s="85" customFormat="1" ht="23.1" customHeight="1" spans="1:20">
      <c r="A458" s="129" t="s">
        <v>857</v>
      </c>
      <c r="B458" s="129" t="s">
        <v>858</v>
      </c>
      <c r="C458" s="113" t="s">
        <v>65</v>
      </c>
      <c r="D458" s="148">
        <v>15.3</v>
      </c>
      <c r="E458" s="115">
        <v>17610</v>
      </c>
      <c r="F458" s="116">
        <f>ROUND(E458*D458,2)</f>
        <v>269433</v>
      </c>
      <c r="G458" s="116">
        <f t="shared" ref="G458:G521" si="113">D458</f>
        <v>15.3</v>
      </c>
      <c r="H458" s="117">
        <f t="shared" si="105"/>
        <v>17610</v>
      </c>
      <c r="I458" s="116">
        <f t="shared" si="106"/>
        <v>269433</v>
      </c>
      <c r="J458" s="116">
        <f t="shared" si="100"/>
        <v>14.535</v>
      </c>
      <c r="K458" s="116">
        <f t="shared" ref="K458" si="114">H458</f>
        <v>17610</v>
      </c>
      <c r="L458" s="116">
        <f t="shared" ref="L458" si="115">K458*J458</f>
        <v>255961.35</v>
      </c>
      <c r="M458" s="116">
        <f t="shared" ref="M458" si="116">G458-J458</f>
        <v>0.765000000000001</v>
      </c>
      <c r="N458" s="116">
        <f t="shared" ref="N458" si="117">K458</f>
        <v>17610</v>
      </c>
      <c r="O458" s="116">
        <f t="shared" ref="O458" si="118">N458*M458</f>
        <v>13471.65</v>
      </c>
      <c r="P458" s="116"/>
      <c r="R458" s="95">
        <f t="shared" si="101"/>
        <v>14.535</v>
      </c>
      <c r="S458" s="96">
        <f t="shared" si="102"/>
        <v>0</v>
      </c>
      <c r="T458" s="97"/>
    </row>
    <row r="459" s="85" customFormat="1" ht="23.1" customHeight="1" spans="1:20">
      <c r="A459" s="129" t="s">
        <v>859</v>
      </c>
      <c r="B459" s="129" t="s">
        <v>860</v>
      </c>
      <c r="C459" s="113" t="s">
        <v>55</v>
      </c>
      <c r="D459" s="148">
        <v>45.9</v>
      </c>
      <c r="E459" s="115">
        <v>40</v>
      </c>
      <c r="F459" s="116">
        <f t="shared" ref="F459:F490" si="119">ROUND(E459*D459,2)</f>
        <v>1836</v>
      </c>
      <c r="G459" s="116">
        <f t="shared" si="113"/>
        <v>45.9</v>
      </c>
      <c r="H459" s="117">
        <f t="shared" si="105"/>
        <v>40</v>
      </c>
      <c r="I459" s="116">
        <f t="shared" si="106"/>
        <v>1836</v>
      </c>
      <c r="J459" s="116">
        <f t="shared" si="100"/>
        <v>43.605</v>
      </c>
      <c r="K459" s="116">
        <f t="shared" ref="K459:K510" si="120">H459</f>
        <v>40</v>
      </c>
      <c r="L459" s="116">
        <f t="shared" ref="L459:L510" si="121">K459*J459</f>
        <v>1744.2</v>
      </c>
      <c r="M459" s="116">
        <f t="shared" ref="M459:M510" si="122">G459-J459</f>
        <v>2.295</v>
      </c>
      <c r="N459" s="116">
        <f t="shared" ref="N459:N510" si="123">K459</f>
        <v>40</v>
      </c>
      <c r="O459" s="116">
        <f t="shared" ref="O459:O510" si="124">N459*M459</f>
        <v>91.8000000000001</v>
      </c>
      <c r="P459" s="116"/>
      <c r="R459" s="95">
        <f t="shared" si="101"/>
        <v>43.605</v>
      </c>
      <c r="S459" s="96">
        <f t="shared" si="102"/>
        <v>0</v>
      </c>
      <c r="T459" s="97"/>
    </row>
    <row r="460" s="85" customFormat="1" ht="23.1" customHeight="1" spans="1:20">
      <c r="A460" s="129" t="s">
        <v>861</v>
      </c>
      <c r="B460" s="129" t="s">
        <v>862</v>
      </c>
      <c r="C460" s="113" t="s">
        <v>55</v>
      </c>
      <c r="D460" s="148">
        <v>46.29</v>
      </c>
      <c r="E460" s="115">
        <v>11</v>
      </c>
      <c r="F460" s="116">
        <f t="shared" si="119"/>
        <v>509.19</v>
      </c>
      <c r="G460" s="116">
        <f t="shared" si="113"/>
        <v>46.29</v>
      </c>
      <c r="H460" s="117">
        <f t="shared" si="105"/>
        <v>11</v>
      </c>
      <c r="I460" s="116">
        <f t="shared" si="106"/>
        <v>509.19</v>
      </c>
      <c r="J460" s="116">
        <f t="shared" ref="J460:J523" si="125">G460*0.95</f>
        <v>43.9755</v>
      </c>
      <c r="K460" s="116">
        <f t="shared" si="120"/>
        <v>11</v>
      </c>
      <c r="L460" s="116">
        <f t="shared" si="121"/>
        <v>483.7305</v>
      </c>
      <c r="M460" s="116">
        <f t="shared" si="122"/>
        <v>2.3145</v>
      </c>
      <c r="N460" s="116">
        <f t="shared" si="123"/>
        <v>11</v>
      </c>
      <c r="O460" s="116">
        <f t="shared" si="124"/>
        <v>25.4595</v>
      </c>
      <c r="P460" s="116"/>
      <c r="R460" s="95">
        <f t="shared" ref="R460:R523" si="126">G460*0.95</f>
        <v>43.9755</v>
      </c>
      <c r="S460" s="96">
        <f t="shared" ref="S460:S523" si="127">J460-R460</f>
        <v>0</v>
      </c>
      <c r="T460" s="97"/>
    </row>
    <row r="461" s="85" customFormat="1" ht="23.1" customHeight="1" spans="1:20">
      <c r="A461" s="129">
        <v>502</v>
      </c>
      <c r="B461" s="129" t="s">
        <v>863</v>
      </c>
      <c r="C461" s="113"/>
      <c r="D461" s="148"/>
      <c r="E461" s="115"/>
      <c r="F461" s="116">
        <f t="shared" si="119"/>
        <v>0</v>
      </c>
      <c r="G461" s="116">
        <f t="shared" si="113"/>
        <v>0</v>
      </c>
      <c r="H461" s="117">
        <f t="shared" si="105"/>
        <v>0</v>
      </c>
      <c r="I461" s="116">
        <f t="shared" si="106"/>
        <v>0</v>
      </c>
      <c r="J461" s="116">
        <f t="shared" si="125"/>
        <v>0</v>
      </c>
      <c r="K461" s="116">
        <f t="shared" si="120"/>
        <v>0</v>
      </c>
      <c r="L461" s="116">
        <f t="shared" si="121"/>
        <v>0</v>
      </c>
      <c r="M461" s="116">
        <f t="shared" si="122"/>
        <v>0</v>
      </c>
      <c r="N461" s="116">
        <f t="shared" si="123"/>
        <v>0</v>
      </c>
      <c r="O461" s="116">
        <f t="shared" si="124"/>
        <v>0</v>
      </c>
      <c r="P461" s="116"/>
      <c r="R461" s="95">
        <f t="shared" si="126"/>
        <v>0</v>
      </c>
      <c r="S461" s="96">
        <f t="shared" si="127"/>
        <v>0</v>
      </c>
      <c r="T461" s="97"/>
    </row>
    <row r="462" s="85" customFormat="1" ht="23.1" customHeight="1" spans="1:20">
      <c r="A462" s="129" t="s">
        <v>864</v>
      </c>
      <c r="B462" s="129" t="s">
        <v>865</v>
      </c>
      <c r="C462" s="113" t="s">
        <v>65</v>
      </c>
      <c r="D462" s="148">
        <v>50.4</v>
      </c>
      <c r="E462" s="115">
        <v>465</v>
      </c>
      <c r="F462" s="116">
        <f t="shared" si="119"/>
        <v>23436</v>
      </c>
      <c r="G462" s="116">
        <f t="shared" si="113"/>
        <v>50.4</v>
      </c>
      <c r="H462" s="117">
        <f t="shared" ref="H462:H510" si="128">E462</f>
        <v>465</v>
      </c>
      <c r="I462" s="116">
        <f t="shared" ref="I462:I510" si="129">ROUND(H462*G462,2)</f>
        <v>23436</v>
      </c>
      <c r="J462" s="116">
        <f t="shared" si="125"/>
        <v>47.88</v>
      </c>
      <c r="K462" s="116">
        <f t="shared" si="120"/>
        <v>465</v>
      </c>
      <c r="L462" s="116">
        <f t="shared" si="121"/>
        <v>22264.2</v>
      </c>
      <c r="M462" s="116">
        <f t="shared" si="122"/>
        <v>2.52</v>
      </c>
      <c r="N462" s="116">
        <f t="shared" si="123"/>
        <v>465</v>
      </c>
      <c r="O462" s="116">
        <f t="shared" si="124"/>
        <v>1171.8</v>
      </c>
      <c r="P462" s="116"/>
      <c r="R462" s="95">
        <f t="shared" si="126"/>
        <v>47.88</v>
      </c>
      <c r="S462" s="96">
        <f t="shared" si="127"/>
        <v>0</v>
      </c>
      <c r="T462" s="97"/>
    </row>
    <row r="463" s="85" customFormat="1" ht="23.1" customHeight="1" spans="1:20">
      <c r="A463" s="129">
        <v>503</v>
      </c>
      <c r="B463" s="129" t="s">
        <v>866</v>
      </c>
      <c r="C463" s="113"/>
      <c r="D463" s="148"/>
      <c r="E463" s="115"/>
      <c r="F463" s="116">
        <f t="shared" si="119"/>
        <v>0</v>
      </c>
      <c r="G463" s="116">
        <f t="shared" si="113"/>
        <v>0</v>
      </c>
      <c r="H463" s="117">
        <f t="shared" si="128"/>
        <v>0</v>
      </c>
      <c r="I463" s="116">
        <f t="shared" si="129"/>
        <v>0</v>
      </c>
      <c r="J463" s="116">
        <f t="shared" si="125"/>
        <v>0</v>
      </c>
      <c r="K463" s="116">
        <f t="shared" si="120"/>
        <v>0</v>
      </c>
      <c r="L463" s="116">
        <f t="shared" si="121"/>
        <v>0</v>
      </c>
      <c r="M463" s="116">
        <f t="shared" si="122"/>
        <v>0</v>
      </c>
      <c r="N463" s="116">
        <f t="shared" si="123"/>
        <v>0</v>
      </c>
      <c r="O463" s="116">
        <f t="shared" si="124"/>
        <v>0</v>
      </c>
      <c r="P463" s="116"/>
      <c r="R463" s="95">
        <f t="shared" si="126"/>
        <v>0</v>
      </c>
      <c r="S463" s="96">
        <f t="shared" si="127"/>
        <v>0</v>
      </c>
      <c r="T463" s="97"/>
    </row>
    <row r="464" s="85" customFormat="1" ht="23.1" customHeight="1" spans="1:20">
      <c r="A464" s="129" t="s">
        <v>867</v>
      </c>
      <c r="B464" s="129" t="s">
        <v>868</v>
      </c>
      <c r="C464" s="113" t="s">
        <v>65</v>
      </c>
      <c r="D464" s="148">
        <v>15.99</v>
      </c>
      <c r="E464" s="115">
        <v>38462</v>
      </c>
      <c r="F464" s="116">
        <f t="shared" si="119"/>
        <v>615007.38</v>
      </c>
      <c r="G464" s="116">
        <f t="shared" si="113"/>
        <v>15.99</v>
      </c>
      <c r="H464" s="117">
        <f t="shared" si="128"/>
        <v>38462</v>
      </c>
      <c r="I464" s="116">
        <f t="shared" si="129"/>
        <v>615007.38</v>
      </c>
      <c r="J464" s="116">
        <f t="shared" si="125"/>
        <v>15.1905</v>
      </c>
      <c r="K464" s="116">
        <f t="shared" si="120"/>
        <v>38462</v>
      </c>
      <c r="L464" s="116">
        <f t="shared" si="121"/>
        <v>584257.011</v>
      </c>
      <c r="M464" s="116">
        <f t="shared" si="122"/>
        <v>0.7995</v>
      </c>
      <c r="N464" s="116">
        <f t="shared" si="123"/>
        <v>38462</v>
      </c>
      <c r="O464" s="116">
        <f t="shared" si="124"/>
        <v>30750.369</v>
      </c>
      <c r="P464" s="116"/>
      <c r="R464" s="95">
        <f t="shared" si="126"/>
        <v>15.1905</v>
      </c>
      <c r="S464" s="96">
        <f t="shared" si="127"/>
        <v>0</v>
      </c>
      <c r="T464" s="97"/>
    </row>
    <row r="465" s="85" customFormat="1" ht="23.1" customHeight="1" spans="1:20">
      <c r="A465" s="129" t="s">
        <v>869</v>
      </c>
      <c r="B465" s="129" t="s">
        <v>870</v>
      </c>
      <c r="C465" s="113" t="s">
        <v>65</v>
      </c>
      <c r="D465" s="148">
        <v>5.1</v>
      </c>
      <c r="E465" s="115">
        <v>54</v>
      </c>
      <c r="F465" s="116">
        <f t="shared" si="119"/>
        <v>275.4</v>
      </c>
      <c r="G465" s="116">
        <f t="shared" si="113"/>
        <v>5.1</v>
      </c>
      <c r="H465" s="117">
        <f t="shared" si="128"/>
        <v>54</v>
      </c>
      <c r="I465" s="116">
        <f t="shared" si="129"/>
        <v>275.4</v>
      </c>
      <c r="J465" s="116">
        <f t="shared" si="125"/>
        <v>4.845</v>
      </c>
      <c r="K465" s="116">
        <f t="shared" si="120"/>
        <v>54</v>
      </c>
      <c r="L465" s="116">
        <f t="shared" si="121"/>
        <v>261.63</v>
      </c>
      <c r="M465" s="116">
        <f t="shared" si="122"/>
        <v>0.255</v>
      </c>
      <c r="N465" s="116">
        <f t="shared" si="123"/>
        <v>54</v>
      </c>
      <c r="O465" s="116">
        <f t="shared" si="124"/>
        <v>13.77</v>
      </c>
      <c r="P465" s="116"/>
      <c r="R465" s="95">
        <f t="shared" si="126"/>
        <v>4.845</v>
      </c>
      <c r="S465" s="96">
        <f t="shared" si="127"/>
        <v>0</v>
      </c>
      <c r="T465" s="97"/>
    </row>
    <row r="466" s="85" customFormat="1" ht="23.1" customHeight="1" spans="1:20">
      <c r="A466" s="129" t="s">
        <v>871</v>
      </c>
      <c r="B466" s="129" t="s">
        <v>872</v>
      </c>
      <c r="C466" s="113" t="s">
        <v>334</v>
      </c>
      <c r="D466" s="148">
        <v>134.87</v>
      </c>
      <c r="E466" s="115">
        <v>51</v>
      </c>
      <c r="F466" s="116">
        <f t="shared" si="119"/>
        <v>6878.37</v>
      </c>
      <c r="G466" s="116">
        <f t="shared" si="113"/>
        <v>134.87</v>
      </c>
      <c r="H466" s="117">
        <f t="shared" si="128"/>
        <v>51</v>
      </c>
      <c r="I466" s="116">
        <f t="shared" si="129"/>
        <v>6878.37</v>
      </c>
      <c r="J466" s="116">
        <f t="shared" si="125"/>
        <v>128.1265</v>
      </c>
      <c r="K466" s="116">
        <f t="shared" si="120"/>
        <v>51</v>
      </c>
      <c r="L466" s="116">
        <f t="shared" si="121"/>
        <v>6534.4515</v>
      </c>
      <c r="M466" s="116">
        <f t="shared" si="122"/>
        <v>6.74350000000001</v>
      </c>
      <c r="N466" s="116">
        <f t="shared" si="123"/>
        <v>51</v>
      </c>
      <c r="O466" s="116">
        <f t="shared" si="124"/>
        <v>343.918500000001</v>
      </c>
      <c r="P466" s="116"/>
      <c r="R466" s="95">
        <f t="shared" si="126"/>
        <v>128.1265</v>
      </c>
      <c r="S466" s="96">
        <f t="shared" si="127"/>
        <v>0</v>
      </c>
      <c r="T466" s="97"/>
    </row>
    <row r="467" s="85" customFormat="1" ht="23.1" customHeight="1" spans="1:20">
      <c r="A467" s="129" t="s">
        <v>873</v>
      </c>
      <c r="B467" s="129" t="s">
        <v>874</v>
      </c>
      <c r="C467" s="113" t="s">
        <v>51</v>
      </c>
      <c r="D467" s="148">
        <v>7.56</v>
      </c>
      <c r="E467" s="115">
        <v>79628.2</v>
      </c>
      <c r="F467" s="116">
        <f t="shared" si="119"/>
        <v>601989.19</v>
      </c>
      <c r="G467" s="116">
        <f t="shared" si="113"/>
        <v>7.56</v>
      </c>
      <c r="H467" s="117">
        <f t="shared" si="128"/>
        <v>79628.2</v>
      </c>
      <c r="I467" s="116">
        <f t="shared" si="129"/>
        <v>601989.19</v>
      </c>
      <c r="J467" s="116">
        <f t="shared" si="125"/>
        <v>7.182</v>
      </c>
      <c r="K467" s="116">
        <f t="shared" si="120"/>
        <v>79628.2</v>
      </c>
      <c r="L467" s="116">
        <f t="shared" si="121"/>
        <v>571889.7324</v>
      </c>
      <c r="M467" s="116">
        <f t="shared" si="122"/>
        <v>0.378</v>
      </c>
      <c r="N467" s="116">
        <f t="shared" si="123"/>
        <v>79628.2</v>
      </c>
      <c r="O467" s="116">
        <f t="shared" si="124"/>
        <v>30099.4596</v>
      </c>
      <c r="P467" s="116"/>
      <c r="R467" s="95">
        <f t="shared" si="126"/>
        <v>7.182</v>
      </c>
      <c r="S467" s="96">
        <f t="shared" si="127"/>
        <v>0</v>
      </c>
      <c r="T467" s="97"/>
    </row>
    <row r="468" s="85" customFormat="1" ht="23.1" customHeight="1" spans="1:20">
      <c r="A468" s="129">
        <v>504</v>
      </c>
      <c r="B468" s="129" t="s">
        <v>875</v>
      </c>
      <c r="C468" s="113"/>
      <c r="D468" s="148"/>
      <c r="E468" s="115"/>
      <c r="F468" s="116">
        <f t="shared" si="119"/>
        <v>0</v>
      </c>
      <c r="G468" s="116">
        <f t="shared" si="113"/>
        <v>0</v>
      </c>
      <c r="H468" s="117">
        <f t="shared" si="128"/>
        <v>0</v>
      </c>
      <c r="I468" s="116">
        <f t="shared" si="129"/>
        <v>0</v>
      </c>
      <c r="J468" s="116">
        <f t="shared" si="125"/>
        <v>0</v>
      </c>
      <c r="K468" s="116">
        <f t="shared" si="120"/>
        <v>0</v>
      </c>
      <c r="L468" s="116">
        <f t="shared" si="121"/>
        <v>0</v>
      </c>
      <c r="M468" s="116">
        <f t="shared" si="122"/>
        <v>0</v>
      </c>
      <c r="N468" s="116">
        <f t="shared" si="123"/>
        <v>0</v>
      </c>
      <c r="O468" s="116">
        <f t="shared" si="124"/>
        <v>0</v>
      </c>
      <c r="P468" s="116"/>
      <c r="R468" s="95">
        <f t="shared" si="126"/>
        <v>0</v>
      </c>
      <c r="S468" s="96">
        <f t="shared" si="127"/>
        <v>0</v>
      </c>
      <c r="T468" s="97"/>
    </row>
    <row r="469" s="85" customFormat="1" ht="23.1" customHeight="1" spans="1:20">
      <c r="A469" s="129" t="s">
        <v>876</v>
      </c>
      <c r="B469" s="129" t="s">
        <v>877</v>
      </c>
      <c r="C469" s="113" t="s">
        <v>65</v>
      </c>
      <c r="D469" s="148">
        <v>207.96</v>
      </c>
      <c r="E469" s="115">
        <v>28</v>
      </c>
      <c r="F469" s="116">
        <f t="shared" si="119"/>
        <v>5822.88</v>
      </c>
      <c r="G469" s="116">
        <f t="shared" si="113"/>
        <v>207.96</v>
      </c>
      <c r="H469" s="117">
        <f t="shared" si="128"/>
        <v>28</v>
      </c>
      <c r="I469" s="116">
        <f t="shared" si="129"/>
        <v>5822.88</v>
      </c>
      <c r="J469" s="116">
        <f t="shared" si="125"/>
        <v>197.562</v>
      </c>
      <c r="K469" s="116">
        <f t="shared" si="120"/>
        <v>28</v>
      </c>
      <c r="L469" s="116">
        <f t="shared" si="121"/>
        <v>5531.736</v>
      </c>
      <c r="M469" s="116">
        <f t="shared" si="122"/>
        <v>10.398</v>
      </c>
      <c r="N469" s="116">
        <f t="shared" si="123"/>
        <v>28</v>
      </c>
      <c r="O469" s="116">
        <f t="shared" si="124"/>
        <v>291.144</v>
      </c>
      <c r="P469" s="116"/>
      <c r="R469" s="95">
        <f t="shared" si="126"/>
        <v>197.562</v>
      </c>
      <c r="S469" s="96">
        <f t="shared" si="127"/>
        <v>0</v>
      </c>
      <c r="T469" s="97"/>
    </row>
    <row r="470" s="85" customFormat="1" ht="23.1" customHeight="1" spans="1:20">
      <c r="A470" s="129" t="s">
        <v>878</v>
      </c>
      <c r="B470" s="129" t="s">
        <v>879</v>
      </c>
      <c r="C470" s="113" t="s">
        <v>65</v>
      </c>
      <c r="D470" s="148">
        <v>26.92</v>
      </c>
      <c r="E470" s="115">
        <v>28</v>
      </c>
      <c r="F470" s="116">
        <f t="shared" si="119"/>
        <v>753.76</v>
      </c>
      <c r="G470" s="116">
        <f t="shared" si="113"/>
        <v>26.92</v>
      </c>
      <c r="H470" s="117">
        <f t="shared" si="128"/>
        <v>28</v>
      </c>
      <c r="I470" s="116">
        <f t="shared" si="129"/>
        <v>753.76</v>
      </c>
      <c r="J470" s="116">
        <f t="shared" si="125"/>
        <v>25.574</v>
      </c>
      <c r="K470" s="116">
        <f t="shared" si="120"/>
        <v>28</v>
      </c>
      <c r="L470" s="116">
        <f t="shared" si="121"/>
        <v>716.072</v>
      </c>
      <c r="M470" s="116">
        <f t="shared" si="122"/>
        <v>1.346</v>
      </c>
      <c r="N470" s="116">
        <f t="shared" si="123"/>
        <v>28</v>
      </c>
      <c r="O470" s="116">
        <f t="shared" si="124"/>
        <v>37.688</v>
      </c>
      <c r="P470" s="116"/>
      <c r="R470" s="95">
        <f t="shared" si="126"/>
        <v>25.574</v>
      </c>
      <c r="S470" s="96">
        <f t="shared" si="127"/>
        <v>0</v>
      </c>
      <c r="T470" s="97"/>
    </row>
    <row r="471" s="85" customFormat="1" ht="23.1" customHeight="1" spans="1:20">
      <c r="A471" s="129" t="s">
        <v>880</v>
      </c>
      <c r="B471" s="129" t="s">
        <v>881</v>
      </c>
      <c r="C471" s="113" t="s">
        <v>65</v>
      </c>
      <c r="D471" s="148">
        <v>7.85</v>
      </c>
      <c r="E471" s="115">
        <v>216</v>
      </c>
      <c r="F471" s="116">
        <f t="shared" si="119"/>
        <v>1695.6</v>
      </c>
      <c r="G471" s="116">
        <f t="shared" si="113"/>
        <v>7.85</v>
      </c>
      <c r="H471" s="117">
        <f t="shared" si="128"/>
        <v>216</v>
      </c>
      <c r="I471" s="116">
        <f t="shared" si="129"/>
        <v>1695.6</v>
      </c>
      <c r="J471" s="116">
        <f t="shared" si="125"/>
        <v>7.4575</v>
      </c>
      <c r="K471" s="116">
        <f t="shared" si="120"/>
        <v>216</v>
      </c>
      <c r="L471" s="116">
        <f t="shared" si="121"/>
        <v>1610.82</v>
      </c>
      <c r="M471" s="116">
        <f t="shared" si="122"/>
        <v>0.3925</v>
      </c>
      <c r="N471" s="116">
        <f t="shared" si="123"/>
        <v>216</v>
      </c>
      <c r="O471" s="116">
        <f t="shared" si="124"/>
        <v>84.78</v>
      </c>
      <c r="P471" s="116"/>
      <c r="R471" s="95">
        <f t="shared" si="126"/>
        <v>7.4575</v>
      </c>
      <c r="S471" s="96">
        <f t="shared" si="127"/>
        <v>0</v>
      </c>
      <c r="T471" s="97"/>
    </row>
    <row r="472" s="85" customFormat="1" ht="23.1" customHeight="1" spans="1:20">
      <c r="A472" s="129" t="s">
        <v>882</v>
      </c>
      <c r="B472" s="129" t="s">
        <v>883</v>
      </c>
      <c r="C472" s="113" t="s">
        <v>65</v>
      </c>
      <c r="D472" s="148">
        <v>69.43</v>
      </c>
      <c r="E472" s="115">
        <v>6</v>
      </c>
      <c r="F472" s="116">
        <f t="shared" si="119"/>
        <v>416.58</v>
      </c>
      <c r="G472" s="116">
        <f t="shared" si="113"/>
        <v>69.43</v>
      </c>
      <c r="H472" s="117">
        <f t="shared" si="128"/>
        <v>6</v>
      </c>
      <c r="I472" s="116">
        <f t="shared" si="129"/>
        <v>416.58</v>
      </c>
      <c r="J472" s="116">
        <f t="shared" si="125"/>
        <v>65.9585</v>
      </c>
      <c r="K472" s="116">
        <f t="shared" si="120"/>
        <v>6</v>
      </c>
      <c r="L472" s="116">
        <f t="shared" si="121"/>
        <v>395.751</v>
      </c>
      <c r="M472" s="116">
        <f t="shared" si="122"/>
        <v>3.47150000000001</v>
      </c>
      <c r="N472" s="116">
        <f t="shared" si="123"/>
        <v>6</v>
      </c>
      <c r="O472" s="116">
        <f t="shared" si="124"/>
        <v>20.829</v>
      </c>
      <c r="P472" s="116"/>
      <c r="R472" s="95">
        <f t="shared" si="126"/>
        <v>65.9585</v>
      </c>
      <c r="S472" s="96">
        <f t="shared" si="127"/>
        <v>0</v>
      </c>
      <c r="T472" s="97"/>
    </row>
    <row r="473" s="85" customFormat="1" ht="23.1" customHeight="1" spans="1:20">
      <c r="A473" s="129">
        <v>505</v>
      </c>
      <c r="B473" s="129" t="s">
        <v>884</v>
      </c>
      <c r="C473" s="113"/>
      <c r="D473" s="148"/>
      <c r="E473" s="115"/>
      <c r="F473" s="116">
        <f t="shared" si="119"/>
        <v>0</v>
      </c>
      <c r="G473" s="116">
        <f t="shared" si="113"/>
        <v>0</v>
      </c>
      <c r="H473" s="117">
        <f t="shared" si="128"/>
        <v>0</v>
      </c>
      <c r="I473" s="116">
        <f t="shared" si="129"/>
        <v>0</v>
      </c>
      <c r="J473" s="116">
        <f t="shared" si="125"/>
        <v>0</v>
      </c>
      <c r="K473" s="116">
        <f t="shared" si="120"/>
        <v>0</v>
      </c>
      <c r="L473" s="116">
        <f t="shared" si="121"/>
        <v>0</v>
      </c>
      <c r="M473" s="116">
        <f t="shared" si="122"/>
        <v>0</v>
      </c>
      <c r="N473" s="116">
        <f t="shared" si="123"/>
        <v>0</v>
      </c>
      <c r="O473" s="116">
        <f t="shared" si="124"/>
        <v>0</v>
      </c>
      <c r="P473" s="116"/>
      <c r="R473" s="95">
        <f t="shared" si="126"/>
        <v>0</v>
      </c>
      <c r="S473" s="96">
        <f t="shared" si="127"/>
        <v>0</v>
      </c>
      <c r="T473" s="97"/>
    </row>
    <row r="474" s="85" customFormat="1" ht="23.1" customHeight="1" spans="1:20">
      <c r="A474" s="129" t="s">
        <v>885</v>
      </c>
      <c r="B474" s="129" t="s">
        <v>886</v>
      </c>
      <c r="C474" s="113" t="s">
        <v>65</v>
      </c>
      <c r="D474" s="148">
        <v>392.65</v>
      </c>
      <c r="E474" s="115">
        <v>42.6</v>
      </c>
      <c r="F474" s="116">
        <f t="shared" si="119"/>
        <v>16726.89</v>
      </c>
      <c r="G474" s="116">
        <f t="shared" si="113"/>
        <v>392.65</v>
      </c>
      <c r="H474" s="117">
        <f t="shared" si="128"/>
        <v>42.6</v>
      </c>
      <c r="I474" s="116">
        <f t="shared" si="129"/>
        <v>16726.89</v>
      </c>
      <c r="J474" s="116">
        <f t="shared" si="125"/>
        <v>373.0175</v>
      </c>
      <c r="K474" s="116">
        <f t="shared" si="120"/>
        <v>42.6</v>
      </c>
      <c r="L474" s="116">
        <f t="shared" si="121"/>
        <v>15890.5455</v>
      </c>
      <c r="M474" s="116">
        <f t="shared" si="122"/>
        <v>19.6325</v>
      </c>
      <c r="N474" s="116">
        <f t="shared" si="123"/>
        <v>42.6</v>
      </c>
      <c r="O474" s="116">
        <f t="shared" si="124"/>
        <v>836.3445</v>
      </c>
      <c r="P474" s="116"/>
      <c r="R474" s="95">
        <f t="shared" si="126"/>
        <v>373.0175</v>
      </c>
      <c r="S474" s="96">
        <f t="shared" si="127"/>
        <v>0</v>
      </c>
      <c r="T474" s="97"/>
    </row>
    <row r="475" s="85" customFormat="1" ht="23.1" customHeight="1" spans="1:20">
      <c r="A475" s="129" t="s">
        <v>887</v>
      </c>
      <c r="B475" s="129" t="s">
        <v>888</v>
      </c>
      <c r="C475" s="113" t="s">
        <v>51</v>
      </c>
      <c r="D475" s="148">
        <v>95.17</v>
      </c>
      <c r="E475" s="115">
        <v>12.4</v>
      </c>
      <c r="F475" s="116">
        <f t="shared" si="119"/>
        <v>1180.11</v>
      </c>
      <c r="G475" s="116">
        <f t="shared" si="113"/>
        <v>95.17</v>
      </c>
      <c r="H475" s="117">
        <f t="shared" si="128"/>
        <v>12.4</v>
      </c>
      <c r="I475" s="116">
        <f t="shared" si="129"/>
        <v>1180.11</v>
      </c>
      <c r="J475" s="116">
        <f t="shared" si="125"/>
        <v>90.4115</v>
      </c>
      <c r="K475" s="116">
        <f t="shared" si="120"/>
        <v>12.4</v>
      </c>
      <c r="L475" s="116">
        <f t="shared" si="121"/>
        <v>1121.1026</v>
      </c>
      <c r="M475" s="116">
        <f t="shared" si="122"/>
        <v>4.7585</v>
      </c>
      <c r="N475" s="116">
        <f t="shared" si="123"/>
        <v>12.4</v>
      </c>
      <c r="O475" s="116">
        <f t="shared" si="124"/>
        <v>59.0054</v>
      </c>
      <c r="P475" s="116"/>
      <c r="R475" s="95">
        <f t="shared" si="126"/>
        <v>90.4115</v>
      </c>
      <c r="S475" s="96">
        <f t="shared" si="127"/>
        <v>0</v>
      </c>
      <c r="T475" s="97"/>
    </row>
    <row r="476" s="85" customFormat="1" ht="23.1" customHeight="1" spans="1:20">
      <c r="A476" s="129" t="s">
        <v>889</v>
      </c>
      <c r="B476" s="129" t="s">
        <v>890</v>
      </c>
      <c r="C476" s="113" t="s">
        <v>65</v>
      </c>
      <c r="D476" s="148">
        <v>324.89</v>
      </c>
      <c r="E476" s="115">
        <v>595</v>
      </c>
      <c r="F476" s="116">
        <f t="shared" si="119"/>
        <v>193309.55</v>
      </c>
      <c r="G476" s="116">
        <f t="shared" si="113"/>
        <v>324.89</v>
      </c>
      <c r="H476" s="117">
        <f t="shared" si="128"/>
        <v>595</v>
      </c>
      <c r="I476" s="116">
        <f t="shared" si="129"/>
        <v>193309.55</v>
      </c>
      <c r="J476" s="116">
        <f t="shared" si="125"/>
        <v>308.6455</v>
      </c>
      <c r="K476" s="116">
        <f t="shared" si="120"/>
        <v>595</v>
      </c>
      <c r="L476" s="116">
        <f t="shared" si="121"/>
        <v>183644.0725</v>
      </c>
      <c r="M476" s="116">
        <f t="shared" si="122"/>
        <v>16.2445</v>
      </c>
      <c r="N476" s="116">
        <f t="shared" si="123"/>
        <v>595</v>
      </c>
      <c r="O476" s="116">
        <f t="shared" si="124"/>
        <v>9665.47750000001</v>
      </c>
      <c r="P476" s="116"/>
      <c r="R476" s="95">
        <f t="shared" si="126"/>
        <v>308.6455</v>
      </c>
      <c r="S476" s="96">
        <f t="shared" si="127"/>
        <v>0</v>
      </c>
      <c r="T476" s="97"/>
    </row>
    <row r="477" s="85" customFormat="1" ht="23.1" customHeight="1" spans="1:20">
      <c r="A477" s="129" t="s">
        <v>891</v>
      </c>
      <c r="B477" s="129" t="s">
        <v>892</v>
      </c>
      <c r="C477" s="113" t="s">
        <v>65</v>
      </c>
      <c r="D477" s="148">
        <v>230.11</v>
      </c>
      <c r="E477" s="115">
        <v>68</v>
      </c>
      <c r="F477" s="116">
        <f t="shared" si="119"/>
        <v>15647.48</v>
      </c>
      <c r="G477" s="116">
        <f t="shared" si="113"/>
        <v>230.11</v>
      </c>
      <c r="H477" s="117">
        <f t="shared" si="128"/>
        <v>68</v>
      </c>
      <c r="I477" s="116">
        <f t="shared" si="129"/>
        <v>15647.48</v>
      </c>
      <c r="J477" s="116">
        <f t="shared" si="125"/>
        <v>218.6045</v>
      </c>
      <c r="K477" s="116">
        <f t="shared" si="120"/>
        <v>68</v>
      </c>
      <c r="L477" s="116">
        <f t="shared" si="121"/>
        <v>14865.106</v>
      </c>
      <c r="M477" s="116">
        <f t="shared" si="122"/>
        <v>11.5055</v>
      </c>
      <c r="N477" s="116">
        <f t="shared" si="123"/>
        <v>68</v>
      </c>
      <c r="O477" s="116">
        <f t="shared" si="124"/>
        <v>782.374000000001</v>
      </c>
      <c r="P477" s="116"/>
      <c r="R477" s="95">
        <f t="shared" si="126"/>
        <v>218.6045</v>
      </c>
      <c r="S477" s="96">
        <f t="shared" si="127"/>
        <v>0</v>
      </c>
      <c r="T477" s="97"/>
    </row>
    <row r="478" s="85" customFormat="1" ht="23.1" customHeight="1" spans="1:20">
      <c r="A478" s="129" t="s">
        <v>893</v>
      </c>
      <c r="B478" s="129" t="s">
        <v>894</v>
      </c>
      <c r="C478" s="113" t="s">
        <v>645</v>
      </c>
      <c r="D478" s="148">
        <v>86.34</v>
      </c>
      <c r="E478" s="115">
        <v>1</v>
      </c>
      <c r="F478" s="116">
        <f t="shared" si="119"/>
        <v>86.34</v>
      </c>
      <c r="G478" s="116">
        <f t="shared" si="113"/>
        <v>86.34</v>
      </c>
      <c r="H478" s="117">
        <f t="shared" si="128"/>
        <v>1</v>
      </c>
      <c r="I478" s="116">
        <f t="shared" si="129"/>
        <v>86.34</v>
      </c>
      <c r="J478" s="116">
        <f t="shared" si="125"/>
        <v>82.023</v>
      </c>
      <c r="K478" s="116">
        <f t="shared" si="120"/>
        <v>1</v>
      </c>
      <c r="L478" s="116">
        <f t="shared" si="121"/>
        <v>82.023</v>
      </c>
      <c r="M478" s="116">
        <f t="shared" si="122"/>
        <v>4.31700000000001</v>
      </c>
      <c r="N478" s="116">
        <f t="shared" si="123"/>
        <v>1</v>
      </c>
      <c r="O478" s="116">
        <f t="shared" si="124"/>
        <v>4.31700000000001</v>
      </c>
      <c r="P478" s="116"/>
      <c r="R478" s="95">
        <f t="shared" si="126"/>
        <v>82.023</v>
      </c>
      <c r="S478" s="96">
        <f t="shared" si="127"/>
        <v>0</v>
      </c>
      <c r="T478" s="97"/>
    </row>
    <row r="479" s="85" customFormat="1" ht="23.1" customHeight="1" spans="1:20">
      <c r="A479" s="129" t="s">
        <v>895</v>
      </c>
      <c r="B479" s="129" t="s">
        <v>896</v>
      </c>
      <c r="C479" s="113" t="s">
        <v>65</v>
      </c>
      <c r="D479" s="148">
        <v>126.89</v>
      </c>
      <c r="E479" s="115">
        <v>1</v>
      </c>
      <c r="F479" s="116">
        <f t="shared" si="119"/>
        <v>126.89</v>
      </c>
      <c r="G479" s="116">
        <f t="shared" si="113"/>
        <v>126.89</v>
      </c>
      <c r="H479" s="117">
        <f t="shared" si="128"/>
        <v>1</v>
      </c>
      <c r="I479" s="116">
        <f t="shared" si="129"/>
        <v>126.89</v>
      </c>
      <c r="J479" s="116">
        <f t="shared" si="125"/>
        <v>120.5455</v>
      </c>
      <c r="K479" s="116">
        <f t="shared" si="120"/>
        <v>1</v>
      </c>
      <c r="L479" s="116">
        <f t="shared" si="121"/>
        <v>120.5455</v>
      </c>
      <c r="M479" s="116">
        <f t="shared" si="122"/>
        <v>6.34450000000001</v>
      </c>
      <c r="N479" s="116">
        <f t="shared" si="123"/>
        <v>1</v>
      </c>
      <c r="O479" s="116">
        <f t="shared" si="124"/>
        <v>6.34450000000001</v>
      </c>
      <c r="P479" s="116"/>
      <c r="R479" s="95">
        <f t="shared" si="126"/>
        <v>120.5455</v>
      </c>
      <c r="S479" s="96">
        <f t="shared" si="127"/>
        <v>0</v>
      </c>
      <c r="T479" s="97"/>
    </row>
    <row r="480" s="85" customFormat="1" ht="23.1" customHeight="1" spans="1:20">
      <c r="A480" s="129" t="s">
        <v>897</v>
      </c>
      <c r="B480" s="129" t="s">
        <v>898</v>
      </c>
      <c r="C480" s="113" t="s">
        <v>65</v>
      </c>
      <c r="D480" s="148">
        <v>418.56</v>
      </c>
      <c r="E480" s="115">
        <v>1</v>
      </c>
      <c r="F480" s="116">
        <f t="shared" si="119"/>
        <v>418.56</v>
      </c>
      <c r="G480" s="116">
        <f t="shared" si="113"/>
        <v>418.56</v>
      </c>
      <c r="H480" s="117">
        <f t="shared" si="128"/>
        <v>1</v>
      </c>
      <c r="I480" s="116">
        <f t="shared" si="129"/>
        <v>418.56</v>
      </c>
      <c r="J480" s="116">
        <f t="shared" si="125"/>
        <v>397.632</v>
      </c>
      <c r="K480" s="116">
        <f t="shared" si="120"/>
        <v>1</v>
      </c>
      <c r="L480" s="116">
        <f t="shared" si="121"/>
        <v>397.632</v>
      </c>
      <c r="M480" s="116">
        <f t="shared" si="122"/>
        <v>20.928</v>
      </c>
      <c r="N480" s="116">
        <f t="shared" si="123"/>
        <v>1</v>
      </c>
      <c r="O480" s="116">
        <f t="shared" si="124"/>
        <v>20.928</v>
      </c>
      <c r="P480" s="116"/>
      <c r="R480" s="95">
        <f t="shared" si="126"/>
        <v>397.632</v>
      </c>
      <c r="S480" s="96">
        <f t="shared" si="127"/>
        <v>0</v>
      </c>
      <c r="T480" s="97"/>
    </row>
    <row r="481" s="85" customFormat="1" ht="23.1" customHeight="1" spans="1:20">
      <c r="A481" s="129">
        <v>506</v>
      </c>
      <c r="B481" s="129" t="s">
        <v>899</v>
      </c>
      <c r="C481" s="113"/>
      <c r="D481" s="148"/>
      <c r="E481" s="115"/>
      <c r="F481" s="116">
        <f t="shared" si="119"/>
        <v>0</v>
      </c>
      <c r="G481" s="116">
        <f t="shared" si="113"/>
        <v>0</v>
      </c>
      <c r="H481" s="117">
        <f t="shared" si="128"/>
        <v>0</v>
      </c>
      <c r="I481" s="116">
        <f t="shared" si="129"/>
        <v>0</v>
      </c>
      <c r="J481" s="116">
        <f t="shared" si="125"/>
        <v>0</v>
      </c>
      <c r="K481" s="116">
        <f t="shared" si="120"/>
        <v>0</v>
      </c>
      <c r="L481" s="116">
        <f t="shared" si="121"/>
        <v>0</v>
      </c>
      <c r="M481" s="116">
        <f t="shared" si="122"/>
        <v>0</v>
      </c>
      <c r="N481" s="116">
        <f t="shared" si="123"/>
        <v>0</v>
      </c>
      <c r="O481" s="116">
        <f t="shared" si="124"/>
        <v>0</v>
      </c>
      <c r="P481" s="116"/>
      <c r="R481" s="95">
        <f t="shared" si="126"/>
        <v>0</v>
      </c>
      <c r="S481" s="96">
        <f t="shared" si="127"/>
        <v>0</v>
      </c>
      <c r="T481" s="97"/>
    </row>
    <row r="482" s="85" customFormat="1" ht="23.1" customHeight="1" spans="1:20">
      <c r="A482" s="129" t="s">
        <v>900</v>
      </c>
      <c r="B482" s="129" t="s">
        <v>901</v>
      </c>
      <c r="C482" s="113" t="s">
        <v>51</v>
      </c>
      <c r="D482" s="148">
        <v>254.9</v>
      </c>
      <c r="E482" s="115">
        <v>60</v>
      </c>
      <c r="F482" s="116">
        <f t="shared" si="119"/>
        <v>15294</v>
      </c>
      <c r="G482" s="116">
        <f t="shared" si="113"/>
        <v>254.9</v>
      </c>
      <c r="H482" s="117">
        <f t="shared" si="128"/>
        <v>60</v>
      </c>
      <c r="I482" s="116">
        <f t="shared" si="129"/>
        <v>15294</v>
      </c>
      <c r="J482" s="116">
        <f t="shared" si="125"/>
        <v>242.155</v>
      </c>
      <c r="K482" s="116">
        <f t="shared" si="120"/>
        <v>60</v>
      </c>
      <c r="L482" s="116">
        <f t="shared" si="121"/>
        <v>14529.3</v>
      </c>
      <c r="M482" s="116">
        <f t="shared" si="122"/>
        <v>12.745</v>
      </c>
      <c r="N482" s="116">
        <f t="shared" si="123"/>
        <v>60</v>
      </c>
      <c r="O482" s="116">
        <f t="shared" si="124"/>
        <v>764.7</v>
      </c>
      <c r="P482" s="116"/>
      <c r="R482" s="95">
        <f t="shared" si="126"/>
        <v>242.155</v>
      </c>
      <c r="S482" s="96">
        <f t="shared" si="127"/>
        <v>0</v>
      </c>
      <c r="T482" s="97"/>
    </row>
    <row r="483" s="85" customFormat="1" ht="23.1" customHeight="1" spans="1:20">
      <c r="A483" s="129" t="s">
        <v>902</v>
      </c>
      <c r="B483" s="129" t="s">
        <v>903</v>
      </c>
      <c r="C483" s="113" t="s">
        <v>51</v>
      </c>
      <c r="D483" s="148">
        <v>68.49</v>
      </c>
      <c r="E483" s="115">
        <v>11</v>
      </c>
      <c r="F483" s="116">
        <f t="shared" si="119"/>
        <v>753.39</v>
      </c>
      <c r="G483" s="116">
        <f t="shared" si="113"/>
        <v>68.49</v>
      </c>
      <c r="H483" s="117">
        <f t="shared" si="128"/>
        <v>11</v>
      </c>
      <c r="I483" s="116">
        <f t="shared" si="129"/>
        <v>753.39</v>
      </c>
      <c r="J483" s="116">
        <f t="shared" si="125"/>
        <v>65.0655</v>
      </c>
      <c r="K483" s="116">
        <f t="shared" si="120"/>
        <v>11</v>
      </c>
      <c r="L483" s="116">
        <f t="shared" si="121"/>
        <v>715.7205</v>
      </c>
      <c r="M483" s="116">
        <f t="shared" si="122"/>
        <v>3.42450000000001</v>
      </c>
      <c r="N483" s="116">
        <f t="shared" si="123"/>
        <v>11</v>
      </c>
      <c r="O483" s="116">
        <f t="shared" si="124"/>
        <v>37.6695000000001</v>
      </c>
      <c r="P483" s="116"/>
      <c r="R483" s="95">
        <f t="shared" si="126"/>
        <v>65.0655</v>
      </c>
      <c r="S483" s="96">
        <f t="shared" si="127"/>
        <v>0</v>
      </c>
      <c r="T483" s="97"/>
    </row>
    <row r="484" s="85" customFormat="1" ht="23.1" customHeight="1" spans="1:20">
      <c r="A484" s="129" t="s">
        <v>904</v>
      </c>
      <c r="B484" s="129" t="s">
        <v>905</v>
      </c>
      <c r="C484" s="113" t="s">
        <v>51</v>
      </c>
      <c r="D484" s="148">
        <v>148.62</v>
      </c>
      <c r="E484" s="115">
        <v>1</v>
      </c>
      <c r="F484" s="116">
        <f t="shared" si="119"/>
        <v>148.62</v>
      </c>
      <c r="G484" s="116">
        <f t="shared" si="113"/>
        <v>148.62</v>
      </c>
      <c r="H484" s="117">
        <f t="shared" si="128"/>
        <v>1</v>
      </c>
      <c r="I484" s="116">
        <f t="shared" si="129"/>
        <v>148.62</v>
      </c>
      <c r="J484" s="116">
        <f t="shared" si="125"/>
        <v>141.189</v>
      </c>
      <c r="K484" s="116">
        <f t="shared" si="120"/>
        <v>1</v>
      </c>
      <c r="L484" s="116">
        <f t="shared" si="121"/>
        <v>141.189</v>
      </c>
      <c r="M484" s="116">
        <f t="shared" si="122"/>
        <v>7.43100000000001</v>
      </c>
      <c r="N484" s="116">
        <f t="shared" si="123"/>
        <v>1</v>
      </c>
      <c r="O484" s="116">
        <f t="shared" si="124"/>
        <v>7.43100000000001</v>
      </c>
      <c r="P484" s="116"/>
      <c r="R484" s="95">
        <f t="shared" si="126"/>
        <v>141.189</v>
      </c>
      <c r="S484" s="96">
        <f t="shared" si="127"/>
        <v>0</v>
      </c>
      <c r="T484" s="97"/>
    </row>
    <row r="485" s="85" customFormat="1" ht="23.1" customHeight="1" spans="1:20">
      <c r="A485" s="129">
        <v>507</v>
      </c>
      <c r="B485" s="129" t="s">
        <v>906</v>
      </c>
      <c r="C485" s="113" t="s">
        <v>51</v>
      </c>
      <c r="D485" s="148">
        <v>132.56</v>
      </c>
      <c r="E485" s="115">
        <v>22</v>
      </c>
      <c r="F485" s="116">
        <f t="shared" si="119"/>
        <v>2916.32</v>
      </c>
      <c r="G485" s="116">
        <f t="shared" si="113"/>
        <v>132.56</v>
      </c>
      <c r="H485" s="117">
        <f t="shared" si="128"/>
        <v>22</v>
      </c>
      <c r="I485" s="116">
        <f t="shared" si="129"/>
        <v>2916.32</v>
      </c>
      <c r="J485" s="116">
        <f t="shared" si="125"/>
        <v>125.932</v>
      </c>
      <c r="K485" s="116">
        <f t="shared" si="120"/>
        <v>22</v>
      </c>
      <c r="L485" s="116">
        <f t="shared" si="121"/>
        <v>2770.504</v>
      </c>
      <c r="M485" s="116">
        <f t="shared" si="122"/>
        <v>6.628</v>
      </c>
      <c r="N485" s="116">
        <f t="shared" si="123"/>
        <v>22</v>
      </c>
      <c r="O485" s="116">
        <f t="shared" si="124"/>
        <v>145.816</v>
      </c>
      <c r="P485" s="116"/>
      <c r="R485" s="95">
        <f t="shared" si="126"/>
        <v>125.932</v>
      </c>
      <c r="S485" s="96">
        <f t="shared" si="127"/>
        <v>0</v>
      </c>
      <c r="T485" s="97"/>
    </row>
    <row r="486" s="85" customFormat="1" ht="23.1" customHeight="1" spans="1:20">
      <c r="A486" s="129">
        <v>508</v>
      </c>
      <c r="B486" s="129" t="s">
        <v>907</v>
      </c>
      <c r="C486" s="113"/>
      <c r="D486" s="148"/>
      <c r="E486" s="115"/>
      <c r="F486" s="116">
        <f t="shared" si="119"/>
        <v>0</v>
      </c>
      <c r="G486" s="116">
        <f t="shared" si="113"/>
        <v>0</v>
      </c>
      <c r="H486" s="117">
        <f t="shared" si="128"/>
        <v>0</v>
      </c>
      <c r="I486" s="116">
        <f t="shared" si="129"/>
        <v>0</v>
      </c>
      <c r="J486" s="116">
        <f t="shared" si="125"/>
        <v>0</v>
      </c>
      <c r="K486" s="116">
        <f t="shared" si="120"/>
        <v>0</v>
      </c>
      <c r="L486" s="116">
        <f t="shared" si="121"/>
        <v>0</v>
      </c>
      <c r="M486" s="116">
        <f t="shared" si="122"/>
        <v>0</v>
      </c>
      <c r="N486" s="116">
        <f t="shared" si="123"/>
        <v>0</v>
      </c>
      <c r="O486" s="116">
        <f t="shared" si="124"/>
        <v>0</v>
      </c>
      <c r="P486" s="116"/>
      <c r="R486" s="95">
        <f t="shared" si="126"/>
        <v>0</v>
      </c>
      <c r="S486" s="96">
        <f t="shared" si="127"/>
        <v>0</v>
      </c>
      <c r="T486" s="97"/>
    </row>
    <row r="487" s="85" customFormat="1" ht="23.1" customHeight="1" spans="1:20">
      <c r="A487" s="129" t="s">
        <v>908</v>
      </c>
      <c r="B487" s="129" t="s">
        <v>909</v>
      </c>
      <c r="C487" s="113" t="s">
        <v>51</v>
      </c>
      <c r="D487" s="148">
        <v>274.45</v>
      </c>
      <c r="E487" s="115">
        <v>16</v>
      </c>
      <c r="F487" s="116">
        <f t="shared" si="119"/>
        <v>4391.2</v>
      </c>
      <c r="G487" s="116">
        <f t="shared" si="113"/>
        <v>274.45</v>
      </c>
      <c r="H487" s="117">
        <f t="shared" si="128"/>
        <v>16</v>
      </c>
      <c r="I487" s="116">
        <f t="shared" si="129"/>
        <v>4391.2</v>
      </c>
      <c r="J487" s="116">
        <f t="shared" si="125"/>
        <v>260.7275</v>
      </c>
      <c r="K487" s="116">
        <f t="shared" si="120"/>
        <v>16</v>
      </c>
      <c r="L487" s="116">
        <f t="shared" si="121"/>
        <v>4171.64</v>
      </c>
      <c r="M487" s="116">
        <f t="shared" si="122"/>
        <v>13.7225</v>
      </c>
      <c r="N487" s="116">
        <f t="shared" si="123"/>
        <v>16</v>
      </c>
      <c r="O487" s="116">
        <f t="shared" si="124"/>
        <v>219.56</v>
      </c>
      <c r="P487" s="116"/>
      <c r="R487" s="95">
        <f t="shared" si="126"/>
        <v>260.7275</v>
      </c>
      <c r="S487" s="96">
        <f t="shared" si="127"/>
        <v>0</v>
      </c>
      <c r="T487" s="97"/>
    </row>
    <row r="488" s="85" customFormat="1" ht="23.1" customHeight="1" spans="1:20">
      <c r="A488" s="129" t="s">
        <v>910</v>
      </c>
      <c r="B488" s="129" t="s">
        <v>911</v>
      </c>
      <c r="C488" s="113" t="s">
        <v>231</v>
      </c>
      <c r="D488" s="148">
        <v>18.99</v>
      </c>
      <c r="E488" s="115">
        <v>61</v>
      </c>
      <c r="F488" s="116">
        <f t="shared" si="119"/>
        <v>1158.39</v>
      </c>
      <c r="G488" s="116">
        <f t="shared" si="113"/>
        <v>18.99</v>
      </c>
      <c r="H488" s="117">
        <f t="shared" si="128"/>
        <v>61</v>
      </c>
      <c r="I488" s="116">
        <f t="shared" si="129"/>
        <v>1158.39</v>
      </c>
      <c r="J488" s="116">
        <f t="shared" si="125"/>
        <v>18.0405</v>
      </c>
      <c r="K488" s="116">
        <f t="shared" si="120"/>
        <v>61</v>
      </c>
      <c r="L488" s="116">
        <f t="shared" si="121"/>
        <v>1100.4705</v>
      </c>
      <c r="M488" s="116">
        <f t="shared" si="122"/>
        <v>0.9495</v>
      </c>
      <c r="N488" s="116">
        <f t="shared" si="123"/>
        <v>61</v>
      </c>
      <c r="O488" s="116">
        <f t="shared" si="124"/>
        <v>57.9195</v>
      </c>
      <c r="P488" s="116"/>
      <c r="R488" s="95">
        <f t="shared" si="126"/>
        <v>18.0405</v>
      </c>
      <c r="S488" s="96">
        <f t="shared" si="127"/>
        <v>0</v>
      </c>
      <c r="T488" s="97"/>
    </row>
    <row r="489" s="85" customFormat="1" ht="23.1" customHeight="1" spans="1:20">
      <c r="A489" s="129" t="s">
        <v>912</v>
      </c>
      <c r="B489" s="129" t="s">
        <v>913</v>
      </c>
      <c r="C489" s="113" t="s">
        <v>51</v>
      </c>
      <c r="D489" s="148">
        <v>287.72</v>
      </c>
      <c r="E489" s="115">
        <v>139</v>
      </c>
      <c r="F489" s="116">
        <f t="shared" si="119"/>
        <v>39993.08</v>
      </c>
      <c r="G489" s="116">
        <f t="shared" si="113"/>
        <v>287.72</v>
      </c>
      <c r="H489" s="117">
        <f t="shared" si="128"/>
        <v>139</v>
      </c>
      <c r="I489" s="116">
        <f t="shared" si="129"/>
        <v>39993.08</v>
      </c>
      <c r="J489" s="116">
        <f t="shared" si="125"/>
        <v>273.334</v>
      </c>
      <c r="K489" s="116">
        <f t="shared" si="120"/>
        <v>139</v>
      </c>
      <c r="L489" s="116">
        <f t="shared" si="121"/>
        <v>37993.426</v>
      </c>
      <c r="M489" s="116">
        <f t="shared" si="122"/>
        <v>14.386</v>
      </c>
      <c r="N489" s="116">
        <f t="shared" si="123"/>
        <v>139</v>
      </c>
      <c r="O489" s="116">
        <f t="shared" si="124"/>
        <v>1999.654</v>
      </c>
      <c r="P489" s="116"/>
      <c r="R489" s="95">
        <f t="shared" si="126"/>
        <v>273.334</v>
      </c>
      <c r="S489" s="96">
        <f t="shared" si="127"/>
        <v>0</v>
      </c>
      <c r="T489" s="97"/>
    </row>
    <row r="490" s="85" customFormat="1" ht="23.1" customHeight="1" spans="1:20">
      <c r="A490" s="129" t="s">
        <v>914</v>
      </c>
      <c r="B490" s="129" t="s">
        <v>915</v>
      </c>
      <c r="C490" s="113" t="s">
        <v>231</v>
      </c>
      <c r="D490" s="148">
        <v>99.99</v>
      </c>
      <c r="E490" s="115">
        <v>11</v>
      </c>
      <c r="F490" s="116">
        <f t="shared" si="119"/>
        <v>1099.89</v>
      </c>
      <c r="G490" s="116">
        <f t="shared" si="113"/>
        <v>99.99</v>
      </c>
      <c r="H490" s="117">
        <f t="shared" si="128"/>
        <v>11</v>
      </c>
      <c r="I490" s="116">
        <f t="shared" si="129"/>
        <v>1099.89</v>
      </c>
      <c r="J490" s="116">
        <f t="shared" si="125"/>
        <v>94.9905</v>
      </c>
      <c r="K490" s="116">
        <f t="shared" si="120"/>
        <v>11</v>
      </c>
      <c r="L490" s="116">
        <f t="shared" si="121"/>
        <v>1044.8955</v>
      </c>
      <c r="M490" s="116">
        <f t="shared" si="122"/>
        <v>4.9995</v>
      </c>
      <c r="N490" s="116">
        <f t="shared" si="123"/>
        <v>11</v>
      </c>
      <c r="O490" s="116">
        <f t="shared" si="124"/>
        <v>54.9945</v>
      </c>
      <c r="P490" s="116"/>
      <c r="R490" s="95">
        <f t="shared" si="126"/>
        <v>94.9905</v>
      </c>
      <c r="S490" s="96">
        <f t="shared" si="127"/>
        <v>0</v>
      </c>
      <c r="T490" s="97"/>
    </row>
    <row r="491" s="85" customFormat="1" ht="23.1" customHeight="1" spans="1:20">
      <c r="A491" s="129">
        <v>509</v>
      </c>
      <c r="B491" s="129" t="s">
        <v>916</v>
      </c>
      <c r="C491" s="113" t="s">
        <v>65</v>
      </c>
      <c r="D491" s="148">
        <v>10.2</v>
      </c>
      <c r="E491" s="115">
        <v>391</v>
      </c>
      <c r="F491" s="116">
        <f t="shared" ref="F491:F510" si="130">ROUND(E491*D491,2)</f>
        <v>3988.2</v>
      </c>
      <c r="G491" s="116">
        <f t="shared" si="113"/>
        <v>10.2</v>
      </c>
      <c r="H491" s="117">
        <f t="shared" si="128"/>
        <v>391</v>
      </c>
      <c r="I491" s="116">
        <f t="shared" si="129"/>
        <v>3988.2</v>
      </c>
      <c r="J491" s="116">
        <f t="shared" si="125"/>
        <v>9.69</v>
      </c>
      <c r="K491" s="116">
        <f t="shared" si="120"/>
        <v>391</v>
      </c>
      <c r="L491" s="116">
        <f t="shared" si="121"/>
        <v>3788.79</v>
      </c>
      <c r="M491" s="116">
        <f t="shared" si="122"/>
        <v>0.51</v>
      </c>
      <c r="N491" s="116">
        <f t="shared" si="123"/>
        <v>391</v>
      </c>
      <c r="O491" s="116">
        <f t="shared" si="124"/>
        <v>199.41</v>
      </c>
      <c r="P491" s="116"/>
      <c r="R491" s="95">
        <f t="shared" si="126"/>
        <v>9.69</v>
      </c>
      <c r="S491" s="96">
        <f t="shared" si="127"/>
        <v>0</v>
      </c>
      <c r="T491" s="97"/>
    </row>
    <row r="492" s="85" customFormat="1" ht="23.1" customHeight="1" spans="1:20">
      <c r="A492" s="129">
        <v>510</v>
      </c>
      <c r="B492" s="129" t="s">
        <v>917</v>
      </c>
      <c r="C492" s="113" t="s">
        <v>334</v>
      </c>
      <c r="D492" s="148">
        <v>70.87</v>
      </c>
      <c r="E492" s="115">
        <v>80</v>
      </c>
      <c r="F492" s="116">
        <f t="shared" si="130"/>
        <v>5669.6</v>
      </c>
      <c r="G492" s="116">
        <f t="shared" si="113"/>
        <v>70.87</v>
      </c>
      <c r="H492" s="117">
        <f t="shared" si="128"/>
        <v>80</v>
      </c>
      <c r="I492" s="116">
        <f t="shared" si="129"/>
        <v>5669.6</v>
      </c>
      <c r="J492" s="116">
        <f t="shared" si="125"/>
        <v>67.3265</v>
      </c>
      <c r="K492" s="116">
        <f t="shared" si="120"/>
        <v>80</v>
      </c>
      <c r="L492" s="116">
        <f t="shared" si="121"/>
        <v>5386.12</v>
      </c>
      <c r="M492" s="116">
        <f t="shared" si="122"/>
        <v>3.54350000000001</v>
      </c>
      <c r="N492" s="116">
        <f t="shared" si="123"/>
        <v>80</v>
      </c>
      <c r="O492" s="116">
        <f t="shared" si="124"/>
        <v>283.480000000001</v>
      </c>
      <c r="P492" s="116"/>
      <c r="R492" s="95">
        <f t="shared" si="126"/>
        <v>67.3265</v>
      </c>
      <c r="S492" s="96">
        <f t="shared" si="127"/>
        <v>0</v>
      </c>
      <c r="T492" s="97"/>
    </row>
    <row r="493" s="85" customFormat="1" ht="23.1" customHeight="1" spans="1:20">
      <c r="A493" s="129">
        <v>511</v>
      </c>
      <c r="B493" s="129" t="s">
        <v>918</v>
      </c>
      <c r="C493" s="113"/>
      <c r="D493" s="148"/>
      <c r="E493" s="115"/>
      <c r="F493" s="116">
        <f t="shared" si="130"/>
        <v>0</v>
      </c>
      <c r="G493" s="116">
        <f t="shared" si="113"/>
        <v>0</v>
      </c>
      <c r="H493" s="117">
        <f t="shared" si="128"/>
        <v>0</v>
      </c>
      <c r="I493" s="116">
        <f t="shared" si="129"/>
        <v>0</v>
      </c>
      <c r="J493" s="116">
        <f t="shared" si="125"/>
        <v>0</v>
      </c>
      <c r="K493" s="116">
        <f t="shared" si="120"/>
        <v>0</v>
      </c>
      <c r="L493" s="116">
        <f t="shared" si="121"/>
        <v>0</v>
      </c>
      <c r="M493" s="116">
        <f t="shared" si="122"/>
        <v>0</v>
      </c>
      <c r="N493" s="116">
        <f t="shared" si="123"/>
        <v>0</v>
      </c>
      <c r="O493" s="116">
        <f t="shared" si="124"/>
        <v>0</v>
      </c>
      <c r="P493" s="116"/>
      <c r="R493" s="95">
        <f t="shared" si="126"/>
        <v>0</v>
      </c>
      <c r="S493" s="96">
        <f t="shared" si="127"/>
        <v>0</v>
      </c>
      <c r="T493" s="97"/>
    </row>
    <row r="494" s="85" customFormat="1" ht="23.1" customHeight="1" spans="1:20">
      <c r="A494" s="129" t="s">
        <v>919</v>
      </c>
      <c r="B494" s="129" t="s">
        <v>920</v>
      </c>
      <c r="C494" s="113" t="s">
        <v>65</v>
      </c>
      <c r="D494" s="148">
        <v>293.83</v>
      </c>
      <c r="E494" s="115">
        <v>51</v>
      </c>
      <c r="F494" s="116">
        <f t="shared" si="130"/>
        <v>14985.33</v>
      </c>
      <c r="G494" s="116">
        <f t="shared" si="113"/>
        <v>293.83</v>
      </c>
      <c r="H494" s="117">
        <f t="shared" si="128"/>
        <v>51</v>
      </c>
      <c r="I494" s="116">
        <f t="shared" si="129"/>
        <v>14985.33</v>
      </c>
      <c r="J494" s="116">
        <f t="shared" si="125"/>
        <v>279.1385</v>
      </c>
      <c r="K494" s="116">
        <f t="shared" si="120"/>
        <v>51</v>
      </c>
      <c r="L494" s="116">
        <f t="shared" si="121"/>
        <v>14236.0635</v>
      </c>
      <c r="M494" s="116">
        <f t="shared" si="122"/>
        <v>14.6915</v>
      </c>
      <c r="N494" s="116">
        <f t="shared" si="123"/>
        <v>51</v>
      </c>
      <c r="O494" s="116">
        <f t="shared" si="124"/>
        <v>749.266500000001</v>
      </c>
      <c r="P494" s="116"/>
      <c r="R494" s="95">
        <f t="shared" si="126"/>
        <v>279.1385</v>
      </c>
      <c r="S494" s="96">
        <f t="shared" si="127"/>
        <v>0</v>
      </c>
      <c r="T494" s="97"/>
    </row>
    <row r="495" s="85" customFormat="1" ht="23.1" customHeight="1" spans="1:20">
      <c r="A495" s="129" t="s">
        <v>921</v>
      </c>
      <c r="B495" s="129" t="s">
        <v>922</v>
      </c>
      <c r="C495" s="113" t="s">
        <v>198</v>
      </c>
      <c r="D495" s="148">
        <v>1037.75</v>
      </c>
      <c r="E495" s="115">
        <v>6</v>
      </c>
      <c r="F495" s="116">
        <f t="shared" si="130"/>
        <v>6226.5</v>
      </c>
      <c r="G495" s="116">
        <f t="shared" si="113"/>
        <v>1037.75</v>
      </c>
      <c r="H495" s="117">
        <f t="shared" si="128"/>
        <v>6</v>
      </c>
      <c r="I495" s="116">
        <f t="shared" si="129"/>
        <v>6226.5</v>
      </c>
      <c r="J495" s="116">
        <f t="shared" si="125"/>
        <v>985.8625</v>
      </c>
      <c r="K495" s="116">
        <f t="shared" si="120"/>
        <v>6</v>
      </c>
      <c r="L495" s="116">
        <f t="shared" si="121"/>
        <v>5915.175</v>
      </c>
      <c r="M495" s="116">
        <f t="shared" si="122"/>
        <v>51.8875</v>
      </c>
      <c r="N495" s="116">
        <f t="shared" si="123"/>
        <v>6</v>
      </c>
      <c r="O495" s="116">
        <f t="shared" si="124"/>
        <v>311.325</v>
      </c>
      <c r="P495" s="116"/>
      <c r="R495" s="95">
        <f t="shared" si="126"/>
        <v>985.8625</v>
      </c>
      <c r="S495" s="96">
        <f t="shared" si="127"/>
        <v>0</v>
      </c>
      <c r="T495" s="97"/>
    </row>
    <row r="496" s="85" customFormat="1" ht="23.1" customHeight="1" spans="1:20">
      <c r="A496" s="129">
        <v>512</v>
      </c>
      <c r="B496" s="129" t="s">
        <v>923</v>
      </c>
      <c r="C496" s="113"/>
      <c r="D496" s="148"/>
      <c r="E496" s="115"/>
      <c r="F496" s="116">
        <f t="shared" si="130"/>
        <v>0</v>
      </c>
      <c r="G496" s="116">
        <f t="shared" si="113"/>
        <v>0</v>
      </c>
      <c r="H496" s="117">
        <f t="shared" si="128"/>
        <v>0</v>
      </c>
      <c r="I496" s="116">
        <f t="shared" si="129"/>
        <v>0</v>
      </c>
      <c r="J496" s="116">
        <f t="shared" si="125"/>
        <v>0</v>
      </c>
      <c r="K496" s="116">
        <f t="shared" si="120"/>
        <v>0</v>
      </c>
      <c r="L496" s="116">
        <f t="shared" si="121"/>
        <v>0</v>
      </c>
      <c r="M496" s="116">
        <f t="shared" si="122"/>
        <v>0</v>
      </c>
      <c r="N496" s="116">
        <f t="shared" si="123"/>
        <v>0</v>
      </c>
      <c r="O496" s="116">
        <f t="shared" si="124"/>
        <v>0</v>
      </c>
      <c r="P496" s="116"/>
      <c r="R496" s="95">
        <f t="shared" si="126"/>
        <v>0</v>
      </c>
      <c r="S496" s="96">
        <f t="shared" si="127"/>
        <v>0</v>
      </c>
      <c r="T496" s="97"/>
    </row>
    <row r="497" s="85" customFormat="1" ht="23.1" customHeight="1" spans="1:20">
      <c r="A497" s="129" t="s">
        <v>924</v>
      </c>
      <c r="B497" s="129" t="s">
        <v>925</v>
      </c>
      <c r="C497" s="113" t="s">
        <v>62</v>
      </c>
      <c r="D497" s="148">
        <v>47.31</v>
      </c>
      <c r="E497" s="115">
        <v>51</v>
      </c>
      <c r="F497" s="116">
        <f t="shared" si="130"/>
        <v>2412.81</v>
      </c>
      <c r="G497" s="116">
        <f t="shared" si="113"/>
        <v>47.31</v>
      </c>
      <c r="H497" s="117">
        <f t="shared" si="128"/>
        <v>51</v>
      </c>
      <c r="I497" s="116">
        <f t="shared" si="129"/>
        <v>2412.81</v>
      </c>
      <c r="J497" s="116">
        <f t="shared" si="125"/>
        <v>44.9445</v>
      </c>
      <c r="K497" s="116">
        <f t="shared" si="120"/>
        <v>51</v>
      </c>
      <c r="L497" s="116">
        <f t="shared" si="121"/>
        <v>2292.1695</v>
      </c>
      <c r="M497" s="116">
        <f t="shared" si="122"/>
        <v>2.3655</v>
      </c>
      <c r="N497" s="116">
        <f t="shared" si="123"/>
        <v>51</v>
      </c>
      <c r="O497" s="116">
        <f t="shared" si="124"/>
        <v>120.6405</v>
      </c>
      <c r="P497" s="116"/>
      <c r="R497" s="95">
        <f t="shared" si="126"/>
        <v>44.9445</v>
      </c>
      <c r="S497" s="96">
        <f t="shared" si="127"/>
        <v>0</v>
      </c>
      <c r="T497" s="97"/>
    </row>
    <row r="498" s="85" customFormat="1" ht="23.1" customHeight="1" spans="1:20">
      <c r="A498" s="129" t="s">
        <v>926</v>
      </c>
      <c r="B498" s="129" t="s">
        <v>927</v>
      </c>
      <c r="C498" s="113" t="s">
        <v>62</v>
      </c>
      <c r="D498" s="148">
        <v>48.36</v>
      </c>
      <c r="E498" s="115">
        <v>51</v>
      </c>
      <c r="F498" s="116">
        <f t="shared" si="130"/>
        <v>2466.36</v>
      </c>
      <c r="G498" s="116">
        <f t="shared" si="113"/>
        <v>48.36</v>
      </c>
      <c r="H498" s="117">
        <f t="shared" si="128"/>
        <v>51</v>
      </c>
      <c r="I498" s="116">
        <f t="shared" si="129"/>
        <v>2466.36</v>
      </c>
      <c r="J498" s="116">
        <f t="shared" si="125"/>
        <v>45.942</v>
      </c>
      <c r="K498" s="116">
        <f t="shared" si="120"/>
        <v>51</v>
      </c>
      <c r="L498" s="116">
        <f t="shared" si="121"/>
        <v>2343.042</v>
      </c>
      <c r="M498" s="116">
        <f t="shared" si="122"/>
        <v>2.418</v>
      </c>
      <c r="N498" s="116">
        <f t="shared" si="123"/>
        <v>51</v>
      </c>
      <c r="O498" s="116">
        <f t="shared" si="124"/>
        <v>123.318</v>
      </c>
      <c r="P498" s="116"/>
      <c r="R498" s="95">
        <f t="shared" si="126"/>
        <v>45.942</v>
      </c>
      <c r="S498" s="96">
        <f t="shared" si="127"/>
        <v>0</v>
      </c>
      <c r="T498" s="97"/>
    </row>
    <row r="499" s="85" customFormat="1" ht="23.1" customHeight="1" spans="1:20">
      <c r="A499" s="129">
        <v>513</v>
      </c>
      <c r="B499" s="129" t="s">
        <v>928</v>
      </c>
      <c r="C499" s="113"/>
      <c r="D499" s="148"/>
      <c r="E499" s="115"/>
      <c r="F499" s="116">
        <f t="shared" si="130"/>
        <v>0</v>
      </c>
      <c r="G499" s="116">
        <f t="shared" si="113"/>
        <v>0</v>
      </c>
      <c r="H499" s="117">
        <f t="shared" si="128"/>
        <v>0</v>
      </c>
      <c r="I499" s="116">
        <f t="shared" si="129"/>
        <v>0</v>
      </c>
      <c r="J499" s="116">
        <f t="shared" si="125"/>
        <v>0</v>
      </c>
      <c r="K499" s="116">
        <f t="shared" si="120"/>
        <v>0</v>
      </c>
      <c r="L499" s="116">
        <f t="shared" si="121"/>
        <v>0</v>
      </c>
      <c r="M499" s="116">
        <f t="shared" si="122"/>
        <v>0</v>
      </c>
      <c r="N499" s="116">
        <f t="shared" si="123"/>
        <v>0</v>
      </c>
      <c r="O499" s="116">
        <f t="shared" si="124"/>
        <v>0</v>
      </c>
      <c r="P499" s="116"/>
      <c r="R499" s="95">
        <f t="shared" si="126"/>
        <v>0</v>
      </c>
      <c r="S499" s="96">
        <f t="shared" si="127"/>
        <v>0</v>
      </c>
      <c r="T499" s="97"/>
    </row>
    <row r="500" s="85" customFormat="1" ht="23.1" customHeight="1" spans="1:20">
      <c r="A500" s="129" t="s">
        <v>929</v>
      </c>
      <c r="B500" s="129" t="s">
        <v>930</v>
      </c>
      <c r="C500" s="113" t="s">
        <v>51</v>
      </c>
      <c r="D500" s="148">
        <v>142.72</v>
      </c>
      <c r="E500" s="115">
        <v>1</v>
      </c>
      <c r="F500" s="116">
        <f t="shared" si="130"/>
        <v>142.72</v>
      </c>
      <c r="G500" s="116">
        <f t="shared" si="113"/>
        <v>142.72</v>
      </c>
      <c r="H500" s="117">
        <f t="shared" si="128"/>
        <v>1</v>
      </c>
      <c r="I500" s="116">
        <f t="shared" si="129"/>
        <v>142.72</v>
      </c>
      <c r="J500" s="116">
        <f t="shared" si="125"/>
        <v>135.584</v>
      </c>
      <c r="K500" s="116">
        <f t="shared" si="120"/>
        <v>1</v>
      </c>
      <c r="L500" s="116">
        <f t="shared" si="121"/>
        <v>135.584</v>
      </c>
      <c r="M500" s="116">
        <f t="shared" si="122"/>
        <v>7.136</v>
      </c>
      <c r="N500" s="116">
        <f t="shared" si="123"/>
        <v>1</v>
      </c>
      <c r="O500" s="116">
        <f t="shared" si="124"/>
        <v>7.136</v>
      </c>
      <c r="P500" s="116"/>
      <c r="R500" s="95">
        <f t="shared" si="126"/>
        <v>135.584</v>
      </c>
      <c r="S500" s="96">
        <f t="shared" si="127"/>
        <v>0</v>
      </c>
      <c r="T500" s="97"/>
    </row>
    <row r="501" s="85" customFormat="1" ht="23.1" customHeight="1" spans="1:20">
      <c r="A501" s="129" t="s">
        <v>931</v>
      </c>
      <c r="B501" s="129" t="s">
        <v>932</v>
      </c>
      <c r="C501" s="113" t="s">
        <v>62</v>
      </c>
      <c r="D501" s="148">
        <v>15</v>
      </c>
      <c r="E501" s="115">
        <v>501</v>
      </c>
      <c r="F501" s="116">
        <f t="shared" si="130"/>
        <v>7515</v>
      </c>
      <c r="G501" s="116">
        <f t="shared" si="113"/>
        <v>15</v>
      </c>
      <c r="H501" s="117">
        <f t="shared" si="128"/>
        <v>501</v>
      </c>
      <c r="I501" s="116">
        <f t="shared" si="129"/>
        <v>7515</v>
      </c>
      <c r="J501" s="116">
        <f t="shared" si="125"/>
        <v>14.25</v>
      </c>
      <c r="K501" s="116">
        <f t="shared" si="120"/>
        <v>501</v>
      </c>
      <c r="L501" s="116">
        <f t="shared" si="121"/>
        <v>7139.25</v>
      </c>
      <c r="M501" s="116">
        <f t="shared" si="122"/>
        <v>0.75</v>
      </c>
      <c r="N501" s="116">
        <f t="shared" si="123"/>
        <v>501</v>
      </c>
      <c r="O501" s="116">
        <f t="shared" si="124"/>
        <v>375.75</v>
      </c>
      <c r="P501" s="116"/>
      <c r="R501" s="95">
        <f t="shared" si="126"/>
        <v>14.25</v>
      </c>
      <c r="S501" s="96">
        <f t="shared" si="127"/>
        <v>0</v>
      </c>
      <c r="T501" s="97"/>
    </row>
    <row r="502" s="85" customFormat="1" ht="23.1" customHeight="1" spans="1:20">
      <c r="A502" s="129">
        <v>514</v>
      </c>
      <c r="B502" s="129" t="s">
        <v>933</v>
      </c>
      <c r="C502" s="113" t="s">
        <v>51</v>
      </c>
      <c r="D502" s="148">
        <v>1499.9</v>
      </c>
      <c r="E502" s="115">
        <v>21</v>
      </c>
      <c r="F502" s="116">
        <f t="shared" si="130"/>
        <v>31497.9</v>
      </c>
      <c r="G502" s="116">
        <f t="shared" si="113"/>
        <v>1499.9</v>
      </c>
      <c r="H502" s="117">
        <f t="shared" si="128"/>
        <v>21</v>
      </c>
      <c r="I502" s="116">
        <f t="shared" si="129"/>
        <v>31497.9</v>
      </c>
      <c r="J502" s="116">
        <f t="shared" si="125"/>
        <v>1424.905</v>
      </c>
      <c r="K502" s="116">
        <f t="shared" si="120"/>
        <v>21</v>
      </c>
      <c r="L502" s="116">
        <f t="shared" si="121"/>
        <v>29923.005</v>
      </c>
      <c r="M502" s="116">
        <f t="shared" si="122"/>
        <v>74.9950000000001</v>
      </c>
      <c r="N502" s="116">
        <f t="shared" si="123"/>
        <v>21</v>
      </c>
      <c r="O502" s="116">
        <f t="shared" si="124"/>
        <v>1574.895</v>
      </c>
      <c r="P502" s="116"/>
      <c r="R502" s="95">
        <f t="shared" si="126"/>
        <v>1424.905</v>
      </c>
      <c r="S502" s="96">
        <f t="shared" si="127"/>
        <v>0</v>
      </c>
      <c r="T502" s="97"/>
    </row>
    <row r="503" s="85" customFormat="1" ht="23.1" customHeight="1" spans="1:20">
      <c r="A503" s="129">
        <v>515</v>
      </c>
      <c r="B503" s="129" t="s">
        <v>765</v>
      </c>
      <c r="C503" s="113"/>
      <c r="D503" s="148"/>
      <c r="E503" s="115"/>
      <c r="F503" s="116">
        <f t="shared" si="130"/>
        <v>0</v>
      </c>
      <c r="G503" s="116">
        <f t="shared" si="113"/>
        <v>0</v>
      </c>
      <c r="H503" s="117">
        <f t="shared" si="128"/>
        <v>0</v>
      </c>
      <c r="I503" s="116">
        <f t="shared" si="129"/>
        <v>0</v>
      </c>
      <c r="J503" s="116">
        <f t="shared" si="125"/>
        <v>0</v>
      </c>
      <c r="K503" s="116">
        <f t="shared" si="120"/>
        <v>0</v>
      </c>
      <c r="L503" s="116">
        <f t="shared" si="121"/>
        <v>0</v>
      </c>
      <c r="M503" s="116">
        <f t="shared" si="122"/>
        <v>0</v>
      </c>
      <c r="N503" s="116">
        <f t="shared" si="123"/>
        <v>0</v>
      </c>
      <c r="O503" s="116">
        <f t="shared" si="124"/>
        <v>0</v>
      </c>
      <c r="P503" s="116"/>
      <c r="R503" s="95">
        <f t="shared" si="126"/>
        <v>0</v>
      </c>
      <c r="S503" s="96">
        <f t="shared" si="127"/>
        <v>0</v>
      </c>
      <c r="T503" s="97"/>
    </row>
    <row r="504" s="85" customFormat="1" ht="23.1" customHeight="1" spans="1:20">
      <c r="A504" s="129" t="s">
        <v>934</v>
      </c>
      <c r="B504" s="129" t="s">
        <v>767</v>
      </c>
      <c r="C504" s="113" t="s">
        <v>51</v>
      </c>
      <c r="D504" s="148">
        <v>2049.75</v>
      </c>
      <c r="E504" s="115">
        <v>0.1</v>
      </c>
      <c r="F504" s="116">
        <f t="shared" si="130"/>
        <v>204.98</v>
      </c>
      <c r="G504" s="116">
        <f t="shared" si="113"/>
        <v>2049.75</v>
      </c>
      <c r="H504" s="117">
        <f t="shared" si="128"/>
        <v>0.1</v>
      </c>
      <c r="I504" s="116">
        <f t="shared" si="129"/>
        <v>204.98</v>
      </c>
      <c r="J504" s="116">
        <f t="shared" si="125"/>
        <v>1947.2625</v>
      </c>
      <c r="K504" s="116">
        <f t="shared" si="120"/>
        <v>0.1</v>
      </c>
      <c r="L504" s="116">
        <f t="shared" si="121"/>
        <v>194.72625</v>
      </c>
      <c r="M504" s="116">
        <f t="shared" si="122"/>
        <v>102.4875</v>
      </c>
      <c r="N504" s="116">
        <f t="shared" si="123"/>
        <v>0.1</v>
      </c>
      <c r="O504" s="116">
        <f t="shared" si="124"/>
        <v>10.24875</v>
      </c>
      <c r="P504" s="116"/>
      <c r="R504" s="95">
        <f t="shared" si="126"/>
        <v>1947.2625</v>
      </c>
      <c r="S504" s="96">
        <f t="shared" si="127"/>
        <v>0</v>
      </c>
      <c r="T504" s="97"/>
    </row>
    <row r="505" s="85" customFormat="1" ht="23.1" customHeight="1" spans="1:20">
      <c r="A505" s="129" t="s">
        <v>935</v>
      </c>
      <c r="B505" s="129" t="s">
        <v>769</v>
      </c>
      <c r="C505" s="113" t="s">
        <v>51</v>
      </c>
      <c r="D505" s="148">
        <v>2299.17</v>
      </c>
      <c r="E505" s="115">
        <v>0.1</v>
      </c>
      <c r="F505" s="116">
        <f t="shared" si="130"/>
        <v>229.92</v>
      </c>
      <c r="G505" s="116">
        <f t="shared" si="113"/>
        <v>2299.17</v>
      </c>
      <c r="H505" s="117">
        <f t="shared" si="128"/>
        <v>0.1</v>
      </c>
      <c r="I505" s="116">
        <f t="shared" si="129"/>
        <v>229.92</v>
      </c>
      <c r="J505" s="116">
        <f t="shared" si="125"/>
        <v>2184.2115</v>
      </c>
      <c r="K505" s="116">
        <f t="shared" si="120"/>
        <v>0.1</v>
      </c>
      <c r="L505" s="116">
        <f t="shared" si="121"/>
        <v>218.42115</v>
      </c>
      <c r="M505" s="116">
        <f t="shared" si="122"/>
        <v>114.9585</v>
      </c>
      <c r="N505" s="116">
        <f t="shared" si="123"/>
        <v>0.1</v>
      </c>
      <c r="O505" s="116">
        <f t="shared" si="124"/>
        <v>11.49585</v>
      </c>
      <c r="P505" s="116"/>
      <c r="R505" s="95">
        <f t="shared" si="126"/>
        <v>2184.2115</v>
      </c>
      <c r="S505" s="96">
        <f t="shared" si="127"/>
        <v>0</v>
      </c>
      <c r="T505" s="97"/>
    </row>
    <row r="506" s="85" customFormat="1" ht="23.1" customHeight="1" spans="1:20">
      <c r="A506" s="129" t="s">
        <v>936</v>
      </c>
      <c r="B506" s="129" t="s">
        <v>771</v>
      </c>
      <c r="C506" s="113" t="s">
        <v>51</v>
      </c>
      <c r="D506" s="148">
        <v>2079.27</v>
      </c>
      <c r="E506" s="115">
        <v>0.1</v>
      </c>
      <c r="F506" s="116">
        <f t="shared" si="130"/>
        <v>207.93</v>
      </c>
      <c r="G506" s="116">
        <f t="shared" si="113"/>
        <v>2079.27</v>
      </c>
      <c r="H506" s="117">
        <f t="shared" si="128"/>
        <v>0.1</v>
      </c>
      <c r="I506" s="116">
        <f t="shared" si="129"/>
        <v>207.93</v>
      </c>
      <c r="J506" s="116">
        <f t="shared" si="125"/>
        <v>1975.3065</v>
      </c>
      <c r="K506" s="116">
        <f t="shared" si="120"/>
        <v>0.1</v>
      </c>
      <c r="L506" s="116">
        <f t="shared" si="121"/>
        <v>197.53065</v>
      </c>
      <c r="M506" s="116">
        <f t="shared" si="122"/>
        <v>103.9635</v>
      </c>
      <c r="N506" s="116">
        <f t="shared" si="123"/>
        <v>0.1</v>
      </c>
      <c r="O506" s="116">
        <f t="shared" si="124"/>
        <v>10.39635</v>
      </c>
      <c r="P506" s="116"/>
      <c r="R506" s="95">
        <f t="shared" si="126"/>
        <v>1975.3065</v>
      </c>
      <c r="S506" s="96">
        <f t="shared" si="127"/>
        <v>0</v>
      </c>
      <c r="T506" s="97"/>
    </row>
    <row r="507" s="85" customFormat="1" ht="23.1" customHeight="1" spans="1:20">
      <c r="A507" s="129" t="s">
        <v>937</v>
      </c>
      <c r="B507" s="129" t="s">
        <v>773</v>
      </c>
      <c r="C507" s="113" t="s">
        <v>51</v>
      </c>
      <c r="D507" s="148">
        <v>2079.25</v>
      </c>
      <c r="E507" s="115">
        <v>0.1</v>
      </c>
      <c r="F507" s="116">
        <f t="shared" si="130"/>
        <v>207.93</v>
      </c>
      <c r="G507" s="116">
        <f t="shared" si="113"/>
        <v>2079.25</v>
      </c>
      <c r="H507" s="117">
        <f t="shared" si="128"/>
        <v>0.1</v>
      </c>
      <c r="I507" s="116">
        <f t="shared" si="129"/>
        <v>207.93</v>
      </c>
      <c r="J507" s="116">
        <f t="shared" si="125"/>
        <v>1975.2875</v>
      </c>
      <c r="K507" s="116">
        <f t="shared" si="120"/>
        <v>0.1</v>
      </c>
      <c r="L507" s="116">
        <f t="shared" si="121"/>
        <v>197.52875</v>
      </c>
      <c r="M507" s="116">
        <f t="shared" si="122"/>
        <v>103.9625</v>
      </c>
      <c r="N507" s="116">
        <f t="shared" si="123"/>
        <v>0.1</v>
      </c>
      <c r="O507" s="116">
        <f t="shared" si="124"/>
        <v>10.39625</v>
      </c>
      <c r="P507" s="116"/>
      <c r="R507" s="95">
        <f t="shared" si="126"/>
        <v>1975.2875</v>
      </c>
      <c r="S507" s="96">
        <f t="shared" si="127"/>
        <v>0</v>
      </c>
      <c r="T507" s="97"/>
    </row>
    <row r="508" s="85" customFormat="1" ht="23.1" customHeight="1" spans="1:20">
      <c r="A508" s="129" t="s">
        <v>938</v>
      </c>
      <c r="B508" s="129" t="s">
        <v>775</v>
      </c>
      <c r="C508" s="113" t="s">
        <v>51</v>
      </c>
      <c r="D508" s="148">
        <v>2508.67</v>
      </c>
      <c r="E508" s="115">
        <v>0.1</v>
      </c>
      <c r="F508" s="116">
        <f t="shared" si="130"/>
        <v>250.87</v>
      </c>
      <c r="G508" s="116">
        <f t="shared" si="113"/>
        <v>2508.67</v>
      </c>
      <c r="H508" s="117">
        <f t="shared" si="128"/>
        <v>0.1</v>
      </c>
      <c r="I508" s="116">
        <f t="shared" si="129"/>
        <v>250.87</v>
      </c>
      <c r="J508" s="116">
        <f t="shared" si="125"/>
        <v>2383.2365</v>
      </c>
      <c r="K508" s="116">
        <f t="shared" si="120"/>
        <v>0.1</v>
      </c>
      <c r="L508" s="116">
        <f t="shared" si="121"/>
        <v>238.32365</v>
      </c>
      <c r="M508" s="116">
        <f t="shared" si="122"/>
        <v>125.4335</v>
      </c>
      <c r="N508" s="116">
        <f t="shared" si="123"/>
        <v>0.1</v>
      </c>
      <c r="O508" s="116">
        <f t="shared" si="124"/>
        <v>12.54335</v>
      </c>
      <c r="P508" s="116"/>
      <c r="R508" s="95">
        <f t="shared" si="126"/>
        <v>2383.2365</v>
      </c>
      <c r="S508" s="96">
        <f t="shared" si="127"/>
        <v>0</v>
      </c>
      <c r="T508" s="97"/>
    </row>
    <row r="509" s="85" customFormat="1" ht="23.1" customHeight="1" spans="1:20">
      <c r="A509" s="129">
        <v>516</v>
      </c>
      <c r="B509" s="129" t="s">
        <v>939</v>
      </c>
      <c r="C509" s="113" t="s">
        <v>51</v>
      </c>
      <c r="D509" s="148">
        <v>80.99</v>
      </c>
      <c r="E509" s="115">
        <v>0.1</v>
      </c>
      <c r="F509" s="116">
        <f t="shared" si="130"/>
        <v>8.1</v>
      </c>
      <c r="G509" s="116">
        <f t="shared" si="113"/>
        <v>80.99</v>
      </c>
      <c r="H509" s="117">
        <f t="shared" si="128"/>
        <v>0.1</v>
      </c>
      <c r="I509" s="116">
        <f t="shared" si="129"/>
        <v>8.1</v>
      </c>
      <c r="J509" s="116">
        <f t="shared" si="125"/>
        <v>76.9405</v>
      </c>
      <c r="K509" s="116">
        <f t="shared" si="120"/>
        <v>0.1</v>
      </c>
      <c r="L509" s="116">
        <f t="shared" si="121"/>
        <v>7.69405</v>
      </c>
      <c r="M509" s="116">
        <f t="shared" si="122"/>
        <v>4.04950000000001</v>
      </c>
      <c r="N509" s="116">
        <f t="shared" si="123"/>
        <v>0.1</v>
      </c>
      <c r="O509" s="116">
        <f t="shared" si="124"/>
        <v>0.404950000000001</v>
      </c>
      <c r="P509" s="116"/>
      <c r="R509" s="95">
        <f t="shared" si="126"/>
        <v>76.9405</v>
      </c>
      <c r="S509" s="96">
        <f t="shared" si="127"/>
        <v>0</v>
      </c>
      <c r="T509" s="97"/>
    </row>
    <row r="510" s="85" customFormat="1" ht="23.1" customHeight="1" spans="1:20">
      <c r="A510" s="129">
        <v>517</v>
      </c>
      <c r="B510" s="129" t="s">
        <v>940</v>
      </c>
      <c r="C510" s="113" t="s">
        <v>55</v>
      </c>
      <c r="D510" s="148">
        <v>911.27</v>
      </c>
      <c r="E510" s="115">
        <v>0.1</v>
      </c>
      <c r="F510" s="116">
        <f t="shared" si="130"/>
        <v>91.13</v>
      </c>
      <c r="G510" s="116">
        <f t="shared" si="113"/>
        <v>911.27</v>
      </c>
      <c r="H510" s="117">
        <f t="shared" si="128"/>
        <v>0.1</v>
      </c>
      <c r="I510" s="116">
        <f t="shared" si="129"/>
        <v>91.13</v>
      </c>
      <c r="J510" s="116">
        <f t="shared" si="125"/>
        <v>865.7065</v>
      </c>
      <c r="K510" s="116">
        <f t="shared" si="120"/>
        <v>0.1</v>
      </c>
      <c r="L510" s="116">
        <f t="shared" si="121"/>
        <v>86.57065</v>
      </c>
      <c r="M510" s="116">
        <f t="shared" si="122"/>
        <v>45.5635000000001</v>
      </c>
      <c r="N510" s="116">
        <f t="shared" si="123"/>
        <v>0.1</v>
      </c>
      <c r="O510" s="116">
        <f t="shared" si="124"/>
        <v>4.55635000000001</v>
      </c>
      <c r="P510" s="116"/>
      <c r="R510" s="95">
        <f t="shared" si="126"/>
        <v>865.7065</v>
      </c>
      <c r="S510" s="96">
        <f t="shared" si="127"/>
        <v>0</v>
      </c>
      <c r="T510" s="97"/>
    </row>
    <row r="511" s="87" customFormat="1" ht="23.1" customHeight="1" spans="1:16384">
      <c r="A511" s="165">
        <v>600</v>
      </c>
      <c r="B511" s="165" t="s">
        <v>941</v>
      </c>
      <c r="C511" s="107"/>
      <c r="D511" s="166"/>
      <c r="E511" s="109"/>
      <c r="F511" s="118">
        <f>SUM(F512:F837)</f>
        <v>10215967.25</v>
      </c>
      <c r="G511" s="116">
        <f t="shared" si="113"/>
        <v>0</v>
      </c>
      <c r="H511" s="167"/>
      <c r="I511" s="118">
        <f>SUM(I512:I837)</f>
        <v>10215967.25</v>
      </c>
      <c r="J511" s="116">
        <f t="shared" si="125"/>
        <v>0</v>
      </c>
      <c r="K511" s="110"/>
      <c r="L511" s="118">
        <f>SUM(L512:L837)</f>
        <v>9705168.9004067</v>
      </c>
      <c r="M511" s="110"/>
      <c r="N511" s="110"/>
      <c r="O511" s="118">
        <f>SUM(O512:O837)</f>
        <v>510798.363179301</v>
      </c>
      <c r="P511" s="110"/>
      <c r="R511" s="95">
        <f t="shared" si="126"/>
        <v>0</v>
      </c>
      <c r="S511" s="96">
        <f t="shared" si="127"/>
        <v>0</v>
      </c>
      <c r="T511" s="139"/>
      <c r="XFB511" s="146"/>
      <c r="XFC511" s="146"/>
      <c r="XFD511" s="146"/>
    </row>
    <row r="512" s="85" customFormat="1" ht="23.1" customHeight="1" spans="1:20">
      <c r="A512" s="129">
        <v>601</v>
      </c>
      <c r="B512" s="129" t="s">
        <v>942</v>
      </c>
      <c r="C512" s="113"/>
      <c r="D512" s="148"/>
      <c r="E512" s="115"/>
      <c r="F512" s="116">
        <f>E512*D512</f>
        <v>0</v>
      </c>
      <c r="G512" s="116">
        <f t="shared" si="113"/>
        <v>0</v>
      </c>
      <c r="H512" s="117"/>
      <c r="I512" s="116"/>
      <c r="J512" s="116">
        <f t="shared" si="125"/>
        <v>0</v>
      </c>
      <c r="K512" s="116"/>
      <c r="L512" s="116"/>
      <c r="M512" s="116"/>
      <c r="N512" s="116"/>
      <c r="O512" s="116"/>
      <c r="P512" s="116"/>
      <c r="R512" s="95">
        <f t="shared" si="126"/>
        <v>0</v>
      </c>
      <c r="S512" s="96">
        <f t="shared" si="127"/>
        <v>0</v>
      </c>
      <c r="T512" s="97"/>
    </row>
    <row r="513" s="85" customFormat="1" ht="23.1" customHeight="1" spans="1:20">
      <c r="A513" s="129" t="s">
        <v>943</v>
      </c>
      <c r="B513" s="129" t="s">
        <v>944</v>
      </c>
      <c r="C513" s="113" t="s">
        <v>231</v>
      </c>
      <c r="D513" s="148">
        <v>664.38</v>
      </c>
      <c r="E513" s="115">
        <v>3325</v>
      </c>
      <c r="F513" s="116">
        <f>ROUND(E513*D513,2)</f>
        <v>2209063.5</v>
      </c>
      <c r="G513" s="116">
        <f t="shared" si="113"/>
        <v>664.38</v>
      </c>
      <c r="H513" s="117">
        <f t="shared" ref="H513" si="131">E513</f>
        <v>3325</v>
      </c>
      <c r="I513" s="116">
        <f t="shared" ref="I513" si="132">ROUND(H513*G513,2)</f>
        <v>2209063.5</v>
      </c>
      <c r="J513" s="116">
        <f t="shared" si="125"/>
        <v>631.161</v>
      </c>
      <c r="K513" s="116">
        <f t="shared" ref="K513" si="133">H513</f>
        <v>3325</v>
      </c>
      <c r="L513" s="116">
        <f t="shared" ref="L513" si="134">K513*J513</f>
        <v>2098610.325</v>
      </c>
      <c r="M513" s="116">
        <f t="shared" ref="M513" si="135">G513-J513</f>
        <v>33.2190000000001</v>
      </c>
      <c r="N513" s="116">
        <f t="shared" ref="N513" si="136">K513</f>
        <v>3325</v>
      </c>
      <c r="O513" s="116">
        <f t="shared" ref="O513" si="137">N513*M513</f>
        <v>110453.175</v>
      </c>
      <c r="P513" s="116"/>
      <c r="R513" s="95">
        <f t="shared" si="126"/>
        <v>631.161</v>
      </c>
      <c r="S513" s="96">
        <f t="shared" si="127"/>
        <v>0</v>
      </c>
      <c r="T513" s="97"/>
    </row>
    <row r="514" s="85" customFormat="1" ht="23.1" customHeight="1" spans="1:20">
      <c r="A514" s="129" t="s">
        <v>945</v>
      </c>
      <c r="B514" s="129" t="s">
        <v>946</v>
      </c>
      <c r="C514" s="113" t="s">
        <v>231</v>
      </c>
      <c r="D514" s="148">
        <v>484.01</v>
      </c>
      <c r="E514" s="115">
        <v>30</v>
      </c>
      <c r="F514" s="116">
        <f t="shared" ref="F514:F577" si="138">ROUND(E514*D514,2)</f>
        <v>14520.3</v>
      </c>
      <c r="G514" s="116">
        <f t="shared" si="113"/>
        <v>484.01</v>
      </c>
      <c r="H514" s="117">
        <f t="shared" ref="H514:H577" si="139">E514</f>
        <v>30</v>
      </c>
      <c r="I514" s="116">
        <f t="shared" ref="I514:I577" si="140">ROUND(H514*G514,2)</f>
        <v>14520.3</v>
      </c>
      <c r="J514" s="116">
        <f t="shared" si="125"/>
        <v>459.8095</v>
      </c>
      <c r="K514" s="116">
        <f t="shared" ref="K514:K577" si="141">H514</f>
        <v>30</v>
      </c>
      <c r="L514" s="116">
        <f t="shared" ref="L514:L577" si="142">K514*J514</f>
        <v>13794.285</v>
      </c>
      <c r="M514" s="116">
        <f t="shared" ref="M514:M577" si="143">G514-J514</f>
        <v>24.2005</v>
      </c>
      <c r="N514" s="116">
        <f t="shared" ref="N514:N577" si="144">K514</f>
        <v>30</v>
      </c>
      <c r="O514" s="116">
        <f t="shared" ref="O514:O577" si="145">N514*M514</f>
        <v>726.015000000001</v>
      </c>
      <c r="P514" s="116"/>
      <c r="R514" s="95">
        <f t="shared" si="126"/>
        <v>459.8095</v>
      </c>
      <c r="S514" s="96">
        <f t="shared" si="127"/>
        <v>0</v>
      </c>
      <c r="T514" s="97"/>
    </row>
    <row r="515" s="85" customFormat="1" ht="23.1" customHeight="1" spans="1:20">
      <c r="A515" s="129" t="s">
        <v>947</v>
      </c>
      <c r="B515" s="129" t="s">
        <v>948</v>
      </c>
      <c r="C515" s="113" t="s">
        <v>231</v>
      </c>
      <c r="D515" s="148">
        <v>401.99</v>
      </c>
      <c r="E515" s="115">
        <v>30</v>
      </c>
      <c r="F515" s="116">
        <f t="shared" si="138"/>
        <v>12059.7</v>
      </c>
      <c r="G515" s="116">
        <f t="shared" si="113"/>
        <v>401.99</v>
      </c>
      <c r="H515" s="117">
        <f t="shared" si="139"/>
        <v>30</v>
      </c>
      <c r="I515" s="116">
        <f t="shared" si="140"/>
        <v>12059.7</v>
      </c>
      <c r="J515" s="116">
        <f t="shared" si="125"/>
        <v>381.8905</v>
      </c>
      <c r="K515" s="116">
        <f t="shared" si="141"/>
        <v>30</v>
      </c>
      <c r="L515" s="116">
        <f t="shared" si="142"/>
        <v>11456.715</v>
      </c>
      <c r="M515" s="116">
        <f t="shared" si="143"/>
        <v>20.0995</v>
      </c>
      <c r="N515" s="116">
        <f t="shared" si="144"/>
        <v>30</v>
      </c>
      <c r="O515" s="116">
        <f t="shared" si="145"/>
        <v>602.985000000001</v>
      </c>
      <c r="P515" s="116"/>
      <c r="R515" s="95">
        <f t="shared" si="126"/>
        <v>381.8905</v>
      </c>
      <c r="S515" s="96">
        <f t="shared" si="127"/>
        <v>0</v>
      </c>
      <c r="T515" s="97"/>
    </row>
    <row r="516" s="85" customFormat="1" ht="23.1" customHeight="1" spans="1:20">
      <c r="A516" s="129" t="s">
        <v>949</v>
      </c>
      <c r="B516" s="129" t="s">
        <v>950</v>
      </c>
      <c r="C516" s="113" t="s">
        <v>231</v>
      </c>
      <c r="D516" s="148">
        <v>493.4</v>
      </c>
      <c r="E516" s="115">
        <v>32</v>
      </c>
      <c r="F516" s="116">
        <f t="shared" si="138"/>
        <v>15788.8</v>
      </c>
      <c r="G516" s="116">
        <f t="shared" si="113"/>
        <v>493.4</v>
      </c>
      <c r="H516" s="117">
        <f t="shared" si="139"/>
        <v>32</v>
      </c>
      <c r="I516" s="116">
        <f t="shared" si="140"/>
        <v>15788.8</v>
      </c>
      <c r="J516" s="116">
        <f t="shared" si="125"/>
        <v>468.73</v>
      </c>
      <c r="K516" s="116">
        <f t="shared" si="141"/>
        <v>32</v>
      </c>
      <c r="L516" s="116">
        <f t="shared" si="142"/>
        <v>14999.36</v>
      </c>
      <c r="M516" s="116">
        <f t="shared" si="143"/>
        <v>24.67</v>
      </c>
      <c r="N516" s="116">
        <f t="shared" si="144"/>
        <v>32</v>
      </c>
      <c r="O516" s="116">
        <f t="shared" si="145"/>
        <v>789.440000000001</v>
      </c>
      <c r="P516" s="116"/>
      <c r="R516" s="95">
        <f t="shared" si="126"/>
        <v>468.73</v>
      </c>
      <c r="S516" s="96">
        <f t="shared" si="127"/>
        <v>0</v>
      </c>
      <c r="T516" s="97"/>
    </row>
    <row r="517" s="85" customFormat="1" ht="23.1" customHeight="1" spans="1:20">
      <c r="A517" s="129" t="s">
        <v>951</v>
      </c>
      <c r="B517" s="129" t="s">
        <v>952</v>
      </c>
      <c r="C517" s="113" t="s">
        <v>231</v>
      </c>
      <c r="D517" s="148">
        <v>706.2</v>
      </c>
      <c r="E517" s="115">
        <v>19</v>
      </c>
      <c r="F517" s="116">
        <f t="shared" si="138"/>
        <v>13417.8</v>
      </c>
      <c r="G517" s="116">
        <f t="shared" si="113"/>
        <v>706.2</v>
      </c>
      <c r="H517" s="117">
        <f t="shared" si="139"/>
        <v>19</v>
      </c>
      <c r="I517" s="116">
        <f t="shared" si="140"/>
        <v>13417.8</v>
      </c>
      <c r="J517" s="116">
        <f t="shared" si="125"/>
        <v>670.89</v>
      </c>
      <c r="K517" s="116">
        <f t="shared" si="141"/>
        <v>19</v>
      </c>
      <c r="L517" s="116">
        <f t="shared" si="142"/>
        <v>12746.91</v>
      </c>
      <c r="M517" s="116">
        <f t="shared" si="143"/>
        <v>35.3100000000001</v>
      </c>
      <c r="N517" s="116">
        <f t="shared" si="144"/>
        <v>19</v>
      </c>
      <c r="O517" s="116">
        <f t="shared" si="145"/>
        <v>670.890000000001</v>
      </c>
      <c r="P517" s="116"/>
      <c r="R517" s="95">
        <f t="shared" si="126"/>
        <v>670.89</v>
      </c>
      <c r="S517" s="96">
        <f t="shared" si="127"/>
        <v>0</v>
      </c>
      <c r="T517" s="97"/>
    </row>
    <row r="518" s="85" customFormat="1" ht="23.1" customHeight="1" spans="1:20">
      <c r="A518" s="129" t="s">
        <v>953</v>
      </c>
      <c r="B518" s="129" t="s">
        <v>954</v>
      </c>
      <c r="C518" s="113" t="s">
        <v>231</v>
      </c>
      <c r="D518" s="148">
        <v>999.72</v>
      </c>
      <c r="E518" s="115">
        <v>499</v>
      </c>
      <c r="F518" s="116">
        <f t="shared" si="138"/>
        <v>498860.28</v>
      </c>
      <c r="G518" s="116">
        <f t="shared" si="113"/>
        <v>999.72</v>
      </c>
      <c r="H518" s="117">
        <f t="shared" si="139"/>
        <v>499</v>
      </c>
      <c r="I518" s="116">
        <f t="shared" si="140"/>
        <v>498860.28</v>
      </c>
      <c r="J518" s="116">
        <f t="shared" si="125"/>
        <v>949.734</v>
      </c>
      <c r="K518" s="116">
        <f t="shared" si="141"/>
        <v>499</v>
      </c>
      <c r="L518" s="116">
        <f t="shared" si="142"/>
        <v>473917.266</v>
      </c>
      <c r="M518" s="116">
        <f t="shared" si="143"/>
        <v>49.986</v>
      </c>
      <c r="N518" s="116">
        <f t="shared" si="144"/>
        <v>499</v>
      </c>
      <c r="O518" s="116">
        <f t="shared" si="145"/>
        <v>24943.014</v>
      </c>
      <c r="P518" s="116"/>
      <c r="R518" s="95">
        <f t="shared" si="126"/>
        <v>949.734</v>
      </c>
      <c r="S518" s="96">
        <f t="shared" si="127"/>
        <v>0</v>
      </c>
      <c r="T518" s="97"/>
    </row>
    <row r="519" s="85" customFormat="1" ht="23.1" customHeight="1" spans="1:20">
      <c r="A519" s="129" t="s">
        <v>955</v>
      </c>
      <c r="B519" s="129" t="s">
        <v>956</v>
      </c>
      <c r="C519" s="113" t="s">
        <v>231</v>
      </c>
      <c r="D519" s="148">
        <v>1131.68</v>
      </c>
      <c r="E519" s="115">
        <v>7</v>
      </c>
      <c r="F519" s="116">
        <f t="shared" si="138"/>
        <v>7921.76</v>
      </c>
      <c r="G519" s="116">
        <f t="shared" si="113"/>
        <v>1131.68</v>
      </c>
      <c r="H519" s="117">
        <f t="shared" si="139"/>
        <v>7</v>
      </c>
      <c r="I519" s="116">
        <f t="shared" si="140"/>
        <v>7921.76</v>
      </c>
      <c r="J519" s="116">
        <f t="shared" si="125"/>
        <v>1075.096</v>
      </c>
      <c r="K519" s="116">
        <f t="shared" si="141"/>
        <v>7</v>
      </c>
      <c r="L519" s="116">
        <f t="shared" si="142"/>
        <v>7525.672</v>
      </c>
      <c r="M519" s="116">
        <f t="shared" si="143"/>
        <v>56.5840000000001</v>
      </c>
      <c r="N519" s="116">
        <f t="shared" si="144"/>
        <v>7</v>
      </c>
      <c r="O519" s="116">
        <f t="shared" si="145"/>
        <v>396.088</v>
      </c>
      <c r="P519" s="116"/>
      <c r="R519" s="95">
        <f t="shared" si="126"/>
        <v>1075.096</v>
      </c>
      <c r="S519" s="96">
        <f t="shared" si="127"/>
        <v>0</v>
      </c>
      <c r="T519" s="97"/>
    </row>
    <row r="520" s="85" customFormat="1" ht="23.1" customHeight="1" spans="1:20">
      <c r="A520" s="129" t="s">
        <v>957</v>
      </c>
      <c r="B520" s="129" t="s">
        <v>958</v>
      </c>
      <c r="C520" s="113" t="s">
        <v>231</v>
      </c>
      <c r="D520" s="148">
        <v>1344.18</v>
      </c>
      <c r="E520" s="115">
        <v>7</v>
      </c>
      <c r="F520" s="116">
        <f t="shared" si="138"/>
        <v>9409.26</v>
      </c>
      <c r="G520" s="116">
        <f t="shared" si="113"/>
        <v>1344.18</v>
      </c>
      <c r="H520" s="117">
        <f t="shared" si="139"/>
        <v>7</v>
      </c>
      <c r="I520" s="116">
        <f t="shared" si="140"/>
        <v>9409.26</v>
      </c>
      <c r="J520" s="116">
        <f t="shared" si="125"/>
        <v>1276.971</v>
      </c>
      <c r="K520" s="116">
        <f t="shared" si="141"/>
        <v>7</v>
      </c>
      <c r="L520" s="116">
        <f t="shared" si="142"/>
        <v>8938.797</v>
      </c>
      <c r="M520" s="116">
        <f t="shared" si="143"/>
        <v>67.2090000000001</v>
      </c>
      <c r="N520" s="116">
        <f t="shared" si="144"/>
        <v>7</v>
      </c>
      <c r="O520" s="116">
        <f t="shared" si="145"/>
        <v>470.463</v>
      </c>
      <c r="P520" s="116"/>
      <c r="R520" s="95">
        <f t="shared" si="126"/>
        <v>1276.971</v>
      </c>
      <c r="S520" s="96">
        <f t="shared" si="127"/>
        <v>0</v>
      </c>
      <c r="T520" s="97"/>
    </row>
    <row r="521" s="85" customFormat="1" ht="23.1" customHeight="1" spans="1:20">
      <c r="A521" s="129" t="s">
        <v>959</v>
      </c>
      <c r="B521" s="129" t="s">
        <v>960</v>
      </c>
      <c r="C521" s="113"/>
      <c r="D521" s="148"/>
      <c r="E521" s="115"/>
      <c r="F521" s="116">
        <f t="shared" si="138"/>
        <v>0</v>
      </c>
      <c r="G521" s="116">
        <f t="shared" si="113"/>
        <v>0</v>
      </c>
      <c r="H521" s="117">
        <f t="shared" si="139"/>
        <v>0</v>
      </c>
      <c r="I521" s="116">
        <f t="shared" si="140"/>
        <v>0</v>
      </c>
      <c r="J521" s="116">
        <f t="shared" si="125"/>
        <v>0</v>
      </c>
      <c r="K521" s="116">
        <f t="shared" si="141"/>
        <v>0</v>
      </c>
      <c r="L521" s="116">
        <f t="shared" si="142"/>
        <v>0</v>
      </c>
      <c r="M521" s="116">
        <f t="shared" si="143"/>
        <v>0</v>
      </c>
      <c r="N521" s="116">
        <f t="shared" si="144"/>
        <v>0</v>
      </c>
      <c r="O521" s="116">
        <f t="shared" si="145"/>
        <v>0</v>
      </c>
      <c r="P521" s="116"/>
      <c r="R521" s="95">
        <f t="shared" si="126"/>
        <v>0</v>
      </c>
      <c r="S521" s="96">
        <f t="shared" si="127"/>
        <v>0</v>
      </c>
      <c r="T521" s="97"/>
    </row>
    <row r="522" s="85" customFormat="1" ht="23.1" customHeight="1" spans="1:20">
      <c r="A522" s="129" t="s">
        <v>961</v>
      </c>
      <c r="B522" s="129" t="s">
        <v>962</v>
      </c>
      <c r="C522" s="113" t="s">
        <v>231</v>
      </c>
      <c r="D522" s="148">
        <v>672.44</v>
      </c>
      <c r="E522" s="115">
        <v>94</v>
      </c>
      <c r="F522" s="116">
        <f t="shared" si="138"/>
        <v>63209.36</v>
      </c>
      <c r="G522" s="116">
        <f t="shared" ref="G522:G585" si="146">D522</f>
        <v>672.44</v>
      </c>
      <c r="H522" s="117">
        <f t="shared" si="139"/>
        <v>94</v>
      </c>
      <c r="I522" s="116">
        <f t="shared" si="140"/>
        <v>63209.36</v>
      </c>
      <c r="J522" s="116">
        <f t="shared" si="125"/>
        <v>638.818</v>
      </c>
      <c r="K522" s="116">
        <f t="shared" si="141"/>
        <v>94</v>
      </c>
      <c r="L522" s="116">
        <f t="shared" si="142"/>
        <v>60048.892</v>
      </c>
      <c r="M522" s="116">
        <f t="shared" si="143"/>
        <v>33.6220000000001</v>
      </c>
      <c r="N522" s="116">
        <f t="shared" si="144"/>
        <v>94</v>
      </c>
      <c r="O522" s="116">
        <f t="shared" si="145"/>
        <v>3160.46800000001</v>
      </c>
      <c r="P522" s="116"/>
      <c r="R522" s="95">
        <f t="shared" si="126"/>
        <v>638.818</v>
      </c>
      <c r="S522" s="96">
        <f t="shared" si="127"/>
        <v>0</v>
      </c>
      <c r="T522" s="97"/>
    </row>
    <row r="523" s="85" customFormat="1" ht="23.1" customHeight="1" spans="1:20">
      <c r="A523" s="129" t="s">
        <v>963</v>
      </c>
      <c r="B523" s="129" t="s">
        <v>964</v>
      </c>
      <c r="C523" s="113" t="s">
        <v>231</v>
      </c>
      <c r="D523" s="148">
        <v>824.06</v>
      </c>
      <c r="E523" s="115">
        <v>21</v>
      </c>
      <c r="F523" s="116">
        <f t="shared" si="138"/>
        <v>17305.26</v>
      </c>
      <c r="G523" s="116">
        <f t="shared" si="146"/>
        <v>824.06</v>
      </c>
      <c r="H523" s="117">
        <f t="shared" si="139"/>
        <v>21</v>
      </c>
      <c r="I523" s="116">
        <f t="shared" si="140"/>
        <v>17305.26</v>
      </c>
      <c r="J523" s="116">
        <f t="shared" si="125"/>
        <v>782.857</v>
      </c>
      <c r="K523" s="116">
        <f t="shared" si="141"/>
        <v>21</v>
      </c>
      <c r="L523" s="116">
        <f t="shared" si="142"/>
        <v>16439.997</v>
      </c>
      <c r="M523" s="116">
        <f t="shared" si="143"/>
        <v>41.2030000000001</v>
      </c>
      <c r="N523" s="116">
        <f t="shared" si="144"/>
        <v>21</v>
      </c>
      <c r="O523" s="116">
        <f t="shared" si="145"/>
        <v>865.263000000002</v>
      </c>
      <c r="P523" s="116"/>
      <c r="R523" s="95">
        <f t="shared" si="126"/>
        <v>782.857</v>
      </c>
      <c r="S523" s="96">
        <f t="shared" si="127"/>
        <v>0</v>
      </c>
      <c r="T523" s="97"/>
    </row>
    <row r="524" s="85" customFormat="1" ht="23.1" customHeight="1" spans="1:20">
      <c r="A524" s="129" t="s">
        <v>965</v>
      </c>
      <c r="B524" s="129" t="s">
        <v>966</v>
      </c>
      <c r="C524" s="113" t="s">
        <v>62</v>
      </c>
      <c r="D524" s="148">
        <v>7</v>
      </c>
      <c r="E524" s="115">
        <v>40</v>
      </c>
      <c r="F524" s="116">
        <f t="shared" si="138"/>
        <v>280</v>
      </c>
      <c r="G524" s="116">
        <f t="shared" si="146"/>
        <v>7</v>
      </c>
      <c r="H524" s="117">
        <f t="shared" si="139"/>
        <v>40</v>
      </c>
      <c r="I524" s="116">
        <f t="shared" si="140"/>
        <v>280</v>
      </c>
      <c r="J524" s="116">
        <f t="shared" ref="J524:J587" si="147">G524*0.95</f>
        <v>6.65</v>
      </c>
      <c r="K524" s="116">
        <f t="shared" si="141"/>
        <v>40</v>
      </c>
      <c r="L524" s="116">
        <f t="shared" si="142"/>
        <v>266</v>
      </c>
      <c r="M524" s="116">
        <f t="shared" si="143"/>
        <v>0.350000000000001</v>
      </c>
      <c r="N524" s="116">
        <f t="shared" si="144"/>
        <v>40</v>
      </c>
      <c r="O524" s="116">
        <f t="shared" si="145"/>
        <v>14</v>
      </c>
      <c r="P524" s="116"/>
      <c r="R524" s="95">
        <f t="shared" ref="R524:R587" si="148">G524*0.95</f>
        <v>6.65</v>
      </c>
      <c r="S524" s="96">
        <f t="shared" ref="S524:S587" si="149">J524-R524</f>
        <v>0</v>
      </c>
      <c r="T524" s="97"/>
    </row>
    <row r="525" s="85" customFormat="1" ht="23.1" customHeight="1" spans="1:20">
      <c r="A525" s="129" t="s">
        <v>967</v>
      </c>
      <c r="B525" s="129" t="s">
        <v>968</v>
      </c>
      <c r="C525" s="113" t="s">
        <v>231</v>
      </c>
      <c r="D525" s="148">
        <v>67.32</v>
      </c>
      <c r="E525" s="115">
        <v>185</v>
      </c>
      <c r="F525" s="116">
        <f t="shared" si="138"/>
        <v>12454.2</v>
      </c>
      <c r="G525" s="116">
        <f t="shared" si="146"/>
        <v>67.32</v>
      </c>
      <c r="H525" s="117">
        <f t="shared" si="139"/>
        <v>185</v>
      </c>
      <c r="I525" s="116">
        <f t="shared" si="140"/>
        <v>12454.2</v>
      </c>
      <c r="J525" s="116">
        <f t="shared" si="147"/>
        <v>63.954</v>
      </c>
      <c r="K525" s="116">
        <f t="shared" si="141"/>
        <v>185</v>
      </c>
      <c r="L525" s="116">
        <f t="shared" si="142"/>
        <v>11831.49</v>
      </c>
      <c r="M525" s="116">
        <f t="shared" si="143"/>
        <v>3.366</v>
      </c>
      <c r="N525" s="116">
        <f t="shared" si="144"/>
        <v>185</v>
      </c>
      <c r="O525" s="116">
        <f t="shared" si="145"/>
        <v>622.71</v>
      </c>
      <c r="P525" s="116"/>
      <c r="R525" s="95">
        <f t="shared" si="148"/>
        <v>63.954</v>
      </c>
      <c r="S525" s="96">
        <f t="shared" si="149"/>
        <v>0</v>
      </c>
      <c r="T525" s="97"/>
    </row>
    <row r="526" s="85" customFormat="1" ht="23.1" customHeight="1" spans="1:20">
      <c r="A526" s="129" t="s">
        <v>969</v>
      </c>
      <c r="B526" s="129" t="s">
        <v>970</v>
      </c>
      <c r="C526" s="113" t="s">
        <v>231</v>
      </c>
      <c r="D526" s="148">
        <v>28.2</v>
      </c>
      <c r="E526" s="115">
        <v>250</v>
      </c>
      <c r="F526" s="116">
        <f t="shared" si="138"/>
        <v>7050</v>
      </c>
      <c r="G526" s="116">
        <f t="shared" si="146"/>
        <v>28.2</v>
      </c>
      <c r="H526" s="117">
        <f t="shared" si="139"/>
        <v>250</v>
      </c>
      <c r="I526" s="116">
        <f t="shared" si="140"/>
        <v>7050</v>
      </c>
      <c r="J526" s="116">
        <f t="shared" si="147"/>
        <v>26.79</v>
      </c>
      <c r="K526" s="116">
        <f t="shared" si="141"/>
        <v>250</v>
      </c>
      <c r="L526" s="116">
        <f t="shared" si="142"/>
        <v>6697.5</v>
      </c>
      <c r="M526" s="116">
        <f t="shared" si="143"/>
        <v>1.41</v>
      </c>
      <c r="N526" s="116">
        <f t="shared" si="144"/>
        <v>250</v>
      </c>
      <c r="O526" s="116">
        <f t="shared" si="145"/>
        <v>352.5</v>
      </c>
      <c r="P526" s="116"/>
      <c r="R526" s="95">
        <f t="shared" si="148"/>
        <v>26.79</v>
      </c>
      <c r="S526" s="96">
        <f t="shared" si="149"/>
        <v>0</v>
      </c>
      <c r="T526" s="97"/>
    </row>
    <row r="527" s="85" customFormat="1" ht="23.1" customHeight="1" spans="1:20">
      <c r="A527" s="129" t="s">
        <v>971</v>
      </c>
      <c r="B527" s="129" t="s">
        <v>972</v>
      </c>
      <c r="C527" s="113" t="s">
        <v>231</v>
      </c>
      <c r="D527" s="148">
        <v>858.86</v>
      </c>
      <c r="E527" s="115">
        <v>130</v>
      </c>
      <c r="F527" s="116">
        <f t="shared" si="138"/>
        <v>111651.8</v>
      </c>
      <c r="G527" s="116">
        <f t="shared" si="146"/>
        <v>858.86</v>
      </c>
      <c r="H527" s="117">
        <f t="shared" si="139"/>
        <v>130</v>
      </c>
      <c r="I527" s="116">
        <f t="shared" si="140"/>
        <v>111651.8</v>
      </c>
      <c r="J527" s="116">
        <f t="shared" si="147"/>
        <v>815.917</v>
      </c>
      <c r="K527" s="116">
        <f t="shared" si="141"/>
        <v>130</v>
      </c>
      <c r="L527" s="116">
        <f t="shared" si="142"/>
        <v>106069.21</v>
      </c>
      <c r="M527" s="116">
        <f t="shared" si="143"/>
        <v>42.943</v>
      </c>
      <c r="N527" s="116">
        <f t="shared" si="144"/>
        <v>130</v>
      </c>
      <c r="O527" s="116">
        <f t="shared" si="145"/>
        <v>5582.59</v>
      </c>
      <c r="P527" s="116"/>
      <c r="R527" s="95">
        <f t="shared" si="148"/>
        <v>815.917</v>
      </c>
      <c r="S527" s="96">
        <f t="shared" si="149"/>
        <v>0</v>
      </c>
      <c r="T527" s="97"/>
    </row>
    <row r="528" s="85" customFormat="1" ht="23.1" customHeight="1" spans="1:20">
      <c r="A528" s="129" t="s">
        <v>973</v>
      </c>
      <c r="B528" s="129" t="s">
        <v>974</v>
      </c>
      <c r="C528" s="113" t="s">
        <v>65</v>
      </c>
      <c r="D528" s="148">
        <v>1854.76</v>
      </c>
      <c r="E528" s="115">
        <v>11</v>
      </c>
      <c r="F528" s="116">
        <f t="shared" si="138"/>
        <v>20402.36</v>
      </c>
      <c r="G528" s="116">
        <f t="shared" si="146"/>
        <v>1854.76</v>
      </c>
      <c r="H528" s="117">
        <f t="shared" si="139"/>
        <v>11</v>
      </c>
      <c r="I528" s="116">
        <f t="shared" si="140"/>
        <v>20402.36</v>
      </c>
      <c r="J528" s="116">
        <f t="shared" si="147"/>
        <v>1762.022</v>
      </c>
      <c r="K528" s="116">
        <f t="shared" si="141"/>
        <v>11</v>
      </c>
      <c r="L528" s="116">
        <f t="shared" si="142"/>
        <v>19382.242</v>
      </c>
      <c r="M528" s="116">
        <f t="shared" si="143"/>
        <v>92.7380000000001</v>
      </c>
      <c r="N528" s="116">
        <f t="shared" si="144"/>
        <v>11</v>
      </c>
      <c r="O528" s="116">
        <f t="shared" si="145"/>
        <v>1020.118</v>
      </c>
      <c r="P528" s="116"/>
      <c r="R528" s="95">
        <f t="shared" si="148"/>
        <v>1762.022</v>
      </c>
      <c r="S528" s="96">
        <f t="shared" si="149"/>
        <v>0</v>
      </c>
      <c r="T528" s="97"/>
    </row>
    <row r="529" s="85" customFormat="1" ht="23.1" customHeight="1" spans="1:20">
      <c r="A529" s="129" t="s">
        <v>975</v>
      </c>
      <c r="B529" s="129" t="s">
        <v>976</v>
      </c>
      <c r="C529" s="113" t="s">
        <v>231</v>
      </c>
      <c r="D529" s="148">
        <v>64.45</v>
      </c>
      <c r="E529" s="115">
        <v>12</v>
      </c>
      <c r="F529" s="116">
        <f t="shared" si="138"/>
        <v>773.4</v>
      </c>
      <c r="G529" s="116">
        <f t="shared" si="146"/>
        <v>64.45</v>
      </c>
      <c r="H529" s="117">
        <f t="shared" si="139"/>
        <v>12</v>
      </c>
      <c r="I529" s="116">
        <f t="shared" si="140"/>
        <v>773.4</v>
      </c>
      <c r="J529" s="116">
        <f t="shared" si="147"/>
        <v>61.2275</v>
      </c>
      <c r="K529" s="116">
        <f t="shared" si="141"/>
        <v>12</v>
      </c>
      <c r="L529" s="116">
        <f t="shared" si="142"/>
        <v>734.73</v>
      </c>
      <c r="M529" s="116">
        <f t="shared" si="143"/>
        <v>3.2225</v>
      </c>
      <c r="N529" s="116">
        <f t="shared" si="144"/>
        <v>12</v>
      </c>
      <c r="O529" s="116">
        <f t="shared" si="145"/>
        <v>38.67</v>
      </c>
      <c r="P529" s="116"/>
      <c r="R529" s="95">
        <f t="shared" si="148"/>
        <v>61.2275</v>
      </c>
      <c r="S529" s="96">
        <f t="shared" si="149"/>
        <v>0</v>
      </c>
      <c r="T529" s="97"/>
    </row>
    <row r="530" s="85" customFormat="1" ht="23.1" customHeight="1" spans="1:20">
      <c r="A530" s="129" t="s">
        <v>977</v>
      </c>
      <c r="B530" s="129" t="s">
        <v>978</v>
      </c>
      <c r="C530" s="113" t="s">
        <v>231</v>
      </c>
      <c r="D530" s="148">
        <v>56.85</v>
      </c>
      <c r="E530" s="115">
        <v>2</v>
      </c>
      <c r="F530" s="116">
        <f t="shared" si="138"/>
        <v>113.7</v>
      </c>
      <c r="G530" s="116">
        <f t="shared" si="146"/>
        <v>56.85</v>
      </c>
      <c r="H530" s="117">
        <f t="shared" si="139"/>
        <v>2</v>
      </c>
      <c r="I530" s="116">
        <f t="shared" si="140"/>
        <v>113.7</v>
      </c>
      <c r="J530" s="116">
        <f t="shared" si="147"/>
        <v>54.0075</v>
      </c>
      <c r="K530" s="116">
        <f t="shared" si="141"/>
        <v>2</v>
      </c>
      <c r="L530" s="116">
        <f t="shared" si="142"/>
        <v>108.015</v>
      </c>
      <c r="M530" s="116">
        <f t="shared" si="143"/>
        <v>2.8425</v>
      </c>
      <c r="N530" s="116">
        <f t="shared" si="144"/>
        <v>2</v>
      </c>
      <c r="O530" s="116">
        <f t="shared" si="145"/>
        <v>5.685</v>
      </c>
      <c r="P530" s="116"/>
      <c r="R530" s="95">
        <f t="shared" si="148"/>
        <v>54.0075</v>
      </c>
      <c r="S530" s="96">
        <f t="shared" si="149"/>
        <v>0</v>
      </c>
      <c r="T530" s="97"/>
    </row>
    <row r="531" s="85" customFormat="1" ht="23.1" customHeight="1" spans="1:20">
      <c r="A531" s="129" t="s">
        <v>979</v>
      </c>
      <c r="B531" s="129" t="s">
        <v>980</v>
      </c>
      <c r="C531" s="113" t="s">
        <v>65</v>
      </c>
      <c r="D531" s="148">
        <v>864.5</v>
      </c>
      <c r="E531" s="115">
        <v>2</v>
      </c>
      <c r="F531" s="116">
        <f t="shared" si="138"/>
        <v>1729</v>
      </c>
      <c r="G531" s="116">
        <f t="shared" si="146"/>
        <v>864.5</v>
      </c>
      <c r="H531" s="117">
        <f t="shared" si="139"/>
        <v>2</v>
      </c>
      <c r="I531" s="116">
        <f t="shared" si="140"/>
        <v>1729</v>
      </c>
      <c r="J531" s="116">
        <f t="shared" si="147"/>
        <v>821.275</v>
      </c>
      <c r="K531" s="116">
        <f t="shared" si="141"/>
        <v>2</v>
      </c>
      <c r="L531" s="116">
        <f t="shared" si="142"/>
        <v>1642.55</v>
      </c>
      <c r="M531" s="116">
        <f t="shared" si="143"/>
        <v>43.225</v>
      </c>
      <c r="N531" s="116">
        <f t="shared" si="144"/>
        <v>2</v>
      </c>
      <c r="O531" s="116">
        <f t="shared" si="145"/>
        <v>86.45</v>
      </c>
      <c r="P531" s="116"/>
      <c r="R531" s="95">
        <f t="shared" si="148"/>
        <v>821.275</v>
      </c>
      <c r="S531" s="96">
        <f t="shared" si="149"/>
        <v>0</v>
      </c>
      <c r="T531" s="97"/>
    </row>
    <row r="532" s="85" customFormat="1" ht="23.1" customHeight="1" spans="1:20">
      <c r="A532" s="129" t="s">
        <v>981</v>
      </c>
      <c r="B532" s="129" t="s">
        <v>982</v>
      </c>
      <c r="C532" s="113" t="s">
        <v>65</v>
      </c>
      <c r="D532" s="148">
        <v>72.01</v>
      </c>
      <c r="E532" s="115">
        <v>10</v>
      </c>
      <c r="F532" s="116">
        <f t="shared" si="138"/>
        <v>720.1</v>
      </c>
      <c r="G532" s="116">
        <f t="shared" si="146"/>
        <v>72.01</v>
      </c>
      <c r="H532" s="117">
        <f t="shared" si="139"/>
        <v>10</v>
      </c>
      <c r="I532" s="116">
        <f t="shared" si="140"/>
        <v>720.1</v>
      </c>
      <c r="J532" s="116">
        <f t="shared" si="147"/>
        <v>68.4095</v>
      </c>
      <c r="K532" s="116">
        <f t="shared" si="141"/>
        <v>10</v>
      </c>
      <c r="L532" s="116">
        <f t="shared" si="142"/>
        <v>684.095</v>
      </c>
      <c r="M532" s="116">
        <f t="shared" si="143"/>
        <v>3.6005</v>
      </c>
      <c r="N532" s="116">
        <f t="shared" si="144"/>
        <v>10</v>
      </c>
      <c r="O532" s="116">
        <f t="shared" si="145"/>
        <v>36.005</v>
      </c>
      <c r="P532" s="116"/>
      <c r="R532" s="95">
        <f t="shared" si="148"/>
        <v>68.4095</v>
      </c>
      <c r="S532" s="96">
        <f t="shared" si="149"/>
        <v>0</v>
      </c>
      <c r="T532" s="97"/>
    </row>
    <row r="533" s="85" customFormat="1" ht="23.1" customHeight="1" spans="1:20">
      <c r="A533" s="129" t="s">
        <v>983</v>
      </c>
      <c r="B533" s="129" t="s">
        <v>984</v>
      </c>
      <c r="C533" s="113" t="s">
        <v>65</v>
      </c>
      <c r="D533" s="148">
        <v>2626.11</v>
      </c>
      <c r="E533" s="115">
        <v>1</v>
      </c>
      <c r="F533" s="116">
        <f t="shared" si="138"/>
        <v>2626.11</v>
      </c>
      <c r="G533" s="116">
        <f t="shared" si="146"/>
        <v>2626.11</v>
      </c>
      <c r="H533" s="117">
        <f t="shared" si="139"/>
        <v>1</v>
      </c>
      <c r="I533" s="116">
        <f t="shared" si="140"/>
        <v>2626.11</v>
      </c>
      <c r="J533" s="116">
        <f t="shared" si="147"/>
        <v>2494.8045</v>
      </c>
      <c r="K533" s="116">
        <f t="shared" si="141"/>
        <v>1</v>
      </c>
      <c r="L533" s="116">
        <f t="shared" si="142"/>
        <v>2494.8045</v>
      </c>
      <c r="M533" s="116">
        <f t="shared" si="143"/>
        <v>131.3055</v>
      </c>
      <c r="N533" s="116">
        <f t="shared" si="144"/>
        <v>1</v>
      </c>
      <c r="O533" s="116">
        <f t="shared" si="145"/>
        <v>131.3055</v>
      </c>
      <c r="P533" s="116"/>
      <c r="R533" s="95">
        <f t="shared" si="148"/>
        <v>2494.8045</v>
      </c>
      <c r="S533" s="96">
        <f t="shared" si="149"/>
        <v>0</v>
      </c>
      <c r="T533" s="97"/>
    </row>
    <row r="534" s="85" customFormat="1" ht="23.1" customHeight="1" spans="1:20">
      <c r="A534" s="129" t="s">
        <v>985</v>
      </c>
      <c r="B534" s="129" t="s">
        <v>986</v>
      </c>
      <c r="C534" s="113" t="s">
        <v>65</v>
      </c>
      <c r="D534" s="148">
        <v>2299.26</v>
      </c>
      <c r="E534" s="115">
        <v>1</v>
      </c>
      <c r="F534" s="116">
        <f t="shared" si="138"/>
        <v>2299.26</v>
      </c>
      <c r="G534" s="116">
        <f t="shared" si="146"/>
        <v>2299.26</v>
      </c>
      <c r="H534" s="117">
        <f t="shared" si="139"/>
        <v>1</v>
      </c>
      <c r="I534" s="116">
        <f t="shared" si="140"/>
        <v>2299.26</v>
      </c>
      <c r="J534" s="116">
        <f t="shared" si="147"/>
        <v>2184.297</v>
      </c>
      <c r="K534" s="116">
        <f t="shared" si="141"/>
        <v>1</v>
      </c>
      <c r="L534" s="116">
        <f t="shared" si="142"/>
        <v>2184.297</v>
      </c>
      <c r="M534" s="116">
        <f t="shared" si="143"/>
        <v>114.963</v>
      </c>
      <c r="N534" s="116">
        <f t="shared" si="144"/>
        <v>1</v>
      </c>
      <c r="O534" s="116">
        <f t="shared" si="145"/>
        <v>114.963</v>
      </c>
      <c r="P534" s="116"/>
      <c r="R534" s="95">
        <f t="shared" si="148"/>
        <v>2184.297</v>
      </c>
      <c r="S534" s="96">
        <f t="shared" si="149"/>
        <v>0</v>
      </c>
      <c r="T534" s="97"/>
    </row>
    <row r="535" s="85" customFormat="1" ht="23.1" customHeight="1" spans="1:20">
      <c r="A535" s="129">
        <v>602</v>
      </c>
      <c r="B535" s="129" t="s">
        <v>987</v>
      </c>
      <c r="C535" s="113"/>
      <c r="D535" s="148"/>
      <c r="E535" s="115"/>
      <c r="F535" s="116">
        <f t="shared" si="138"/>
        <v>0</v>
      </c>
      <c r="G535" s="116">
        <f t="shared" si="146"/>
        <v>0</v>
      </c>
      <c r="H535" s="117">
        <f t="shared" si="139"/>
        <v>0</v>
      </c>
      <c r="I535" s="116">
        <f t="shared" si="140"/>
        <v>0</v>
      </c>
      <c r="J535" s="116">
        <f t="shared" si="147"/>
        <v>0</v>
      </c>
      <c r="K535" s="116">
        <f t="shared" si="141"/>
        <v>0</v>
      </c>
      <c r="L535" s="116">
        <f t="shared" si="142"/>
        <v>0</v>
      </c>
      <c r="M535" s="116">
        <f t="shared" si="143"/>
        <v>0</v>
      </c>
      <c r="N535" s="116">
        <f t="shared" si="144"/>
        <v>0</v>
      </c>
      <c r="O535" s="116">
        <f t="shared" si="145"/>
        <v>0</v>
      </c>
      <c r="P535" s="116"/>
      <c r="R535" s="95">
        <f t="shared" si="148"/>
        <v>0</v>
      </c>
      <c r="S535" s="96">
        <f t="shared" si="149"/>
        <v>0</v>
      </c>
      <c r="T535" s="97"/>
    </row>
    <row r="536" s="85" customFormat="1" ht="23.1" customHeight="1" spans="1:20">
      <c r="A536" s="129" t="s">
        <v>988</v>
      </c>
      <c r="B536" s="129" t="s">
        <v>989</v>
      </c>
      <c r="C536" s="113" t="s">
        <v>334</v>
      </c>
      <c r="D536" s="148">
        <v>39.99</v>
      </c>
      <c r="E536" s="115">
        <v>422</v>
      </c>
      <c r="F536" s="116">
        <f t="shared" si="138"/>
        <v>16875.78</v>
      </c>
      <c r="G536" s="116">
        <f t="shared" si="146"/>
        <v>39.99</v>
      </c>
      <c r="H536" s="117">
        <f t="shared" si="139"/>
        <v>422</v>
      </c>
      <c r="I536" s="116">
        <f t="shared" si="140"/>
        <v>16875.78</v>
      </c>
      <c r="J536" s="116">
        <f t="shared" si="147"/>
        <v>37.9905</v>
      </c>
      <c r="K536" s="116">
        <f t="shared" si="141"/>
        <v>422</v>
      </c>
      <c r="L536" s="116">
        <f t="shared" si="142"/>
        <v>16031.991</v>
      </c>
      <c r="M536" s="116">
        <f t="shared" si="143"/>
        <v>1.9995</v>
      </c>
      <c r="N536" s="116">
        <f t="shared" si="144"/>
        <v>422</v>
      </c>
      <c r="O536" s="116">
        <f t="shared" si="145"/>
        <v>843.789000000002</v>
      </c>
      <c r="P536" s="116"/>
      <c r="R536" s="95">
        <f t="shared" si="148"/>
        <v>37.9905</v>
      </c>
      <c r="S536" s="96">
        <f t="shared" si="149"/>
        <v>0</v>
      </c>
      <c r="T536" s="97"/>
    </row>
    <row r="537" s="85" customFormat="1" ht="23.1" customHeight="1" spans="1:20">
      <c r="A537" s="129" t="s">
        <v>990</v>
      </c>
      <c r="B537" s="129" t="s">
        <v>991</v>
      </c>
      <c r="C537" s="113" t="s">
        <v>334</v>
      </c>
      <c r="D537" s="148">
        <v>44.99</v>
      </c>
      <c r="E537" s="115">
        <v>2195</v>
      </c>
      <c r="F537" s="116">
        <f t="shared" si="138"/>
        <v>98753.05</v>
      </c>
      <c r="G537" s="116">
        <f t="shared" si="146"/>
        <v>44.99</v>
      </c>
      <c r="H537" s="117">
        <f t="shared" si="139"/>
        <v>2195</v>
      </c>
      <c r="I537" s="116">
        <f t="shared" si="140"/>
        <v>98753.05</v>
      </c>
      <c r="J537" s="116">
        <f t="shared" si="147"/>
        <v>42.7405</v>
      </c>
      <c r="K537" s="116">
        <f t="shared" si="141"/>
        <v>2195</v>
      </c>
      <c r="L537" s="116">
        <f t="shared" si="142"/>
        <v>93815.3975</v>
      </c>
      <c r="M537" s="116">
        <f t="shared" si="143"/>
        <v>2.2495</v>
      </c>
      <c r="N537" s="116">
        <f t="shared" si="144"/>
        <v>2195</v>
      </c>
      <c r="O537" s="116">
        <f t="shared" si="145"/>
        <v>4937.65250000001</v>
      </c>
      <c r="P537" s="116"/>
      <c r="R537" s="95">
        <f t="shared" si="148"/>
        <v>42.7405</v>
      </c>
      <c r="S537" s="96">
        <f t="shared" si="149"/>
        <v>0</v>
      </c>
      <c r="T537" s="97"/>
    </row>
    <row r="538" s="85" customFormat="1" ht="23.1" customHeight="1" spans="1:20">
      <c r="A538" s="129" t="s">
        <v>992</v>
      </c>
      <c r="B538" s="129" t="s">
        <v>993</v>
      </c>
      <c r="C538" s="113" t="s">
        <v>334</v>
      </c>
      <c r="D538" s="148">
        <v>55.49</v>
      </c>
      <c r="E538" s="115">
        <v>90</v>
      </c>
      <c r="F538" s="116">
        <f t="shared" si="138"/>
        <v>4994.1</v>
      </c>
      <c r="G538" s="116">
        <f t="shared" si="146"/>
        <v>55.49</v>
      </c>
      <c r="H538" s="117">
        <f t="shared" si="139"/>
        <v>90</v>
      </c>
      <c r="I538" s="116">
        <f t="shared" si="140"/>
        <v>4994.1</v>
      </c>
      <c r="J538" s="116">
        <f t="shared" si="147"/>
        <v>52.7155</v>
      </c>
      <c r="K538" s="116">
        <f t="shared" si="141"/>
        <v>90</v>
      </c>
      <c r="L538" s="116">
        <f t="shared" si="142"/>
        <v>4744.395</v>
      </c>
      <c r="M538" s="116">
        <f t="shared" si="143"/>
        <v>2.7745</v>
      </c>
      <c r="N538" s="116">
        <f t="shared" si="144"/>
        <v>90</v>
      </c>
      <c r="O538" s="116">
        <f t="shared" si="145"/>
        <v>249.705</v>
      </c>
      <c r="P538" s="116"/>
      <c r="R538" s="95">
        <f t="shared" si="148"/>
        <v>52.7155</v>
      </c>
      <c r="S538" s="96">
        <f t="shared" si="149"/>
        <v>0</v>
      </c>
      <c r="T538" s="97"/>
    </row>
    <row r="539" s="85" customFormat="1" ht="23.1" customHeight="1" spans="1:20">
      <c r="A539" s="129" t="s">
        <v>994</v>
      </c>
      <c r="B539" s="129" t="s">
        <v>995</v>
      </c>
      <c r="C539" s="113" t="s">
        <v>334</v>
      </c>
      <c r="D539" s="148">
        <v>59.98</v>
      </c>
      <c r="E539" s="115">
        <v>13</v>
      </c>
      <c r="F539" s="116">
        <f t="shared" si="138"/>
        <v>779.74</v>
      </c>
      <c r="G539" s="116">
        <f t="shared" si="146"/>
        <v>59.98</v>
      </c>
      <c r="H539" s="117">
        <f t="shared" si="139"/>
        <v>13</v>
      </c>
      <c r="I539" s="116">
        <f t="shared" si="140"/>
        <v>779.74</v>
      </c>
      <c r="J539" s="116">
        <f t="shared" si="147"/>
        <v>56.981</v>
      </c>
      <c r="K539" s="116">
        <f t="shared" si="141"/>
        <v>13</v>
      </c>
      <c r="L539" s="116">
        <f t="shared" si="142"/>
        <v>740.753</v>
      </c>
      <c r="M539" s="116">
        <f t="shared" si="143"/>
        <v>2.999</v>
      </c>
      <c r="N539" s="116">
        <f t="shared" si="144"/>
        <v>13</v>
      </c>
      <c r="O539" s="116">
        <f t="shared" si="145"/>
        <v>38.987</v>
      </c>
      <c r="P539" s="116"/>
      <c r="R539" s="95">
        <f t="shared" si="148"/>
        <v>56.981</v>
      </c>
      <c r="S539" s="96">
        <f t="shared" si="149"/>
        <v>0</v>
      </c>
      <c r="T539" s="97"/>
    </row>
    <row r="540" s="85" customFormat="1" ht="23.1" customHeight="1" spans="1:20">
      <c r="A540" s="129" t="s">
        <v>996</v>
      </c>
      <c r="B540" s="129" t="s">
        <v>997</v>
      </c>
      <c r="C540" s="113" t="s">
        <v>334</v>
      </c>
      <c r="D540" s="148">
        <v>79.99</v>
      </c>
      <c r="E540" s="115">
        <v>965</v>
      </c>
      <c r="F540" s="116">
        <f t="shared" si="138"/>
        <v>77190.35</v>
      </c>
      <c r="G540" s="116">
        <f t="shared" si="146"/>
        <v>79.99</v>
      </c>
      <c r="H540" s="117">
        <f t="shared" si="139"/>
        <v>965</v>
      </c>
      <c r="I540" s="116">
        <f t="shared" si="140"/>
        <v>77190.35</v>
      </c>
      <c r="J540" s="116">
        <f t="shared" si="147"/>
        <v>75.9905</v>
      </c>
      <c r="K540" s="116">
        <f t="shared" si="141"/>
        <v>965</v>
      </c>
      <c r="L540" s="116">
        <f t="shared" si="142"/>
        <v>73330.8325</v>
      </c>
      <c r="M540" s="116">
        <f t="shared" si="143"/>
        <v>3.9995</v>
      </c>
      <c r="N540" s="116">
        <f t="shared" si="144"/>
        <v>965</v>
      </c>
      <c r="O540" s="116">
        <f t="shared" si="145"/>
        <v>3859.5175</v>
      </c>
      <c r="P540" s="116"/>
      <c r="R540" s="95">
        <f t="shared" si="148"/>
        <v>75.9905</v>
      </c>
      <c r="S540" s="96">
        <f t="shared" si="149"/>
        <v>0</v>
      </c>
      <c r="T540" s="97"/>
    </row>
    <row r="541" s="85" customFormat="1" ht="23.1" customHeight="1" spans="1:20">
      <c r="A541" s="129" t="s">
        <v>998</v>
      </c>
      <c r="B541" s="129" t="s">
        <v>999</v>
      </c>
      <c r="C541" s="113" t="s">
        <v>334</v>
      </c>
      <c r="D541" s="148">
        <v>90</v>
      </c>
      <c r="E541" s="115">
        <v>13</v>
      </c>
      <c r="F541" s="116">
        <f t="shared" si="138"/>
        <v>1170</v>
      </c>
      <c r="G541" s="116">
        <f t="shared" si="146"/>
        <v>90</v>
      </c>
      <c r="H541" s="117">
        <f t="shared" si="139"/>
        <v>13</v>
      </c>
      <c r="I541" s="116">
        <f t="shared" si="140"/>
        <v>1170</v>
      </c>
      <c r="J541" s="116">
        <f t="shared" si="147"/>
        <v>85.5</v>
      </c>
      <c r="K541" s="116">
        <f t="shared" si="141"/>
        <v>13</v>
      </c>
      <c r="L541" s="116">
        <f t="shared" si="142"/>
        <v>1111.5</v>
      </c>
      <c r="M541" s="116">
        <f t="shared" si="143"/>
        <v>4.5</v>
      </c>
      <c r="N541" s="116">
        <f t="shared" si="144"/>
        <v>13</v>
      </c>
      <c r="O541" s="116">
        <f t="shared" si="145"/>
        <v>58.5</v>
      </c>
      <c r="P541" s="116"/>
      <c r="R541" s="95">
        <f t="shared" si="148"/>
        <v>85.5</v>
      </c>
      <c r="S541" s="96">
        <f t="shared" si="149"/>
        <v>0</v>
      </c>
      <c r="T541" s="97"/>
    </row>
    <row r="542" s="85" customFormat="1" ht="23.1" customHeight="1" spans="1:20">
      <c r="A542" s="129" t="s">
        <v>1000</v>
      </c>
      <c r="B542" s="129" t="s">
        <v>1001</v>
      </c>
      <c r="C542" s="113" t="s">
        <v>334</v>
      </c>
      <c r="D542" s="148">
        <v>94.97</v>
      </c>
      <c r="E542" s="115">
        <v>13</v>
      </c>
      <c r="F542" s="116">
        <f t="shared" si="138"/>
        <v>1234.61</v>
      </c>
      <c r="G542" s="116">
        <f t="shared" si="146"/>
        <v>94.97</v>
      </c>
      <c r="H542" s="117">
        <f t="shared" si="139"/>
        <v>13</v>
      </c>
      <c r="I542" s="116">
        <f t="shared" si="140"/>
        <v>1234.61</v>
      </c>
      <c r="J542" s="116">
        <f t="shared" si="147"/>
        <v>90.2215</v>
      </c>
      <c r="K542" s="116">
        <f t="shared" si="141"/>
        <v>13</v>
      </c>
      <c r="L542" s="116">
        <f t="shared" si="142"/>
        <v>1172.8795</v>
      </c>
      <c r="M542" s="116">
        <f t="shared" si="143"/>
        <v>4.74850000000001</v>
      </c>
      <c r="N542" s="116">
        <f t="shared" si="144"/>
        <v>13</v>
      </c>
      <c r="O542" s="116">
        <f t="shared" si="145"/>
        <v>61.7305000000001</v>
      </c>
      <c r="P542" s="116"/>
      <c r="R542" s="95">
        <f t="shared" si="148"/>
        <v>90.2215</v>
      </c>
      <c r="S542" s="96">
        <f t="shared" si="149"/>
        <v>0</v>
      </c>
      <c r="T542" s="97"/>
    </row>
    <row r="543" s="85" customFormat="1" ht="23.1" customHeight="1" spans="1:20">
      <c r="A543" s="129" t="s">
        <v>1002</v>
      </c>
      <c r="B543" s="129" t="s">
        <v>1003</v>
      </c>
      <c r="C543" s="113" t="s">
        <v>334</v>
      </c>
      <c r="D543" s="148">
        <v>5.5</v>
      </c>
      <c r="E543" s="115">
        <v>60</v>
      </c>
      <c r="F543" s="116">
        <f t="shared" si="138"/>
        <v>330</v>
      </c>
      <c r="G543" s="116">
        <f t="shared" si="146"/>
        <v>5.5</v>
      </c>
      <c r="H543" s="117">
        <f t="shared" si="139"/>
        <v>60</v>
      </c>
      <c r="I543" s="116">
        <f t="shared" si="140"/>
        <v>330</v>
      </c>
      <c r="J543" s="116">
        <f t="shared" si="147"/>
        <v>5.225</v>
      </c>
      <c r="K543" s="116">
        <f t="shared" si="141"/>
        <v>60</v>
      </c>
      <c r="L543" s="116">
        <f t="shared" si="142"/>
        <v>313.5</v>
      </c>
      <c r="M543" s="116">
        <f t="shared" si="143"/>
        <v>0.275</v>
      </c>
      <c r="N543" s="116">
        <f t="shared" si="144"/>
        <v>60</v>
      </c>
      <c r="O543" s="116">
        <f t="shared" si="145"/>
        <v>16.5</v>
      </c>
      <c r="P543" s="116"/>
      <c r="R543" s="95">
        <f t="shared" si="148"/>
        <v>5.225</v>
      </c>
      <c r="S543" s="96">
        <f t="shared" si="149"/>
        <v>0</v>
      </c>
      <c r="T543" s="97"/>
    </row>
    <row r="544" s="85" customFormat="1" ht="23.1" customHeight="1" spans="1:20">
      <c r="A544" s="129">
        <v>603</v>
      </c>
      <c r="B544" s="129" t="s">
        <v>1004</v>
      </c>
      <c r="C544" s="113"/>
      <c r="D544" s="148"/>
      <c r="E544" s="115"/>
      <c r="F544" s="116">
        <f t="shared" si="138"/>
        <v>0</v>
      </c>
      <c r="G544" s="116">
        <f t="shared" si="146"/>
        <v>0</v>
      </c>
      <c r="H544" s="117">
        <f t="shared" si="139"/>
        <v>0</v>
      </c>
      <c r="I544" s="116">
        <f t="shared" si="140"/>
        <v>0</v>
      </c>
      <c r="J544" s="116">
        <f t="shared" si="147"/>
        <v>0</v>
      </c>
      <c r="K544" s="116">
        <f t="shared" si="141"/>
        <v>0</v>
      </c>
      <c r="L544" s="116">
        <f t="shared" si="142"/>
        <v>0</v>
      </c>
      <c r="M544" s="116">
        <f t="shared" si="143"/>
        <v>0</v>
      </c>
      <c r="N544" s="116">
        <f t="shared" si="144"/>
        <v>0</v>
      </c>
      <c r="O544" s="116">
        <f t="shared" si="145"/>
        <v>0</v>
      </c>
      <c r="P544" s="116"/>
      <c r="R544" s="95">
        <f t="shared" si="148"/>
        <v>0</v>
      </c>
      <c r="S544" s="96">
        <f t="shared" si="149"/>
        <v>0</v>
      </c>
      <c r="T544" s="97"/>
    </row>
    <row r="545" s="85" customFormat="1" ht="23.1" customHeight="1" spans="1:20">
      <c r="A545" s="129" t="s">
        <v>1005</v>
      </c>
      <c r="B545" s="129" t="s">
        <v>1006</v>
      </c>
      <c r="C545" s="113"/>
      <c r="D545" s="148"/>
      <c r="E545" s="115"/>
      <c r="F545" s="116">
        <f t="shared" si="138"/>
        <v>0</v>
      </c>
      <c r="G545" s="116">
        <f t="shared" si="146"/>
        <v>0</v>
      </c>
      <c r="H545" s="117">
        <f t="shared" si="139"/>
        <v>0</v>
      </c>
      <c r="I545" s="116">
        <f t="shared" si="140"/>
        <v>0</v>
      </c>
      <c r="J545" s="116">
        <f t="shared" si="147"/>
        <v>0</v>
      </c>
      <c r="K545" s="116">
        <f t="shared" si="141"/>
        <v>0</v>
      </c>
      <c r="L545" s="116">
        <f t="shared" si="142"/>
        <v>0</v>
      </c>
      <c r="M545" s="116">
        <f t="shared" si="143"/>
        <v>0</v>
      </c>
      <c r="N545" s="116">
        <f t="shared" si="144"/>
        <v>0</v>
      </c>
      <c r="O545" s="116">
        <f t="shared" si="145"/>
        <v>0</v>
      </c>
      <c r="P545" s="116"/>
      <c r="R545" s="95">
        <f t="shared" si="148"/>
        <v>0</v>
      </c>
      <c r="S545" s="96">
        <f t="shared" si="149"/>
        <v>0</v>
      </c>
      <c r="T545" s="97"/>
    </row>
    <row r="546" s="85" customFormat="1" ht="23.1" customHeight="1" spans="1:20">
      <c r="A546" s="129" t="s">
        <v>1007</v>
      </c>
      <c r="B546" s="129" t="s">
        <v>1008</v>
      </c>
      <c r="C546" s="113" t="s">
        <v>1009</v>
      </c>
      <c r="D546" s="148">
        <v>179.54</v>
      </c>
      <c r="E546" s="115">
        <v>5</v>
      </c>
      <c r="F546" s="116">
        <f t="shared" si="138"/>
        <v>897.7</v>
      </c>
      <c r="G546" s="116">
        <f t="shared" si="146"/>
        <v>179.54</v>
      </c>
      <c r="H546" s="117">
        <f t="shared" si="139"/>
        <v>5</v>
      </c>
      <c r="I546" s="116">
        <f t="shared" si="140"/>
        <v>897.7</v>
      </c>
      <c r="J546" s="116">
        <f t="shared" si="147"/>
        <v>170.563</v>
      </c>
      <c r="K546" s="116">
        <f t="shared" si="141"/>
        <v>5</v>
      </c>
      <c r="L546" s="116">
        <f t="shared" si="142"/>
        <v>852.815</v>
      </c>
      <c r="M546" s="116">
        <f t="shared" si="143"/>
        <v>8.977</v>
      </c>
      <c r="N546" s="116">
        <f t="shared" si="144"/>
        <v>5</v>
      </c>
      <c r="O546" s="116">
        <f t="shared" si="145"/>
        <v>44.885</v>
      </c>
      <c r="P546" s="116"/>
      <c r="R546" s="95">
        <f t="shared" si="148"/>
        <v>170.563</v>
      </c>
      <c r="S546" s="96">
        <f t="shared" si="149"/>
        <v>0</v>
      </c>
      <c r="T546" s="97"/>
    </row>
    <row r="547" s="85" customFormat="1" ht="23.1" customHeight="1" spans="1:20">
      <c r="A547" s="129" t="s">
        <v>1010</v>
      </c>
      <c r="B547" s="129" t="s">
        <v>1011</v>
      </c>
      <c r="C547" s="113" t="s">
        <v>1009</v>
      </c>
      <c r="D547" s="148">
        <v>286</v>
      </c>
      <c r="E547" s="115">
        <v>1404</v>
      </c>
      <c r="F547" s="116">
        <f t="shared" si="138"/>
        <v>401544</v>
      </c>
      <c r="G547" s="116">
        <f t="shared" si="146"/>
        <v>286</v>
      </c>
      <c r="H547" s="117">
        <f t="shared" si="139"/>
        <v>1404</v>
      </c>
      <c r="I547" s="116">
        <f t="shared" si="140"/>
        <v>401544</v>
      </c>
      <c r="J547" s="116">
        <f t="shared" si="147"/>
        <v>271.7</v>
      </c>
      <c r="K547" s="116">
        <f t="shared" si="141"/>
        <v>1404</v>
      </c>
      <c r="L547" s="116">
        <f t="shared" si="142"/>
        <v>381466.8</v>
      </c>
      <c r="M547" s="116">
        <f t="shared" si="143"/>
        <v>14.3</v>
      </c>
      <c r="N547" s="116">
        <f t="shared" si="144"/>
        <v>1404</v>
      </c>
      <c r="O547" s="116">
        <f t="shared" si="145"/>
        <v>20077.2</v>
      </c>
      <c r="P547" s="116"/>
      <c r="R547" s="95">
        <f t="shared" si="148"/>
        <v>271.7</v>
      </c>
      <c r="S547" s="96">
        <f t="shared" si="149"/>
        <v>0</v>
      </c>
      <c r="T547" s="97"/>
    </row>
    <row r="548" s="85" customFormat="1" ht="23.1" customHeight="1" spans="1:20">
      <c r="A548" s="129" t="s">
        <v>1012</v>
      </c>
      <c r="B548" s="129" t="s">
        <v>1013</v>
      </c>
      <c r="C548" s="113" t="s">
        <v>1009</v>
      </c>
      <c r="D548" s="148">
        <v>289.98</v>
      </c>
      <c r="E548" s="115">
        <v>1</v>
      </c>
      <c r="F548" s="116">
        <f t="shared" si="138"/>
        <v>289.98</v>
      </c>
      <c r="G548" s="116">
        <f t="shared" si="146"/>
        <v>289.98</v>
      </c>
      <c r="H548" s="117">
        <f t="shared" si="139"/>
        <v>1</v>
      </c>
      <c r="I548" s="116">
        <f t="shared" si="140"/>
        <v>289.98</v>
      </c>
      <c r="J548" s="116">
        <f t="shared" si="147"/>
        <v>275.481</v>
      </c>
      <c r="K548" s="116">
        <f t="shared" si="141"/>
        <v>1</v>
      </c>
      <c r="L548" s="116">
        <f t="shared" si="142"/>
        <v>275.481</v>
      </c>
      <c r="M548" s="116">
        <f t="shared" si="143"/>
        <v>14.499</v>
      </c>
      <c r="N548" s="116">
        <f t="shared" si="144"/>
        <v>1</v>
      </c>
      <c r="O548" s="116">
        <f t="shared" si="145"/>
        <v>14.499</v>
      </c>
      <c r="P548" s="116"/>
      <c r="R548" s="95">
        <f t="shared" si="148"/>
        <v>275.481</v>
      </c>
      <c r="S548" s="96">
        <f t="shared" si="149"/>
        <v>0</v>
      </c>
      <c r="T548" s="97"/>
    </row>
    <row r="549" s="85" customFormat="1" ht="23.1" customHeight="1" spans="1:20">
      <c r="A549" s="129" t="s">
        <v>1014</v>
      </c>
      <c r="B549" s="129" t="s">
        <v>1015</v>
      </c>
      <c r="C549" s="113" t="s">
        <v>1009</v>
      </c>
      <c r="D549" s="148">
        <v>299.2</v>
      </c>
      <c r="E549" s="115">
        <v>621</v>
      </c>
      <c r="F549" s="116">
        <f t="shared" si="138"/>
        <v>185803.2</v>
      </c>
      <c r="G549" s="116">
        <f t="shared" si="146"/>
        <v>299.2</v>
      </c>
      <c r="H549" s="117">
        <f t="shared" si="139"/>
        <v>621</v>
      </c>
      <c r="I549" s="116">
        <f t="shared" si="140"/>
        <v>185803.2</v>
      </c>
      <c r="J549" s="116">
        <f t="shared" si="147"/>
        <v>284.24</v>
      </c>
      <c r="K549" s="116">
        <f t="shared" si="141"/>
        <v>621</v>
      </c>
      <c r="L549" s="116">
        <f t="shared" si="142"/>
        <v>176513.04</v>
      </c>
      <c r="M549" s="116">
        <f t="shared" si="143"/>
        <v>14.96</v>
      </c>
      <c r="N549" s="116">
        <f t="shared" si="144"/>
        <v>621</v>
      </c>
      <c r="O549" s="116">
        <f t="shared" si="145"/>
        <v>9290.16000000002</v>
      </c>
      <c r="P549" s="116"/>
      <c r="R549" s="95">
        <f t="shared" si="148"/>
        <v>284.24</v>
      </c>
      <c r="S549" s="96">
        <f t="shared" si="149"/>
        <v>0</v>
      </c>
      <c r="T549" s="97"/>
    </row>
    <row r="550" s="85" customFormat="1" ht="23.1" customHeight="1" spans="1:20">
      <c r="A550" s="129" t="s">
        <v>1016</v>
      </c>
      <c r="B550" s="129" t="s">
        <v>1017</v>
      </c>
      <c r="C550" s="113" t="s">
        <v>1009</v>
      </c>
      <c r="D550" s="148">
        <v>312.55</v>
      </c>
      <c r="E550" s="115">
        <v>111</v>
      </c>
      <c r="F550" s="116">
        <f t="shared" si="138"/>
        <v>34693.05</v>
      </c>
      <c r="G550" s="116">
        <f t="shared" si="146"/>
        <v>312.55</v>
      </c>
      <c r="H550" s="117">
        <f t="shared" si="139"/>
        <v>111</v>
      </c>
      <c r="I550" s="116">
        <f t="shared" si="140"/>
        <v>34693.05</v>
      </c>
      <c r="J550" s="116">
        <f t="shared" si="147"/>
        <v>296.9225</v>
      </c>
      <c r="K550" s="116">
        <f t="shared" si="141"/>
        <v>111</v>
      </c>
      <c r="L550" s="116">
        <f t="shared" si="142"/>
        <v>32958.3975</v>
      </c>
      <c r="M550" s="116">
        <f t="shared" si="143"/>
        <v>15.6275</v>
      </c>
      <c r="N550" s="116">
        <f t="shared" si="144"/>
        <v>111</v>
      </c>
      <c r="O550" s="116">
        <f t="shared" si="145"/>
        <v>1734.6525</v>
      </c>
      <c r="P550" s="116"/>
      <c r="R550" s="95">
        <f t="shared" si="148"/>
        <v>296.9225</v>
      </c>
      <c r="S550" s="96">
        <f t="shared" si="149"/>
        <v>0</v>
      </c>
      <c r="T550" s="97"/>
    </row>
    <row r="551" s="85" customFormat="1" ht="23.1" customHeight="1" spans="1:20">
      <c r="A551" s="129" t="s">
        <v>1018</v>
      </c>
      <c r="B551" s="129" t="s">
        <v>1019</v>
      </c>
      <c r="C551" s="113" t="s">
        <v>1009</v>
      </c>
      <c r="D551" s="148">
        <v>332.45</v>
      </c>
      <c r="E551" s="115">
        <v>60</v>
      </c>
      <c r="F551" s="116">
        <f t="shared" si="138"/>
        <v>19947</v>
      </c>
      <c r="G551" s="116">
        <f t="shared" si="146"/>
        <v>332.45</v>
      </c>
      <c r="H551" s="117">
        <f t="shared" si="139"/>
        <v>60</v>
      </c>
      <c r="I551" s="116">
        <f t="shared" si="140"/>
        <v>19947</v>
      </c>
      <c r="J551" s="116">
        <f t="shared" si="147"/>
        <v>315.8275</v>
      </c>
      <c r="K551" s="116">
        <f t="shared" si="141"/>
        <v>60</v>
      </c>
      <c r="L551" s="116">
        <f t="shared" si="142"/>
        <v>18949.65</v>
      </c>
      <c r="M551" s="116">
        <f t="shared" si="143"/>
        <v>16.6225</v>
      </c>
      <c r="N551" s="116">
        <f t="shared" si="144"/>
        <v>60</v>
      </c>
      <c r="O551" s="116">
        <f t="shared" si="145"/>
        <v>997.35</v>
      </c>
      <c r="P551" s="116"/>
      <c r="R551" s="95">
        <f t="shared" si="148"/>
        <v>315.8275</v>
      </c>
      <c r="S551" s="96">
        <f t="shared" si="149"/>
        <v>0</v>
      </c>
      <c r="T551" s="97"/>
    </row>
    <row r="552" s="85" customFormat="1" ht="23.1" customHeight="1" spans="1:20">
      <c r="A552" s="129" t="s">
        <v>1020</v>
      </c>
      <c r="B552" s="129" t="s">
        <v>1021</v>
      </c>
      <c r="C552" s="113" t="s">
        <v>1009</v>
      </c>
      <c r="D552" s="148">
        <v>519.96</v>
      </c>
      <c r="E552" s="115">
        <v>457</v>
      </c>
      <c r="F552" s="116">
        <f t="shared" si="138"/>
        <v>237621.72</v>
      </c>
      <c r="G552" s="116">
        <f t="shared" si="146"/>
        <v>519.96</v>
      </c>
      <c r="H552" s="117">
        <f t="shared" si="139"/>
        <v>457</v>
      </c>
      <c r="I552" s="116">
        <f t="shared" si="140"/>
        <v>237621.72</v>
      </c>
      <c r="J552" s="116">
        <f t="shared" si="147"/>
        <v>493.962</v>
      </c>
      <c r="K552" s="116">
        <f t="shared" si="141"/>
        <v>457</v>
      </c>
      <c r="L552" s="116">
        <f t="shared" si="142"/>
        <v>225740.634</v>
      </c>
      <c r="M552" s="116">
        <f t="shared" si="143"/>
        <v>25.998</v>
      </c>
      <c r="N552" s="116">
        <f t="shared" si="144"/>
        <v>457</v>
      </c>
      <c r="O552" s="116">
        <f t="shared" si="145"/>
        <v>11881.086</v>
      </c>
      <c r="P552" s="116"/>
      <c r="R552" s="95">
        <f t="shared" si="148"/>
        <v>493.962</v>
      </c>
      <c r="S552" s="96">
        <f t="shared" si="149"/>
        <v>0</v>
      </c>
      <c r="T552" s="97"/>
    </row>
    <row r="553" s="85" customFormat="1" ht="23.1" customHeight="1" spans="1:20">
      <c r="A553" s="129" t="s">
        <v>1022</v>
      </c>
      <c r="B553" s="129" t="s">
        <v>1023</v>
      </c>
      <c r="C553" s="113" t="s">
        <v>1009</v>
      </c>
      <c r="D553" s="148">
        <v>534.24</v>
      </c>
      <c r="E553" s="115">
        <v>3</v>
      </c>
      <c r="F553" s="116">
        <f t="shared" si="138"/>
        <v>1602.72</v>
      </c>
      <c r="G553" s="116">
        <f t="shared" si="146"/>
        <v>534.24</v>
      </c>
      <c r="H553" s="117">
        <f t="shared" si="139"/>
        <v>3</v>
      </c>
      <c r="I553" s="116">
        <f t="shared" si="140"/>
        <v>1602.72</v>
      </c>
      <c r="J553" s="116">
        <f t="shared" si="147"/>
        <v>507.528</v>
      </c>
      <c r="K553" s="116">
        <f t="shared" si="141"/>
        <v>3</v>
      </c>
      <c r="L553" s="116">
        <f t="shared" si="142"/>
        <v>1522.584</v>
      </c>
      <c r="M553" s="116">
        <f t="shared" si="143"/>
        <v>26.712</v>
      </c>
      <c r="N553" s="116">
        <f t="shared" si="144"/>
        <v>3</v>
      </c>
      <c r="O553" s="116">
        <f t="shared" si="145"/>
        <v>80.1360000000001</v>
      </c>
      <c r="P553" s="116"/>
      <c r="R553" s="95">
        <f t="shared" si="148"/>
        <v>507.528</v>
      </c>
      <c r="S553" s="96">
        <f t="shared" si="149"/>
        <v>0</v>
      </c>
      <c r="T553" s="97"/>
    </row>
    <row r="554" s="85" customFormat="1" ht="23.1" customHeight="1" spans="1:20">
      <c r="A554" s="129" t="s">
        <v>1024</v>
      </c>
      <c r="B554" s="129" t="s">
        <v>1025</v>
      </c>
      <c r="C554" s="113" t="s">
        <v>1009</v>
      </c>
      <c r="D554" s="148">
        <v>540.25</v>
      </c>
      <c r="E554" s="115">
        <v>305</v>
      </c>
      <c r="F554" s="116">
        <f t="shared" si="138"/>
        <v>164776.25</v>
      </c>
      <c r="G554" s="116">
        <f t="shared" si="146"/>
        <v>540.25</v>
      </c>
      <c r="H554" s="117">
        <f t="shared" si="139"/>
        <v>305</v>
      </c>
      <c r="I554" s="116">
        <f t="shared" si="140"/>
        <v>164776.25</v>
      </c>
      <c r="J554" s="116">
        <f t="shared" si="147"/>
        <v>513.2375</v>
      </c>
      <c r="K554" s="116">
        <f t="shared" si="141"/>
        <v>305</v>
      </c>
      <c r="L554" s="116">
        <f t="shared" si="142"/>
        <v>156537.4375</v>
      </c>
      <c r="M554" s="116">
        <f t="shared" si="143"/>
        <v>27.0125</v>
      </c>
      <c r="N554" s="116">
        <f t="shared" si="144"/>
        <v>305</v>
      </c>
      <c r="O554" s="116">
        <f t="shared" si="145"/>
        <v>8238.81250000001</v>
      </c>
      <c r="P554" s="116"/>
      <c r="R554" s="95">
        <f t="shared" si="148"/>
        <v>513.2375</v>
      </c>
      <c r="S554" s="96">
        <f t="shared" si="149"/>
        <v>0</v>
      </c>
      <c r="T554" s="97"/>
    </row>
    <row r="555" s="85" customFormat="1" ht="23.1" customHeight="1" spans="1:20">
      <c r="A555" s="129" t="s">
        <v>1026</v>
      </c>
      <c r="B555" s="129" t="s">
        <v>1027</v>
      </c>
      <c r="C555" s="113" t="s">
        <v>1009</v>
      </c>
      <c r="D555" s="148">
        <v>603.81</v>
      </c>
      <c r="E555" s="115">
        <v>3</v>
      </c>
      <c r="F555" s="116">
        <f t="shared" si="138"/>
        <v>1811.43</v>
      </c>
      <c r="G555" s="116">
        <f t="shared" si="146"/>
        <v>603.81</v>
      </c>
      <c r="H555" s="117">
        <f t="shared" si="139"/>
        <v>3</v>
      </c>
      <c r="I555" s="116">
        <f t="shared" si="140"/>
        <v>1811.43</v>
      </c>
      <c r="J555" s="116">
        <f t="shared" si="147"/>
        <v>573.6195</v>
      </c>
      <c r="K555" s="116">
        <f t="shared" si="141"/>
        <v>3</v>
      </c>
      <c r="L555" s="116">
        <f t="shared" si="142"/>
        <v>1720.8585</v>
      </c>
      <c r="M555" s="116">
        <f t="shared" si="143"/>
        <v>30.1905</v>
      </c>
      <c r="N555" s="116">
        <f t="shared" si="144"/>
        <v>3</v>
      </c>
      <c r="O555" s="116">
        <f t="shared" si="145"/>
        <v>90.5715000000001</v>
      </c>
      <c r="P555" s="116"/>
      <c r="R555" s="95">
        <f t="shared" si="148"/>
        <v>573.6195</v>
      </c>
      <c r="S555" s="96">
        <f t="shared" si="149"/>
        <v>0</v>
      </c>
      <c r="T555" s="97"/>
    </row>
    <row r="556" s="85" customFormat="1" ht="23.1" customHeight="1" spans="1:20">
      <c r="A556" s="129" t="s">
        <v>1028</v>
      </c>
      <c r="B556" s="129" t="s">
        <v>1029</v>
      </c>
      <c r="C556" s="113" t="s">
        <v>1009</v>
      </c>
      <c r="D556" s="148">
        <v>49.99</v>
      </c>
      <c r="E556" s="115">
        <v>895</v>
      </c>
      <c r="F556" s="116">
        <f t="shared" si="138"/>
        <v>44741.05</v>
      </c>
      <c r="G556" s="116">
        <f t="shared" si="146"/>
        <v>49.99</v>
      </c>
      <c r="H556" s="117">
        <f t="shared" si="139"/>
        <v>895</v>
      </c>
      <c r="I556" s="116">
        <f t="shared" si="140"/>
        <v>44741.05</v>
      </c>
      <c r="J556" s="116">
        <f t="shared" si="147"/>
        <v>47.4905</v>
      </c>
      <c r="K556" s="116">
        <f t="shared" si="141"/>
        <v>895</v>
      </c>
      <c r="L556" s="116">
        <f t="shared" si="142"/>
        <v>42503.9975</v>
      </c>
      <c r="M556" s="116">
        <f t="shared" si="143"/>
        <v>2.4995</v>
      </c>
      <c r="N556" s="116">
        <f t="shared" si="144"/>
        <v>895</v>
      </c>
      <c r="O556" s="116">
        <f t="shared" si="145"/>
        <v>2237.0525</v>
      </c>
      <c r="P556" s="116"/>
      <c r="R556" s="95">
        <f t="shared" si="148"/>
        <v>47.4905</v>
      </c>
      <c r="S556" s="96">
        <f t="shared" si="149"/>
        <v>0</v>
      </c>
      <c r="T556" s="97"/>
    </row>
    <row r="557" s="85" customFormat="1" ht="23.1" customHeight="1" spans="1:20">
      <c r="A557" s="129" t="s">
        <v>1030</v>
      </c>
      <c r="B557" s="129" t="s">
        <v>1031</v>
      </c>
      <c r="C557" s="113" t="s">
        <v>1009</v>
      </c>
      <c r="D557" s="148">
        <v>324.91</v>
      </c>
      <c r="E557" s="115">
        <v>1</v>
      </c>
      <c r="F557" s="116">
        <f t="shared" si="138"/>
        <v>324.91</v>
      </c>
      <c r="G557" s="116">
        <f t="shared" si="146"/>
        <v>324.91</v>
      </c>
      <c r="H557" s="117">
        <f t="shared" si="139"/>
        <v>1</v>
      </c>
      <c r="I557" s="116">
        <f t="shared" si="140"/>
        <v>324.91</v>
      </c>
      <c r="J557" s="116">
        <f t="shared" si="147"/>
        <v>308.6645</v>
      </c>
      <c r="K557" s="116">
        <f t="shared" si="141"/>
        <v>1</v>
      </c>
      <c r="L557" s="116">
        <f t="shared" si="142"/>
        <v>308.6645</v>
      </c>
      <c r="M557" s="116">
        <f t="shared" si="143"/>
        <v>16.2455</v>
      </c>
      <c r="N557" s="116">
        <f t="shared" si="144"/>
        <v>1</v>
      </c>
      <c r="O557" s="116">
        <f t="shared" si="145"/>
        <v>16.2455</v>
      </c>
      <c r="P557" s="116"/>
      <c r="R557" s="95">
        <f t="shared" si="148"/>
        <v>308.6645</v>
      </c>
      <c r="S557" s="96">
        <f t="shared" si="149"/>
        <v>0</v>
      </c>
      <c r="T557" s="97"/>
    </row>
    <row r="558" s="85" customFormat="1" ht="23.1" customHeight="1" spans="1:20">
      <c r="A558" s="129" t="s">
        <v>1032</v>
      </c>
      <c r="B558" s="129" t="s">
        <v>1033</v>
      </c>
      <c r="C558" s="113" t="s">
        <v>1009</v>
      </c>
      <c r="D558" s="148">
        <v>378.43</v>
      </c>
      <c r="E558" s="115">
        <v>1</v>
      </c>
      <c r="F558" s="116">
        <f t="shared" si="138"/>
        <v>378.43</v>
      </c>
      <c r="G558" s="116">
        <f t="shared" si="146"/>
        <v>378.43</v>
      </c>
      <c r="H558" s="117">
        <f t="shared" si="139"/>
        <v>1</v>
      </c>
      <c r="I558" s="116">
        <f t="shared" si="140"/>
        <v>378.43</v>
      </c>
      <c r="J558" s="116">
        <f t="shared" si="147"/>
        <v>359.5085</v>
      </c>
      <c r="K558" s="116">
        <f t="shared" si="141"/>
        <v>1</v>
      </c>
      <c r="L558" s="116">
        <f t="shared" si="142"/>
        <v>359.5085</v>
      </c>
      <c r="M558" s="116">
        <f t="shared" si="143"/>
        <v>18.9215</v>
      </c>
      <c r="N558" s="116">
        <f t="shared" si="144"/>
        <v>1</v>
      </c>
      <c r="O558" s="116">
        <f t="shared" si="145"/>
        <v>18.9215</v>
      </c>
      <c r="P558" s="116"/>
      <c r="R558" s="95">
        <f t="shared" si="148"/>
        <v>359.5085</v>
      </c>
      <c r="S558" s="96">
        <f t="shared" si="149"/>
        <v>0</v>
      </c>
      <c r="T558" s="97"/>
    </row>
    <row r="559" s="85" customFormat="1" ht="23.1" customHeight="1" spans="1:20">
      <c r="A559" s="129" t="s">
        <v>1034</v>
      </c>
      <c r="B559" s="129" t="s">
        <v>1035</v>
      </c>
      <c r="C559" s="113" t="s">
        <v>1009</v>
      </c>
      <c r="D559" s="148">
        <v>563.12</v>
      </c>
      <c r="E559" s="115">
        <v>1</v>
      </c>
      <c r="F559" s="116">
        <f t="shared" si="138"/>
        <v>563.12</v>
      </c>
      <c r="G559" s="116">
        <f t="shared" si="146"/>
        <v>563.12</v>
      </c>
      <c r="H559" s="117">
        <f t="shared" si="139"/>
        <v>1</v>
      </c>
      <c r="I559" s="116">
        <f t="shared" si="140"/>
        <v>563.12</v>
      </c>
      <c r="J559" s="116">
        <f t="shared" si="147"/>
        <v>534.964</v>
      </c>
      <c r="K559" s="116">
        <f t="shared" si="141"/>
        <v>1</v>
      </c>
      <c r="L559" s="116">
        <f t="shared" si="142"/>
        <v>534.964</v>
      </c>
      <c r="M559" s="116">
        <f t="shared" si="143"/>
        <v>28.1560000000001</v>
      </c>
      <c r="N559" s="116">
        <f t="shared" si="144"/>
        <v>1</v>
      </c>
      <c r="O559" s="116">
        <f t="shared" si="145"/>
        <v>28.1560000000001</v>
      </c>
      <c r="P559" s="116"/>
      <c r="R559" s="95">
        <f t="shared" si="148"/>
        <v>534.964</v>
      </c>
      <c r="S559" s="96">
        <f t="shared" si="149"/>
        <v>0</v>
      </c>
      <c r="T559" s="97"/>
    </row>
    <row r="560" s="85" customFormat="1" ht="23.1" customHeight="1" spans="1:20">
      <c r="A560" s="129" t="s">
        <v>1036</v>
      </c>
      <c r="B560" s="129" t="s">
        <v>1037</v>
      </c>
      <c r="C560" s="113" t="s">
        <v>1009</v>
      </c>
      <c r="D560" s="148">
        <v>354.81</v>
      </c>
      <c r="E560" s="115">
        <v>1</v>
      </c>
      <c r="F560" s="116">
        <f t="shared" si="138"/>
        <v>354.81</v>
      </c>
      <c r="G560" s="116">
        <f t="shared" si="146"/>
        <v>354.81</v>
      </c>
      <c r="H560" s="117">
        <f t="shared" si="139"/>
        <v>1</v>
      </c>
      <c r="I560" s="116">
        <f t="shared" si="140"/>
        <v>354.81</v>
      </c>
      <c r="J560" s="116">
        <f t="shared" si="147"/>
        <v>337.0695</v>
      </c>
      <c r="K560" s="116">
        <f t="shared" si="141"/>
        <v>1</v>
      </c>
      <c r="L560" s="116">
        <f t="shared" si="142"/>
        <v>337.0695</v>
      </c>
      <c r="M560" s="116">
        <f t="shared" si="143"/>
        <v>17.7405</v>
      </c>
      <c r="N560" s="116">
        <f t="shared" si="144"/>
        <v>1</v>
      </c>
      <c r="O560" s="116">
        <f t="shared" si="145"/>
        <v>17.7405</v>
      </c>
      <c r="P560" s="116"/>
      <c r="R560" s="95">
        <f t="shared" si="148"/>
        <v>337.0695</v>
      </c>
      <c r="S560" s="96">
        <f t="shared" si="149"/>
        <v>0</v>
      </c>
      <c r="T560" s="97"/>
    </row>
    <row r="561" s="85" customFormat="1" ht="23.1" customHeight="1" spans="1:20">
      <c r="A561" s="129" t="s">
        <v>1038</v>
      </c>
      <c r="B561" s="129" t="s">
        <v>1039</v>
      </c>
      <c r="C561" s="113"/>
      <c r="D561" s="148"/>
      <c r="E561" s="115"/>
      <c r="F561" s="116">
        <f t="shared" si="138"/>
        <v>0</v>
      </c>
      <c r="G561" s="116">
        <f t="shared" si="146"/>
        <v>0</v>
      </c>
      <c r="H561" s="117">
        <f t="shared" si="139"/>
        <v>0</v>
      </c>
      <c r="I561" s="116">
        <f t="shared" si="140"/>
        <v>0</v>
      </c>
      <c r="J561" s="116">
        <f t="shared" si="147"/>
        <v>0</v>
      </c>
      <c r="K561" s="116">
        <f t="shared" si="141"/>
        <v>0</v>
      </c>
      <c r="L561" s="116">
        <f t="shared" si="142"/>
        <v>0</v>
      </c>
      <c r="M561" s="116">
        <f t="shared" si="143"/>
        <v>0</v>
      </c>
      <c r="N561" s="116">
        <f t="shared" si="144"/>
        <v>0</v>
      </c>
      <c r="O561" s="116">
        <f t="shared" si="145"/>
        <v>0</v>
      </c>
      <c r="P561" s="116"/>
      <c r="R561" s="95">
        <f t="shared" si="148"/>
        <v>0</v>
      </c>
      <c r="S561" s="96">
        <f t="shared" si="149"/>
        <v>0</v>
      </c>
      <c r="T561" s="97"/>
    </row>
    <row r="562" s="85" customFormat="1" ht="23.1" customHeight="1" spans="1:20">
      <c r="A562" s="129" t="s">
        <v>1040</v>
      </c>
      <c r="B562" s="129" t="s">
        <v>1041</v>
      </c>
      <c r="C562" s="113" t="s">
        <v>1009</v>
      </c>
      <c r="D562" s="148">
        <v>244.12</v>
      </c>
      <c r="E562" s="115">
        <v>5</v>
      </c>
      <c r="F562" s="116">
        <f t="shared" si="138"/>
        <v>1220.6</v>
      </c>
      <c r="G562" s="116">
        <f t="shared" si="146"/>
        <v>244.12</v>
      </c>
      <c r="H562" s="117">
        <f t="shared" si="139"/>
        <v>5</v>
      </c>
      <c r="I562" s="116">
        <f t="shared" si="140"/>
        <v>1220.6</v>
      </c>
      <c r="J562" s="116">
        <f t="shared" si="147"/>
        <v>231.914</v>
      </c>
      <c r="K562" s="116">
        <f t="shared" si="141"/>
        <v>5</v>
      </c>
      <c r="L562" s="116">
        <f t="shared" si="142"/>
        <v>1159.57</v>
      </c>
      <c r="M562" s="116">
        <f t="shared" si="143"/>
        <v>12.206</v>
      </c>
      <c r="N562" s="116">
        <f t="shared" si="144"/>
        <v>5</v>
      </c>
      <c r="O562" s="116">
        <f t="shared" si="145"/>
        <v>61.0300000000001</v>
      </c>
      <c r="P562" s="116"/>
      <c r="R562" s="95">
        <f t="shared" si="148"/>
        <v>231.914</v>
      </c>
      <c r="S562" s="96">
        <f t="shared" si="149"/>
        <v>0</v>
      </c>
      <c r="T562" s="97"/>
    </row>
    <row r="563" s="85" customFormat="1" ht="23.1" customHeight="1" spans="1:20">
      <c r="A563" s="129" t="s">
        <v>1042</v>
      </c>
      <c r="B563" s="129" t="s">
        <v>1043</v>
      </c>
      <c r="C563" s="113" t="s">
        <v>1009</v>
      </c>
      <c r="D563" s="148">
        <v>286.58</v>
      </c>
      <c r="E563" s="115">
        <v>5</v>
      </c>
      <c r="F563" s="116">
        <f t="shared" si="138"/>
        <v>1432.9</v>
      </c>
      <c r="G563" s="116">
        <f t="shared" si="146"/>
        <v>286.58</v>
      </c>
      <c r="H563" s="117">
        <f t="shared" si="139"/>
        <v>5</v>
      </c>
      <c r="I563" s="116">
        <f t="shared" si="140"/>
        <v>1432.9</v>
      </c>
      <c r="J563" s="116">
        <f t="shared" si="147"/>
        <v>272.251</v>
      </c>
      <c r="K563" s="116">
        <f t="shared" si="141"/>
        <v>5</v>
      </c>
      <c r="L563" s="116">
        <f t="shared" si="142"/>
        <v>1361.255</v>
      </c>
      <c r="M563" s="116">
        <f t="shared" si="143"/>
        <v>14.329</v>
      </c>
      <c r="N563" s="116">
        <f t="shared" si="144"/>
        <v>5</v>
      </c>
      <c r="O563" s="116">
        <f t="shared" si="145"/>
        <v>71.645</v>
      </c>
      <c r="P563" s="116"/>
      <c r="R563" s="95">
        <f t="shared" si="148"/>
        <v>272.251</v>
      </c>
      <c r="S563" s="96">
        <f t="shared" si="149"/>
        <v>0</v>
      </c>
      <c r="T563" s="97"/>
    </row>
    <row r="564" s="85" customFormat="1" ht="23.1" customHeight="1" spans="1:20">
      <c r="A564" s="129" t="s">
        <v>1044</v>
      </c>
      <c r="B564" s="129" t="s">
        <v>1045</v>
      </c>
      <c r="C564" s="113" t="s">
        <v>1009</v>
      </c>
      <c r="D564" s="148">
        <v>299.95</v>
      </c>
      <c r="E564" s="115">
        <v>5</v>
      </c>
      <c r="F564" s="116">
        <f t="shared" si="138"/>
        <v>1499.75</v>
      </c>
      <c r="G564" s="116">
        <f t="shared" si="146"/>
        <v>299.95</v>
      </c>
      <c r="H564" s="117">
        <f t="shared" si="139"/>
        <v>5</v>
      </c>
      <c r="I564" s="116">
        <f t="shared" si="140"/>
        <v>1499.75</v>
      </c>
      <c r="J564" s="116">
        <f t="shared" si="147"/>
        <v>284.9525</v>
      </c>
      <c r="K564" s="116">
        <f t="shared" si="141"/>
        <v>5</v>
      </c>
      <c r="L564" s="116">
        <f t="shared" si="142"/>
        <v>1424.7625</v>
      </c>
      <c r="M564" s="116">
        <f t="shared" si="143"/>
        <v>14.9975</v>
      </c>
      <c r="N564" s="116">
        <f t="shared" si="144"/>
        <v>5</v>
      </c>
      <c r="O564" s="116">
        <f t="shared" si="145"/>
        <v>74.9875</v>
      </c>
      <c r="P564" s="116"/>
      <c r="R564" s="95">
        <f t="shared" si="148"/>
        <v>284.9525</v>
      </c>
      <c r="S564" s="96">
        <f t="shared" si="149"/>
        <v>0</v>
      </c>
      <c r="T564" s="97"/>
    </row>
    <row r="565" s="85" customFormat="1" ht="23.1" customHeight="1" spans="1:20">
      <c r="A565" s="129" t="s">
        <v>1046</v>
      </c>
      <c r="B565" s="129" t="s">
        <v>1047</v>
      </c>
      <c r="C565" s="113" t="s">
        <v>1009</v>
      </c>
      <c r="D565" s="148">
        <v>465.09</v>
      </c>
      <c r="E565" s="115">
        <v>67</v>
      </c>
      <c r="F565" s="116">
        <f t="shared" si="138"/>
        <v>31161.03</v>
      </c>
      <c r="G565" s="116">
        <f t="shared" si="146"/>
        <v>465.09</v>
      </c>
      <c r="H565" s="117">
        <f t="shared" si="139"/>
        <v>67</v>
      </c>
      <c r="I565" s="116">
        <f t="shared" si="140"/>
        <v>31161.03</v>
      </c>
      <c r="J565" s="116">
        <f t="shared" si="147"/>
        <v>441.8355</v>
      </c>
      <c r="K565" s="116">
        <f t="shared" si="141"/>
        <v>67</v>
      </c>
      <c r="L565" s="116">
        <f t="shared" si="142"/>
        <v>29602.9785</v>
      </c>
      <c r="M565" s="116">
        <f t="shared" si="143"/>
        <v>23.2545</v>
      </c>
      <c r="N565" s="116">
        <f t="shared" si="144"/>
        <v>67</v>
      </c>
      <c r="O565" s="116">
        <f t="shared" si="145"/>
        <v>1558.0515</v>
      </c>
      <c r="P565" s="116"/>
      <c r="R565" s="95">
        <f t="shared" si="148"/>
        <v>441.8355</v>
      </c>
      <c r="S565" s="96">
        <f t="shared" si="149"/>
        <v>0</v>
      </c>
      <c r="T565" s="97"/>
    </row>
    <row r="566" s="85" customFormat="1" ht="23.1" customHeight="1" spans="1:20">
      <c r="A566" s="129" t="s">
        <v>1048</v>
      </c>
      <c r="B566" s="129" t="s">
        <v>1049</v>
      </c>
      <c r="C566" s="113" t="s">
        <v>1009</v>
      </c>
      <c r="D566" s="148">
        <v>435.97</v>
      </c>
      <c r="E566" s="115">
        <v>67</v>
      </c>
      <c r="F566" s="116">
        <f t="shared" si="138"/>
        <v>29209.99</v>
      </c>
      <c r="G566" s="116">
        <f t="shared" si="146"/>
        <v>435.97</v>
      </c>
      <c r="H566" s="117">
        <f t="shared" si="139"/>
        <v>67</v>
      </c>
      <c r="I566" s="116">
        <f t="shared" si="140"/>
        <v>29209.99</v>
      </c>
      <c r="J566" s="116">
        <f t="shared" si="147"/>
        <v>414.1715</v>
      </c>
      <c r="K566" s="116">
        <f t="shared" si="141"/>
        <v>67</v>
      </c>
      <c r="L566" s="116">
        <f t="shared" si="142"/>
        <v>27749.4905</v>
      </c>
      <c r="M566" s="116">
        <f t="shared" si="143"/>
        <v>21.7985</v>
      </c>
      <c r="N566" s="116">
        <f t="shared" si="144"/>
        <v>67</v>
      </c>
      <c r="O566" s="116">
        <f t="shared" si="145"/>
        <v>1460.4995</v>
      </c>
      <c r="P566" s="116"/>
      <c r="R566" s="95">
        <f t="shared" si="148"/>
        <v>414.1715</v>
      </c>
      <c r="S566" s="96">
        <f t="shared" si="149"/>
        <v>0</v>
      </c>
      <c r="T566" s="97"/>
    </row>
    <row r="567" s="85" customFormat="1" ht="23.1" customHeight="1" spans="1:20">
      <c r="A567" s="129" t="s">
        <v>1050</v>
      </c>
      <c r="B567" s="129" t="s">
        <v>1051</v>
      </c>
      <c r="C567" s="113" t="s">
        <v>1009</v>
      </c>
      <c r="D567" s="148">
        <v>332.61</v>
      </c>
      <c r="E567" s="115">
        <v>5</v>
      </c>
      <c r="F567" s="116">
        <f t="shared" si="138"/>
        <v>1663.05</v>
      </c>
      <c r="G567" s="116">
        <f t="shared" si="146"/>
        <v>332.61</v>
      </c>
      <c r="H567" s="117">
        <f t="shared" si="139"/>
        <v>5</v>
      </c>
      <c r="I567" s="116">
        <f t="shared" si="140"/>
        <v>1663.05</v>
      </c>
      <c r="J567" s="116">
        <f t="shared" si="147"/>
        <v>315.9795</v>
      </c>
      <c r="K567" s="116">
        <f t="shared" si="141"/>
        <v>5</v>
      </c>
      <c r="L567" s="116">
        <f t="shared" si="142"/>
        <v>1579.8975</v>
      </c>
      <c r="M567" s="116">
        <f t="shared" si="143"/>
        <v>16.6305</v>
      </c>
      <c r="N567" s="116">
        <f t="shared" si="144"/>
        <v>5</v>
      </c>
      <c r="O567" s="116">
        <f t="shared" si="145"/>
        <v>83.1525000000002</v>
      </c>
      <c r="P567" s="116"/>
      <c r="R567" s="95">
        <f t="shared" si="148"/>
        <v>315.9795</v>
      </c>
      <c r="S567" s="96">
        <f t="shared" si="149"/>
        <v>0</v>
      </c>
      <c r="T567" s="97"/>
    </row>
    <row r="568" s="85" customFormat="1" ht="23.1" customHeight="1" spans="1:20">
      <c r="A568" s="129" t="s">
        <v>1052</v>
      </c>
      <c r="B568" s="129" t="s">
        <v>1053</v>
      </c>
      <c r="C568" s="113" t="s">
        <v>1009</v>
      </c>
      <c r="D568" s="148">
        <v>396.89</v>
      </c>
      <c r="E568" s="115">
        <v>10</v>
      </c>
      <c r="F568" s="116">
        <f t="shared" si="138"/>
        <v>3968.9</v>
      </c>
      <c r="G568" s="116">
        <f t="shared" si="146"/>
        <v>396.89</v>
      </c>
      <c r="H568" s="117">
        <f t="shared" si="139"/>
        <v>10</v>
      </c>
      <c r="I568" s="116">
        <f t="shared" si="140"/>
        <v>3968.9</v>
      </c>
      <c r="J568" s="116">
        <f t="shared" si="147"/>
        <v>377.0455</v>
      </c>
      <c r="K568" s="116">
        <f t="shared" si="141"/>
        <v>10</v>
      </c>
      <c r="L568" s="116">
        <f t="shared" si="142"/>
        <v>3770.455</v>
      </c>
      <c r="M568" s="116">
        <f t="shared" si="143"/>
        <v>19.8445</v>
      </c>
      <c r="N568" s="116">
        <f t="shared" si="144"/>
        <v>10</v>
      </c>
      <c r="O568" s="116">
        <f t="shared" si="145"/>
        <v>198.445</v>
      </c>
      <c r="P568" s="116"/>
      <c r="R568" s="95">
        <f t="shared" si="148"/>
        <v>377.0455</v>
      </c>
      <c r="S568" s="96">
        <f t="shared" si="149"/>
        <v>0</v>
      </c>
      <c r="T568" s="97"/>
    </row>
    <row r="569" s="85" customFormat="1" ht="23.1" customHeight="1" spans="1:20">
      <c r="A569" s="129" t="s">
        <v>1054</v>
      </c>
      <c r="B569" s="129" t="s">
        <v>1055</v>
      </c>
      <c r="C569" s="113" t="s">
        <v>1009</v>
      </c>
      <c r="D569" s="148">
        <v>327.48</v>
      </c>
      <c r="E569" s="115">
        <v>17</v>
      </c>
      <c r="F569" s="116">
        <f t="shared" si="138"/>
        <v>5567.16</v>
      </c>
      <c r="G569" s="116">
        <f t="shared" si="146"/>
        <v>327.48</v>
      </c>
      <c r="H569" s="117">
        <f t="shared" si="139"/>
        <v>17</v>
      </c>
      <c r="I569" s="116">
        <f t="shared" si="140"/>
        <v>5567.16</v>
      </c>
      <c r="J569" s="116">
        <f t="shared" si="147"/>
        <v>311.106</v>
      </c>
      <c r="K569" s="116">
        <f t="shared" si="141"/>
        <v>17</v>
      </c>
      <c r="L569" s="116">
        <f t="shared" si="142"/>
        <v>5288.802</v>
      </c>
      <c r="M569" s="116">
        <f t="shared" si="143"/>
        <v>16.374</v>
      </c>
      <c r="N569" s="116">
        <f t="shared" si="144"/>
        <v>17</v>
      </c>
      <c r="O569" s="116">
        <f t="shared" si="145"/>
        <v>278.358</v>
      </c>
      <c r="P569" s="116"/>
      <c r="R569" s="95">
        <f t="shared" si="148"/>
        <v>311.106</v>
      </c>
      <c r="S569" s="96">
        <f t="shared" si="149"/>
        <v>0</v>
      </c>
      <c r="T569" s="97"/>
    </row>
    <row r="570" s="85" customFormat="1" ht="23.1" customHeight="1" spans="1:20">
      <c r="A570" s="129" t="s">
        <v>1056</v>
      </c>
      <c r="B570" s="129" t="s">
        <v>1057</v>
      </c>
      <c r="C570" s="113" t="s">
        <v>1009</v>
      </c>
      <c r="D570" s="148">
        <v>377.93</v>
      </c>
      <c r="E570" s="115">
        <v>16</v>
      </c>
      <c r="F570" s="116">
        <f t="shared" si="138"/>
        <v>6046.88</v>
      </c>
      <c r="G570" s="116">
        <f t="shared" si="146"/>
        <v>377.93</v>
      </c>
      <c r="H570" s="117">
        <f t="shared" si="139"/>
        <v>16</v>
      </c>
      <c r="I570" s="116">
        <f t="shared" si="140"/>
        <v>6046.88</v>
      </c>
      <c r="J570" s="116">
        <f t="shared" si="147"/>
        <v>359.0335</v>
      </c>
      <c r="K570" s="116">
        <f t="shared" si="141"/>
        <v>16</v>
      </c>
      <c r="L570" s="116">
        <f t="shared" si="142"/>
        <v>5744.536</v>
      </c>
      <c r="M570" s="116">
        <f t="shared" si="143"/>
        <v>18.8965</v>
      </c>
      <c r="N570" s="116">
        <f t="shared" si="144"/>
        <v>16</v>
      </c>
      <c r="O570" s="116">
        <f t="shared" si="145"/>
        <v>302.344</v>
      </c>
      <c r="P570" s="116"/>
      <c r="R570" s="95">
        <f t="shared" si="148"/>
        <v>359.0335</v>
      </c>
      <c r="S570" s="96">
        <f t="shared" si="149"/>
        <v>0</v>
      </c>
      <c r="T570" s="97"/>
    </row>
    <row r="571" s="85" customFormat="1" ht="23.1" customHeight="1" spans="1:20">
      <c r="A571" s="129" t="s">
        <v>1058</v>
      </c>
      <c r="B571" s="129" t="s">
        <v>1059</v>
      </c>
      <c r="C571" s="113" t="s">
        <v>1009</v>
      </c>
      <c r="D571" s="148">
        <v>106</v>
      </c>
      <c r="E571" s="115">
        <v>14</v>
      </c>
      <c r="F571" s="116">
        <f t="shared" si="138"/>
        <v>1484</v>
      </c>
      <c r="G571" s="116">
        <f t="shared" si="146"/>
        <v>106</v>
      </c>
      <c r="H571" s="117">
        <f t="shared" si="139"/>
        <v>14</v>
      </c>
      <c r="I571" s="116">
        <f t="shared" si="140"/>
        <v>1484</v>
      </c>
      <c r="J571" s="116">
        <f t="shared" si="147"/>
        <v>100.7</v>
      </c>
      <c r="K571" s="116">
        <f t="shared" si="141"/>
        <v>14</v>
      </c>
      <c r="L571" s="116">
        <f t="shared" si="142"/>
        <v>1409.8</v>
      </c>
      <c r="M571" s="116">
        <f t="shared" si="143"/>
        <v>5.30000000000001</v>
      </c>
      <c r="N571" s="116">
        <f t="shared" si="144"/>
        <v>14</v>
      </c>
      <c r="O571" s="116">
        <f t="shared" si="145"/>
        <v>74.2000000000002</v>
      </c>
      <c r="P571" s="116"/>
      <c r="R571" s="95">
        <f t="shared" si="148"/>
        <v>100.7</v>
      </c>
      <c r="S571" s="96">
        <f t="shared" si="149"/>
        <v>0</v>
      </c>
      <c r="T571" s="97"/>
    </row>
    <row r="572" s="85" customFormat="1" ht="23.1" customHeight="1" spans="1:20">
      <c r="A572" s="129" t="s">
        <v>1060</v>
      </c>
      <c r="B572" s="129" t="s">
        <v>1061</v>
      </c>
      <c r="C572" s="113" t="s">
        <v>1009</v>
      </c>
      <c r="D572" s="148">
        <v>455.48</v>
      </c>
      <c r="E572" s="115">
        <v>11</v>
      </c>
      <c r="F572" s="116">
        <f t="shared" si="138"/>
        <v>5010.28</v>
      </c>
      <c r="G572" s="116">
        <f t="shared" si="146"/>
        <v>455.48</v>
      </c>
      <c r="H572" s="117">
        <f t="shared" si="139"/>
        <v>11</v>
      </c>
      <c r="I572" s="116">
        <f t="shared" si="140"/>
        <v>5010.28</v>
      </c>
      <c r="J572" s="116">
        <f t="shared" si="147"/>
        <v>432.706</v>
      </c>
      <c r="K572" s="116">
        <f t="shared" si="141"/>
        <v>11</v>
      </c>
      <c r="L572" s="116">
        <f t="shared" si="142"/>
        <v>4759.766</v>
      </c>
      <c r="M572" s="116">
        <f t="shared" si="143"/>
        <v>22.774</v>
      </c>
      <c r="N572" s="116">
        <f t="shared" si="144"/>
        <v>11</v>
      </c>
      <c r="O572" s="116">
        <f t="shared" si="145"/>
        <v>250.514</v>
      </c>
      <c r="P572" s="116"/>
      <c r="R572" s="95">
        <f t="shared" si="148"/>
        <v>432.706</v>
      </c>
      <c r="S572" s="96">
        <f t="shared" si="149"/>
        <v>0</v>
      </c>
      <c r="T572" s="97"/>
    </row>
    <row r="573" s="85" customFormat="1" ht="23.1" customHeight="1" spans="1:20">
      <c r="A573" s="129" t="s">
        <v>1062</v>
      </c>
      <c r="B573" s="129" t="s">
        <v>1063</v>
      </c>
      <c r="C573" s="113" t="s">
        <v>65</v>
      </c>
      <c r="D573" s="148">
        <v>170.84</v>
      </c>
      <c r="E573" s="115">
        <v>6</v>
      </c>
      <c r="F573" s="116">
        <f t="shared" si="138"/>
        <v>1025.04</v>
      </c>
      <c r="G573" s="116">
        <f t="shared" si="146"/>
        <v>170.84</v>
      </c>
      <c r="H573" s="117">
        <f t="shared" si="139"/>
        <v>6</v>
      </c>
      <c r="I573" s="116">
        <f t="shared" si="140"/>
        <v>1025.04</v>
      </c>
      <c r="J573" s="116">
        <f t="shared" si="147"/>
        <v>162.298</v>
      </c>
      <c r="K573" s="116">
        <f t="shared" si="141"/>
        <v>6</v>
      </c>
      <c r="L573" s="116">
        <f t="shared" si="142"/>
        <v>973.788</v>
      </c>
      <c r="M573" s="116">
        <f t="shared" si="143"/>
        <v>8.542</v>
      </c>
      <c r="N573" s="116">
        <f t="shared" si="144"/>
        <v>6</v>
      </c>
      <c r="O573" s="116">
        <f t="shared" si="145"/>
        <v>51.252</v>
      </c>
      <c r="P573" s="116"/>
      <c r="R573" s="95">
        <f t="shared" si="148"/>
        <v>162.298</v>
      </c>
      <c r="S573" s="96">
        <f t="shared" si="149"/>
        <v>0</v>
      </c>
      <c r="T573" s="97"/>
    </row>
    <row r="574" s="85" customFormat="1" ht="23.1" customHeight="1" spans="1:20">
      <c r="A574" s="129" t="s">
        <v>1064</v>
      </c>
      <c r="B574" s="129" t="s">
        <v>1065</v>
      </c>
      <c r="C574" s="113" t="s">
        <v>65</v>
      </c>
      <c r="D574" s="148">
        <v>264.29</v>
      </c>
      <c r="E574" s="115">
        <v>6</v>
      </c>
      <c r="F574" s="116">
        <f t="shared" si="138"/>
        <v>1585.74</v>
      </c>
      <c r="G574" s="116">
        <f t="shared" si="146"/>
        <v>264.29</v>
      </c>
      <c r="H574" s="117">
        <f t="shared" si="139"/>
        <v>6</v>
      </c>
      <c r="I574" s="116">
        <f t="shared" si="140"/>
        <v>1585.74</v>
      </c>
      <c r="J574" s="116">
        <f t="shared" si="147"/>
        <v>251.0755</v>
      </c>
      <c r="K574" s="116">
        <f t="shared" si="141"/>
        <v>6</v>
      </c>
      <c r="L574" s="116">
        <f t="shared" si="142"/>
        <v>1506.453</v>
      </c>
      <c r="M574" s="116">
        <f t="shared" si="143"/>
        <v>13.2145</v>
      </c>
      <c r="N574" s="116">
        <f t="shared" si="144"/>
        <v>6</v>
      </c>
      <c r="O574" s="116">
        <f t="shared" si="145"/>
        <v>79.2870000000001</v>
      </c>
      <c r="P574" s="116"/>
      <c r="R574" s="95">
        <f t="shared" si="148"/>
        <v>251.0755</v>
      </c>
      <c r="S574" s="96">
        <f t="shared" si="149"/>
        <v>0</v>
      </c>
      <c r="T574" s="97"/>
    </row>
    <row r="575" s="85" customFormat="1" ht="23.1" customHeight="1" spans="1:20">
      <c r="A575" s="129" t="s">
        <v>1066</v>
      </c>
      <c r="B575" s="129" t="s">
        <v>1067</v>
      </c>
      <c r="C575" s="113"/>
      <c r="D575" s="148"/>
      <c r="E575" s="115"/>
      <c r="F575" s="116">
        <f t="shared" si="138"/>
        <v>0</v>
      </c>
      <c r="G575" s="116">
        <f t="shared" si="146"/>
        <v>0</v>
      </c>
      <c r="H575" s="117">
        <f t="shared" si="139"/>
        <v>0</v>
      </c>
      <c r="I575" s="116">
        <f t="shared" si="140"/>
        <v>0</v>
      </c>
      <c r="J575" s="116">
        <f t="shared" si="147"/>
        <v>0</v>
      </c>
      <c r="K575" s="116">
        <f t="shared" si="141"/>
        <v>0</v>
      </c>
      <c r="L575" s="116">
        <f t="shared" si="142"/>
        <v>0</v>
      </c>
      <c r="M575" s="116">
        <f t="shared" si="143"/>
        <v>0</v>
      </c>
      <c r="N575" s="116">
        <f t="shared" si="144"/>
        <v>0</v>
      </c>
      <c r="O575" s="116">
        <f t="shared" si="145"/>
        <v>0</v>
      </c>
      <c r="P575" s="116"/>
      <c r="R575" s="95">
        <f t="shared" si="148"/>
        <v>0</v>
      </c>
      <c r="S575" s="96">
        <f t="shared" si="149"/>
        <v>0</v>
      </c>
      <c r="T575" s="97"/>
    </row>
    <row r="576" s="85" customFormat="1" ht="23.1" customHeight="1" spans="1:20">
      <c r="A576" s="129" t="s">
        <v>1068</v>
      </c>
      <c r="B576" s="129" t="s">
        <v>1069</v>
      </c>
      <c r="C576" s="113" t="s">
        <v>1009</v>
      </c>
      <c r="D576" s="148">
        <v>201.91</v>
      </c>
      <c r="E576" s="115">
        <v>8</v>
      </c>
      <c r="F576" s="116">
        <f t="shared" si="138"/>
        <v>1615.28</v>
      </c>
      <c r="G576" s="116">
        <f t="shared" si="146"/>
        <v>201.91</v>
      </c>
      <c r="H576" s="117">
        <f t="shared" si="139"/>
        <v>8</v>
      </c>
      <c r="I576" s="116">
        <f t="shared" si="140"/>
        <v>1615.28</v>
      </c>
      <c r="J576" s="116">
        <f t="shared" si="147"/>
        <v>191.8145</v>
      </c>
      <c r="K576" s="116">
        <f t="shared" si="141"/>
        <v>8</v>
      </c>
      <c r="L576" s="116">
        <f t="shared" si="142"/>
        <v>1534.516</v>
      </c>
      <c r="M576" s="116">
        <f t="shared" si="143"/>
        <v>10.0955</v>
      </c>
      <c r="N576" s="116">
        <f t="shared" si="144"/>
        <v>8</v>
      </c>
      <c r="O576" s="116">
        <f t="shared" si="145"/>
        <v>80.7640000000001</v>
      </c>
      <c r="P576" s="116"/>
      <c r="R576" s="95">
        <f t="shared" si="148"/>
        <v>191.8145</v>
      </c>
      <c r="S576" s="96">
        <f t="shared" si="149"/>
        <v>0</v>
      </c>
      <c r="T576" s="97"/>
    </row>
    <row r="577" s="85" customFormat="1" ht="23.1" customHeight="1" spans="1:20">
      <c r="A577" s="129" t="s">
        <v>1070</v>
      </c>
      <c r="B577" s="129" t="s">
        <v>1071</v>
      </c>
      <c r="C577" s="113" t="s">
        <v>1009</v>
      </c>
      <c r="D577" s="148">
        <v>188.47</v>
      </c>
      <c r="E577" s="115">
        <v>18</v>
      </c>
      <c r="F577" s="116">
        <f t="shared" si="138"/>
        <v>3392.46</v>
      </c>
      <c r="G577" s="116">
        <f t="shared" si="146"/>
        <v>188.47</v>
      </c>
      <c r="H577" s="117">
        <f t="shared" si="139"/>
        <v>18</v>
      </c>
      <c r="I577" s="116">
        <f t="shared" si="140"/>
        <v>3392.46</v>
      </c>
      <c r="J577" s="116">
        <f t="shared" si="147"/>
        <v>179.0465</v>
      </c>
      <c r="K577" s="116">
        <f t="shared" si="141"/>
        <v>18</v>
      </c>
      <c r="L577" s="116">
        <f t="shared" si="142"/>
        <v>3222.837</v>
      </c>
      <c r="M577" s="116">
        <f t="shared" si="143"/>
        <v>9.42350000000002</v>
      </c>
      <c r="N577" s="116">
        <f t="shared" si="144"/>
        <v>18</v>
      </c>
      <c r="O577" s="116">
        <f t="shared" si="145"/>
        <v>169.623</v>
      </c>
      <c r="P577" s="116"/>
      <c r="R577" s="95">
        <f t="shared" si="148"/>
        <v>179.0465</v>
      </c>
      <c r="S577" s="96">
        <f t="shared" si="149"/>
        <v>0</v>
      </c>
      <c r="T577" s="97"/>
    </row>
    <row r="578" s="85" customFormat="1" ht="23.1" customHeight="1" spans="1:20">
      <c r="A578" s="129" t="s">
        <v>1072</v>
      </c>
      <c r="B578" s="129" t="s">
        <v>1073</v>
      </c>
      <c r="C578" s="113" t="s">
        <v>1009</v>
      </c>
      <c r="D578" s="148">
        <v>173.79</v>
      </c>
      <c r="E578" s="115">
        <v>8</v>
      </c>
      <c r="F578" s="116">
        <f t="shared" ref="F578:F641" si="150">ROUND(E578*D578,2)</f>
        <v>1390.32</v>
      </c>
      <c r="G578" s="116">
        <f t="shared" si="146"/>
        <v>173.79</v>
      </c>
      <c r="H578" s="117">
        <f t="shared" ref="H578:H641" si="151">E578</f>
        <v>8</v>
      </c>
      <c r="I578" s="116">
        <f t="shared" ref="I578:I641" si="152">ROUND(H578*G578,2)</f>
        <v>1390.32</v>
      </c>
      <c r="J578" s="116">
        <f t="shared" si="147"/>
        <v>165.1005</v>
      </c>
      <c r="K578" s="116">
        <f t="shared" ref="K578:K641" si="153">H578</f>
        <v>8</v>
      </c>
      <c r="L578" s="116">
        <f t="shared" ref="L578:L641" si="154">K578*J578</f>
        <v>1320.804</v>
      </c>
      <c r="M578" s="116">
        <f t="shared" ref="M578:M641" si="155">G578-J578</f>
        <v>8.68950000000001</v>
      </c>
      <c r="N578" s="116">
        <f t="shared" ref="N578:N641" si="156">K578</f>
        <v>8</v>
      </c>
      <c r="O578" s="116">
        <f t="shared" ref="O578:O641" si="157">N578*M578</f>
        <v>69.5160000000001</v>
      </c>
      <c r="P578" s="116"/>
      <c r="R578" s="95">
        <f t="shared" si="148"/>
        <v>165.1005</v>
      </c>
      <c r="S578" s="96">
        <f t="shared" si="149"/>
        <v>0</v>
      </c>
      <c r="T578" s="97"/>
    </row>
    <row r="579" s="85" customFormat="1" ht="23.1" customHeight="1" spans="1:20">
      <c r="A579" s="129" t="s">
        <v>1074</v>
      </c>
      <c r="B579" s="129" t="s">
        <v>1075</v>
      </c>
      <c r="C579" s="113" t="s">
        <v>1009</v>
      </c>
      <c r="D579" s="148">
        <v>199.19</v>
      </c>
      <c r="E579" s="115">
        <v>10</v>
      </c>
      <c r="F579" s="116">
        <f t="shared" si="150"/>
        <v>1991.9</v>
      </c>
      <c r="G579" s="116">
        <f t="shared" si="146"/>
        <v>199.19</v>
      </c>
      <c r="H579" s="117">
        <f t="shared" si="151"/>
        <v>10</v>
      </c>
      <c r="I579" s="116">
        <f t="shared" si="152"/>
        <v>1991.9</v>
      </c>
      <c r="J579" s="116">
        <f t="shared" si="147"/>
        <v>189.2305</v>
      </c>
      <c r="K579" s="116">
        <f t="shared" si="153"/>
        <v>10</v>
      </c>
      <c r="L579" s="116">
        <f t="shared" si="154"/>
        <v>1892.305</v>
      </c>
      <c r="M579" s="116">
        <f t="shared" si="155"/>
        <v>9.95950000000002</v>
      </c>
      <c r="N579" s="116">
        <f t="shared" si="156"/>
        <v>10</v>
      </c>
      <c r="O579" s="116">
        <f t="shared" si="157"/>
        <v>99.5950000000002</v>
      </c>
      <c r="P579" s="116"/>
      <c r="R579" s="95">
        <f t="shared" si="148"/>
        <v>189.2305</v>
      </c>
      <c r="S579" s="96">
        <f t="shared" si="149"/>
        <v>0</v>
      </c>
      <c r="T579" s="97"/>
    </row>
    <row r="580" s="85" customFormat="1" ht="23.1" customHeight="1" spans="1:20">
      <c r="A580" s="129" t="s">
        <v>1076</v>
      </c>
      <c r="B580" s="129" t="s">
        <v>1077</v>
      </c>
      <c r="C580" s="113" t="s">
        <v>1009</v>
      </c>
      <c r="D580" s="148">
        <v>205.94</v>
      </c>
      <c r="E580" s="115">
        <v>15</v>
      </c>
      <c r="F580" s="116">
        <f t="shared" si="150"/>
        <v>3089.1</v>
      </c>
      <c r="G580" s="116">
        <f t="shared" si="146"/>
        <v>205.94</v>
      </c>
      <c r="H580" s="117">
        <f t="shared" si="151"/>
        <v>15</v>
      </c>
      <c r="I580" s="116">
        <f t="shared" si="152"/>
        <v>3089.1</v>
      </c>
      <c r="J580" s="116">
        <f t="shared" si="147"/>
        <v>195.643</v>
      </c>
      <c r="K580" s="116">
        <f t="shared" si="153"/>
        <v>15</v>
      </c>
      <c r="L580" s="116">
        <f t="shared" si="154"/>
        <v>2934.645</v>
      </c>
      <c r="M580" s="116">
        <f t="shared" si="155"/>
        <v>10.297</v>
      </c>
      <c r="N580" s="116">
        <f t="shared" si="156"/>
        <v>15</v>
      </c>
      <c r="O580" s="116">
        <f t="shared" si="157"/>
        <v>154.455</v>
      </c>
      <c r="P580" s="116"/>
      <c r="R580" s="95">
        <f t="shared" si="148"/>
        <v>195.643</v>
      </c>
      <c r="S580" s="96">
        <f t="shared" si="149"/>
        <v>0</v>
      </c>
      <c r="T580" s="97"/>
    </row>
    <row r="581" s="85" customFormat="1" ht="23.1" customHeight="1" spans="1:20">
      <c r="A581" s="129" t="s">
        <v>1078</v>
      </c>
      <c r="B581" s="129" t="s">
        <v>1079</v>
      </c>
      <c r="C581" s="113" t="s">
        <v>1009</v>
      </c>
      <c r="D581" s="148">
        <v>212.42</v>
      </c>
      <c r="E581" s="115">
        <v>13</v>
      </c>
      <c r="F581" s="116">
        <f t="shared" si="150"/>
        <v>2761.46</v>
      </c>
      <c r="G581" s="116">
        <f t="shared" si="146"/>
        <v>212.42</v>
      </c>
      <c r="H581" s="117">
        <f t="shared" si="151"/>
        <v>13</v>
      </c>
      <c r="I581" s="116">
        <f t="shared" si="152"/>
        <v>2761.46</v>
      </c>
      <c r="J581" s="116">
        <f t="shared" si="147"/>
        <v>201.799</v>
      </c>
      <c r="K581" s="116">
        <f t="shared" si="153"/>
        <v>13</v>
      </c>
      <c r="L581" s="116">
        <f t="shared" si="154"/>
        <v>2623.387</v>
      </c>
      <c r="M581" s="116">
        <f t="shared" si="155"/>
        <v>10.621</v>
      </c>
      <c r="N581" s="116">
        <f t="shared" si="156"/>
        <v>13</v>
      </c>
      <c r="O581" s="116">
        <f t="shared" si="157"/>
        <v>138.073</v>
      </c>
      <c r="P581" s="116"/>
      <c r="R581" s="95">
        <f t="shared" si="148"/>
        <v>201.799</v>
      </c>
      <c r="S581" s="96">
        <f t="shared" si="149"/>
        <v>0</v>
      </c>
      <c r="T581" s="97"/>
    </row>
    <row r="582" s="85" customFormat="1" ht="23.1" customHeight="1" spans="1:20">
      <c r="A582" s="129" t="s">
        <v>1080</v>
      </c>
      <c r="B582" s="129" t="s">
        <v>1081</v>
      </c>
      <c r="C582" s="113" t="s">
        <v>1009</v>
      </c>
      <c r="D582" s="148">
        <v>250.18</v>
      </c>
      <c r="E582" s="115">
        <v>6</v>
      </c>
      <c r="F582" s="116">
        <f t="shared" si="150"/>
        <v>1501.08</v>
      </c>
      <c r="G582" s="116">
        <f t="shared" si="146"/>
        <v>250.18</v>
      </c>
      <c r="H582" s="117">
        <f t="shared" si="151"/>
        <v>6</v>
      </c>
      <c r="I582" s="116">
        <f t="shared" si="152"/>
        <v>1501.08</v>
      </c>
      <c r="J582" s="116">
        <f t="shared" si="147"/>
        <v>237.671</v>
      </c>
      <c r="K582" s="116">
        <f t="shared" si="153"/>
        <v>6</v>
      </c>
      <c r="L582" s="116">
        <f t="shared" si="154"/>
        <v>1426.026</v>
      </c>
      <c r="M582" s="116">
        <f t="shared" si="155"/>
        <v>12.509</v>
      </c>
      <c r="N582" s="116">
        <f t="shared" si="156"/>
        <v>6</v>
      </c>
      <c r="O582" s="116">
        <f t="shared" si="157"/>
        <v>75.0540000000001</v>
      </c>
      <c r="P582" s="116"/>
      <c r="R582" s="95">
        <f t="shared" si="148"/>
        <v>237.671</v>
      </c>
      <c r="S582" s="96">
        <f t="shared" si="149"/>
        <v>0</v>
      </c>
      <c r="T582" s="97"/>
    </row>
    <row r="583" s="85" customFormat="1" ht="23.1" customHeight="1" spans="1:20">
      <c r="A583" s="129" t="s">
        <v>1082</v>
      </c>
      <c r="B583" s="129" t="s">
        <v>1083</v>
      </c>
      <c r="C583" s="113" t="s">
        <v>1009</v>
      </c>
      <c r="D583" s="148">
        <v>280.61</v>
      </c>
      <c r="E583" s="115">
        <v>6</v>
      </c>
      <c r="F583" s="116">
        <f t="shared" si="150"/>
        <v>1683.66</v>
      </c>
      <c r="G583" s="116">
        <f t="shared" si="146"/>
        <v>280.61</v>
      </c>
      <c r="H583" s="117">
        <f t="shared" si="151"/>
        <v>6</v>
      </c>
      <c r="I583" s="116">
        <f t="shared" si="152"/>
        <v>1683.66</v>
      </c>
      <c r="J583" s="116">
        <f t="shared" si="147"/>
        <v>266.5795</v>
      </c>
      <c r="K583" s="116">
        <f t="shared" si="153"/>
        <v>6</v>
      </c>
      <c r="L583" s="116">
        <f t="shared" si="154"/>
        <v>1599.477</v>
      </c>
      <c r="M583" s="116">
        <f t="shared" si="155"/>
        <v>14.0305</v>
      </c>
      <c r="N583" s="116">
        <f t="shared" si="156"/>
        <v>6</v>
      </c>
      <c r="O583" s="116">
        <f t="shared" si="157"/>
        <v>84.1830000000001</v>
      </c>
      <c r="P583" s="116"/>
      <c r="R583" s="95">
        <f t="shared" si="148"/>
        <v>266.5795</v>
      </c>
      <c r="S583" s="96">
        <f t="shared" si="149"/>
        <v>0</v>
      </c>
      <c r="T583" s="97"/>
    </row>
    <row r="584" s="85" customFormat="1" ht="23.1" customHeight="1" spans="1:20">
      <c r="A584" s="129" t="s">
        <v>1084</v>
      </c>
      <c r="B584" s="129" t="s">
        <v>1085</v>
      </c>
      <c r="C584" s="113" t="s">
        <v>1009</v>
      </c>
      <c r="D584" s="148">
        <v>283.56</v>
      </c>
      <c r="E584" s="115">
        <v>6</v>
      </c>
      <c r="F584" s="116">
        <f t="shared" si="150"/>
        <v>1701.36</v>
      </c>
      <c r="G584" s="116">
        <f t="shared" si="146"/>
        <v>283.56</v>
      </c>
      <c r="H584" s="117">
        <f t="shared" si="151"/>
        <v>6</v>
      </c>
      <c r="I584" s="116">
        <f t="shared" si="152"/>
        <v>1701.36</v>
      </c>
      <c r="J584" s="116">
        <f t="shared" si="147"/>
        <v>269.382</v>
      </c>
      <c r="K584" s="116">
        <f t="shared" si="153"/>
        <v>6</v>
      </c>
      <c r="L584" s="116">
        <f t="shared" si="154"/>
        <v>1616.292</v>
      </c>
      <c r="M584" s="116">
        <f t="shared" si="155"/>
        <v>14.178</v>
      </c>
      <c r="N584" s="116">
        <f t="shared" si="156"/>
        <v>6</v>
      </c>
      <c r="O584" s="116">
        <f t="shared" si="157"/>
        <v>85.068</v>
      </c>
      <c r="P584" s="116"/>
      <c r="R584" s="95">
        <f t="shared" si="148"/>
        <v>269.382</v>
      </c>
      <c r="S584" s="96">
        <f t="shared" si="149"/>
        <v>0</v>
      </c>
      <c r="T584" s="97"/>
    </row>
    <row r="585" s="85" customFormat="1" ht="23.1" customHeight="1" spans="1:20">
      <c r="A585" s="129" t="s">
        <v>1086</v>
      </c>
      <c r="B585" s="129" t="s">
        <v>1087</v>
      </c>
      <c r="C585" s="113" t="s">
        <v>1009</v>
      </c>
      <c r="D585" s="148">
        <v>301.17</v>
      </c>
      <c r="E585" s="115">
        <v>75</v>
      </c>
      <c r="F585" s="116">
        <f t="shared" si="150"/>
        <v>22587.75</v>
      </c>
      <c r="G585" s="116">
        <f t="shared" si="146"/>
        <v>301.17</v>
      </c>
      <c r="H585" s="117">
        <f t="shared" si="151"/>
        <v>75</v>
      </c>
      <c r="I585" s="116">
        <f t="shared" si="152"/>
        <v>22587.75</v>
      </c>
      <c r="J585" s="116">
        <f t="shared" si="147"/>
        <v>286.1115</v>
      </c>
      <c r="K585" s="116">
        <f t="shared" si="153"/>
        <v>75</v>
      </c>
      <c r="L585" s="116">
        <f t="shared" si="154"/>
        <v>21458.3625</v>
      </c>
      <c r="M585" s="116">
        <f t="shared" si="155"/>
        <v>15.0585</v>
      </c>
      <c r="N585" s="116">
        <f t="shared" si="156"/>
        <v>75</v>
      </c>
      <c r="O585" s="116">
        <f t="shared" si="157"/>
        <v>1129.3875</v>
      </c>
      <c r="P585" s="116"/>
      <c r="R585" s="95">
        <f t="shared" si="148"/>
        <v>286.1115</v>
      </c>
      <c r="S585" s="96">
        <f t="shared" si="149"/>
        <v>0</v>
      </c>
      <c r="T585" s="97"/>
    </row>
    <row r="586" s="85" customFormat="1" ht="23.1" customHeight="1" spans="1:20">
      <c r="A586" s="129" t="s">
        <v>1088</v>
      </c>
      <c r="B586" s="129" t="s">
        <v>1089</v>
      </c>
      <c r="C586" s="113" t="s">
        <v>1009</v>
      </c>
      <c r="D586" s="148">
        <v>321.19</v>
      </c>
      <c r="E586" s="115">
        <v>6</v>
      </c>
      <c r="F586" s="116">
        <f t="shared" si="150"/>
        <v>1927.14</v>
      </c>
      <c r="G586" s="116">
        <f t="shared" ref="G586:G649" si="158">D586</f>
        <v>321.19</v>
      </c>
      <c r="H586" s="117">
        <f t="shared" si="151"/>
        <v>6</v>
      </c>
      <c r="I586" s="116">
        <f t="shared" si="152"/>
        <v>1927.14</v>
      </c>
      <c r="J586" s="116">
        <f t="shared" si="147"/>
        <v>305.1305</v>
      </c>
      <c r="K586" s="116">
        <f t="shared" si="153"/>
        <v>6</v>
      </c>
      <c r="L586" s="116">
        <f t="shared" si="154"/>
        <v>1830.783</v>
      </c>
      <c r="M586" s="116">
        <f t="shared" si="155"/>
        <v>16.0595</v>
      </c>
      <c r="N586" s="116">
        <f t="shared" si="156"/>
        <v>6</v>
      </c>
      <c r="O586" s="116">
        <f t="shared" si="157"/>
        <v>96.3570000000001</v>
      </c>
      <c r="P586" s="116"/>
      <c r="R586" s="95">
        <f t="shared" si="148"/>
        <v>305.1305</v>
      </c>
      <c r="S586" s="96">
        <f t="shared" si="149"/>
        <v>0</v>
      </c>
      <c r="T586" s="97"/>
    </row>
    <row r="587" s="85" customFormat="1" ht="23.1" customHeight="1" spans="1:20">
      <c r="A587" s="129" t="s">
        <v>1090</v>
      </c>
      <c r="B587" s="129" t="s">
        <v>1091</v>
      </c>
      <c r="C587" s="113" t="s">
        <v>62</v>
      </c>
      <c r="D587" s="148">
        <v>14.33</v>
      </c>
      <c r="E587" s="115">
        <v>670</v>
      </c>
      <c r="F587" s="116">
        <f t="shared" si="150"/>
        <v>9601.1</v>
      </c>
      <c r="G587" s="116">
        <f t="shared" si="158"/>
        <v>14.33</v>
      </c>
      <c r="H587" s="117">
        <f t="shared" si="151"/>
        <v>670</v>
      </c>
      <c r="I587" s="116">
        <f t="shared" si="152"/>
        <v>9601.1</v>
      </c>
      <c r="J587" s="116">
        <f t="shared" si="147"/>
        <v>13.6135</v>
      </c>
      <c r="K587" s="116">
        <f t="shared" si="153"/>
        <v>670</v>
      </c>
      <c r="L587" s="116">
        <f t="shared" si="154"/>
        <v>9121.045</v>
      </c>
      <c r="M587" s="116">
        <f t="shared" si="155"/>
        <v>0.7165</v>
      </c>
      <c r="N587" s="116">
        <f t="shared" si="156"/>
        <v>670</v>
      </c>
      <c r="O587" s="116">
        <f t="shared" si="157"/>
        <v>480.055</v>
      </c>
      <c r="P587" s="116"/>
      <c r="R587" s="95">
        <f t="shared" si="148"/>
        <v>13.6135</v>
      </c>
      <c r="S587" s="96">
        <f t="shared" si="149"/>
        <v>0</v>
      </c>
      <c r="T587" s="97"/>
    </row>
    <row r="588" s="85" customFormat="1" ht="23.1" customHeight="1" spans="1:20">
      <c r="A588" s="129" t="s">
        <v>1092</v>
      </c>
      <c r="B588" s="129" t="s">
        <v>1093</v>
      </c>
      <c r="C588" s="113" t="s">
        <v>1009</v>
      </c>
      <c r="D588" s="148">
        <v>81.58</v>
      </c>
      <c r="E588" s="115">
        <v>80</v>
      </c>
      <c r="F588" s="116">
        <f t="shared" si="150"/>
        <v>6526.4</v>
      </c>
      <c r="G588" s="116">
        <f t="shared" si="158"/>
        <v>81.58</v>
      </c>
      <c r="H588" s="117">
        <f t="shared" si="151"/>
        <v>80</v>
      </c>
      <c r="I588" s="116">
        <f t="shared" si="152"/>
        <v>6526.4</v>
      </c>
      <c r="J588" s="116">
        <f t="shared" ref="J588:J651" si="159">G588*0.95</f>
        <v>77.501</v>
      </c>
      <c r="K588" s="116">
        <f t="shared" si="153"/>
        <v>80</v>
      </c>
      <c r="L588" s="116">
        <f t="shared" si="154"/>
        <v>6200.08</v>
      </c>
      <c r="M588" s="116">
        <f t="shared" si="155"/>
        <v>4.07900000000001</v>
      </c>
      <c r="N588" s="116">
        <f t="shared" si="156"/>
        <v>80</v>
      </c>
      <c r="O588" s="116">
        <f t="shared" si="157"/>
        <v>326.320000000001</v>
      </c>
      <c r="P588" s="116"/>
      <c r="R588" s="95">
        <f t="shared" ref="R588:R651" si="160">G588*0.95</f>
        <v>77.501</v>
      </c>
      <c r="S588" s="96">
        <f t="shared" ref="S588:S651" si="161">J588-R588</f>
        <v>0</v>
      </c>
      <c r="T588" s="97"/>
    </row>
    <row r="589" s="85" customFormat="1" ht="23.1" customHeight="1" spans="1:20">
      <c r="A589" s="129" t="s">
        <v>1094</v>
      </c>
      <c r="B589" s="129" t="s">
        <v>1095</v>
      </c>
      <c r="C589" s="113"/>
      <c r="D589" s="148"/>
      <c r="E589" s="115"/>
      <c r="F589" s="116">
        <f t="shared" si="150"/>
        <v>0</v>
      </c>
      <c r="G589" s="116">
        <f t="shared" si="158"/>
        <v>0</v>
      </c>
      <c r="H589" s="117">
        <f t="shared" si="151"/>
        <v>0</v>
      </c>
      <c r="I589" s="116">
        <f t="shared" si="152"/>
        <v>0</v>
      </c>
      <c r="J589" s="116">
        <f t="shared" si="159"/>
        <v>0</v>
      </c>
      <c r="K589" s="116">
        <f t="shared" si="153"/>
        <v>0</v>
      </c>
      <c r="L589" s="116">
        <f t="shared" si="154"/>
        <v>0</v>
      </c>
      <c r="M589" s="116">
        <f t="shared" si="155"/>
        <v>0</v>
      </c>
      <c r="N589" s="116">
        <f t="shared" si="156"/>
        <v>0</v>
      </c>
      <c r="O589" s="116">
        <f t="shared" si="157"/>
        <v>0</v>
      </c>
      <c r="P589" s="116"/>
      <c r="R589" s="95">
        <f t="shared" si="160"/>
        <v>0</v>
      </c>
      <c r="S589" s="96">
        <f t="shared" si="161"/>
        <v>0</v>
      </c>
      <c r="T589" s="97"/>
    </row>
    <row r="590" s="85" customFormat="1" ht="23.1" customHeight="1" spans="1:20">
      <c r="A590" s="129" t="s">
        <v>1096</v>
      </c>
      <c r="B590" s="129" t="s">
        <v>1097</v>
      </c>
      <c r="C590" s="113" t="s">
        <v>334</v>
      </c>
      <c r="D590" s="148">
        <v>144.54</v>
      </c>
      <c r="E590" s="115">
        <v>68.8</v>
      </c>
      <c r="F590" s="116">
        <f t="shared" si="150"/>
        <v>9944.35</v>
      </c>
      <c r="G590" s="116">
        <f t="shared" si="158"/>
        <v>144.54</v>
      </c>
      <c r="H590" s="117">
        <f t="shared" si="151"/>
        <v>68.8</v>
      </c>
      <c r="I590" s="116">
        <f t="shared" si="152"/>
        <v>9944.35</v>
      </c>
      <c r="J590" s="116">
        <f t="shared" si="159"/>
        <v>137.313</v>
      </c>
      <c r="K590" s="116">
        <f t="shared" si="153"/>
        <v>68.8</v>
      </c>
      <c r="L590" s="116">
        <f t="shared" si="154"/>
        <v>9447.1344</v>
      </c>
      <c r="M590" s="116">
        <f t="shared" si="155"/>
        <v>7.227</v>
      </c>
      <c r="N590" s="116">
        <f t="shared" si="156"/>
        <v>68.8</v>
      </c>
      <c r="O590" s="116">
        <f t="shared" si="157"/>
        <v>497.2176</v>
      </c>
      <c r="P590" s="116"/>
      <c r="R590" s="95">
        <f t="shared" si="160"/>
        <v>137.313</v>
      </c>
      <c r="S590" s="96">
        <f t="shared" si="161"/>
        <v>0</v>
      </c>
      <c r="T590" s="97"/>
    </row>
    <row r="591" s="85" customFormat="1" ht="23.1" customHeight="1" spans="1:20">
      <c r="A591" s="129" t="s">
        <v>1098</v>
      </c>
      <c r="B591" s="129" t="s">
        <v>1099</v>
      </c>
      <c r="C591" s="113"/>
      <c r="D591" s="148"/>
      <c r="E591" s="115"/>
      <c r="F591" s="116">
        <f t="shared" si="150"/>
        <v>0</v>
      </c>
      <c r="G591" s="116">
        <f t="shared" si="158"/>
        <v>0</v>
      </c>
      <c r="H591" s="117">
        <f t="shared" si="151"/>
        <v>0</v>
      </c>
      <c r="I591" s="116">
        <f t="shared" si="152"/>
        <v>0</v>
      </c>
      <c r="J591" s="116">
        <f t="shared" si="159"/>
        <v>0</v>
      </c>
      <c r="K591" s="116">
        <f t="shared" si="153"/>
        <v>0</v>
      </c>
      <c r="L591" s="116">
        <f t="shared" si="154"/>
        <v>0</v>
      </c>
      <c r="M591" s="116">
        <f t="shared" si="155"/>
        <v>0</v>
      </c>
      <c r="N591" s="116">
        <f t="shared" si="156"/>
        <v>0</v>
      </c>
      <c r="O591" s="116">
        <f t="shared" si="157"/>
        <v>0</v>
      </c>
      <c r="P591" s="116"/>
      <c r="R591" s="95">
        <f t="shared" si="160"/>
        <v>0</v>
      </c>
      <c r="S591" s="96">
        <f t="shared" si="161"/>
        <v>0</v>
      </c>
      <c r="T591" s="97"/>
    </row>
    <row r="592" s="85" customFormat="1" ht="23.1" customHeight="1" spans="1:20">
      <c r="A592" s="129" t="s">
        <v>1100</v>
      </c>
      <c r="B592" s="129" t="s">
        <v>1101</v>
      </c>
      <c r="C592" s="113" t="s">
        <v>1009</v>
      </c>
      <c r="D592" s="148">
        <v>58.15</v>
      </c>
      <c r="E592" s="115">
        <v>71</v>
      </c>
      <c r="F592" s="116">
        <f t="shared" si="150"/>
        <v>4128.65</v>
      </c>
      <c r="G592" s="116">
        <f t="shared" si="158"/>
        <v>58.15</v>
      </c>
      <c r="H592" s="117">
        <f t="shared" si="151"/>
        <v>71</v>
      </c>
      <c r="I592" s="116">
        <f t="shared" si="152"/>
        <v>4128.65</v>
      </c>
      <c r="J592" s="116">
        <f t="shared" si="159"/>
        <v>55.2425</v>
      </c>
      <c r="K592" s="116">
        <f t="shared" si="153"/>
        <v>71</v>
      </c>
      <c r="L592" s="116">
        <f t="shared" si="154"/>
        <v>3922.2175</v>
      </c>
      <c r="M592" s="116">
        <f t="shared" si="155"/>
        <v>2.90750000000001</v>
      </c>
      <c r="N592" s="116">
        <f t="shared" si="156"/>
        <v>71</v>
      </c>
      <c r="O592" s="116">
        <f t="shared" si="157"/>
        <v>206.4325</v>
      </c>
      <c r="P592" s="116"/>
      <c r="R592" s="95">
        <f t="shared" si="160"/>
        <v>55.2425</v>
      </c>
      <c r="S592" s="96">
        <f t="shared" si="161"/>
        <v>0</v>
      </c>
      <c r="T592" s="97"/>
    </row>
    <row r="593" s="85" customFormat="1" ht="23.1" customHeight="1" spans="1:20">
      <c r="A593" s="129" t="s">
        <v>1102</v>
      </c>
      <c r="B593" s="129" t="s">
        <v>1103</v>
      </c>
      <c r="C593" s="113" t="s">
        <v>1009</v>
      </c>
      <c r="D593" s="148">
        <v>39.01</v>
      </c>
      <c r="E593" s="115">
        <v>2</v>
      </c>
      <c r="F593" s="116">
        <f t="shared" si="150"/>
        <v>78.02</v>
      </c>
      <c r="G593" s="116">
        <f t="shared" si="158"/>
        <v>39.01</v>
      </c>
      <c r="H593" s="117">
        <f t="shared" si="151"/>
        <v>2</v>
      </c>
      <c r="I593" s="116">
        <f t="shared" si="152"/>
        <v>78.02</v>
      </c>
      <c r="J593" s="116">
        <f t="shared" si="159"/>
        <v>37.0595</v>
      </c>
      <c r="K593" s="116">
        <f t="shared" si="153"/>
        <v>2</v>
      </c>
      <c r="L593" s="116">
        <f t="shared" si="154"/>
        <v>74.119</v>
      </c>
      <c r="M593" s="116">
        <f t="shared" si="155"/>
        <v>1.9505</v>
      </c>
      <c r="N593" s="116">
        <f t="shared" si="156"/>
        <v>2</v>
      </c>
      <c r="O593" s="116">
        <f t="shared" si="157"/>
        <v>3.901</v>
      </c>
      <c r="P593" s="116"/>
      <c r="R593" s="95">
        <f t="shared" si="160"/>
        <v>37.0595</v>
      </c>
      <c r="S593" s="96">
        <f t="shared" si="161"/>
        <v>0</v>
      </c>
      <c r="T593" s="97"/>
    </row>
    <row r="594" s="85" customFormat="1" ht="23.1" customHeight="1" spans="1:20">
      <c r="A594" s="129">
        <v>604</v>
      </c>
      <c r="B594" s="129" t="s">
        <v>1104</v>
      </c>
      <c r="C594" s="113"/>
      <c r="D594" s="148"/>
      <c r="E594" s="115"/>
      <c r="F594" s="116">
        <f t="shared" si="150"/>
        <v>0</v>
      </c>
      <c r="G594" s="116">
        <f t="shared" si="158"/>
        <v>0</v>
      </c>
      <c r="H594" s="117">
        <f t="shared" si="151"/>
        <v>0</v>
      </c>
      <c r="I594" s="116">
        <f t="shared" si="152"/>
        <v>0</v>
      </c>
      <c r="J594" s="116">
        <f t="shared" si="159"/>
        <v>0</v>
      </c>
      <c r="K594" s="116">
        <f t="shared" si="153"/>
        <v>0</v>
      </c>
      <c r="L594" s="116">
        <f t="shared" si="154"/>
        <v>0</v>
      </c>
      <c r="M594" s="116">
        <f t="shared" si="155"/>
        <v>0</v>
      </c>
      <c r="N594" s="116">
        <f t="shared" si="156"/>
        <v>0</v>
      </c>
      <c r="O594" s="116">
        <f t="shared" si="157"/>
        <v>0</v>
      </c>
      <c r="P594" s="116"/>
      <c r="R594" s="95">
        <f t="shared" si="160"/>
        <v>0</v>
      </c>
      <c r="S594" s="96">
        <f t="shared" si="161"/>
        <v>0</v>
      </c>
      <c r="T594" s="97"/>
    </row>
    <row r="595" s="85" customFormat="1" ht="23.1" customHeight="1" spans="1:20">
      <c r="A595" s="129" t="s">
        <v>1105</v>
      </c>
      <c r="B595" s="129" t="s">
        <v>1106</v>
      </c>
      <c r="C595" s="113" t="s">
        <v>334</v>
      </c>
      <c r="D595" s="148">
        <v>8.93</v>
      </c>
      <c r="E595" s="115">
        <v>230</v>
      </c>
      <c r="F595" s="116">
        <f t="shared" si="150"/>
        <v>2053.9</v>
      </c>
      <c r="G595" s="116">
        <f t="shared" si="158"/>
        <v>8.93</v>
      </c>
      <c r="H595" s="117">
        <f t="shared" si="151"/>
        <v>230</v>
      </c>
      <c r="I595" s="116">
        <f t="shared" si="152"/>
        <v>2053.9</v>
      </c>
      <c r="J595" s="116">
        <f t="shared" si="159"/>
        <v>8.4835</v>
      </c>
      <c r="K595" s="116">
        <f t="shared" si="153"/>
        <v>230</v>
      </c>
      <c r="L595" s="116">
        <f t="shared" si="154"/>
        <v>1951.205</v>
      </c>
      <c r="M595" s="116">
        <f t="shared" si="155"/>
        <v>0.4465</v>
      </c>
      <c r="N595" s="116">
        <f t="shared" si="156"/>
        <v>230</v>
      </c>
      <c r="O595" s="116">
        <f t="shared" si="157"/>
        <v>102.695</v>
      </c>
      <c r="P595" s="116"/>
      <c r="R595" s="95">
        <f t="shared" si="160"/>
        <v>8.4835</v>
      </c>
      <c r="S595" s="96">
        <f t="shared" si="161"/>
        <v>0</v>
      </c>
      <c r="T595" s="97"/>
    </row>
    <row r="596" s="85" customFormat="1" ht="23.1" customHeight="1" spans="1:20">
      <c r="A596" s="129" t="s">
        <v>1107</v>
      </c>
      <c r="B596" s="129" t="s">
        <v>1108</v>
      </c>
      <c r="C596" s="113" t="s">
        <v>334</v>
      </c>
      <c r="D596" s="148">
        <v>5.61</v>
      </c>
      <c r="E596" s="115">
        <v>12</v>
      </c>
      <c r="F596" s="116">
        <f t="shared" si="150"/>
        <v>67.32</v>
      </c>
      <c r="G596" s="116">
        <f t="shared" si="158"/>
        <v>5.61</v>
      </c>
      <c r="H596" s="117">
        <f t="shared" si="151"/>
        <v>12</v>
      </c>
      <c r="I596" s="116">
        <f t="shared" si="152"/>
        <v>67.32</v>
      </c>
      <c r="J596" s="116">
        <f t="shared" si="159"/>
        <v>5.3295</v>
      </c>
      <c r="K596" s="116">
        <f t="shared" si="153"/>
        <v>12</v>
      </c>
      <c r="L596" s="116">
        <f t="shared" si="154"/>
        <v>63.954</v>
      </c>
      <c r="M596" s="116">
        <f t="shared" si="155"/>
        <v>0.2805</v>
      </c>
      <c r="N596" s="116">
        <f t="shared" si="156"/>
        <v>12</v>
      </c>
      <c r="O596" s="116">
        <f t="shared" si="157"/>
        <v>3.366</v>
      </c>
      <c r="P596" s="116"/>
      <c r="R596" s="95">
        <f t="shared" si="160"/>
        <v>5.3295</v>
      </c>
      <c r="S596" s="96">
        <f t="shared" si="161"/>
        <v>0</v>
      </c>
      <c r="T596" s="97"/>
    </row>
    <row r="597" s="85" customFormat="1" ht="23.1" customHeight="1" spans="1:20">
      <c r="A597" s="129">
        <v>605</v>
      </c>
      <c r="B597" s="129" t="s">
        <v>1109</v>
      </c>
      <c r="C597" s="113"/>
      <c r="D597" s="148"/>
      <c r="E597" s="115"/>
      <c r="F597" s="116">
        <f t="shared" si="150"/>
        <v>0</v>
      </c>
      <c r="G597" s="116">
        <f t="shared" si="158"/>
        <v>0</v>
      </c>
      <c r="H597" s="117">
        <f t="shared" si="151"/>
        <v>0</v>
      </c>
      <c r="I597" s="116">
        <f t="shared" si="152"/>
        <v>0</v>
      </c>
      <c r="J597" s="116">
        <f t="shared" si="159"/>
        <v>0</v>
      </c>
      <c r="K597" s="116">
        <f t="shared" si="153"/>
        <v>0</v>
      </c>
      <c r="L597" s="116">
        <f t="shared" si="154"/>
        <v>0</v>
      </c>
      <c r="M597" s="116">
        <f t="shared" si="155"/>
        <v>0</v>
      </c>
      <c r="N597" s="116">
        <f t="shared" si="156"/>
        <v>0</v>
      </c>
      <c r="O597" s="116">
        <f t="shared" si="157"/>
        <v>0</v>
      </c>
      <c r="P597" s="116"/>
      <c r="R597" s="95">
        <f t="shared" si="160"/>
        <v>0</v>
      </c>
      <c r="S597" s="96">
        <f t="shared" si="161"/>
        <v>0</v>
      </c>
      <c r="T597" s="97"/>
    </row>
    <row r="598" s="85" customFormat="1" ht="23.1" customHeight="1" spans="1:20">
      <c r="A598" s="129" t="s">
        <v>1110</v>
      </c>
      <c r="B598" s="129" t="s">
        <v>1111</v>
      </c>
      <c r="C598" s="113" t="s">
        <v>1009</v>
      </c>
      <c r="D598" s="148">
        <v>101.18</v>
      </c>
      <c r="E598" s="115">
        <v>2</v>
      </c>
      <c r="F598" s="116">
        <f t="shared" si="150"/>
        <v>202.36</v>
      </c>
      <c r="G598" s="116">
        <f t="shared" si="158"/>
        <v>101.18</v>
      </c>
      <c r="H598" s="117">
        <f t="shared" si="151"/>
        <v>2</v>
      </c>
      <c r="I598" s="116">
        <f t="shared" si="152"/>
        <v>202.36</v>
      </c>
      <c r="J598" s="116">
        <f t="shared" si="159"/>
        <v>96.121</v>
      </c>
      <c r="K598" s="116">
        <f t="shared" si="153"/>
        <v>2</v>
      </c>
      <c r="L598" s="116">
        <f t="shared" si="154"/>
        <v>192.242</v>
      </c>
      <c r="M598" s="116">
        <f t="shared" si="155"/>
        <v>5.05900000000001</v>
      </c>
      <c r="N598" s="116">
        <f t="shared" si="156"/>
        <v>2</v>
      </c>
      <c r="O598" s="116">
        <f t="shared" si="157"/>
        <v>10.118</v>
      </c>
      <c r="P598" s="116"/>
      <c r="R598" s="95">
        <f t="shared" si="160"/>
        <v>96.121</v>
      </c>
      <c r="S598" s="96">
        <f t="shared" si="161"/>
        <v>0</v>
      </c>
      <c r="T598" s="97"/>
    </row>
    <row r="599" s="85" customFormat="1" ht="23.1" customHeight="1" spans="1:20">
      <c r="A599" s="129" t="s">
        <v>1112</v>
      </c>
      <c r="B599" s="129" t="s">
        <v>1113</v>
      </c>
      <c r="C599" s="113" t="s">
        <v>1009</v>
      </c>
      <c r="D599" s="148">
        <v>410.77</v>
      </c>
      <c r="E599" s="115">
        <v>2</v>
      </c>
      <c r="F599" s="116">
        <f t="shared" si="150"/>
        <v>821.54</v>
      </c>
      <c r="G599" s="116">
        <f t="shared" si="158"/>
        <v>410.77</v>
      </c>
      <c r="H599" s="117">
        <f t="shared" si="151"/>
        <v>2</v>
      </c>
      <c r="I599" s="116">
        <f t="shared" si="152"/>
        <v>821.54</v>
      </c>
      <c r="J599" s="116">
        <f t="shared" si="159"/>
        <v>390.2315</v>
      </c>
      <c r="K599" s="116">
        <f t="shared" si="153"/>
        <v>2</v>
      </c>
      <c r="L599" s="116">
        <f t="shared" si="154"/>
        <v>780.463</v>
      </c>
      <c r="M599" s="116">
        <f t="shared" si="155"/>
        <v>20.5385</v>
      </c>
      <c r="N599" s="116">
        <f t="shared" si="156"/>
        <v>2</v>
      </c>
      <c r="O599" s="116">
        <f t="shared" si="157"/>
        <v>41.077</v>
      </c>
      <c r="P599" s="116"/>
      <c r="R599" s="95">
        <f t="shared" si="160"/>
        <v>390.2315</v>
      </c>
      <c r="S599" s="96">
        <f t="shared" si="161"/>
        <v>0</v>
      </c>
      <c r="T599" s="97"/>
    </row>
    <row r="600" s="85" customFormat="1" ht="23.1" customHeight="1" spans="1:20">
      <c r="A600" s="129" t="s">
        <v>1114</v>
      </c>
      <c r="B600" s="129" t="s">
        <v>1115</v>
      </c>
      <c r="C600" s="113" t="s">
        <v>1009</v>
      </c>
      <c r="D600" s="148">
        <v>554.86</v>
      </c>
      <c r="E600" s="115">
        <v>2</v>
      </c>
      <c r="F600" s="116">
        <f t="shared" si="150"/>
        <v>1109.72</v>
      </c>
      <c r="G600" s="116">
        <f t="shared" si="158"/>
        <v>554.86</v>
      </c>
      <c r="H600" s="117">
        <f t="shared" si="151"/>
        <v>2</v>
      </c>
      <c r="I600" s="116">
        <f t="shared" si="152"/>
        <v>1109.72</v>
      </c>
      <c r="J600" s="116">
        <f t="shared" si="159"/>
        <v>527.117</v>
      </c>
      <c r="K600" s="116">
        <f t="shared" si="153"/>
        <v>2</v>
      </c>
      <c r="L600" s="116">
        <f t="shared" si="154"/>
        <v>1054.234</v>
      </c>
      <c r="M600" s="116">
        <f t="shared" si="155"/>
        <v>27.7430000000001</v>
      </c>
      <c r="N600" s="116">
        <f t="shared" si="156"/>
        <v>2</v>
      </c>
      <c r="O600" s="116">
        <f t="shared" si="157"/>
        <v>55.4860000000001</v>
      </c>
      <c r="P600" s="116"/>
      <c r="R600" s="95">
        <f t="shared" si="160"/>
        <v>527.117</v>
      </c>
      <c r="S600" s="96">
        <f t="shared" si="161"/>
        <v>0</v>
      </c>
      <c r="T600" s="97"/>
    </row>
    <row r="601" s="85" customFormat="1" ht="23.1" customHeight="1" spans="1:20">
      <c r="A601" s="129" t="s">
        <v>1116</v>
      </c>
      <c r="B601" s="129" t="s">
        <v>1117</v>
      </c>
      <c r="C601" s="113" t="s">
        <v>231</v>
      </c>
      <c r="D601" s="148">
        <v>1.47</v>
      </c>
      <c r="E601" s="115">
        <v>1</v>
      </c>
      <c r="F601" s="116">
        <f t="shared" si="150"/>
        <v>1.47</v>
      </c>
      <c r="G601" s="116">
        <f t="shared" si="158"/>
        <v>1.47</v>
      </c>
      <c r="H601" s="117">
        <f t="shared" si="151"/>
        <v>1</v>
      </c>
      <c r="I601" s="116">
        <f t="shared" si="152"/>
        <v>1.47</v>
      </c>
      <c r="J601" s="116">
        <f t="shared" si="159"/>
        <v>1.3965</v>
      </c>
      <c r="K601" s="116">
        <f t="shared" si="153"/>
        <v>1</v>
      </c>
      <c r="L601" s="116">
        <f t="shared" si="154"/>
        <v>1.3965</v>
      </c>
      <c r="M601" s="116">
        <f t="shared" si="155"/>
        <v>0.0735000000000001</v>
      </c>
      <c r="N601" s="116">
        <f t="shared" si="156"/>
        <v>1</v>
      </c>
      <c r="O601" s="116">
        <f t="shared" si="157"/>
        <v>0.0735000000000001</v>
      </c>
      <c r="P601" s="116"/>
      <c r="R601" s="95">
        <f t="shared" si="160"/>
        <v>1.3965</v>
      </c>
      <c r="S601" s="96">
        <f t="shared" si="161"/>
        <v>0</v>
      </c>
      <c r="T601" s="97"/>
    </row>
    <row r="602" s="85" customFormat="1" ht="23.1" customHeight="1" spans="1:20">
      <c r="A602" s="129" t="s">
        <v>1118</v>
      </c>
      <c r="B602" s="129" t="s">
        <v>1119</v>
      </c>
      <c r="C602" s="113" t="s">
        <v>231</v>
      </c>
      <c r="D602" s="148">
        <v>250.61</v>
      </c>
      <c r="E602" s="115">
        <v>1</v>
      </c>
      <c r="F602" s="116">
        <f t="shared" si="150"/>
        <v>250.61</v>
      </c>
      <c r="G602" s="116">
        <f t="shared" si="158"/>
        <v>250.61</v>
      </c>
      <c r="H602" s="117">
        <f t="shared" si="151"/>
        <v>1</v>
      </c>
      <c r="I602" s="116">
        <f t="shared" si="152"/>
        <v>250.61</v>
      </c>
      <c r="J602" s="116">
        <f t="shared" si="159"/>
        <v>238.0795</v>
      </c>
      <c r="K602" s="116">
        <f t="shared" si="153"/>
        <v>1</v>
      </c>
      <c r="L602" s="116">
        <f t="shared" si="154"/>
        <v>238.0795</v>
      </c>
      <c r="M602" s="116">
        <f t="shared" si="155"/>
        <v>12.5305</v>
      </c>
      <c r="N602" s="116">
        <f t="shared" si="156"/>
        <v>1</v>
      </c>
      <c r="O602" s="116">
        <f t="shared" si="157"/>
        <v>12.5305</v>
      </c>
      <c r="P602" s="116"/>
      <c r="R602" s="95">
        <f t="shared" si="160"/>
        <v>238.0795</v>
      </c>
      <c r="S602" s="96">
        <f t="shared" si="161"/>
        <v>0</v>
      </c>
      <c r="T602" s="97"/>
    </row>
    <row r="603" s="85" customFormat="1" ht="23.1" customHeight="1" spans="1:20">
      <c r="A603" s="129" t="s">
        <v>1120</v>
      </c>
      <c r="B603" s="129" t="s">
        <v>1121</v>
      </c>
      <c r="C603" s="113" t="s">
        <v>231</v>
      </c>
      <c r="D603" s="148">
        <v>182.46</v>
      </c>
      <c r="E603" s="115">
        <v>1</v>
      </c>
      <c r="F603" s="116">
        <f t="shared" si="150"/>
        <v>182.46</v>
      </c>
      <c r="G603" s="116">
        <f t="shared" si="158"/>
        <v>182.46</v>
      </c>
      <c r="H603" s="117">
        <f t="shared" si="151"/>
        <v>1</v>
      </c>
      <c r="I603" s="116">
        <f t="shared" si="152"/>
        <v>182.46</v>
      </c>
      <c r="J603" s="116">
        <f t="shared" si="159"/>
        <v>173.337</v>
      </c>
      <c r="K603" s="116">
        <f t="shared" si="153"/>
        <v>1</v>
      </c>
      <c r="L603" s="116">
        <f t="shared" si="154"/>
        <v>173.337</v>
      </c>
      <c r="M603" s="116">
        <f t="shared" si="155"/>
        <v>9.12300000000002</v>
      </c>
      <c r="N603" s="116">
        <f t="shared" si="156"/>
        <v>1</v>
      </c>
      <c r="O603" s="116">
        <f t="shared" si="157"/>
        <v>9.12300000000002</v>
      </c>
      <c r="P603" s="116"/>
      <c r="R603" s="95">
        <f t="shared" si="160"/>
        <v>173.337</v>
      </c>
      <c r="S603" s="96">
        <f t="shared" si="161"/>
        <v>0</v>
      </c>
      <c r="T603" s="97"/>
    </row>
    <row r="604" s="85" customFormat="1" ht="23.1" customHeight="1" spans="1:20">
      <c r="A604" s="129" t="s">
        <v>1122</v>
      </c>
      <c r="B604" s="129" t="s">
        <v>1123</v>
      </c>
      <c r="C604" s="113" t="s">
        <v>231</v>
      </c>
      <c r="D604" s="148">
        <v>67.91</v>
      </c>
      <c r="E604" s="115">
        <v>1</v>
      </c>
      <c r="F604" s="116">
        <f t="shared" si="150"/>
        <v>67.91</v>
      </c>
      <c r="G604" s="116">
        <f t="shared" si="158"/>
        <v>67.91</v>
      </c>
      <c r="H604" s="117">
        <f t="shared" si="151"/>
        <v>1</v>
      </c>
      <c r="I604" s="116">
        <f t="shared" si="152"/>
        <v>67.91</v>
      </c>
      <c r="J604" s="116">
        <f t="shared" si="159"/>
        <v>64.5145</v>
      </c>
      <c r="K604" s="116">
        <f t="shared" si="153"/>
        <v>1</v>
      </c>
      <c r="L604" s="116">
        <f t="shared" si="154"/>
        <v>64.5145</v>
      </c>
      <c r="M604" s="116">
        <f t="shared" si="155"/>
        <v>3.3955</v>
      </c>
      <c r="N604" s="116">
        <f t="shared" si="156"/>
        <v>1</v>
      </c>
      <c r="O604" s="116">
        <f t="shared" si="157"/>
        <v>3.3955</v>
      </c>
      <c r="P604" s="116"/>
      <c r="R604" s="95">
        <f t="shared" si="160"/>
        <v>64.5145</v>
      </c>
      <c r="S604" s="96">
        <f t="shared" si="161"/>
        <v>0</v>
      </c>
      <c r="T604" s="97"/>
    </row>
    <row r="605" s="85" customFormat="1" ht="23.1" customHeight="1" spans="1:20">
      <c r="A605" s="129" t="s">
        <v>1124</v>
      </c>
      <c r="B605" s="129" t="s">
        <v>1125</v>
      </c>
      <c r="C605" s="113" t="s">
        <v>334</v>
      </c>
      <c r="D605" s="148">
        <v>8.6</v>
      </c>
      <c r="E605" s="115">
        <v>1</v>
      </c>
      <c r="F605" s="116">
        <f t="shared" si="150"/>
        <v>8.6</v>
      </c>
      <c r="G605" s="116">
        <f t="shared" si="158"/>
        <v>8.6</v>
      </c>
      <c r="H605" s="117">
        <f t="shared" si="151"/>
        <v>1</v>
      </c>
      <c r="I605" s="116">
        <f t="shared" si="152"/>
        <v>8.6</v>
      </c>
      <c r="J605" s="116">
        <f t="shared" si="159"/>
        <v>8.17</v>
      </c>
      <c r="K605" s="116">
        <f t="shared" si="153"/>
        <v>1</v>
      </c>
      <c r="L605" s="116">
        <f t="shared" si="154"/>
        <v>8.17</v>
      </c>
      <c r="M605" s="116">
        <f t="shared" si="155"/>
        <v>0.43</v>
      </c>
      <c r="N605" s="116">
        <f t="shared" si="156"/>
        <v>1</v>
      </c>
      <c r="O605" s="116">
        <f t="shared" si="157"/>
        <v>0.43</v>
      </c>
      <c r="P605" s="116"/>
      <c r="R605" s="95">
        <f t="shared" si="160"/>
        <v>8.17</v>
      </c>
      <c r="S605" s="96">
        <f t="shared" si="161"/>
        <v>0</v>
      </c>
      <c r="T605" s="97"/>
    </row>
    <row r="606" s="85" customFormat="1" ht="23.1" customHeight="1" spans="1:20">
      <c r="A606" s="129" t="s">
        <v>1126</v>
      </c>
      <c r="B606" s="129" t="s">
        <v>1127</v>
      </c>
      <c r="C606" s="113" t="s">
        <v>62</v>
      </c>
      <c r="D606" s="148">
        <v>15</v>
      </c>
      <c r="E606" s="115">
        <v>1</v>
      </c>
      <c r="F606" s="116">
        <f t="shared" si="150"/>
        <v>15</v>
      </c>
      <c r="G606" s="116">
        <f t="shared" si="158"/>
        <v>15</v>
      </c>
      <c r="H606" s="117">
        <f t="shared" si="151"/>
        <v>1</v>
      </c>
      <c r="I606" s="116">
        <f t="shared" si="152"/>
        <v>15</v>
      </c>
      <c r="J606" s="116">
        <f t="shared" si="159"/>
        <v>14.25</v>
      </c>
      <c r="K606" s="116">
        <f t="shared" si="153"/>
        <v>1</v>
      </c>
      <c r="L606" s="116">
        <f t="shared" si="154"/>
        <v>14.25</v>
      </c>
      <c r="M606" s="116">
        <f t="shared" si="155"/>
        <v>0.75</v>
      </c>
      <c r="N606" s="116">
        <f t="shared" si="156"/>
        <v>1</v>
      </c>
      <c r="O606" s="116">
        <f t="shared" si="157"/>
        <v>0.75</v>
      </c>
      <c r="P606" s="116"/>
      <c r="R606" s="95">
        <f t="shared" si="160"/>
        <v>14.25</v>
      </c>
      <c r="S606" s="96">
        <f t="shared" si="161"/>
        <v>0</v>
      </c>
      <c r="T606" s="97"/>
    </row>
    <row r="607" s="85" customFormat="1" ht="23.1" customHeight="1" spans="1:20">
      <c r="A607" s="129">
        <v>606</v>
      </c>
      <c r="B607" s="129" t="s">
        <v>1128</v>
      </c>
      <c r="C607" s="113"/>
      <c r="D607" s="148"/>
      <c r="E607" s="115"/>
      <c r="F607" s="116">
        <f t="shared" si="150"/>
        <v>0</v>
      </c>
      <c r="G607" s="116">
        <f t="shared" si="158"/>
        <v>0</v>
      </c>
      <c r="H607" s="117">
        <f t="shared" si="151"/>
        <v>0</v>
      </c>
      <c r="I607" s="116">
        <f t="shared" si="152"/>
        <v>0</v>
      </c>
      <c r="J607" s="116">
        <f t="shared" si="159"/>
        <v>0</v>
      </c>
      <c r="K607" s="116">
        <f t="shared" si="153"/>
        <v>0</v>
      </c>
      <c r="L607" s="116">
        <f t="shared" si="154"/>
        <v>0</v>
      </c>
      <c r="M607" s="116">
        <f t="shared" si="155"/>
        <v>0</v>
      </c>
      <c r="N607" s="116">
        <f t="shared" si="156"/>
        <v>0</v>
      </c>
      <c r="O607" s="116">
        <f t="shared" si="157"/>
        <v>0</v>
      </c>
      <c r="P607" s="116"/>
      <c r="R607" s="95">
        <f t="shared" si="160"/>
        <v>0</v>
      </c>
      <c r="S607" s="96">
        <f t="shared" si="161"/>
        <v>0</v>
      </c>
      <c r="T607" s="97"/>
    </row>
    <row r="608" s="85" customFormat="1" ht="23.1" customHeight="1" spans="1:20">
      <c r="A608" s="129" t="s">
        <v>1129</v>
      </c>
      <c r="B608" s="129" t="s">
        <v>1130</v>
      </c>
      <c r="C608" s="113" t="s">
        <v>1131</v>
      </c>
      <c r="D608" s="148">
        <v>4.41</v>
      </c>
      <c r="E608" s="115">
        <v>320</v>
      </c>
      <c r="F608" s="116">
        <f t="shared" si="150"/>
        <v>1411.2</v>
      </c>
      <c r="G608" s="116">
        <f t="shared" si="158"/>
        <v>4.41</v>
      </c>
      <c r="H608" s="117">
        <f t="shared" si="151"/>
        <v>320</v>
      </c>
      <c r="I608" s="116">
        <f t="shared" si="152"/>
        <v>1411.2</v>
      </c>
      <c r="J608" s="116">
        <f t="shared" si="159"/>
        <v>4.1895</v>
      </c>
      <c r="K608" s="116">
        <f t="shared" si="153"/>
        <v>320</v>
      </c>
      <c r="L608" s="116">
        <f t="shared" si="154"/>
        <v>1340.64</v>
      </c>
      <c r="M608" s="116">
        <f t="shared" si="155"/>
        <v>0.2205</v>
      </c>
      <c r="N608" s="116">
        <f t="shared" si="156"/>
        <v>320</v>
      </c>
      <c r="O608" s="116">
        <f t="shared" si="157"/>
        <v>70.5600000000001</v>
      </c>
      <c r="P608" s="116"/>
      <c r="R608" s="95">
        <f t="shared" si="160"/>
        <v>4.1895</v>
      </c>
      <c r="S608" s="96">
        <f t="shared" si="161"/>
        <v>0</v>
      </c>
      <c r="T608" s="97"/>
    </row>
    <row r="609" s="85" customFormat="1" ht="23.1" customHeight="1" spans="1:20">
      <c r="A609" s="129" t="s">
        <v>1132</v>
      </c>
      <c r="B609" s="129" t="s">
        <v>1133</v>
      </c>
      <c r="C609" s="113" t="s">
        <v>1131</v>
      </c>
      <c r="D609" s="148">
        <v>5.97</v>
      </c>
      <c r="E609" s="115">
        <v>20</v>
      </c>
      <c r="F609" s="116">
        <f t="shared" si="150"/>
        <v>119.4</v>
      </c>
      <c r="G609" s="116">
        <f t="shared" si="158"/>
        <v>5.97</v>
      </c>
      <c r="H609" s="117">
        <f t="shared" si="151"/>
        <v>20</v>
      </c>
      <c r="I609" s="116">
        <f t="shared" si="152"/>
        <v>119.4</v>
      </c>
      <c r="J609" s="116">
        <f t="shared" si="159"/>
        <v>5.6715</v>
      </c>
      <c r="K609" s="116">
        <f t="shared" si="153"/>
        <v>20</v>
      </c>
      <c r="L609" s="116">
        <f t="shared" si="154"/>
        <v>113.43</v>
      </c>
      <c r="M609" s="116">
        <f t="shared" si="155"/>
        <v>0.298500000000001</v>
      </c>
      <c r="N609" s="116">
        <f t="shared" si="156"/>
        <v>20</v>
      </c>
      <c r="O609" s="116">
        <f t="shared" si="157"/>
        <v>5.97000000000001</v>
      </c>
      <c r="P609" s="116"/>
      <c r="R609" s="95">
        <f t="shared" si="160"/>
        <v>5.6715</v>
      </c>
      <c r="S609" s="96">
        <f t="shared" si="161"/>
        <v>0</v>
      </c>
      <c r="T609" s="97"/>
    </row>
    <row r="610" s="85" customFormat="1" ht="23.1" customHeight="1" spans="1:20">
      <c r="A610" s="129" t="s">
        <v>1134</v>
      </c>
      <c r="B610" s="129" t="s">
        <v>1135</v>
      </c>
      <c r="C610" s="113" t="s">
        <v>1131</v>
      </c>
      <c r="D610" s="148">
        <v>6.26</v>
      </c>
      <c r="E610" s="115">
        <v>50</v>
      </c>
      <c r="F610" s="116">
        <f t="shared" si="150"/>
        <v>313</v>
      </c>
      <c r="G610" s="116">
        <f t="shared" si="158"/>
        <v>6.26</v>
      </c>
      <c r="H610" s="117">
        <f t="shared" si="151"/>
        <v>50</v>
      </c>
      <c r="I610" s="116">
        <f t="shared" si="152"/>
        <v>313</v>
      </c>
      <c r="J610" s="116">
        <f t="shared" si="159"/>
        <v>5.947</v>
      </c>
      <c r="K610" s="116">
        <f t="shared" si="153"/>
        <v>50</v>
      </c>
      <c r="L610" s="116">
        <f t="shared" si="154"/>
        <v>297.35</v>
      </c>
      <c r="M610" s="116">
        <f t="shared" si="155"/>
        <v>0.313000000000001</v>
      </c>
      <c r="N610" s="116">
        <f t="shared" si="156"/>
        <v>50</v>
      </c>
      <c r="O610" s="116">
        <f t="shared" si="157"/>
        <v>15.65</v>
      </c>
      <c r="P610" s="116"/>
      <c r="R610" s="95">
        <f t="shared" si="160"/>
        <v>5.947</v>
      </c>
      <c r="S610" s="96">
        <f t="shared" si="161"/>
        <v>0</v>
      </c>
      <c r="T610" s="97"/>
    </row>
    <row r="611" s="85" customFormat="1" ht="23.1" customHeight="1" spans="1:20">
      <c r="A611" s="129" t="s">
        <v>1136</v>
      </c>
      <c r="B611" s="129" t="s">
        <v>1137</v>
      </c>
      <c r="C611" s="113" t="s">
        <v>1131</v>
      </c>
      <c r="D611" s="148">
        <v>6.61</v>
      </c>
      <c r="E611" s="115">
        <v>1</v>
      </c>
      <c r="F611" s="116">
        <f t="shared" si="150"/>
        <v>6.61</v>
      </c>
      <c r="G611" s="116">
        <f t="shared" si="158"/>
        <v>6.61</v>
      </c>
      <c r="H611" s="117">
        <f t="shared" si="151"/>
        <v>1</v>
      </c>
      <c r="I611" s="116">
        <f t="shared" si="152"/>
        <v>6.61</v>
      </c>
      <c r="J611" s="116">
        <f t="shared" si="159"/>
        <v>6.2795</v>
      </c>
      <c r="K611" s="116">
        <f t="shared" si="153"/>
        <v>1</v>
      </c>
      <c r="L611" s="116">
        <f t="shared" si="154"/>
        <v>6.2795</v>
      </c>
      <c r="M611" s="116">
        <f t="shared" si="155"/>
        <v>0.330500000000001</v>
      </c>
      <c r="N611" s="116">
        <f t="shared" si="156"/>
        <v>1</v>
      </c>
      <c r="O611" s="116">
        <f t="shared" si="157"/>
        <v>0.330500000000001</v>
      </c>
      <c r="P611" s="116"/>
      <c r="R611" s="95">
        <f t="shared" si="160"/>
        <v>6.2795</v>
      </c>
      <c r="S611" s="96">
        <f t="shared" si="161"/>
        <v>0</v>
      </c>
      <c r="T611" s="97"/>
    </row>
    <row r="612" s="85" customFormat="1" ht="23.1" customHeight="1" spans="1:20">
      <c r="A612" s="129" t="s">
        <v>1138</v>
      </c>
      <c r="B612" s="129" t="s">
        <v>1139</v>
      </c>
      <c r="C612" s="113" t="s">
        <v>1131</v>
      </c>
      <c r="D612" s="148">
        <v>6.98</v>
      </c>
      <c r="E612" s="115">
        <v>1</v>
      </c>
      <c r="F612" s="116">
        <f t="shared" si="150"/>
        <v>6.98</v>
      </c>
      <c r="G612" s="116">
        <f t="shared" si="158"/>
        <v>6.98</v>
      </c>
      <c r="H612" s="117">
        <f t="shared" si="151"/>
        <v>1</v>
      </c>
      <c r="I612" s="116">
        <f t="shared" si="152"/>
        <v>6.98</v>
      </c>
      <c r="J612" s="116">
        <f t="shared" si="159"/>
        <v>6.631</v>
      </c>
      <c r="K612" s="116">
        <f t="shared" si="153"/>
        <v>1</v>
      </c>
      <c r="L612" s="116">
        <f t="shared" si="154"/>
        <v>6.631</v>
      </c>
      <c r="M612" s="116">
        <f t="shared" si="155"/>
        <v>0.349</v>
      </c>
      <c r="N612" s="116">
        <f t="shared" si="156"/>
        <v>1</v>
      </c>
      <c r="O612" s="116">
        <f t="shared" si="157"/>
        <v>0.349</v>
      </c>
      <c r="P612" s="116"/>
      <c r="R612" s="95">
        <f t="shared" si="160"/>
        <v>6.631</v>
      </c>
      <c r="S612" s="96">
        <f t="shared" si="161"/>
        <v>0</v>
      </c>
      <c r="T612" s="97"/>
    </row>
    <row r="613" s="85" customFormat="1" ht="23.1" customHeight="1" spans="1:20">
      <c r="A613" s="129" t="s">
        <v>1140</v>
      </c>
      <c r="B613" s="129" t="s">
        <v>1141</v>
      </c>
      <c r="C613" s="113" t="s">
        <v>1131</v>
      </c>
      <c r="D613" s="148">
        <v>7.23</v>
      </c>
      <c r="E613" s="115">
        <v>30</v>
      </c>
      <c r="F613" s="116">
        <f t="shared" si="150"/>
        <v>216.9</v>
      </c>
      <c r="G613" s="116">
        <f t="shared" si="158"/>
        <v>7.23</v>
      </c>
      <c r="H613" s="117">
        <f t="shared" si="151"/>
        <v>30</v>
      </c>
      <c r="I613" s="116">
        <f t="shared" si="152"/>
        <v>216.9</v>
      </c>
      <c r="J613" s="116">
        <f t="shared" si="159"/>
        <v>6.8685</v>
      </c>
      <c r="K613" s="116">
        <f t="shared" si="153"/>
        <v>30</v>
      </c>
      <c r="L613" s="116">
        <f t="shared" si="154"/>
        <v>206.055</v>
      </c>
      <c r="M613" s="116">
        <f t="shared" si="155"/>
        <v>0.3615</v>
      </c>
      <c r="N613" s="116">
        <f t="shared" si="156"/>
        <v>30</v>
      </c>
      <c r="O613" s="116">
        <f t="shared" si="157"/>
        <v>10.845</v>
      </c>
      <c r="P613" s="116"/>
      <c r="R613" s="95">
        <f t="shared" si="160"/>
        <v>6.8685</v>
      </c>
      <c r="S613" s="96">
        <f t="shared" si="161"/>
        <v>0</v>
      </c>
      <c r="T613" s="97"/>
    </row>
    <row r="614" s="85" customFormat="1" ht="23.1" customHeight="1" spans="1:20">
      <c r="A614" s="129" t="s">
        <v>1142</v>
      </c>
      <c r="B614" s="129" t="s">
        <v>1143</v>
      </c>
      <c r="C614" s="113" t="s">
        <v>1131</v>
      </c>
      <c r="D614" s="148">
        <v>7.72</v>
      </c>
      <c r="E614" s="115">
        <v>1</v>
      </c>
      <c r="F614" s="116">
        <f t="shared" si="150"/>
        <v>7.72</v>
      </c>
      <c r="G614" s="116">
        <f t="shared" si="158"/>
        <v>7.72</v>
      </c>
      <c r="H614" s="117">
        <f t="shared" si="151"/>
        <v>1</v>
      </c>
      <c r="I614" s="116">
        <f t="shared" si="152"/>
        <v>7.72</v>
      </c>
      <c r="J614" s="116">
        <f t="shared" si="159"/>
        <v>7.334</v>
      </c>
      <c r="K614" s="116">
        <f t="shared" si="153"/>
        <v>1</v>
      </c>
      <c r="L614" s="116">
        <f t="shared" si="154"/>
        <v>7.334</v>
      </c>
      <c r="M614" s="116">
        <f t="shared" si="155"/>
        <v>0.386</v>
      </c>
      <c r="N614" s="116">
        <f t="shared" si="156"/>
        <v>1</v>
      </c>
      <c r="O614" s="116">
        <f t="shared" si="157"/>
        <v>0.386</v>
      </c>
      <c r="P614" s="116"/>
      <c r="R614" s="95">
        <f t="shared" si="160"/>
        <v>7.334</v>
      </c>
      <c r="S614" s="96">
        <f t="shared" si="161"/>
        <v>0</v>
      </c>
      <c r="T614" s="97"/>
    </row>
    <row r="615" s="85" customFormat="1" ht="23.1" customHeight="1" spans="1:20">
      <c r="A615" s="129" t="s">
        <v>1144</v>
      </c>
      <c r="B615" s="129" t="s">
        <v>1145</v>
      </c>
      <c r="C615" s="113" t="s">
        <v>1131</v>
      </c>
      <c r="D615" s="148">
        <v>7.67</v>
      </c>
      <c r="E615" s="115">
        <v>1</v>
      </c>
      <c r="F615" s="116">
        <f t="shared" si="150"/>
        <v>7.67</v>
      </c>
      <c r="G615" s="116">
        <f t="shared" si="158"/>
        <v>7.67</v>
      </c>
      <c r="H615" s="117">
        <f t="shared" si="151"/>
        <v>1</v>
      </c>
      <c r="I615" s="116">
        <f t="shared" si="152"/>
        <v>7.67</v>
      </c>
      <c r="J615" s="116">
        <f t="shared" si="159"/>
        <v>7.2865</v>
      </c>
      <c r="K615" s="116">
        <f t="shared" si="153"/>
        <v>1</v>
      </c>
      <c r="L615" s="116">
        <f t="shared" si="154"/>
        <v>7.2865</v>
      </c>
      <c r="M615" s="116">
        <f t="shared" si="155"/>
        <v>0.383500000000001</v>
      </c>
      <c r="N615" s="116">
        <f t="shared" si="156"/>
        <v>1</v>
      </c>
      <c r="O615" s="116">
        <f t="shared" si="157"/>
        <v>0.383500000000001</v>
      </c>
      <c r="P615" s="116"/>
      <c r="R615" s="95">
        <f t="shared" si="160"/>
        <v>7.2865</v>
      </c>
      <c r="S615" s="96">
        <f t="shared" si="161"/>
        <v>0</v>
      </c>
      <c r="T615" s="97"/>
    </row>
    <row r="616" s="85" customFormat="1" ht="23.1" customHeight="1" spans="1:20">
      <c r="A616" s="129" t="s">
        <v>1146</v>
      </c>
      <c r="B616" s="129" t="s">
        <v>1147</v>
      </c>
      <c r="C616" s="113" t="s">
        <v>1131</v>
      </c>
      <c r="D616" s="148">
        <v>8.32</v>
      </c>
      <c r="E616" s="115">
        <v>70</v>
      </c>
      <c r="F616" s="116">
        <f t="shared" si="150"/>
        <v>582.4</v>
      </c>
      <c r="G616" s="116">
        <f t="shared" si="158"/>
        <v>8.32</v>
      </c>
      <c r="H616" s="117">
        <f t="shared" si="151"/>
        <v>70</v>
      </c>
      <c r="I616" s="116">
        <f t="shared" si="152"/>
        <v>582.4</v>
      </c>
      <c r="J616" s="116">
        <f t="shared" si="159"/>
        <v>7.904</v>
      </c>
      <c r="K616" s="116">
        <f t="shared" si="153"/>
        <v>70</v>
      </c>
      <c r="L616" s="116">
        <f t="shared" si="154"/>
        <v>553.28</v>
      </c>
      <c r="M616" s="116">
        <f t="shared" si="155"/>
        <v>0.416</v>
      </c>
      <c r="N616" s="116">
        <f t="shared" si="156"/>
        <v>70</v>
      </c>
      <c r="O616" s="116">
        <f t="shared" si="157"/>
        <v>29.12</v>
      </c>
      <c r="P616" s="116"/>
      <c r="R616" s="95">
        <f t="shared" si="160"/>
        <v>7.904</v>
      </c>
      <c r="S616" s="96">
        <f t="shared" si="161"/>
        <v>0</v>
      </c>
      <c r="T616" s="97"/>
    </row>
    <row r="617" s="85" customFormat="1" ht="23.1" customHeight="1" spans="1:20">
      <c r="A617" s="129" t="s">
        <v>1148</v>
      </c>
      <c r="B617" s="129" t="s">
        <v>1149</v>
      </c>
      <c r="C617" s="113" t="s">
        <v>1131</v>
      </c>
      <c r="D617" s="148">
        <v>8.23</v>
      </c>
      <c r="E617" s="115">
        <v>1</v>
      </c>
      <c r="F617" s="116">
        <f t="shared" si="150"/>
        <v>8.23</v>
      </c>
      <c r="G617" s="116">
        <f t="shared" si="158"/>
        <v>8.23</v>
      </c>
      <c r="H617" s="117">
        <f t="shared" si="151"/>
        <v>1</v>
      </c>
      <c r="I617" s="116">
        <f t="shared" si="152"/>
        <v>8.23</v>
      </c>
      <c r="J617" s="116">
        <f t="shared" si="159"/>
        <v>7.8185</v>
      </c>
      <c r="K617" s="116">
        <f t="shared" si="153"/>
        <v>1</v>
      </c>
      <c r="L617" s="116">
        <f t="shared" si="154"/>
        <v>7.8185</v>
      </c>
      <c r="M617" s="116">
        <f t="shared" si="155"/>
        <v>0.4115</v>
      </c>
      <c r="N617" s="116">
        <f t="shared" si="156"/>
        <v>1</v>
      </c>
      <c r="O617" s="116">
        <f t="shared" si="157"/>
        <v>0.4115</v>
      </c>
      <c r="P617" s="116"/>
      <c r="R617" s="95">
        <f t="shared" si="160"/>
        <v>7.8185</v>
      </c>
      <c r="S617" s="96">
        <f t="shared" si="161"/>
        <v>0</v>
      </c>
      <c r="T617" s="97"/>
    </row>
    <row r="618" s="85" customFormat="1" ht="23.1" customHeight="1" spans="1:20">
      <c r="A618" s="129" t="s">
        <v>1150</v>
      </c>
      <c r="B618" s="129" t="s">
        <v>1151</v>
      </c>
      <c r="C618" s="113" t="s">
        <v>1131</v>
      </c>
      <c r="D618" s="148">
        <v>8.67</v>
      </c>
      <c r="E618" s="115">
        <v>20</v>
      </c>
      <c r="F618" s="116">
        <f t="shared" si="150"/>
        <v>173.4</v>
      </c>
      <c r="G618" s="116">
        <f t="shared" si="158"/>
        <v>8.67</v>
      </c>
      <c r="H618" s="117">
        <f t="shared" si="151"/>
        <v>20</v>
      </c>
      <c r="I618" s="116">
        <f t="shared" si="152"/>
        <v>173.4</v>
      </c>
      <c r="J618" s="116">
        <f>G618*0.95-0</f>
        <v>8.2365</v>
      </c>
      <c r="K618" s="116">
        <f t="shared" si="153"/>
        <v>20</v>
      </c>
      <c r="L618" s="116">
        <f t="shared" si="154"/>
        <v>164.73</v>
      </c>
      <c r="M618" s="116">
        <f t="shared" si="155"/>
        <v>0.4335</v>
      </c>
      <c r="N618" s="116">
        <f t="shared" si="156"/>
        <v>20</v>
      </c>
      <c r="O618" s="116">
        <f t="shared" si="157"/>
        <v>8.67000000000001</v>
      </c>
      <c r="P618" s="116"/>
      <c r="R618" s="95">
        <f t="shared" si="160"/>
        <v>8.2365</v>
      </c>
      <c r="S618" s="96">
        <f t="shared" si="161"/>
        <v>0</v>
      </c>
      <c r="T618" s="95">
        <f>N618-S618</f>
        <v>20</v>
      </c>
    </row>
    <row r="619" s="85" customFormat="1" ht="23.1" customHeight="1" spans="1:20">
      <c r="A619" s="129" t="s">
        <v>1152</v>
      </c>
      <c r="B619" s="129" t="s">
        <v>1153</v>
      </c>
      <c r="C619" s="113" t="s">
        <v>1131</v>
      </c>
      <c r="D619" s="148">
        <v>9.15</v>
      </c>
      <c r="E619" s="115">
        <v>40</v>
      </c>
      <c r="F619" s="116">
        <f t="shared" si="150"/>
        <v>366</v>
      </c>
      <c r="G619" s="116">
        <f t="shared" si="158"/>
        <v>9.15</v>
      </c>
      <c r="H619" s="117">
        <f t="shared" si="151"/>
        <v>40</v>
      </c>
      <c r="I619" s="116">
        <f t="shared" si="152"/>
        <v>366</v>
      </c>
      <c r="J619" s="116">
        <f t="shared" si="159"/>
        <v>8.6925</v>
      </c>
      <c r="K619" s="116">
        <f t="shared" si="153"/>
        <v>40</v>
      </c>
      <c r="L619" s="116">
        <f t="shared" si="154"/>
        <v>347.7</v>
      </c>
      <c r="M619" s="116">
        <f t="shared" si="155"/>
        <v>0.4575</v>
      </c>
      <c r="N619" s="116">
        <f t="shared" si="156"/>
        <v>40</v>
      </c>
      <c r="O619" s="116">
        <f t="shared" si="157"/>
        <v>18.3</v>
      </c>
      <c r="P619" s="116"/>
      <c r="R619" s="95">
        <f t="shared" si="160"/>
        <v>8.6925</v>
      </c>
      <c r="S619" s="96">
        <f t="shared" si="161"/>
        <v>0</v>
      </c>
      <c r="T619" s="97"/>
    </row>
    <row r="620" s="85" customFormat="1" ht="23.1" customHeight="1" spans="1:20">
      <c r="A620" s="129" t="s">
        <v>1154</v>
      </c>
      <c r="B620" s="129" t="s">
        <v>1155</v>
      </c>
      <c r="C620" s="113" t="s">
        <v>1131</v>
      </c>
      <c r="D620" s="148">
        <v>5.04</v>
      </c>
      <c r="E620" s="115">
        <v>1</v>
      </c>
      <c r="F620" s="116">
        <f t="shared" si="150"/>
        <v>5.04</v>
      </c>
      <c r="G620" s="116">
        <f t="shared" si="158"/>
        <v>5.04</v>
      </c>
      <c r="H620" s="117">
        <f t="shared" si="151"/>
        <v>1</v>
      </c>
      <c r="I620" s="116">
        <f t="shared" si="152"/>
        <v>5.04</v>
      </c>
      <c r="J620" s="116">
        <f t="shared" si="159"/>
        <v>4.788</v>
      </c>
      <c r="K620" s="116">
        <f t="shared" si="153"/>
        <v>1</v>
      </c>
      <c r="L620" s="116">
        <f t="shared" si="154"/>
        <v>4.788</v>
      </c>
      <c r="M620" s="116">
        <f t="shared" si="155"/>
        <v>0.252000000000001</v>
      </c>
      <c r="N620" s="116">
        <f t="shared" si="156"/>
        <v>1</v>
      </c>
      <c r="O620" s="116">
        <f t="shared" si="157"/>
        <v>0.252000000000001</v>
      </c>
      <c r="P620" s="116"/>
      <c r="R620" s="95">
        <f t="shared" si="160"/>
        <v>4.788</v>
      </c>
      <c r="S620" s="96">
        <f t="shared" si="161"/>
        <v>0</v>
      </c>
      <c r="T620" s="97"/>
    </row>
    <row r="621" s="85" customFormat="1" ht="23.1" customHeight="1" spans="1:20">
      <c r="A621" s="129" t="s">
        <v>1156</v>
      </c>
      <c r="B621" s="129" t="s">
        <v>1157</v>
      </c>
      <c r="C621" s="113" t="s">
        <v>1131</v>
      </c>
      <c r="D621" s="148">
        <v>12.74</v>
      </c>
      <c r="E621" s="115">
        <v>1</v>
      </c>
      <c r="F621" s="116">
        <f t="shared" si="150"/>
        <v>12.74</v>
      </c>
      <c r="G621" s="116">
        <f t="shared" si="158"/>
        <v>12.74</v>
      </c>
      <c r="H621" s="117">
        <f t="shared" si="151"/>
        <v>1</v>
      </c>
      <c r="I621" s="116">
        <f t="shared" si="152"/>
        <v>12.74</v>
      </c>
      <c r="J621" s="116">
        <f t="shared" si="159"/>
        <v>12.103</v>
      </c>
      <c r="K621" s="116">
        <f t="shared" si="153"/>
        <v>1</v>
      </c>
      <c r="L621" s="116">
        <f t="shared" si="154"/>
        <v>12.103</v>
      </c>
      <c r="M621" s="116">
        <f t="shared" si="155"/>
        <v>0.637</v>
      </c>
      <c r="N621" s="116">
        <f t="shared" si="156"/>
        <v>1</v>
      </c>
      <c r="O621" s="116">
        <f t="shared" si="157"/>
        <v>0.637</v>
      </c>
      <c r="P621" s="116"/>
      <c r="R621" s="95">
        <f t="shared" si="160"/>
        <v>12.103</v>
      </c>
      <c r="S621" s="96">
        <f t="shared" si="161"/>
        <v>0</v>
      </c>
      <c r="T621" s="97"/>
    </row>
    <row r="622" s="85" customFormat="1" ht="23.1" customHeight="1" spans="1:20">
      <c r="A622" s="129" t="s">
        <v>1158</v>
      </c>
      <c r="B622" s="129" t="s">
        <v>1159</v>
      </c>
      <c r="C622" s="113" t="s">
        <v>1131</v>
      </c>
      <c r="D622" s="148">
        <v>14.36</v>
      </c>
      <c r="E622" s="115">
        <v>1</v>
      </c>
      <c r="F622" s="116">
        <f t="shared" si="150"/>
        <v>14.36</v>
      </c>
      <c r="G622" s="116">
        <f t="shared" si="158"/>
        <v>14.36</v>
      </c>
      <c r="H622" s="117">
        <f t="shared" si="151"/>
        <v>1</v>
      </c>
      <c r="I622" s="116">
        <f t="shared" si="152"/>
        <v>14.36</v>
      </c>
      <c r="J622" s="116">
        <f t="shared" si="159"/>
        <v>13.642</v>
      </c>
      <c r="K622" s="116">
        <f t="shared" si="153"/>
        <v>1</v>
      </c>
      <c r="L622" s="116">
        <f t="shared" si="154"/>
        <v>13.642</v>
      </c>
      <c r="M622" s="116">
        <f t="shared" si="155"/>
        <v>0.718</v>
      </c>
      <c r="N622" s="116">
        <f t="shared" si="156"/>
        <v>1</v>
      </c>
      <c r="O622" s="116">
        <f t="shared" si="157"/>
        <v>0.718</v>
      </c>
      <c r="P622" s="116"/>
      <c r="R622" s="95">
        <f t="shared" si="160"/>
        <v>13.642</v>
      </c>
      <c r="S622" s="96">
        <f t="shared" si="161"/>
        <v>0</v>
      </c>
      <c r="T622" s="97"/>
    </row>
    <row r="623" s="85" customFormat="1" ht="23.1" customHeight="1" spans="1:20">
      <c r="A623" s="129" t="s">
        <v>1160</v>
      </c>
      <c r="B623" s="129" t="s">
        <v>1161</v>
      </c>
      <c r="C623" s="113" t="s">
        <v>1131</v>
      </c>
      <c r="D623" s="148">
        <v>15.23</v>
      </c>
      <c r="E623" s="115">
        <v>1</v>
      </c>
      <c r="F623" s="116">
        <f t="shared" si="150"/>
        <v>15.23</v>
      </c>
      <c r="G623" s="116">
        <f t="shared" si="158"/>
        <v>15.23</v>
      </c>
      <c r="H623" s="117">
        <f t="shared" si="151"/>
        <v>1</v>
      </c>
      <c r="I623" s="116">
        <f t="shared" si="152"/>
        <v>15.23</v>
      </c>
      <c r="J623" s="116">
        <f t="shared" si="159"/>
        <v>14.4685</v>
      </c>
      <c r="K623" s="116">
        <f t="shared" si="153"/>
        <v>1</v>
      </c>
      <c r="L623" s="116">
        <f t="shared" si="154"/>
        <v>14.4685</v>
      </c>
      <c r="M623" s="116">
        <f t="shared" si="155"/>
        <v>0.7615</v>
      </c>
      <c r="N623" s="116">
        <f t="shared" si="156"/>
        <v>1</v>
      </c>
      <c r="O623" s="116">
        <f t="shared" si="157"/>
        <v>0.7615</v>
      </c>
      <c r="P623" s="116"/>
      <c r="R623" s="95">
        <f t="shared" si="160"/>
        <v>14.4685</v>
      </c>
      <c r="S623" s="96">
        <f t="shared" si="161"/>
        <v>0</v>
      </c>
      <c r="T623" s="97"/>
    </row>
    <row r="624" s="85" customFormat="1" ht="23.1" customHeight="1" spans="1:20">
      <c r="A624" s="129" t="s">
        <v>1162</v>
      </c>
      <c r="B624" s="129" t="s">
        <v>1163</v>
      </c>
      <c r="C624" s="113" t="s">
        <v>1131</v>
      </c>
      <c r="D624" s="148">
        <v>51.55</v>
      </c>
      <c r="E624" s="115">
        <v>1</v>
      </c>
      <c r="F624" s="116">
        <f t="shared" si="150"/>
        <v>51.55</v>
      </c>
      <c r="G624" s="116">
        <f t="shared" si="158"/>
        <v>51.55</v>
      </c>
      <c r="H624" s="117">
        <f t="shared" si="151"/>
        <v>1</v>
      </c>
      <c r="I624" s="116">
        <f t="shared" si="152"/>
        <v>51.55</v>
      </c>
      <c r="J624" s="116">
        <f t="shared" si="159"/>
        <v>48.9725</v>
      </c>
      <c r="K624" s="116">
        <f t="shared" si="153"/>
        <v>1</v>
      </c>
      <c r="L624" s="116">
        <f t="shared" si="154"/>
        <v>48.9725</v>
      </c>
      <c r="M624" s="116">
        <f t="shared" si="155"/>
        <v>2.5775</v>
      </c>
      <c r="N624" s="116">
        <f t="shared" si="156"/>
        <v>1</v>
      </c>
      <c r="O624" s="116">
        <f t="shared" si="157"/>
        <v>2.5775</v>
      </c>
      <c r="P624" s="116"/>
      <c r="R624" s="95">
        <f t="shared" si="160"/>
        <v>48.9725</v>
      </c>
      <c r="S624" s="96">
        <f t="shared" si="161"/>
        <v>0</v>
      </c>
      <c r="T624" s="97"/>
    </row>
    <row r="625" s="85" customFormat="1" ht="23.1" customHeight="1" spans="1:20">
      <c r="A625" s="129" t="s">
        <v>1164</v>
      </c>
      <c r="B625" s="129" t="s">
        <v>1165</v>
      </c>
      <c r="C625" s="113" t="s">
        <v>334</v>
      </c>
      <c r="D625" s="148">
        <v>10.03</v>
      </c>
      <c r="E625" s="115">
        <v>1</v>
      </c>
      <c r="F625" s="116">
        <f t="shared" si="150"/>
        <v>10.03</v>
      </c>
      <c r="G625" s="116">
        <f t="shared" si="158"/>
        <v>10.03</v>
      </c>
      <c r="H625" s="117">
        <f t="shared" si="151"/>
        <v>1</v>
      </c>
      <c r="I625" s="116">
        <f t="shared" si="152"/>
        <v>10.03</v>
      </c>
      <c r="J625" s="116">
        <f t="shared" si="159"/>
        <v>9.5285</v>
      </c>
      <c r="K625" s="116">
        <f t="shared" si="153"/>
        <v>1</v>
      </c>
      <c r="L625" s="116">
        <f t="shared" si="154"/>
        <v>9.5285</v>
      </c>
      <c r="M625" s="116">
        <f t="shared" si="155"/>
        <v>0.5015</v>
      </c>
      <c r="N625" s="116">
        <f t="shared" si="156"/>
        <v>1</v>
      </c>
      <c r="O625" s="116">
        <f t="shared" si="157"/>
        <v>0.5015</v>
      </c>
      <c r="P625" s="116"/>
      <c r="R625" s="95">
        <f t="shared" si="160"/>
        <v>9.5285</v>
      </c>
      <c r="S625" s="96">
        <f t="shared" si="161"/>
        <v>0</v>
      </c>
      <c r="T625" s="97"/>
    </row>
    <row r="626" s="85" customFormat="1" ht="23.1" customHeight="1" spans="1:20">
      <c r="A626" s="129">
        <v>607</v>
      </c>
      <c r="B626" s="129" t="s">
        <v>1166</v>
      </c>
      <c r="C626" s="113"/>
      <c r="D626" s="148"/>
      <c r="E626" s="115"/>
      <c r="F626" s="116">
        <f t="shared" si="150"/>
        <v>0</v>
      </c>
      <c r="G626" s="116">
        <f t="shared" si="158"/>
        <v>0</v>
      </c>
      <c r="H626" s="117">
        <f t="shared" si="151"/>
        <v>0</v>
      </c>
      <c r="I626" s="116">
        <f t="shared" si="152"/>
        <v>0</v>
      </c>
      <c r="J626" s="116">
        <f t="shared" si="159"/>
        <v>0</v>
      </c>
      <c r="K626" s="116">
        <f t="shared" si="153"/>
        <v>0</v>
      </c>
      <c r="L626" s="116">
        <f t="shared" si="154"/>
        <v>0</v>
      </c>
      <c r="M626" s="116">
        <f t="shared" si="155"/>
        <v>0</v>
      </c>
      <c r="N626" s="116">
        <f t="shared" si="156"/>
        <v>0</v>
      </c>
      <c r="O626" s="116">
        <f t="shared" si="157"/>
        <v>0</v>
      </c>
      <c r="P626" s="116"/>
      <c r="R626" s="95">
        <f t="shared" si="160"/>
        <v>0</v>
      </c>
      <c r="S626" s="96">
        <f t="shared" si="161"/>
        <v>0</v>
      </c>
      <c r="T626" s="97"/>
    </row>
    <row r="627" s="85" customFormat="1" ht="23.1" customHeight="1" spans="1:20">
      <c r="A627" s="129" t="s">
        <v>1167</v>
      </c>
      <c r="B627" s="129" t="s">
        <v>1168</v>
      </c>
      <c r="C627" s="113"/>
      <c r="D627" s="148"/>
      <c r="E627" s="115"/>
      <c r="F627" s="116">
        <f t="shared" si="150"/>
        <v>0</v>
      </c>
      <c r="G627" s="116">
        <f t="shared" si="158"/>
        <v>0</v>
      </c>
      <c r="H627" s="117">
        <f t="shared" si="151"/>
        <v>0</v>
      </c>
      <c r="I627" s="116">
        <f t="shared" si="152"/>
        <v>0</v>
      </c>
      <c r="J627" s="116">
        <f t="shared" si="159"/>
        <v>0</v>
      </c>
      <c r="K627" s="116">
        <f t="shared" si="153"/>
        <v>0</v>
      </c>
      <c r="L627" s="116">
        <f t="shared" si="154"/>
        <v>0</v>
      </c>
      <c r="M627" s="116">
        <f t="shared" si="155"/>
        <v>0</v>
      </c>
      <c r="N627" s="116">
        <f t="shared" si="156"/>
        <v>0</v>
      </c>
      <c r="O627" s="116">
        <f t="shared" si="157"/>
        <v>0</v>
      </c>
      <c r="P627" s="116"/>
      <c r="R627" s="95">
        <f t="shared" si="160"/>
        <v>0</v>
      </c>
      <c r="S627" s="96">
        <f t="shared" si="161"/>
        <v>0</v>
      </c>
      <c r="T627" s="97"/>
    </row>
    <row r="628" s="85" customFormat="1" ht="23.1" customHeight="1" spans="1:20">
      <c r="A628" s="129" t="s">
        <v>1169</v>
      </c>
      <c r="B628" s="129" t="s">
        <v>1170</v>
      </c>
      <c r="C628" s="113" t="s">
        <v>231</v>
      </c>
      <c r="D628" s="148">
        <v>317.35</v>
      </c>
      <c r="E628" s="115">
        <v>40</v>
      </c>
      <c r="F628" s="116">
        <f t="shared" si="150"/>
        <v>12694</v>
      </c>
      <c r="G628" s="116">
        <f t="shared" si="158"/>
        <v>317.35</v>
      </c>
      <c r="H628" s="117">
        <f t="shared" si="151"/>
        <v>40</v>
      </c>
      <c r="I628" s="116">
        <f t="shared" si="152"/>
        <v>12694</v>
      </c>
      <c r="J628" s="116">
        <f t="shared" si="159"/>
        <v>301.4825</v>
      </c>
      <c r="K628" s="116">
        <f t="shared" si="153"/>
        <v>40</v>
      </c>
      <c r="L628" s="116">
        <f t="shared" si="154"/>
        <v>12059.3</v>
      </c>
      <c r="M628" s="116">
        <f t="shared" si="155"/>
        <v>15.8675</v>
      </c>
      <c r="N628" s="116">
        <f t="shared" si="156"/>
        <v>40</v>
      </c>
      <c r="O628" s="116">
        <f t="shared" si="157"/>
        <v>634.7</v>
      </c>
      <c r="P628" s="116"/>
      <c r="R628" s="95">
        <f t="shared" si="160"/>
        <v>301.4825</v>
      </c>
      <c r="S628" s="96">
        <f t="shared" si="161"/>
        <v>0</v>
      </c>
      <c r="T628" s="97"/>
    </row>
    <row r="629" s="85" customFormat="1" ht="23.1" customHeight="1" spans="1:20">
      <c r="A629" s="129" t="s">
        <v>1171</v>
      </c>
      <c r="B629" s="129" t="s">
        <v>1172</v>
      </c>
      <c r="C629" s="113" t="s">
        <v>231</v>
      </c>
      <c r="D629" s="148">
        <v>51.94</v>
      </c>
      <c r="E629" s="115">
        <v>3</v>
      </c>
      <c r="F629" s="116">
        <f t="shared" si="150"/>
        <v>155.82</v>
      </c>
      <c r="G629" s="116">
        <f t="shared" si="158"/>
        <v>51.94</v>
      </c>
      <c r="H629" s="117">
        <f t="shared" si="151"/>
        <v>3</v>
      </c>
      <c r="I629" s="116">
        <f t="shared" si="152"/>
        <v>155.82</v>
      </c>
      <c r="J629" s="116">
        <f t="shared" si="159"/>
        <v>49.343</v>
      </c>
      <c r="K629" s="116">
        <f t="shared" si="153"/>
        <v>3</v>
      </c>
      <c r="L629" s="116">
        <f t="shared" si="154"/>
        <v>148.029</v>
      </c>
      <c r="M629" s="116">
        <f t="shared" si="155"/>
        <v>2.597</v>
      </c>
      <c r="N629" s="116">
        <f t="shared" si="156"/>
        <v>3</v>
      </c>
      <c r="O629" s="116">
        <f t="shared" si="157"/>
        <v>7.791</v>
      </c>
      <c r="P629" s="116"/>
      <c r="R629" s="95">
        <f t="shared" si="160"/>
        <v>49.343</v>
      </c>
      <c r="S629" s="96">
        <f t="shared" si="161"/>
        <v>0</v>
      </c>
      <c r="T629" s="97"/>
    </row>
    <row r="630" s="85" customFormat="1" ht="23.1" customHeight="1" spans="1:20">
      <c r="A630" s="129" t="s">
        <v>1173</v>
      </c>
      <c r="B630" s="129" t="s">
        <v>1174</v>
      </c>
      <c r="C630" s="113" t="s">
        <v>334</v>
      </c>
      <c r="D630" s="148">
        <v>9919.08</v>
      </c>
      <c r="E630" s="115">
        <v>1</v>
      </c>
      <c r="F630" s="116">
        <f t="shared" si="150"/>
        <v>9919.08</v>
      </c>
      <c r="G630" s="116">
        <f t="shared" si="158"/>
        <v>9919.08</v>
      </c>
      <c r="H630" s="117">
        <f t="shared" si="151"/>
        <v>1</v>
      </c>
      <c r="I630" s="116">
        <f t="shared" si="152"/>
        <v>9919.08</v>
      </c>
      <c r="J630" s="116">
        <f t="shared" si="159"/>
        <v>9423.126</v>
      </c>
      <c r="K630" s="116">
        <f t="shared" si="153"/>
        <v>1</v>
      </c>
      <c r="L630" s="116">
        <f t="shared" si="154"/>
        <v>9423.126</v>
      </c>
      <c r="M630" s="116">
        <f t="shared" si="155"/>
        <v>495.954</v>
      </c>
      <c r="N630" s="116">
        <f t="shared" si="156"/>
        <v>1</v>
      </c>
      <c r="O630" s="116">
        <f t="shared" si="157"/>
        <v>495.954</v>
      </c>
      <c r="P630" s="116"/>
      <c r="R630" s="95">
        <f t="shared" si="160"/>
        <v>9423.126</v>
      </c>
      <c r="S630" s="96">
        <f t="shared" si="161"/>
        <v>0</v>
      </c>
      <c r="T630" s="97"/>
    </row>
    <row r="631" s="85" customFormat="1" ht="23.1" customHeight="1" spans="1:20">
      <c r="A631" s="129" t="s">
        <v>1175</v>
      </c>
      <c r="B631" s="129" t="s">
        <v>1176</v>
      </c>
      <c r="C631" s="113"/>
      <c r="D631" s="148"/>
      <c r="E631" s="115"/>
      <c r="F631" s="116">
        <f t="shared" si="150"/>
        <v>0</v>
      </c>
      <c r="G631" s="116">
        <f t="shared" si="158"/>
        <v>0</v>
      </c>
      <c r="H631" s="117">
        <f t="shared" si="151"/>
        <v>0</v>
      </c>
      <c r="I631" s="116">
        <f t="shared" si="152"/>
        <v>0</v>
      </c>
      <c r="J631" s="116">
        <f t="shared" si="159"/>
        <v>0</v>
      </c>
      <c r="K631" s="116">
        <f t="shared" si="153"/>
        <v>0</v>
      </c>
      <c r="L631" s="116">
        <f t="shared" si="154"/>
        <v>0</v>
      </c>
      <c r="M631" s="116">
        <f t="shared" si="155"/>
        <v>0</v>
      </c>
      <c r="N631" s="116">
        <f t="shared" si="156"/>
        <v>0</v>
      </c>
      <c r="O631" s="116">
        <f t="shared" si="157"/>
        <v>0</v>
      </c>
      <c r="P631" s="116"/>
      <c r="R631" s="95">
        <f t="shared" si="160"/>
        <v>0</v>
      </c>
      <c r="S631" s="96">
        <f t="shared" si="161"/>
        <v>0</v>
      </c>
      <c r="T631" s="97"/>
    </row>
    <row r="632" s="85" customFormat="1" ht="23.1" customHeight="1" spans="1:20">
      <c r="A632" s="129" t="s">
        <v>1177</v>
      </c>
      <c r="B632" s="129" t="s">
        <v>1178</v>
      </c>
      <c r="C632" s="113" t="s">
        <v>231</v>
      </c>
      <c r="D632" s="148">
        <v>123.85</v>
      </c>
      <c r="E632" s="115">
        <v>46</v>
      </c>
      <c r="F632" s="116">
        <f t="shared" si="150"/>
        <v>5697.1</v>
      </c>
      <c r="G632" s="116">
        <f t="shared" si="158"/>
        <v>123.85</v>
      </c>
      <c r="H632" s="117">
        <f t="shared" si="151"/>
        <v>46</v>
      </c>
      <c r="I632" s="116">
        <f t="shared" si="152"/>
        <v>5697.1</v>
      </c>
      <c r="J632" s="116">
        <f t="shared" si="159"/>
        <v>117.6575</v>
      </c>
      <c r="K632" s="116">
        <f t="shared" si="153"/>
        <v>46</v>
      </c>
      <c r="L632" s="116">
        <f t="shared" si="154"/>
        <v>5412.245</v>
      </c>
      <c r="M632" s="116">
        <f t="shared" si="155"/>
        <v>6.19250000000001</v>
      </c>
      <c r="N632" s="116">
        <f t="shared" si="156"/>
        <v>46</v>
      </c>
      <c r="O632" s="116">
        <f t="shared" si="157"/>
        <v>284.855</v>
      </c>
      <c r="P632" s="116"/>
      <c r="R632" s="95">
        <f t="shared" si="160"/>
        <v>117.6575</v>
      </c>
      <c r="S632" s="96">
        <f t="shared" si="161"/>
        <v>0</v>
      </c>
      <c r="T632" s="97"/>
    </row>
    <row r="633" s="85" customFormat="1" ht="23.1" customHeight="1" spans="1:20">
      <c r="A633" s="129" t="s">
        <v>1179</v>
      </c>
      <c r="B633" s="129" t="s">
        <v>1180</v>
      </c>
      <c r="C633" s="113" t="s">
        <v>231</v>
      </c>
      <c r="D633" s="148">
        <v>323.99</v>
      </c>
      <c r="E633" s="115">
        <v>71</v>
      </c>
      <c r="F633" s="116">
        <f t="shared" si="150"/>
        <v>23003.29</v>
      </c>
      <c r="G633" s="116">
        <f t="shared" si="158"/>
        <v>323.99</v>
      </c>
      <c r="H633" s="117">
        <f t="shared" si="151"/>
        <v>71</v>
      </c>
      <c r="I633" s="116">
        <f t="shared" si="152"/>
        <v>23003.29</v>
      </c>
      <c r="J633" s="116">
        <f t="shared" si="159"/>
        <v>307.7905</v>
      </c>
      <c r="K633" s="116">
        <f t="shared" si="153"/>
        <v>71</v>
      </c>
      <c r="L633" s="116">
        <f t="shared" si="154"/>
        <v>21853.1255</v>
      </c>
      <c r="M633" s="116">
        <f t="shared" si="155"/>
        <v>16.1995</v>
      </c>
      <c r="N633" s="116">
        <f t="shared" si="156"/>
        <v>71</v>
      </c>
      <c r="O633" s="116">
        <f t="shared" si="157"/>
        <v>1150.1645</v>
      </c>
      <c r="P633" s="116"/>
      <c r="R633" s="95">
        <f t="shared" si="160"/>
        <v>307.7905</v>
      </c>
      <c r="S633" s="96">
        <f t="shared" si="161"/>
        <v>0</v>
      </c>
      <c r="T633" s="97"/>
    </row>
    <row r="634" s="85" customFormat="1" ht="23.1" customHeight="1" spans="1:20">
      <c r="A634" s="129" t="s">
        <v>1181</v>
      </c>
      <c r="B634" s="129" t="s">
        <v>1182</v>
      </c>
      <c r="C634" s="113"/>
      <c r="D634" s="148"/>
      <c r="E634" s="115"/>
      <c r="F634" s="116">
        <f t="shared" si="150"/>
        <v>0</v>
      </c>
      <c r="G634" s="116">
        <f t="shared" si="158"/>
        <v>0</v>
      </c>
      <c r="H634" s="117">
        <f t="shared" si="151"/>
        <v>0</v>
      </c>
      <c r="I634" s="116">
        <f t="shared" si="152"/>
        <v>0</v>
      </c>
      <c r="J634" s="116">
        <f t="shared" si="159"/>
        <v>0</v>
      </c>
      <c r="K634" s="116">
        <f t="shared" si="153"/>
        <v>0</v>
      </c>
      <c r="L634" s="116">
        <f t="shared" si="154"/>
        <v>0</v>
      </c>
      <c r="M634" s="116">
        <f t="shared" si="155"/>
        <v>0</v>
      </c>
      <c r="N634" s="116">
        <f t="shared" si="156"/>
        <v>0</v>
      </c>
      <c r="O634" s="116">
        <f t="shared" si="157"/>
        <v>0</v>
      </c>
      <c r="P634" s="116"/>
      <c r="R634" s="95">
        <f t="shared" si="160"/>
        <v>0</v>
      </c>
      <c r="S634" s="96">
        <f t="shared" si="161"/>
        <v>0</v>
      </c>
      <c r="T634" s="97"/>
    </row>
    <row r="635" s="85" customFormat="1" ht="23.1" customHeight="1" spans="1:20">
      <c r="A635" s="129" t="s">
        <v>1183</v>
      </c>
      <c r="B635" s="129" t="s">
        <v>1184</v>
      </c>
      <c r="C635" s="113" t="s">
        <v>231</v>
      </c>
      <c r="D635" s="148">
        <v>199.99</v>
      </c>
      <c r="E635" s="115">
        <v>22</v>
      </c>
      <c r="F635" s="116">
        <f t="shared" si="150"/>
        <v>4399.78</v>
      </c>
      <c r="G635" s="116">
        <f t="shared" si="158"/>
        <v>199.99</v>
      </c>
      <c r="H635" s="117">
        <f t="shared" si="151"/>
        <v>22</v>
      </c>
      <c r="I635" s="116">
        <f t="shared" si="152"/>
        <v>4399.78</v>
      </c>
      <c r="J635" s="116">
        <f t="shared" si="159"/>
        <v>189.9905</v>
      </c>
      <c r="K635" s="116">
        <f t="shared" si="153"/>
        <v>22</v>
      </c>
      <c r="L635" s="116">
        <f t="shared" si="154"/>
        <v>4179.791</v>
      </c>
      <c r="M635" s="116">
        <f t="shared" si="155"/>
        <v>9.99950000000001</v>
      </c>
      <c r="N635" s="116">
        <f t="shared" si="156"/>
        <v>22</v>
      </c>
      <c r="O635" s="116">
        <f t="shared" si="157"/>
        <v>219.989</v>
      </c>
      <c r="P635" s="116"/>
      <c r="R635" s="95">
        <f t="shared" si="160"/>
        <v>189.9905</v>
      </c>
      <c r="S635" s="96">
        <f t="shared" si="161"/>
        <v>0</v>
      </c>
      <c r="T635" s="97"/>
    </row>
    <row r="636" s="85" customFormat="1" ht="23.1" customHeight="1" spans="1:20">
      <c r="A636" s="129" t="s">
        <v>1185</v>
      </c>
      <c r="B636" s="129" t="s">
        <v>1186</v>
      </c>
      <c r="C636" s="113" t="s">
        <v>231</v>
      </c>
      <c r="D636" s="148">
        <v>215.95</v>
      </c>
      <c r="E636" s="115">
        <v>12</v>
      </c>
      <c r="F636" s="116">
        <f t="shared" si="150"/>
        <v>2591.4</v>
      </c>
      <c r="G636" s="116">
        <f t="shared" si="158"/>
        <v>215.95</v>
      </c>
      <c r="H636" s="117">
        <f t="shared" si="151"/>
        <v>12</v>
      </c>
      <c r="I636" s="116">
        <f t="shared" si="152"/>
        <v>2591.4</v>
      </c>
      <c r="J636" s="116">
        <f t="shared" si="159"/>
        <v>205.1525</v>
      </c>
      <c r="K636" s="116">
        <f t="shared" si="153"/>
        <v>12</v>
      </c>
      <c r="L636" s="116">
        <f t="shared" si="154"/>
        <v>2461.83</v>
      </c>
      <c r="M636" s="116">
        <f t="shared" si="155"/>
        <v>10.7975</v>
      </c>
      <c r="N636" s="116">
        <f t="shared" si="156"/>
        <v>12</v>
      </c>
      <c r="O636" s="116">
        <f t="shared" si="157"/>
        <v>129.57</v>
      </c>
      <c r="P636" s="116"/>
      <c r="R636" s="95">
        <f t="shared" si="160"/>
        <v>205.1525</v>
      </c>
      <c r="S636" s="96">
        <f t="shared" si="161"/>
        <v>0</v>
      </c>
      <c r="T636" s="97"/>
    </row>
    <row r="637" s="85" customFormat="1" ht="23.1" customHeight="1" spans="1:20">
      <c r="A637" s="129" t="s">
        <v>1187</v>
      </c>
      <c r="B637" s="129" t="s">
        <v>1188</v>
      </c>
      <c r="C637" s="113" t="s">
        <v>231</v>
      </c>
      <c r="D637" s="148">
        <v>294.76</v>
      </c>
      <c r="E637" s="115">
        <v>13</v>
      </c>
      <c r="F637" s="116">
        <f t="shared" si="150"/>
        <v>3831.88</v>
      </c>
      <c r="G637" s="116">
        <f t="shared" si="158"/>
        <v>294.76</v>
      </c>
      <c r="H637" s="117">
        <f t="shared" si="151"/>
        <v>13</v>
      </c>
      <c r="I637" s="116">
        <f t="shared" si="152"/>
        <v>3831.88</v>
      </c>
      <c r="J637" s="116">
        <f t="shared" si="159"/>
        <v>280.022</v>
      </c>
      <c r="K637" s="116">
        <f t="shared" si="153"/>
        <v>13</v>
      </c>
      <c r="L637" s="116">
        <f t="shared" si="154"/>
        <v>3640.286</v>
      </c>
      <c r="M637" s="116">
        <f t="shared" si="155"/>
        <v>14.738</v>
      </c>
      <c r="N637" s="116">
        <f t="shared" si="156"/>
        <v>13</v>
      </c>
      <c r="O637" s="116">
        <f t="shared" si="157"/>
        <v>191.594</v>
      </c>
      <c r="P637" s="116"/>
      <c r="R637" s="95">
        <f t="shared" si="160"/>
        <v>280.022</v>
      </c>
      <c r="S637" s="96">
        <f t="shared" si="161"/>
        <v>0</v>
      </c>
      <c r="T637" s="97"/>
    </row>
    <row r="638" s="85" customFormat="1" ht="23.1" customHeight="1" spans="1:20">
      <c r="A638" s="129" t="s">
        <v>1189</v>
      </c>
      <c r="B638" s="129" t="s">
        <v>1190</v>
      </c>
      <c r="C638" s="113" t="s">
        <v>231</v>
      </c>
      <c r="D638" s="148">
        <v>376.02</v>
      </c>
      <c r="E638" s="115">
        <v>12</v>
      </c>
      <c r="F638" s="116">
        <f t="shared" si="150"/>
        <v>4512.24</v>
      </c>
      <c r="G638" s="116">
        <f t="shared" si="158"/>
        <v>376.02</v>
      </c>
      <c r="H638" s="117">
        <f t="shared" si="151"/>
        <v>12</v>
      </c>
      <c r="I638" s="116">
        <f t="shared" si="152"/>
        <v>4512.24</v>
      </c>
      <c r="J638" s="116">
        <f t="shared" si="159"/>
        <v>357.219</v>
      </c>
      <c r="K638" s="116">
        <f t="shared" si="153"/>
        <v>12</v>
      </c>
      <c r="L638" s="116">
        <f t="shared" si="154"/>
        <v>4286.628</v>
      </c>
      <c r="M638" s="116">
        <f t="shared" si="155"/>
        <v>18.801</v>
      </c>
      <c r="N638" s="116">
        <f t="shared" si="156"/>
        <v>12</v>
      </c>
      <c r="O638" s="116">
        <f t="shared" si="157"/>
        <v>225.612</v>
      </c>
      <c r="P638" s="116"/>
      <c r="R638" s="95">
        <f t="shared" si="160"/>
        <v>357.219</v>
      </c>
      <c r="S638" s="96">
        <f t="shared" si="161"/>
        <v>0</v>
      </c>
      <c r="T638" s="97"/>
    </row>
    <row r="639" s="85" customFormat="1" ht="23.1" customHeight="1" spans="1:20">
      <c r="A639" s="129" t="s">
        <v>1191</v>
      </c>
      <c r="B639" s="129" t="s">
        <v>1192</v>
      </c>
      <c r="C639" s="113" t="s">
        <v>231</v>
      </c>
      <c r="D639" s="148">
        <v>40.99</v>
      </c>
      <c r="E639" s="115">
        <v>28</v>
      </c>
      <c r="F639" s="116">
        <f t="shared" si="150"/>
        <v>1147.72</v>
      </c>
      <c r="G639" s="116">
        <f t="shared" si="158"/>
        <v>40.99</v>
      </c>
      <c r="H639" s="117">
        <f t="shared" si="151"/>
        <v>28</v>
      </c>
      <c r="I639" s="116">
        <f t="shared" si="152"/>
        <v>1147.72</v>
      </c>
      <c r="J639" s="116">
        <f t="shared" si="159"/>
        <v>38.9405</v>
      </c>
      <c r="K639" s="116">
        <f t="shared" si="153"/>
        <v>28</v>
      </c>
      <c r="L639" s="116">
        <f t="shared" si="154"/>
        <v>1090.334</v>
      </c>
      <c r="M639" s="116">
        <f t="shared" si="155"/>
        <v>2.0495</v>
      </c>
      <c r="N639" s="116">
        <f t="shared" si="156"/>
        <v>28</v>
      </c>
      <c r="O639" s="116">
        <f t="shared" si="157"/>
        <v>57.3860000000001</v>
      </c>
      <c r="P639" s="116"/>
      <c r="R639" s="95">
        <f t="shared" si="160"/>
        <v>38.9405</v>
      </c>
      <c r="S639" s="96">
        <f t="shared" si="161"/>
        <v>0</v>
      </c>
      <c r="T639" s="97"/>
    </row>
    <row r="640" s="85" customFormat="1" ht="23.1" customHeight="1" spans="1:20">
      <c r="A640" s="129">
        <v>608</v>
      </c>
      <c r="B640" s="129" t="s">
        <v>1193</v>
      </c>
      <c r="C640" s="113"/>
      <c r="D640" s="148"/>
      <c r="E640" s="115"/>
      <c r="F640" s="116">
        <f t="shared" si="150"/>
        <v>0</v>
      </c>
      <c r="G640" s="116">
        <f t="shared" si="158"/>
        <v>0</v>
      </c>
      <c r="H640" s="117">
        <f t="shared" si="151"/>
        <v>0</v>
      </c>
      <c r="I640" s="116">
        <f t="shared" si="152"/>
        <v>0</v>
      </c>
      <c r="J640" s="116">
        <f t="shared" si="159"/>
        <v>0</v>
      </c>
      <c r="K640" s="116">
        <f t="shared" si="153"/>
        <v>0</v>
      </c>
      <c r="L640" s="116">
        <f t="shared" si="154"/>
        <v>0</v>
      </c>
      <c r="M640" s="116">
        <f t="shared" si="155"/>
        <v>0</v>
      </c>
      <c r="N640" s="116">
        <f t="shared" si="156"/>
        <v>0</v>
      </c>
      <c r="O640" s="116">
        <f t="shared" si="157"/>
        <v>0</v>
      </c>
      <c r="P640" s="116"/>
      <c r="R640" s="95">
        <f t="shared" si="160"/>
        <v>0</v>
      </c>
      <c r="S640" s="96">
        <f t="shared" si="161"/>
        <v>0</v>
      </c>
      <c r="T640" s="97"/>
    </row>
    <row r="641" s="85" customFormat="1" ht="23.1" customHeight="1" spans="1:20">
      <c r="A641" s="129" t="s">
        <v>1194</v>
      </c>
      <c r="B641" s="129" t="s">
        <v>1195</v>
      </c>
      <c r="C641" s="113" t="s">
        <v>65</v>
      </c>
      <c r="D641" s="148">
        <v>2</v>
      </c>
      <c r="E641" s="115">
        <v>2005</v>
      </c>
      <c r="F641" s="116">
        <f t="shared" si="150"/>
        <v>4010</v>
      </c>
      <c r="G641" s="116">
        <f t="shared" si="158"/>
        <v>2</v>
      </c>
      <c r="H641" s="117">
        <f t="shared" si="151"/>
        <v>2005</v>
      </c>
      <c r="I641" s="116">
        <f t="shared" si="152"/>
        <v>4010</v>
      </c>
      <c r="J641" s="116">
        <f t="shared" si="159"/>
        <v>1.9</v>
      </c>
      <c r="K641" s="116">
        <f t="shared" si="153"/>
        <v>2005</v>
      </c>
      <c r="L641" s="116">
        <f t="shared" si="154"/>
        <v>3809.5</v>
      </c>
      <c r="M641" s="116">
        <f t="shared" si="155"/>
        <v>0.1</v>
      </c>
      <c r="N641" s="116">
        <f t="shared" si="156"/>
        <v>2005</v>
      </c>
      <c r="O641" s="116">
        <f t="shared" si="157"/>
        <v>200.5</v>
      </c>
      <c r="P641" s="116"/>
      <c r="R641" s="95">
        <f t="shared" si="160"/>
        <v>1.9</v>
      </c>
      <c r="S641" s="96">
        <f t="shared" si="161"/>
        <v>0</v>
      </c>
      <c r="T641" s="97"/>
    </row>
    <row r="642" s="85" customFormat="1" ht="23.1" customHeight="1" spans="1:20">
      <c r="A642" s="129" t="s">
        <v>1196</v>
      </c>
      <c r="B642" s="129" t="s">
        <v>1197</v>
      </c>
      <c r="C642" s="113" t="s">
        <v>65</v>
      </c>
      <c r="D642" s="148">
        <v>1.75</v>
      </c>
      <c r="E642" s="115">
        <v>2005</v>
      </c>
      <c r="F642" s="116">
        <f t="shared" ref="F642:F705" si="162">ROUND(E642*D642,2)</f>
        <v>3508.75</v>
      </c>
      <c r="G642" s="116">
        <f t="shared" si="158"/>
        <v>1.75</v>
      </c>
      <c r="H642" s="117">
        <f t="shared" ref="H642:H705" si="163">E642</f>
        <v>2005</v>
      </c>
      <c r="I642" s="116">
        <f t="shared" ref="I642:I705" si="164">ROUND(H642*G642,2)</f>
        <v>3508.75</v>
      </c>
      <c r="J642" s="116">
        <f t="shared" si="159"/>
        <v>1.6625</v>
      </c>
      <c r="K642" s="116">
        <f t="shared" ref="K642:K705" si="165">H642</f>
        <v>2005</v>
      </c>
      <c r="L642" s="116">
        <f t="shared" ref="L642:L705" si="166">K642*J642</f>
        <v>3333.3125</v>
      </c>
      <c r="M642" s="116">
        <f t="shared" ref="M642:M705" si="167">G642-J642</f>
        <v>0.0875000000000001</v>
      </c>
      <c r="N642" s="116">
        <f t="shared" ref="N642:N705" si="168">K642</f>
        <v>2005</v>
      </c>
      <c r="O642" s="116">
        <f t="shared" ref="O642:O705" si="169">N642*M642</f>
        <v>175.4375</v>
      </c>
      <c r="P642" s="116"/>
      <c r="R642" s="95">
        <f t="shared" si="160"/>
        <v>1.6625</v>
      </c>
      <c r="S642" s="96">
        <f t="shared" si="161"/>
        <v>0</v>
      </c>
      <c r="T642" s="97"/>
    </row>
    <row r="643" s="85" customFormat="1" ht="23.1" customHeight="1" spans="1:20">
      <c r="A643" s="129">
        <v>609</v>
      </c>
      <c r="B643" s="129" t="s">
        <v>1198</v>
      </c>
      <c r="C643" s="113"/>
      <c r="D643" s="148"/>
      <c r="E643" s="115"/>
      <c r="F643" s="116">
        <f t="shared" si="162"/>
        <v>0</v>
      </c>
      <c r="G643" s="116">
        <f t="shared" si="158"/>
        <v>0</v>
      </c>
      <c r="H643" s="117">
        <f t="shared" si="163"/>
        <v>0</v>
      </c>
      <c r="I643" s="116">
        <f t="shared" si="164"/>
        <v>0</v>
      </c>
      <c r="J643" s="116">
        <f t="shared" si="159"/>
        <v>0</v>
      </c>
      <c r="K643" s="116">
        <f t="shared" si="165"/>
        <v>0</v>
      </c>
      <c r="L643" s="116">
        <f t="shared" si="166"/>
        <v>0</v>
      </c>
      <c r="M643" s="116">
        <f t="shared" si="167"/>
        <v>0</v>
      </c>
      <c r="N643" s="116">
        <f t="shared" si="168"/>
        <v>0</v>
      </c>
      <c r="O643" s="116">
        <f t="shared" si="169"/>
        <v>0</v>
      </c>
      <c r="P643" s="116"/>
      <c r="R643" s="95">
        <f t="shared" si="160"/>
        <v>0</v>
      </c>
      <c r="S643" s="96">
        <f t="shared" si="161"/>
        <v>0</v>
      </c>
      <c r="T643" s="97"/>
    </row>
    <row r="644" s="85" customFormat="1" ht="23.1" customHeight="1" spans="1:20">
      <c r="A644" s="129" t="s">
        <v>1199</v>
      </c>
      <c r="B644" s="129" t="s">
        <v>1200</v>
      </c>
      <c r="C644" s="113"/>
      <c r="D644" s="148"/>
      <c r="E644" s="115"/>
      <c r="F644" s="116">
        <f t="shared" si="162"/>
        <v>0</v>
      </c>
      <c r="G644" s="116">
        <f t="shared" si="158"/>
        <v>0</v>
      </c>
      <c r="H644" s="117">
        <f t="shared" si="163"/>
        <v>0</v>
      </c>
      <c r="I644" s="116">
        <f t="shared" si="164"/>
        <v>0</v>
      </c>
      <c r="J644" s="116">
        <f t="shared" si="159"/>
        <v>0</v>
      </c>
      <c r="K644" s="116">
        <f t="shared" si="165"/>
        <v>0</v>
      </c>
      <c r="L644" s="116">
        <f t="shared" si="166"/>
        <v>0</v>
      </c>
      <c r="M644" s="116">
        <f t="shared" si="167"/>
        <v>0</v>
      </c>
      <c r="N644" s="116">
        <f t="shared" si="168"/>
        <v>0</v>
      </c>
      <c r="O644" s="116">
        <f t="shared" si="169"/>
        <v>0</v>
      </c>
      <c r="P644" s="116"/>
      <c r="R644" s="95">
        <f t="shared" si="160"/>
        <v>0</v>
      </c>
      <c r="S644" s="96">
        <f t="shared" si="161"/>
        <v>0</v>
      </c>
      <c r="T644" s="97"/>
    </row>
    <row r="645" s="85" customFormat="1" ht="23.1" customHeight="1" spans="1:20">
      <c r="A645" s="129" t="s">
        <v>1201</v>
      </c>
      <c r="B645" s="129" t="s">
        <v>1202</v>
      </c>
      <c r="C645" s="113" t="s">
        <v>1203</v>
      </c>
      <c r="D645" s="148">
        <v>316.69</v>
      </c>
      <c r="E645" s="115">
        <v>12</v>
      </c>
      <c r="F645" s="116">
        <f t="shared" si="162"/>
        <v>3800.28</v>
      </c>
      <c r="G645" s="116">
        <f t="shared" si="158"/>
        <v>316.69</v>
      </c>
      <c r="H645" s="117">
        <f t="shared" si="163"/>
        <v>12</v>
      </c>
      <c r="I645" s="116">
        <f t="shared" si="164"/>
        <v>3800.28</v>
      </c>
      <c r="J645" s="116">
        <f t="shared" si="159"/>
        <v>300.8555</v>
      </c>
      <c r="K645" s="116">
        <f t="shared" si="165"/>
        <v>12</v>
      </c>
      <c r="L645" s="116">
        <f t="shared" si="166"/>
        <v>3610.266</v>
      </c>
      <c r="M645" s="116">
        <f t="shared" si="167"/>
        <v>15.8345</v>
      </c>
      <c r="N645" s="116">
        <f t="shared" si="168"/>
        <v>12</v>
      </c>
      <c r="O645" s="116">
        <f t="shared" si="169"/>
        <v>190.014</v>
      </c>
      <c r="P645" s="116"/>
      <c r="R645" s="95">
        <f t="shared" si="160"/>
        <v>300.8555</v>
      </c>
      <c r="S645" s="96">
        <f t="shared" si="161"/>
        <v>0</v>
      </c>
      <c r="T645" s="97"/>
    </row>
    <row r="646" s="85" customFormat="1" ht="23.1" customHeight="1" spans="1:20">
      <c r="A646" s="129" t="s">
        <v>1204</v>
      </c>
      <c r="B646" s="129" t="s">
        <v>1205</v>
      </c>
      <c r="C646" s="113" t="s">
        <v>1203</v>
      </c>
      <c r="D646" s="148">
        <v>35.69</v>
      </c>
      <c r="E646" s="115">
        <v>5</v>
      </c>
      <c r="F646" s="116">
        <f t="shared" si="162"/>
        <v>178.45</v>
      </c>
      <c r="G646" s="116">
        <f t="shared" si="158"/>
        <v>35.69</v>
      </c>
      <c r="H646" s="117">
        <f t="shared" si="163"/>
        <v>5</v>
      </c>
      <c r="I646" s="116">
        <f t="shared" si="164"/>
        <v>178.45</v>
      </c>
      <c r="J646" s="116">
        <f t="shared" si="159"/>
        <v>33.9055</v>
      </c>
      <c r="K646" s="116">
        <f t="shared" si="165"/>
        <v>5</v>
      </c>
      <c r="L646" s="116">
        <f t="shared" si="166"/>
        <v>169.5275</v>
      </c>
      <c r="M646" s="116">
        <f t="shared" si="167"/>
        <v>1.7845</v>
      </c>
      <c r="N646" s="116">
        <f t="shared" si="168"/>
        <v>5</v>
      </c>
      <c r="O646" s="116">
        <f t="shared" si="169"/>
        <v>8.92250000000001</v>
      </c>
      <c r="P646" s="116"/>
      <c r="R646" s="95">
        <f t="shared" si="160"/>
        <v>33.9055</v>
      </c>
      <c r="S646" s="96">
        <f t="shared" si="161"/>
        <v>0</v>
      </c>
      <c r="T646" s="97"/>
    </row>
    <row r="647" s="85" customFormat="1" ht="23.1" customHeight="1" spans="1:20">
      <c r="A647" s="129" t="s">
        <v>1206</v>
      </c>
      <c r="B647" s="129" t="s">
        <v>1207</v>
      </c>
      <c r="C647" s="113"/>
      <c r="D647" s="148"/>
      <c r="E647" s="115"/>
      <c r="F647" s="116">
        <f t="shared" si="162"/>
        <v>0</v>
      </c>
      <c r="G647" s="116">
        <f t="shared" si="158"/>
        <v>0</v>
      </c>
      <c r="H647" s="117">
        <f t="shared" si="163"/>
        <v>0</v>
      </c>
      <c r="I647" s="116">
        <f t="shared" si="164"/>
        <v>0</v>
      </c>
      <c r="J647" s="116">
        <f t="shared" si="159"/>
        <v>0</v>
      </c>
      <c r="K647" s="116">
        <f t="shared" si="165"/>
        <v>0</v>
      </c>
      <c r="L647" s="116">
        <f t="shared" si="166"/>
        <v>0</v>
      </c>
      <c r="M647" s="116">
        <f t="shared" si="167"/>
        <v>0</v>
      </c>
      <c r="N647" s="116">
        <f t="shared" si="168"/>
        <v>0</v>
      </c>
      <c r="O647" s="116">
        <f t="shared" si="169"/>
        <v>0</v>
      </c>
      <c r="P647" s="116"/>
      <c r="R647" s="95">
        <f t="shared" si="160"/>
        <v>0</v>
      </c>
      <c r="S647" s="96">
        <f t="shared" si="161"/>
        <v>0</v>
      </c>
      <c r="T647" s="97"/>
    </row>
    <row r="648" s="85" customFormat="1" ht="23.1" customHeight="1" spans="1:20">
      <c r="A648" s="129" t="s">
        <v>1208</v>
      </c>
      <c r="B648" s="129" t="s">
        <v>1209</v>
      </c>
      <c r="C648" s="113" t="s">
        <v>65</v>
      </c>
      <c r="D648" s="148">
        <v>425.35</v>
      </c>
      <c r="E648" s="115">
        <v>2</v>
      </c>
      <c r="F648" s="116">
        <f t="shared" si="162"/>
        <v>850.7</v>
      </c>
      <c r="G648" s="116">
        <f t="shared" si="158"/>
        <v>425.35</v>
      </c>
      <c r="H648" s="117">
        <f t="shared" si="163"/>
        <v>2</v>
      </c>
      <c r="I648" s="116">
        <f t="shared" si="164"/>
        <v>850.7</v>
      </c>
      <c r="J648" s="116">
        <f t="shared" si="159"/>
        <v>404.0825</v>
      </c>
      <c r="K648" s="116">
        <f t="shared" si="165"/>
        <v>2</v>
      </c>
      <c r="L648" s="116">
        <f t="shared" si="166"/>
        <v>808.165</v>
      </c>
      <c r="M648" s="116">
        <f t="shared" si="167"/>
        <v>21.2675</v>
      </c>
      <c r="N648" s="116">
        <f t="shared" si="168"/>
        <v>2</v>
      </c>
      <c r="O648" s="116">
        <f t="shared" si="169"/>
        <v>42.5350000000001</v>
      </c>
      <c r="P648" s="116"/>
      <c r="R648" s="95">
        <f t="shared" si="160"/>
        <v>404.0825</v>
      </c>
      <c r="S648" s="96">
        <f t="shared" si="161"/>
        <v>0</v>
      </c>
      <c r="T648" s="97"/>
    </row>
    <row r="649" s="85" customFormat="1" ht="23.1" customHeight="1" spans="1:20">
      <c r="A649" s="129" t="s">
        <v>1210</v>
      </c>
      <c r="B649" s="129" t="s">
        <v>1211</v>
      </c>
      <c r="C649" s="113" t="s">
        <v>65</v>
      </c>
      <c r="D649" s="148">
        <v>67.06</v>
      </c>
      <c r="E649" s="115">
        <v>2</v>
      </c>
      <c r="F649" s="116">
        <f t="shared" si="162"/>
        <v>134.12</v>
      </c>
      <c r="G649" s="116">
        <f t="shared" si="158"/>
        <v>67.06</v>
      </c>
      <c r="H649" s="117">
        <f t="shared" si="163"/>
        <v>2</v>
      </c>
      <c r="I649" s="116">
        <f t="shared" si="164"/>
        <v>134.12</v>
      </c>
      <c r="J649" s="116">
        <f t="shared" si="159"/>
        <v>63.707</v>
      </c>
      <c r="K649" s="116">
        <f t="shared" si="165"/>
        <v>2</v>
      </c>
      <c r="L649" s="116">
        <f t="shared" si="166"/>
        <v>127.414</v>
      </c>
      <c r="M649" s="116">
        <f t="shared" si="167"/>
        <v>3.353</v>
      </c>
      <c r="N649" s="116">
        <f t="shared" si="168"/>
        <v>2</v>
      </c>
      <c r="O649" s="116">
        <f t="shared" si="169"/>
        <v>6.706</v>
      </c>
      <c r="P649" s="116"/>
      <c r="R649" s="95">
        <f t="shared" si="160"/>
        <v>63.707</v>
      </c>
      <c r="S649" s="96">
        <f t="shared" si="161"/>
        <v>0</v>
      </c>
      <c r="T649" s="97"/>
    </row>
    <row r="650" s="85" customFormat="1" ht="23.1" customHeight="1" spans="1:20">
      <c r="A650" s="129" t="s">
        <v>1212</v>
      </c>
      <c r="B650" s="129" t="s">
        <v>1213</v>
      </c>
      <c r="C650" s="113"/>
      <c r="D650" s="148"/>
      <c r="E650" s="115"/>
      <c r="F650" s="116">
        <f t="shared" si="162"/>
        <v>0</v>
      </c>
      <c r="G650" s="116">
        <f t="shared" ref="G650:G713" si="170">D650</f>
        <v>0</v>
      </c>
      <c r="H650" s="117">
        <f t="shared" si="163"/>
        <v>0</v>
      </c>
      <c r="I650" s="116">
        <f t="shared" si="164"/>
        <v>0</v>
      </c>
      <c r="J650" s="116">
        <f t="shared" si="159"/>
        <v>0</v>
      </c>
      <c r="K650" s="116">
        <f t="shared" si="165"/>
        <v>0</v>
      </c>
      <c r="L650" s="116">
        <f t="shared" si="166"/>
        <v>0</v>
      </c>
      <c r="M650" s="116">
        <f t="shared" si="167"/>
        <v>0</v>
      </c>
      <c r="N650" s="116">
        <f t="shared" si="168"/>
        <v>0</v>
      </c>
      <c r="O650" s="116">
        <f t="shared" si="169"/>
        <v>0</v>
      </c>
      <c r="P650" s="116"/>
      <c r="R650" s="95">
        <f t="shared" si="160"/>
        <v>0</v>
      </c>
      <c r="S650" s="96">
        <f t="shared" si="161"/>
        <v>0</v>
      </c>
      <c r="T650" s="97"/>
    </row>
    <row r="651" s="85" customFormat="1" ht="23.1" customHeight="1" spans="1:20">
      <c r="A651" s="129" t="s">
        <v>1214</v>
      </c>
      <c r="B651" s="129" t="s">
        <v>1215</v>
      </c>
      <c r="C651" s="113" t="s">
        <v>1203</v>
      </c>
      <c r="D651" s="148">
        <v>378.41</v>
      </c>
      <c r="E651" s="115">
        <v>8</v>
      </c>
      <c r="F651" s="116">
        <f t="shared" si="162"/>
        <v>3027.28</v>
      </c>
      <c r="G651" s="116">
        <f t="shared" si="170"/>
        <v>378.41</v>
      </c>
      <c r="H651" s="117">
        <f t="shared" si="163"/>
        <v>8</v>
      </c>
      <c r="I651" s="116">
        <f t="shared" si="164"/>
        <v>3027.28</v>
      </c>
      <c r="J651" s="116">
        <f t="shared" si="159"/>
        <v>359.4895</v>
      </c>
      <c r="K651" s="116">
        <f t="shared" si="165"/>
        <v>8</v>
      </c>
      <c r="L651" s="116">
        <f t="shared" si="166"/>
        <v>2875.916</v>
      </c>
      <c r="M651" s="116">
        <f t="shared" si="167"/>
        <v>18.9205</v>
      </c>
      <c r="N651" s="116">
        <f t="shared" si="168"/>
        <v>8</v>
      </c>
      <c r="O651" s="116">
        <f t="shared" si="169"/>
        <v>151.364</v>
      </c>
      <c r="P651" s="116"/>
      <c r="R651" s="95">
        <f t="shared" si="160"/>
        <v>359.4895</v>
      </c>
      <c r="S651" s="96">
        <f t="shared" si="161"/>
        <v>0</v>
      </c>
      <c r="T651" s="97"/>
    </row>
    <row r="652" s="85" customFormat="1" ht="23.1" customHeight="1" spans="1:20">
      <c r="A652" s="129" t="s">
        <v>1216</v>
      </c>
      <c r="B652" s="129" t="s">
        <v>1217</v>
      </c>
      <c r="C652" s="113" t="s">
        <v>334</v>
      </c>
      <c r="D652" s="148">
        <v>31.8</v>
      </c>
      <c r="E652" s="115">
        <v>8</v>
      </c>
      <c r="F652" s="116">
        <f t="shared" si="162"/>
        <v>254.4</v>
      </c>
      <c r="G652" s="116">
        <f t="shared" si="170"/>
        <v>31.8</v>
      </c>
      <c r="H652" s="117">
        <f t="shared" si="163"/>
        <v>8</v>
      </c>
      <c r="I652" s="116">
        <f t="shared" si="164"/>
        <v>254.4</v>
      </c>
      <c r="J652" s="116">
        <f t="shared" ref="J652:J715" si="171">G652*0.95</f>
        <v>30.21</v>
      </c>
      <c r="K652" s="116">
        <f t="shared" si="165"/>
        <v>8</v>
      </c>
      <c r="L652" s="116">
        <f t="shared" si="166"/>
        <v>241.68</v>
      </c>
      <c r="M652" s="116">
        <f t="shared" si="167"/>
        <v>1.59</v>
      </c>
      <c r="N652" s="116">
        <f t="shared" si="168"/>
        <v>8</v>
      </c>
      <c r="O652" s="116">
        <f t="shared" si="169"/>
        <v>12.72</v>
      </c>
      <c r="P652" s="116"/>
      <c r="R652" s="95">
        <f t="shared" ref="R652:R715" si="172">G652*0.95</f>
        <v>30.21</v>
      </c>
      <c r="S652" s="96">
        <f t="shared" ref="S652:S715" si="173">J652-R652</f>
        <v>0</v>
      </c>
      <c r="T652" s="97"/>
    </row>
    <row r="653" s="85" customFormat="1" ht="23.1" customHeight="1" spans="1:20">
      <c r="A653" s="129" t="s">
        <v>1218</v>
      </c>
      <c r="B653" s="129" t="s">
        <v>1219</v>
      </c>
      <c r="C653" s="113"/>
      <c r="D653" s="148"/>
      <c r="E653" s="115"/>
      <c r="F653" s="116">
        <f t="shared" si="162"/>
        <v>0</v>
      </c>
      <c r="G653" s="116">
        <f t="shared" si="170"/>
        <v>0</v>
      </c>
      <c r="H653" s="117">
        <f t="shared" si="163"/>
        <v>0</v>
      </c>
      <c r="I653" s="116">
        <f t="shared" si="164"/>
        <v>0</v>
      </c>
      <c r="J653" s="116">
        <f t="shared" si="171"/>
        <v>0</v>
      </c>
      <c r="K653" s="116">
        <f t="shared" si="165"/>
        <v>0</v>
      </c>
      <c r="L653" s="116">
        <f t="shared" si="166"/>
        <v>0</v>
      </c>
      <c r="M653" s="116">
        <f t="shared" si="167"/>
        <v>0</v>
      </c>
      <c r="N653" s="116">
        <f t="shared" si="168"/>
        <v>0</v>
      </c>
      <c r="O653" s="116">
        <f t="shared" si="169"/>
        <v>0</v>
      </c>
      <c r="P653" s="116"/>
      <c r="R653" s="95">
        <f t="shared" si="172"/>
        <v>0</v>
      </c>
      <c r="S653" s="96">
        <f t="shared" si="173"/>
        <v>0</v>
      </c>
      <c r="T653" s="97"/>
    </row>
    <row r="654" s="85" customFormat="1" ht="23.1" customHeight="1" spans="1:20">
      <c r="A654" s="129" t="s">
        <v>1220</v>
      </c>
      <c r="B654" s="129" t="s">
        <v>1221</v>
      </c>
      <c r="C654" s="113" t="s">
        <v>65</v>
      </c>
      <c r="D654" s="148">
        <v>2649.87</v>
      </c>
      <c r="E654" s="115">
        <v>2</v>
      </c>
      <c r="F654" s="116">
        <f t="shared" si="162"/>
        <v>5299.74</v>
      </c>
      <c r="G654" s="116">
        <f t="shared" si="170"/>
        <v>2649.87</v>
      </c>
      <c r="H654" s="117">
        <f t="shared" si="163"/>
        <v>2</v>
      </c>
      <c r="I654" s="116">
        <f t="shared" si="164"/>
        <v>5299.74</v>
      </c>
      <c r="J654" s="116">
        <f t="shared" si="171"/>
        <v>2517.3765</v>
      </c>
      <c r="K654" s="116">
        <f t="shared" si="165"/>
        <v>2</v>
      </c>
      <c r="L654" s="116">
        <f t="shared" si="166"/>
        <v>5034.753</v>
      </c>
      <c r="M654" s="116">
        <f t="shared" si="167"/>
        <v>132.4935</v>
      </c>
      <c r="N654" s="116">
        <f t="shared" si="168"/>
        <v>2</v>
      </c>
      <c r="O654" s="116">
        <f t="shared" si="169"/>
        <v>264.987</v>
      </c>
      <c r="P654" s="116"/>
      <c r="R654" s="95">
        <f t="shared" si="172"/>
        <v>2517.3765</v>
      </c>
      <c r="S654" s="96">
        <f t="shared" si="173"/>
        <v>0</v>
      </c>
      <c r="T654" s="97"/>
    </row>
    <row r="655" s="85" customFormat="1" ht="23.1" customHeight="1" spans="1:20">
      <c r="A655" s="129" t="s">
        <v>1222</v>
      </c>
      <c r="B655" s="129" t="s">
        <v>1223</v>
      </c>
      <c r="C655" s="113" t="s">
        <v>65</v>
      </c>
      <c r="D655" s="148">
        <v>74.18</v>
      </c>
      <c r="E655" s="115">
        <v>2</v>
      </c>
      <c r="F655" s="116">
        <f t="shared" si="162"/>
        <v>148.36</v>
      </c>
      <c r="G655" s="116">
        <f t="shared" si="170"/>
        <v>74.18</v>
      </c>
      <c r="H655" s="117">
        <f t="shared" si="163"/>
        <v>2</v>
      </c>
      <c r="I655" s="116">
        <f t="shared" si="164"/>
        <v>148.36</v>
      </c>
      <c r="J655" s="116">
        <f t="shared" si="171"/>
        <v>70.471</v>
      </c>
      <c r="K655" s="116">
        <f t="shared" si="165"/>
        <v>2</v>
      </c>
      <c r="L655" s="116">
        <f t="shared" si="166"/>
        <v>140.942</v>
      </c>
      <c r="M655" s="116">
        <f t="shared" si="167"/>
        <v>3.709</v>
      </c>
      <c r="N655" s="116">
        <f t="shared" si="168"/>
        <v>2</v>
      </c>
      <c r="O655" s="116">
        <f t="shared" si="169"/>
        <v>7.41800000000001</v>
      </c>
      <c r="P655" s="116"/>
      <c r="R655" s="95">
        <f t="shared" si="172"/>
        <v>70.471</v>
      </c>
      <c r="S655" s="96">
        <f t="shared" si="173"/>
        <v>0</v>
      </c>
      <c r="T655" s="97"/>
    </row>
    <row r="656" s="85" customFormat="1" ht="23.1" customHeight="1" spans="1:20">
      <c r="A656" s="129" t="s">
        <v>1224</v>
      </c>
      <c r="B656" s="129" t="s">
        <v>1225</v>
      </c>
      <c r="C656" s="113"/>
      <c r="D656" s="148"/>
      <c r="E656" s="115"/>
      <c r="F656" s="116">
        <f t="shared" si="162"/>
        <v>0</v>
      </c>
      <c r="G656" s="116">
        <f t="shared" si="170"/>
        <v>0</v>
      </c>
      <c r="H656" s="117">
        <f t="shared" si="163"/>
        <v>0</v>
      </c>
      <c r="I656" s="116">
        <f t="shared" si="164"/>
        <v>0</v>
      </c>
      <c r="J656" s="116">
        <f t="shared" si="171"/>
        <v>0</v>
      </c>
      <c r="K656" s="116">
        <f t="shared" si="165"/>
        <v>0</v>
      </c>
      <c r="L656" s="116">
        <f t="shared" si="166"/>
        <v>0</v>
      </c>
      <c r="M656" s="116">
        <f t="shared" si="167"/>
        <v>0</v>
      </c>
      <c r="N656" s="116">
        <f t="shared" si="168"/>
        <v>0</v>
      </c>
      <c r="O656" s="116">
        <f t="shared" si="169"/>
        <v>0</v>
      </c>
      <c r="P656" s="116"/>
      <c r="R656" s="95">
        <f t="shared" si="172"/>
        <v>0</v>
      </c>
      <c r="S656" s="96">
        <f t="shared" si="173"/>
        <v>0</v>
      </c>
      <c r="T656" s="97"/>
    </row>
    <row r="657" s="85" customFormat="1" ht="23.1" customHeight="1" spans="1:20">
      <c r="A657" s="129" t="s">
        <v>1226</v>
      </c>
      <c r="B657" s="129" t="s">
        <v>1227</v>
      </c>
      <c r="C657" s="113" t="s">
        <v>65</v>
      </c>
      <c r="D657" s="148">
        <v>2167.56</v>
      </c>
      <c r="E657" s="115">
        <v>149</v>
      </c>
      <c r="F657" s="116">
        <f t="shared" si="162"/>
        <v>322966.44</v>
      </c>
      <c r="G657" s="116">
        <f t="shared" si="170"/>
        <v>2167.56</v>
      </c>
      <c r="H657" s="117">
        <f t="shared" si="163"/>
        <v>149</v>
      </c>
      <c r="I657" s="116">
        <f t="shared" si="164"/>
        <v>322966.44</v>
      </c>
      <c r="J657" s="116">
        <f t="shared" si="171"/>
        <v>2059.182</v>
      </c>
      <c r="K657" s="116">
        <f t="shared" si="165"/>
        <v>149</v>
      </c>
      <c r="L657" s="116">
        <f t="shared" si="166"/>
        <v>306818.118</v>
      </c>
      <c r="M657" s="116">
        <f t="shared" si="167"/>
        <v>108.378</v>
      </c>
      <c r="N657" s="116">
        <f t="shared" si="168"/>
        <v>149</v>
      </c>
      <c r="O657" s="116">
        <f t="shared" si="169"/>
        <v>16148.322</v>
      </c>
      <c r="P657" s="116"/>
      <c r="R657" s="95">
        <f t="shared" si="172"/>
        <v>2059.182</v>
      </c>
      <c r="S657" s="96">
        <f t="shared" si="173"/>
        <v>0</v>
      </c>
      <c r="T657" s="97"/>
    </row>
    <row r="658" s="85" customFormat="1" ht="23.1" customHeight="1" spans="1:20">
      <c r="A658" s="129" t="s">
        <v>1228</v>
      </c>
      <c r="B658" s="129" t="s">
        <v>1229</v>
      </c>
      <c r="C658" s="113" t="s">
        <v>334</v>
      </c>
      <c r="D658" s="148">
        <v>41.39</v>
      </c>
      <c r="E658" s="115">
        <v>32</v>
      </c>
      <c r="F658" s="116">
        <f t="shared" si="162"/>
        <v>1324.48</v>
      </c>
      <c r="G658" s="116">
        <f t="shared" si="170"/>
        <v>41.39</v>
      </c>
      <c r="H658" s="117">
        <f t="shared" si="163"/>
        <v>32</v>
      </c>
      <c r="I658" s="116">
        <f t="shared" si="164"/>
        <v>1324.48</v>
      </c>
      <c r="J658" s="116">
        <f t="shared" si="171"/>
        <v>39.3205</v>
      </c>
      <c r="K658" s="116">
        <f t="shared" si="165"/>
        <v>32</v>
      </c>
      <c r="L658" s="116">
        <f t="shared" si="166"/>
        <v>1258.256</v>
      </c>
      <c r="M658" s="116">
        <f t="shared" si="167"/>
        <v>2.0695</v>
      </c>
      <c r="N658" s="116">
        <f t="shared" si="168"/>
        <v>32</v>
      </c>
      <c r="O658" s="116">
        <f t="shared" si="169"/>
        <v>66.2240000000002</v>
      </c>
      <c r="P658" s="116"/>
      <c r="R658" s="95">
        <f t="shared" si="172"/>
        <v>39.3205</v>
      </c>
      <c r="S658" s="96">
        <f t="shared" si="173"/>
        <v>0</v>
      </c>
      <c r="T658" s="97"/>
    </row>
    <row r="659" s="85" customFormat="1" ht="23.1" customHeight="1" spans="1:20">
      <c r="A659" s="129" t="s">
        <v>1230</v>
      </c>
      <c r="B659" s="129" t="s">
        <v>1231</v>
      </c>
      <c r="C659" s="113" t="s">
        <v>65</v>
      </c>
      <c r="D659" s="148">
        <v>599.84</v>
      </c>
      <c r="E659" s="115">
        <v>12</v>
      </c>
      <c r="F659" s="116">
        <f t="shared" si="162"/>
        <v>7198.08</v>
      </c>
      <c r="G659" s="116">
        <f t="shared" si="170"/>
        <v>599.84</v>
      </c>
      <c r="H659" s="117">
        <f t="shared" si="163"/>
        <v>12</v>
      </c>
      <c r="I659" s="116">
        <f t="shared" si="164"/>
        <v>7198.08</v>
      </c>
      <c r="J659" s="116">
        <f t="shared" si="171"/>
        <v>569.848</v>
      </c>
      <c r="K659" s="116">
        <f t="shared" si="165"/>
        <v>12</v>
      </c>
      <c r="L659" s="116">
        <f t="shared" si="166"/>
        <v>6838.176</v>
      </c>
      <c r="M659" s="116">
        <f t="shared" si="167"/>
        <v>29.9920000000001</v>
      </c>
      <c r="N659" s="116">
        <f t="shared" si="168"/>
        <v>12</v>
      </c>
      <c r="O659" s="116">
        <f t="shared" si="169"/>
        <v>359.904000000001</v>
      </c>
      <c r="P659" s="116"/>
      <c r="R659" s="95">
        <f t="shared" si="172"/>
        <v>569.848</v>
      </c>
      <c r="S659" s="96">
        <f t="shared" si="173"/>
        <v>0</v>
      </c>
      <c r="T659" s="97"/>
    </row>
    <row r="660" s="85" customFormat="1" ht="23.1" customHeight="1" spans="1:20">
      <c r="A660" s="129" t="s">
        <v>1232</v>
      </c>
      <c r="B660" s="129" t="s">
        <v>1233</v>
      </c>
      <c r="C660" s="113" t="s">
        <v>65</v>
      </c>
      <c r="D660" s="148">
        <v>2567.74</v>
      </c>
      <c r="E660" s="115">
        <v>5</v>
      </c>
      <c r="F660" s="116">
        <f t="shared" si="162"/>
        <v>12838.7</v>
      </c>
      <c r="G660" s="116">
        <f t="shared" si="170"/>
        <v>2567.74</v>
      </c>
      <c r="H660" s="117">
        <f t="shared" si="163"/>
        <v>5</v>
      </c>
      <c r="I660" s="116">
        <f t="shared" si="164"/>
        <v>12838.7</v>
      </c>
      <c r="J660" s="116">
        <f t="shared" si="171"/>
        <v>2439.353</v>
      </c>
      <c r="K660" s="116">
        <f t="shared" si="165"/>
        <v>5</v>
      </c>
      <c r="L660" s="116">
        <f t="shared" si="166"/>
        <v>12196.765</v>
      </c>
      <c r="M660" s="116">
        <f t="shared" si="167"/>
        <v>128.387</v>
      </c>
      <c r="N660" s="116">
        <f t="shared" si="168"/>
        <v>5</v>
      </c>
      <c r="O660" s="116">
        <f t="shared" si="169"/>
        <v>641.935000000001</v>
      </c>
      <c r="P660" s="116"/>
      <c r="R660" s="95">
        <f t="shared" si="172"/>
        <v>2439.353</v>
      </c>
      <c r="S660" s="96">
        <f t="shared" si="173"/>
        <v>0</v>
      </c>
      <c r="T660" s="97"/>
    </row>
    <row r="661" s="85" customFormat="1" ht="23.1" customHeight="1" spans="1:20">
      <c r="A661" s="129" t="s">
        <v>1234</v>
      </c>
      <c r="B661" s="129" t="s">
        <v>1235</v>
      </c>
      <c r="C661" s="113" t="s">
        <v>65</v>
      </c>
      <c r="D661" s="148">
        <v>2967.94</v>
      </c>
      <c r="E661" s="115">
        <v>5</v>
      </c>
      <c r="F661" s="116">
        <f t="shared" si="162"/>
        <v>14839.7</v>
      </c>
      <c r="G661" s="116">
        <f t="shared" si="170"/>
        <v>2967.94</v>
      </c>
      <c r="H661" s="117">
        <f t="shared" si="163"/>
        <v>5</v>
      </c>
      <c r="I661" s="116">
        <f t="shared" si="164"/>
        <v>14839.7</v>
      </c>
      <c r="J661" s="116">
        <f t="shared" si="171"/>
        <v>2819.543</v>
      </c>
      <c r="K661" s="116">
        <f t="shared" si="165"/>
        <v>5</v>
      </c>
      <c r="L661" s="116">
        <f t="shared" si="166"/>
        <v>14097.715</v>
      </c>
      <c r="M661" s="116">
        <f t="shared" si="167"/>
        <v>148.397</v>
      </c>
      <c r="N661" s="116">
        <f t="shared" si="168"/>
        <v>5</v>
      </c>
      <c r="O661" s="116">
        <f t="shared" si="169"/>
        <v>741.985</v>
      </c>
      <c r="P661" s="116"/>
      <c r="R661" s="95">
        <f t="shared" si="172"/>
        <v>2819.543</v>
      </c>
      <c r="S661" s="96">
        <f t="shared" si="173"/>
        <v>0</v>
      </c>
      <c r="T661" s="97"/>
    </row>
    <row r="662" s="85" customFormat="1" ht="23.1" customHeight="1" spans="1:20">
      <c r="A662" s="129" t="s">
        <v>1236</v>
      </c>
      <c r="B662" s="129" t="s">
        <v>1237</v>
      </c>
      <c r="C662" s="113"/>
      <c r="D662" s="148"/>
      <c r="E662" s="115"/>
      <c r="F662" s="116">
        <f t="shared" si="162"/>
        <v>0</v>
      </c>
      <c r="G662" s="116">
        <f t="shared" si="170"/>
        <v>0</v>
      </c>
      <c r="H662" s="117">
        <f t="shared" si="163"/>
        <v>0</v>
      </c>
      <c r="I662" s="116">
        <f t="shared" si="164"/>
        <v>0</v>
      </c>
      <c r="J662" s="116">
        <f t="shared" si="171"/>
        <v>0</v>
      </c>
      <c r="K662" s="116">
        <f t="shared" si="165"/>
        <v>0</v>
      </c>
      <c r="L662" s="116">
        <f t="shared" si="166"/>
        <v>0</v>
      </c>
      <c r="M662" s="116">
        <f t="shared" si="167"/>
        <v>0</v>
      </c>
      <c r="N662" s="116">
        <f t="shared" si="168"/>
        <v>0</v>
      </c>
      <c r="O662" s="116">
        <f t="shared" si="169"/>
        <v>0</v>
      </c>
      <c r="P662" s="116"/>
      <c r="R662" s="95">
        <f t="shared" si="172"/>
        <v>0</v>
      </c>
      <c r="S662" s="96">
        <f t="shared" si="173"/>
        <v>0</v>
      </c>
      <c r="T662" s="97"/>
    </row>
    <row r="663" s="85" customFormat="1" ht="23.1" customHeight="1" spans="1:20">
      <c r="A663" s="129" t="s">
        <v>1238</v>
      </c>
      <c r="B663" s="129" t="s">
        <v>1239</v>
      </c>
      <c r="C663" s="113" t="s">
        <v>334</v>
      </c>
      <c r="D663" s="148">
        <v>421.42</v>
      </c>
      <c r="E663" s="115">
        <v>6</v>
      </c>
      <c r="F663" s="116">
        <f t="shared" si="162"/>
        <v>2528.52</v>
      </c>
      <c r="G663" s="116">
        <f t="shared" si="170"/>
        <v>421.42</v>
      </c>
      <c r="H663" s="117">
        <f t="shared" si="163"/>
        <v>6</v>
      </c>
      <c r="I663" s="116">
        <f t="shared" si="164"/>
        <v>2528.52</v>
      </c>
      <c r="J663" s="116">
        <f t="shared" si="171"/>
        <v>400.349</v>
      </c>
      <c r="K663" s="116">
        <f t="shared" si="165"/>
        <v>6</v>
      </c>
      <c r="L663" s="116">
        <f t="shared" si="166"/>
        <v>2402.094</v>
      </c>
      <c r="M663" s="116">
        <f t="shared" si="167"/>
        <v>21.071</v>
      </c>
      <c r="N663" s="116">
        <f t="shared" si="168"/>
        <v>6</v>
      </c>
      <c r="O663" s="116">
        <f t="shared" si="169"/>
        <v>126.426</v>
      </c>
      <c r="P663" s="116"/>
      <c r="R663" s="95">
        <f t="shared" si="172"/>
        <v>400.349</v>
      </c>
      <c r="S663" s="96">
        <f t="shared" si="173"/>
        <v>0</v>
      </c>
      <c r="T663" s="97"/>
    </row>
    <row r="664" s="85" customFormat="1" ht="23.1" customHeight="1" spans="1:20">
      <c r="A664" s="129" t="s">
        <v>1240</v>
      </c>
      <c r="B664" s="129" t="s">
        <v>1241</v>
      </c>
      <c r="C664" s="113" t="s">
        <v>334</v>
      </c>
      <c r="D664" s="148">
        <v>453.28</v>
      </c>
      <c r="E664" s="115">
        <v>6</v>
      </c>
      <c r="F664" s="116">
        <f t="shared" si="162"/>
        <v>2719.68</v>
      </c>
      <c r="G664" s="116">
        <f t="shared" si="170"/>
        <v>453.28</v>
      </c>
      <c r="H664" s="117">
        <f t="shared" si="163"/>
        <v>6</v>
      </c>
      <c r="I664" s="116">
        <f t="shared" si="164"/>
        <v>2719.68</v>
      </c>
      <c r="J664" s="116">
        <f t="shared" si="171"/>
        <v>430.616</v>
      </c>
      <c r="K664" s="116">
        <f t="shared" si="165"/>
        <v>6</v>
      </c>
      <c r="L664" s="116">
        <f t="shared" si="166"/>
        <v>2583.696</v>
      </c>
      <c r="M664" s="116">
        <f t="shared" si="167"/>
        <v>22.664</v>
      </c>
      <c r="N664" s="116">
        <f t="shared" si="168"/>
        <v>6</v>
      </c>
      <c r="O664" s="116">
        <f t="shared" si="169"/>
        <v>135.984</v>
      </c>
      <c r="P664" s="116"/>
      <c r="R664" s="95">
        <f t="shared" si="172"/>
        <v>430.616</v>
      </c>
      <c r="S664" s="96">
        <f t="shared" si="173"/>
        <v>0</v>
      </c>
      <c r="T664" s="97"/>
    </row>
    <row r="665" s="85" customFormat="1" ht="23.1" customHeight="1" spans="1:20">
      <c r="A665" s="129" t="s">
        <v>1242</v>
      </c>
      <c r="B665" s="129" t="s">
        <v>1243</v>
      </c>
      <c r="C665" s="113" t="s">
        <v>1009</v>
      </c>
      <c r="D665" s="148">
        <v>395.21</v>
      </c>
      <c r="E665" s="115">
        <v>6</v>
      </c>
      <c r="F665" s="116">
        <f t="shared" si="162"/>
        <v>2371.26</v>
      </c>
      <c r="G665" s="116">
        <f t="shared" si="170"/>
        <v>395.21</v>
      </c>
      <c r="H665" s="117">
        <f t="shared" si="163"/>
        <v>6</v>
      </c>
      <c r="I665" s="116">
        <f t="shared" si="164"/>
        <v>2371.26</v>
      </c>
      <c r="J665" s="116">
        <f t="shared" si="171"/>
        <v>375.4495</v>
      </c>
      <c r="K665" s="116">
        <f t="shared" si="165"/>
        <v>6</v>
      </c>
      <c r="L665" s="116">
        <f t="shared" si="166"/>
        <v>2252.697</v>
      </c>
      <c r="M665" s="116">
        <f t="shared" si="167"/>
        <v>19.7605</v>
      </c>
      <c r="N665" s="116">
        <f t="shared" si="168"/>
        <v>6</v>
      </c>
      <c r="O665" s="116">
        <f t="shared" si="169"/>
        <v>118.563</v>
      </c>
      <c r="P665" s="116"/>
      <c r="R665" s="95">
        <f t="shared" si="172"/>
        <v>375.4495</v>
      </c>
      <c r="S665" s="96">
        <f t="shared" si="173"/>
        <v>0</v>
      </c>
      <c r="T665" s="97"/>
    </row>
    <row r="666" s="85" customFormat="1" ht="23.1" customHeight="1" spans="1:20">
      <c r="A666" s="129" t="s">
        <v>1244</v>
      </c>
      <c r="B666" s="129" t="s">
        <v>1245</v>
      </c>
      <c r="C666" s="113" t="s">
        <v>1009</v>
      </c>
      <c r="D666" s="148">
        <v>424.34</v>
      </c>
      <c r="E666" s="115">
        <v>6</v>
      </c>
      <c r="F666" s="116">
        <f t="shared" si="162"/>
        <v>2546.04</v>
      </c>
      <c r="G666" s="116">
        <f t="shared" si="170"/>
        <v>424.34</v>
      </c>
      <c r="H666" s="117">
        <f t="shared" si="163"/>
        <v>6</v>
      </c>
      <c r="I666" s="116">
        <f t="shared" si="164"/>
        <v>2546.04</v>
      </c>
      <c r="J666" s="116">
        <f t="shared" si="171"/>
        <v>403.123</v>
      </c>
      <c r="K666" s="116">
        <f t="shared" si="165"/>
        <v>6</v>
      </c>
      <c r="L666" s="116">
        <f t="shared" si="166"/>
        <v>2418.738</v>
      </c>
      <c r="M666" s="116">
        <f t="shared" si="167"/>
        <v>21.217</v>
      </c>
      <c r="N666" s="116">
        <f t="shared" si="168"/>
        <v>6</v>
      </c>
      <c r="O666" s="116">
        <f t="shared" si="169"/>
        <v>127.302</v>
      </c>
      <c r="P666" s="116"/>
      <c r="R666" s="95">
        <f t="shared" si="172"/>
        <v>403.123</v>
      </c>
      <c r="S666" s="96">
        <f t="shared" si="173"/>
        <v>0</v>
      </c>
      <c r="T666" s="97"/>
    </row>
    <row r="667" s="85" customFormat="1" ht="23.1" customHeight="1" spans="1:20">
      <c r="A667" s="129" t="s">
        <v>1246</v>
      </c>
      <c r="B667" s="129" t="s">
        <v>1247</v>
      </c>
      <c r="C667" s="113" t="s">
        <v>1009</v>
      </c>
      <c r="D667" s="148">
        <v>82.12</v>
      </c>
      <c r="E667" s="115">
        <v>6</v>
      </c>
      <c r="F667" s="116">
        <f t="shared" si="162"/>
        <v>492.72</v>
      </c>
      <c r="G667" s="116">
        <f t="shared" si="170"/>
        <v>82.12</v>
      </c>
      <c r="H667" s="117">
        <f t="shared" si="163"/>
        <v>6</v>
      </c>
      <c r="I667" s="116">
        <f t="shared" si="164"/>
        <v>492.72</v>
      </c>
      <c r="J667" s="116">
        <f t="shared" si="171"/>
        <v>78.014</v>
      </c>
      <c r="K667" s="116">
        <f t="shared" si="165"/>
        <v>6</v>
      </c>
      <c r="L667" s="116">
        <f t="shared" si="166"/>
        <v>468.084</v>
      </c>
      <c r="M667" s="116">
        <f t="shared" si="167"/>
        <v>4.10600000000001</v>
      </c>
      <c r="N667" s="116">
        <f t="shared" si="168"/>
        <v>6</v>
      </c>
      <c r="O667" s="116">
        <f t="shared" si="169"/>
        <v>24.6360000000001</v>
      </c>
      <c r="P667" s="116"/>
      <c r="R667" s="95">
        <f t="shared" si="172"/>
        <v>78.014</v>
      </c>
      <c r="S667" s="96">
        <f t="shared" si="173"/>
        <v>0</v>
      </c>
      <c r="T667" s="97"/>
    </row>
    <row r="668" s="85" customFormat="1" ht="23.1" customHeight="1" spans="1:20">
      <c r="A668" s="129" t="s">
        <v>1248</v>
      </c>
      <c r="B668" s="129" t="s">
        <v>1249</v>
      </c>
      <c r="C668" s="113" t="s">
        <v>1009</v>
      </c>
      <c r="D668" s="148">
        <v>32.11</v>
      </c>
      <c r="E668" s="115">
        <v>1</v>
      </c>
      <c r="F668" s="116">
        <f t="shared" si="162"/>
        <v>32.11</v>
      </c>
      <c r="G668" s="116">
        <f t="shared" si="170"/>
        <v>32.11</v>
      </c>
      <c r="H668" s="117">
        <f t="shared" si="163"/>
        <v>1</v>
      </c>
      <c r="I668" s="116">
        <f t="shared" si="164"/>
        <v>32.11</v>
      </c>
      <c r="J668" s="116">
        <f t="shared" si="171"/>
        <v>30.5045</v>
      </c>
      <c r="K668" s="116">
        <f t="shared" si="165"/>
        <v>1</v>
      </c>
      <c r="L668" s="116">
        <f t="shared" si="166"/>
        <v>30.5045</v>
      </c>
      <c r="M668" s="116">
        <f t="shared" si="167"/>
        <v>1.6055</v>
      </c>
      <c r="N668" s="116">
        <f t="shared" si="168"/>
        <v>1</v>
      </c>
      <c r="O668" s="116">
        <f t="shared" si="169"/>
        <v>1.6055</v>
      </c>
      <c r="P668" s="116"/>
      <c r="R668" s="95">
        <f t="shared" si="172"/>
        <v>30.5045</v>
      </c>
      <c r="S668" s="96">
        <f t="shared" si="173"/>
        <v>0</v>
      </c>
      <c r="T668" s="97"/>
    </row>
    <row r="669" s="85" customFormat="1" ht="23.1" customHeight="1" spans="1:20">
      <c r="A669" s="129" t="s">
        <v>1250</v>
      </c>
      <c r="B669" s="129" t="s">
        <v>1251</v>
      </c>
      <c r="C669" s="113" t="s">
        <v>62</v>
      </c>
      <c r="D669" s="148">
        <v>15</v>
      </c>
      <c r="E669" s="115">
        <v>6</v>
      </c>
      <c r="F669" s="116">
        <f t="shared" si="162"/>
        <v>90</v>
      </c>
      <c r="G669" s="116">
        <f t="shared" si="170"/>
        <v>15</v>
      </c>
      <c r="H669" s="117">
        <f t="shared" si="163"/>
        <v>6</v>
      </c>
      <c r="I669" s="116">
        <f t="shared" si="164"/>
        <v>90</v>
      </c>
      <c r="J669" s="116">
        <f t="shared" si="171"/>
        <v>14.25</v>
      </c>
      <c r="K669" s="116">
        <f t="shared" si="165"/>
        <v>6</v>
      </c>
      <c r="L669" s="116">
        <f t="shared" si="166"/>
        <v>85.5</v>
      </c>
      <c r="M669" s="116">
        <f t="shared" si="167"/>
        <v>0.75</v>
      </c>
      <c r="N669" s="116">
        <f t="shared" si="168"/>
        <v>6</v>
      </c>
      <c r="O669" s="116">
        <f t="shared" si="169"/>
        <v>4.5</v>
      </c>
      <c r="P669" s="116"/>
      <c r="R669" s="95">
        <f t="shared" si="172"/>
        <v>14.25</v>
      </c>
      <c r="S669" s="96">
        <f t="shared" si="173"/>
        <v>0</v>
      </c>
      <c r="T669" s="97"/>
    </row>
    <row r="670" s="85" customFormat="1" ht="23.1" customHeight="1" spans="1:20">
      <c r="A670" s="129" t="s">
        <v>1252</v>
      </c>
      <c r="B670" s="129" t="s">
        <v>1253</v>
      </c>
      <c r="C670" s="113" t="s">
        <v>231</v>
      </c>
      <c r="D670" s="148">
        <v>95.61</v>
      </c>
      <c r="E670" s="115">
        <v>6</v>
      </c>
      <c r="F670" s="116">
        <f t="shared" si="162"/>
        <v>573.66</v>
      </c>
      <c r="G670" s="116">
        <f t="shared" si="170"/>
        <v>95.61</v>
      </c>
      <c r="H670" s="117">
        <f t="shared" si="163"/>
        <v>6</v>
      </c>
      <c r="I670" s="116">
        <f t="shared" si="164"/>
        <v>573.66</v>
      </c>
      <c r="J670" s="116">
        <f t="shared" si="171"/>
        <v>90.8295</v>
      </c>
      <c r="K670" s="116">
        <f t="shared" si="165"/>
        <v>6</v>
      </c>
      <c r="L670" s="116">
        <f t="shared" si="166"/>
        <v>544.977</v>
      </c>
      <c r="M670" s="116">
        <f t="shared" si="167"/>
        <v>4.7805</v>
      </c>
      <c r="N670" s="116">
        <f t="shared" si="168"/>
        <v>6</v>
      </c>
      <c r="O670" s="116">
        <f t="shared" si="169"/>
        <v>28.683</v>
      </c>
      <c r="P670" s="116"/>
      <c r="R670" s="95">
        <f t="shared" si="172"/>
        <v>90.8295</v>
      </c>
      <c r="S670" s="96">
        <f t="shared" si="173"/>
        <v>0</v>
      </c>
      <c r="T670" s="97"/>
    </row>
    <row r="671" s="85" customFormat="1" ht="23.1" customHeight="1" spans="1:20">
      <c r="A671" s="129">
        <v>610</v>
      </c>
      <c r="B671" s="129" t="s">
        <v>1254</v>
      </c>
      <c r="C671" s="113"/>
      <c r="D671" s="148"/>
      <c r="E671" s="115"/>
      <c r="F671" s="116">
        <f t="shared" si="162"/>
        <v>0</v>
      </c>
      <c r="G671" s="116">
        <f t="shared" si="170"/>
        <v>0</v>
      </c>
      <c r="H671" s="117">
        <f t="shared" si="163"/>
        <v>0</v>
      </c>
      <c r="I671" s="116">
        <f t="shared" si="164"/>
        <v>0</v>
      </c>
      <c r="J671" s="116">
        <f t="shared" si="171"/>
        <v>0</v>
      </c>
      <c r="K671" s="116">
        <f t="shared" si="165"/>
        <v>0</v>
      </c>
      <c r="L671" s="116">
        <f t="shared" si="166"/>
        <v>0</v>
      </c>
      <c r="M671" s="116">
        <f t="shared" si="167"/>
        <v>0</v>
      </c>
      <c r="N671" s="116">
        <f t="shared" si="168"/>
        <v>0</v>
      </c>
      <c r="O671" s="116">
        <f t="shared" si="169"/>
        <v>0</v>
      </c>
      <c r="P671" s="116"/>
      <c r="R671" s="95">
        <f t="shared" si="172"/>
        <v>0</v>
      </c>
      <c r="S671" s="96">
        <f t="shared" si="173"/>
        <v>0</v>
      </c>
      <c r="T671" s="97"/>
    </row>
    <row r="672" s="85" customFormat="1" ht="23.1" customHeight="1" spans="1:20">
      <c r="A672" s="129" t="s">
        <v>1255</v>
      </c>
      <c r="B672" s="129" t="s">
        <v>1256</v>
      </c>
      <c r="C672" s="113" t="s">
        <v>55</v>
      </c>
      <c r="D672" s="148">
        <v>653.2</v>
      </c>
      <c r="E672" s="115">
        <v>13</v>
      </c>
      <c r="F672" s="116">
        <f t="shared" si="162"/>
        <v>8491.6</v>
      </c>
      <c r="G672" s="116">
        <f t="shared" si="170"/>
        <v>653.2</v>
      </c>
      <c r="H672" s="117">
        <f t="shared" si="163"/>
        <v>13</v>
      </c>
      <c r="I672" s="116">
        <f t="shared" si="164"/>
        <v>8491.6</v>
      </c>
      <c r="J672" s="116">
        <f t="shared" si="171"/>
        <v>620.54</v>
      </c>
      <c r="K672" s="116">
        <f t="shared" si="165"/>
        <v>13</v>
      </c>
      <c r="L672" s="116">
        <f t="shared" si="166"/>
        <v>8067.02</v>
      </c>
      <c r="M672" s="116">
        <f t="shared" si="167"/>
        <v>32.6600000000001</v>
      </c>
      <c r="N672" s="116">
        <f t="shared" si="168"/>
        <v>13</v>
      </c>
      <c r="O672" s="116">
        <f t="shared" si="169"/>
        <v>424.580000000001</v>
      </c>
      <c r="P672" s="116"/>
      <c r="R672" s="95">
        <f t="shared" si="172"/>
        <v>620.54</v>
      </c>
      <c r="S672" s="96">
        <f t="shared" si="173"/>
        <v>0</v>
      </c>
      <c r="T672" s="97"/>
    </row>
    <row r="673" s="85" customFormat="1" ht="23.1" customHeight="1" spans="1:20">
      <c r="A673" s="129" t="s">
        <v>1257</v>
      </c>
      <c r="B673" s="129" t="s">
        <v>1258</v>
      </c>
      <c r="C673" s="113" t="s">
        <v>62</v>
      </c>
      <c r="D673" s="148">
        <v>15</v>
      </c>
      <c r="E673" s="115">
        <v>6</v>
      </c>
      <c r="F673" s="116">
        <f t="shared" si="162"/>
        <v>90</v>
      </c>
      <c r="G673" s="116">
        <f t="shared" si="170"/>
        <v>15</v>
      </c>
      <c r="H673" s="117">
        <f t="shared" si="163"/>
        <v>6</v>
      </c>
      <c r="I673" s="116">
        <f t="shared" si="164"/>
        <v>90</v>
      </c>
      <c r="J673" s="116">
        <f t="shared" si="171"/>
        <v>14.25</v>
      </c>
      <c r="K673" s="116">
        <f t="shared" si="165"/>
        <v>6</v>
      </c>
      <c r="L673" s="116">
        <f t="shared" si="166"/>
        <v>85.5</v>
      </c>
      <c r="M673" s="116">
        <f t="shared" si="167"/>
        <v>0.75</v>
      </c>
      <c r="N673" s="116">
        <f t="shared" si="168"/>
        <v>6</v>
      </c>
      <c r="O673" s="116">
        <f t="shared" si="169"/>
        <v>4.5</v>
      </c>
      <c r="P673" s="116"/>
      <c r="R673" s="95">
        <f t="shared" si="172"/>
        <v>14.25</v>
      </c>
      <c r="S673" s="96">
        <f t="shared" si="173"/>
        <v>0</v>
      </c>
      <c r="T673" s="97"/>
    </row>
    <row r="674" s="85" customFormat="1" ht="23.1" customHeight="1" spans="1:20">
      <c r="A674" s="129">
        <v>611</v>
      </c>
      <c r="B674" s="129" t="s">
        <v>1259</v>
      </c>
      <c r="C674" s="113"/>
      <c r="D674" s="148"/>
      <c r="E674" s="115"/>
      <c r="F674" s="116">
        <f t="shared" si="162"/>
        <v>0</v>
      </c>
      <c r="G674" s="116">
        <f t="shared" si="170"/>
        <v>0</v>
      </c>
      <c r="H674" s="117">
        <f t="shared" si="163"/>
        <v>0</v>
      </c>
      <c r="I674" s="116">
        <f t="shared" si="164"/>
        <v>0</v>
      </c>
      <c r="J674" s="116">
        <f t="shared" si="171"/>
        <v>0</v>
      </c>
      <c r="K674" s="116">
        <f t="shared" si="165"/>
        <v>0</v>
      </c>
      <c r="L674" s="116">
        <f t="shared" si="166"/>
        <v>0</v>
      </c>
      <c r="M674" s="116">
        <f t="shared" si="167"/>
        <v>0</v>
      </c>
      <c r="N674" s="116">
        <f t="shared" si="168"/>
        <v>0</v>
      </c>
      <c r="O674" s="116">
        <f t="shared" si="169"/>
        <v>0</v>
      </c>
      <c r="P674" s="116"/>
      <c r="R674" s="95">
        <f t="shared" si="172"/>
        <v>0</v>
      </c>
      <c r="S674" s="96">
        <f t="shared" si="173"/>
        <v>0</v>
      </c>
      <c r="T674" s="97"/>
    </row>
    <row r="675" s="85" customFormat="1" ht="23.1" customHeight="1" spans="1:20">
      <c r="A675" s="129" t="s">
        <v>1260</v>
      </c>
      <c r="B675" s="129" t="s">
        <v>1261</v>
      </c>
      <c r="C675" s="113" t="s">
        <v>65</v>
      </c>
      <c r="D675" s="148">
        <v>30.6</v>
      </c>
      <c r="E675" s="115">
        <v>8850</v>
      </c>
      <c r="F675" s="116">
        <f t="shared" si="162"/>
        <v>270810</v>
      </c>
      <c r="G675" s="116">
        <f t="shared" si="170"/>
        <v>30.6</v>
      </c>
      <c r="H675" s="117">
        <f t="shared" si="163"/>
        <v>8850</v>
      </c>
      <c r="I675" s="116">
        <f t="shared" si="164"/>
        <v>270810</v>
      </c>
      <c r="J675" s="116">
        <f t="shared" si="171"/>
        <v>29.07</v>
      </c>
      <c r="K675" s="116">
        <f t="shared" si="165"/>
        <v>8850</v>
      </c>
      <c r="L675" s="116">
        <f t="shared" si="166"/>
        <v>257269.5</v>
      </c>
      <c r="M675" s="116">
        <f t="shared" si="167"/>
        <v>1.53</v>
      </c>
      <c r="N675" s="116">
        <f t="shared" si="168"/>
        <v>8850</v>
      </c>
      <c r="O675" s="116">
        <f t="shared" si="169"/>
        <v>13540.5</v>
      </c>
      <c r="P675" s="116"/>
      <c r="R675" s="95">
        <f t="shared" si="172"/>
        <v>29.07</v>
      </c>
      <c r="S675" s="96">
        <f t="shared" si="173"/>
        <v>0</v>
      </c>
      <c r="T675" s="97"/>
    </row>
    <row r="676" s="85" customFormat="1" ht="23.1" customHeight="1" spans="1:20">
      <c r="A676" s="129" t="s">
        <v>1262</v>
      </c>
      <c r="B676" s="129" t="s">
        <v>1263</v>
      </c>
      <c r="C676" s="113" t="s">
        <v>65</v>
      </c>
      <c r="D676" s="148">
        <v>5.95</v>
      </c>
      <c r="E676" s="115">
        <v>1540</v>
      </c>
      <c r="F676" s="116">
        <f t="shared" si="162"/>
        <v>9163</v>
      </c>
      <c r="G676" s="116">
        <f t="shared" si="170"/>
        <v>5.95</v>
      </c>
      <c r="H676" s="117">
        <f t="shared" si="163"/>
        <v>1540</v>
      </c>
      <c r="I676" s="116">
        <f t="shared" si="164"/>
        <v>9163</v>
      </c>
      <c r="J676" s="116">
        <f t="shared" si="171"/>
        <v>5.6525</v>
      </c>
      <c r="K676" s="116">
        <f t="shared" si="165"/>
        <v>1540</v>
      </c>
      <c r="L676" s="116">
        <f t="shared" si="166"/>
        <v>8704.85</v>
      </c>
      <c r="M676" s="116">
        <f t="shared" si="167"/>
        <v>0.2975</v>
      </c>
      <c r="N676" s="116">
        <f t="shared" si="168"/>
        <v>1540</v>
      </c>
      <c r="O676" s="116">
        <f t="shared" si="169"/>
        <v>458.15</v>
      </c>
      <c r="P676" s="116"/>
      <c r="R676" s="95">
        <f t="shared" si="172"/>
        <v>5.6525</v>
      </c>
      <c r="S676" s="96">
        <f t="shared" si="173"/>
        <v>0</v>
      </c>
      <c r="T676" s="97"/>
    </row>
    <row r="677" s="85" customFormat="1" ht="23.1" customHeight="1" spans="1:20">
      <c r="A677" s="129" t="s">
        <v>1264</v>
      </c>
      <c r="B677" s="129" t="s">
        <v>1265</v>
      </c>
      <c r="C677" s="113" t="s">
        <v>65</v>
      </c>
      <c r="D677" s="148">
        <v>61.18</v>
      </c>
      <c r="E677" s="115">
        <v>4060</v>
      </c>
      <c r="F677" s="116">
        <f t="shared" si="162"/>
        <v>248390.8</v>
      </c>
      <c r="G677" s="116">
        <f t="shared" si="170"/>
        <v>61.18</v>
      </c>
      <c r="H677" s="117">
        <f t="shared" si="163"/>
        <v>4060</v>
      </c>
      <c r="I677" s="116">
        <f t="shared" si="164"/>
        <v>248390.8</v>
      </c>
      <c r="J677" s="116">
        <f t="shared" si="171"/>
        <v>58.121</v>
      </c>
      <c r="K677" s="116">
        <f t="shared" si="165"/>
        <v>4060</v>
      </c>
      <c r="L677" s="116">
        <f t="shared" si="166"/>
        <v>235971.26</v>
      </c>
      <c r="M677" s="116">
        <f t="shared" si="167"/>
        <v>3.059</v>
      </c>
      <c r="N677" s="116">
        <f t="shared" si="168"/>
        <v>4060</v>
      </c>
      <c r="O677" s="116">
        <f t="shared" si="169"/>
        <v>12419.54</v>
      </c>
      <c r="P677" s="116"/>
      <c r="R677" s="95">
        <f t="shared" si="172"/>
        <v>58.121</v>
      </c>
      <c r="S677" s="96">
        <f t="shared" si="173"/>
        <v>0</v>
      </c>
      <c r="T677" s="97"/>
    </row>
    <row r="678" s="85" customFormat="1" ht="23.1" customHeight="1" spans="1:20">
      <c r="A678" s="129" t="s">
        <v>1266</v>
      </c>
      <c r="B678" s="129" t="s">
        <v>1267</v>
      </c>
      <c r="C678" s="113" t="s">
        <v>65</v>
      </c>
      <c r="D678" s="148">
        <v>6.36</v>
      </c>
      <c r="E678" s="115">
        <v>570</v>
      </c>
      <c r="F678" s="116">
        <f t="shared" si="162"/>
        <v>3625.2</v>
      </c>
      <c r="G678" s="116">
        <f t="shared" si="170"/>
        <v>6.36</v>
      </c>
      <c r="H678" s="117">
        <f t="shared" si="163"/>
        <v>570</v>
      </c>
      <c r="I678" s="116">
        <f t="shared" si="164"/>
        <v>3625.2</v>
      </c>
      <c r="J678" s="116">
        <f t="shared" si="171"/>
        <v>6.042</v>
      </c>
      <c r="K678" s="116">
        <f t="shared" si="165"/>
        <v>570</v>
      </c>
      <c r="L678" s="116">
        <f t="shared" si="166"/>
        <v>3443.94</v>
      </c>
      <c r="M678" s="116">
        <f t="shared" si="167"/>
        <v>0.318000000000001</v>
      </c>
      <c r="N678" s="116">
        <f t="shared" si="168"/>
        <v>570</v>
      </c>
      <c r="O678" s="116">
        <f t="shared" si="169"/>
        <v>181.26</v>
      </c>
      <c r="P678" s="116"/>
      <c r="R678" s="95">
        <f t="shared" si="172"/>
        <v>6.042</v>
      </c>
      <c r="S678" s="96">
        <f t="shared" si="173"/>
        <v>0</v>
      </c>
      <c r="T678" s="97"/>
    </row>
    <row r="679" s="85" customFormat="1" ht="23.1" customHeight="1" spans="1:20">
      <c r="A679" s="129" t="s">
        <v>1268</v>
      </c>
      <c r="B679" s="129" t="s">
        <v>1269</v>
      </c>
      <c r="C679" s="113" t="s">
        <v>334</v>
      </c>
      <c r="D679" s="148">
        <v>199.93</v>
      </c>
      <c r="E679" s="115">
        <v>23</v>
      </c>
      <c r="F679" s="116">
        <f t="shared" si="162"/>
        <v>4598.39</v>
      </c>
      <c r="G679" s="116">
        <f t="shared" si="170"/>
        <v>199.93</v>
      </c>
      <c r="H679" s="117">
        <f t="shared" si="163"/>
        <v>23</v>
      </c>
      <c r="I679" s="116">
        <f t="shared" si="164"/>
        <v>4598.39</v>
      </c>
      <c r="J679" s="116">
        <f t="shared" si="171"/>
        <v>189.9335</v>
      </c>
      <c r="K679" s="116">
        <f t="shared" si="165"/>
        <v>23</v>
      </c>
      <c r="L679" s="116">
        <f t="shared" si="166"/>
        <v>4368.4705</v>
      </c>
      <c r="M679" s="116">
        <f t="shared" si="167"/>
        <v>9.9965</v>
      </c>
      <c r="N679" s="116">
        <f t="shared" si="168"/>
        <v>23</v>
      </c>
      <c r="O679" s="116">
        <f t="shared" si="169"/>
        <v>229.9195</v>
      </c>
      <c r="P679" s="116"/>
      <c r="R679" s="95">
        <f t="shared" si="172"/>
        <v>189.9335</v>
      </c>
      <c r="S679" s="96">
        <f t="shared" si="173"/>
        <v>0</v>
      </c>
      <c r="T679" s="97"/>
    </row>
    <row r="680" s="85" customFormat="1" ht="23.1" customHeight="1" spans="1:20">
      <c r="A680" s="129">
        <v>612</v>
      </c>
      <c r="B680" s="129" t="s">
        <v>1270</v>
      </c>
      <c r="C680" s="113"/>
      <c r="D680" s="148"/>
      <c r="E680" s="115"/>
      <c r="F680" s="116">
        <f t="shared" si="162"/>
        <v>0</v>
      </c>
      <c r="G680" s="116">
        <f t="shared" si="170"/>
        <v>0</v>
      </c>
      <c r="H680" s="117">
        <f t="shared" si="163"/>
        <v>0</v>
      </c>
      <c r="I680" s="116">
        <f t="shared" si="164"/>
        <v>0</v>
      </c>
      <c r="J680" s="116">
        <f t="shared" si="171"/>
        <v>0</v>
      </c>
      <c r="K680" s="116">
        <f t="shared" si="165"/>
        <v>0</v>
      </c>
      <c r="L680" s="116">
        <f t="shared" si="166"/>
        <v>0</v>
      </c>
      <c r="M680" s="116">
        <f t="shared" si="167"/>
        <v>0</v>
      </c>
      <c r="N680" s="116">
        <f t="shared" si="168"/>
        <v>0</v>
      </c>
      <c r="O680" s="116">
        <f t="shared" si="169"/>
        <v>0</v>
      </c>
      <c r="P680" s="116"/>
      <c r="R680" s="95">
        <f t="shared" si="172"/>
        <v>0</v>
      </c>
      <c r="S680" s="96">
        <f t="shared" si="173"/>
        <v>0</v>
      </c>
      <c r="T680" s="97"/>
    </row>
    <row r="681" s="85" customFormat="1" ht="23.1" customHeight="1" spans="1:20">
      <c r="A681" s="129" t="s">
        <v>1271</v>
      </c>
      <c r="B681" s="129" t="s">
        <v>1272</v>
      </c>
      <c r="C681" s="113" t="s">
        <v>1009</v>
      </c>
      <c r="D681" s="148">
        <v>80.75</v>
      </c>
      <c r="E681" s="115">
        <v>2340</v>
      </c>
      <c r="F681" s="116">
        <f t="shared" si="162"/>
        <v>188955</v>
      </c>
      <c r="G681" s="116">
        <f t="shared" si="170"/>
        <v>80.75</v>
      </c>
      <c r="H681" s="117">
        <f t="shared" si="163"/>
        <v>2340</v>
      </c>
      <c r="I681" s="116">
        <f t="shared" si="164"/>
        <v>188955</v>
      </c>
      <c r="J681" s="116">
        <f t="shared" si="171"/>
        <v>76.7125</v>
      </c>
      <c r="K681" s="116">
        <f t="shared" si="165"/>
        <v>2340</v>
      </c>
      <c r="L681" s="116">
        <f t="shared" si="166"/>
        <v>179507.25</v>
      </c>
      <c r="M681" s="116">
        <f t="shared" si="167"/>
        <v>4.03750000000001</v>
      </c>
      <c r="N681" s="116">
        <f t="shared" si="168"/>
        <v>2340</v>
      </c>
      <c r="O681" s="116">
        <f t="shared" si="169"/>
        <v>9447.75000000002</v>
      </c>
      <c r="P681" s="116"/>
      <c r="R681" s="95">
        <f t="shared" si="172"/>
        <v>76.7125</v>
      </c>
      <c r="S681" s="96">
        <f t="shared" si="173"/>
        <v>0</v>
      </c>
      <c r="T681" s="97"/>
    </row>
    <row r="682" s="85" customFormat="1" ht="23.1" customHeight="1" spans="1:20">
      <c r="A682" s="129" t="s">
        <v>1273</v>
      </c>
      <c r="B682" s="129" t="s">
        <v>1274</v>
      </c>
      <c r="C682" s="113" t="s">
        <v>1009</v>
      </c>
      <c r="D682" s="148">
        <v>26.92</v>
      </c>
      <c r="E682" s="115">
        <v>1270</v>
      </c>
      <c r="F682" s="116">
        <f t="shared" si="162"/>
        <v>34188.4</v>
      </c>
      <c r="G682" s="116">
        <f t="shared" si="170"/>
        <v>26.92</v>
      </c>
      <c r="H682" s="117">
        <f t="shared" si="163"/>
        <v>1270</v>
      </c>
      <c r="I682" s="116">
        <f t="shared" si="164"/>
        <v>34188.4</v>
      </c>
      <c r="J682" s="116">
        <f t="shared" si="171"/>
        <v>25.574</v>
      </c>
      <c r="K682" s="116">
        <f t="shared" si="165"/>
        <v>1270</v>
      </c>
      <c r="L682" s="116">
        <f t="shared" si="166"/>
        <v>32478.98</v>
      </c>
      <c r="M682" s="116">
        <f t="shared" si="167"/>
        <v>1.346</v>
      </c>
      <c r="N682" s="116">
        <f t="shared" si="168"/>
        <v>1270</v>
      </c>
      <c r="O682" s="116">
        <f t="shared" si="169"/>
        <v>1709.42</v>
      </c>
      <c r="P682" s="116"/>
      <c r="R682" s="95">
        <f t="shared" si="172"/>
        <v>25.574</v>
      </c>
      <c r="S682" s="96">
        <f t="shared" si="173"/>
        <v>0</v>
      </c>
      <c r="T682" s="97"/>
    </row>
    <row r="683" s="85" customFormat="1" ht="23.1" customHeight="1" spans="1:20">
      <c r="A683" s="129" t="s">
        <v>1275</v>
      </c>
      <c r="B683" s="129" t="s">
        <v>1276</v>
      </c>
      <c r="C683" s="113" t="s">
        <v>1009</v>
      </c>
      <c r="D683" s="148">
        <v>45</v>
      </c>
      <c r="E683" s="115">
        <v>11</v>
      </c>
      <c r="F683" s="116">
        <f t="shared" si="162"/>
        <v>495</v>
      </c>
      <c r="G683" s="116">
        <f t="shared" si="170"/>
        <v>45</v>
      </c>
      <c r="H683" s="117">
        <f t="shared" si="163"/>
        <v>11</v>
      </c>
      <c r="I683" s="116">
        <f t="shared" si="164"/>
        <v>495</v>
      </c>
      <c r="J683" s="116">
        <f t="shared" si="171"/>
        <v>42.75</v>
      </c>
      <c r="K683" s="116">
        <f t="shared" si="165"/>
        <v>11</v>
      </c>
      <c r="L683" s="116">
        <f t="shared" si="166"/>
        <v>470.25</v>
      </c>
      <c r="M683" s="116">
        <f t="shared" si="167"/>
        <v>2.25</v>
      </c>
      <c r="N683" s="116">
        <f t="shared" si="168"/>
        <v>11</v>
      </c>
      <c r="O683" s="116">
        <f t="shared" si="169"/>
        <v>24.75</v>
      </c>
      <c r="P683" s="116"/>
      <c r="R683" s="95">
        <f t="shared" si="172"/>
        <v>42.75</v>
      </c>
      <c r="S683" s="96">
        <f t="shared" si="173"/>
        <v>0</v>
      </c>
      <c r="T683" s="97"/>
    </row>
    <row r="684" s="85" customFormat="1" ht="23.1" customHeight="1" spans="1:20">
      <c r="A684" s="129" t="s">
        <v>1277</v>
      </c>
      <c r="B684" s="129" t="s">
        <v>1278</v>
      </c>
      <c r="C684" s="113" t="s">
        <v>1009</v>
      </c>
      <c r="D684" s="148">
        <v>24.18</v>
      </c>
      <c r="E684" s="115">
        <v>11</v>
      </c>
      <c r="F684" s="116">
        <f t="shared" si="162"/>
        <v>265.98</v>
      </c>
      <c r="G684" s="116">
        <f t="shared" si="170"/>
        <v>24.18</v>
      </c>
      <c r="H684" s="117">
        <f t="shared" si="163"/>
        <v>11</v>
      </c>
      <c r="I684" s="116">
        <f t="shared" si="164"/>
        <v>265.98</v>
      </c>
      <c r="J684" s="116">
        <f t="shared" si="171"/>
        <v>22.971</v>
      </c>
      <c r="K684" s="116">
        <f t="shared" si="165"/>
        <v>11</v>
      </c>
      <c r="L684" s="116">
        <f t="shared" si="166"/>
        <v>252.681</v>
      </c>
      <c r="M684" s="116">
        <f t="shared" si="167"/>
        <v>1.209</v>
      </c>
      <c r="N684" s="116">
        <f t="shared" si="168"/>
        <v>11</v>
      </c>
      <c r="O684" s="116">
        <f t="shared" si="169"/>
        <v>13.299</v>
      </c>
      <c r="P684" s="116"/>
      <c r="R684" s="95">
        <f t="shared" si="172"/>
        <v>22.971</v>
      </c>
      <c r="S684" s="96">
        <f t="shared" si="173"/>
        <v>0</v>
      </c>
      <c r="T684" s="97"/>
    </row>
    <row r="685" s="85" customFormat="1" ht="23.1" customHeight="1" spans="1:20">
      <c r="A685" s="129" t="s">
        <v>1279</v>
      </c>
      <c r="B685" s="129" t="s">
        <v>1280</v>
      </c>
      <c r="C685" s="113" t="s">
        <v>1009</v>
      </c>
      <c r="D685" s="148">
        <v>82.99</v>
      </c>
      <c r="E685" s="115">
        <v>1</v>
      </c>
      <c r="F685" s="116">
        <f t="shared" si="162"/>
        <v>82.99</v>
      </c>
      <c r="G685" s="116">
        <f t="shared" si="170"/>
        <v>82.99</v>
      </c>
      <c r="H685" s="117">
        <f t="shared" si="163"/>
        <v>1</v>
      </c>
      <c r="I685" s="116">
        <f t="shared" si="164"/>
        <v>82.99</v>
      </c>
      <c r="J685" s="116">
        <f t="shared" si="171"/>
        <v>78.8405</v>
      </c>
      <c r="K685" s="116">
        <f t="shared" si="165"/>
        <v>1</v>
      </c>
      <c r="L685" s="116">
        <f t="shared" si="166"/>
        <v>78.8405</v>
      </c>
      <c r="M685" s="116">
        <f t="shared" si="167"/>
        <v>4.1495</v>
      </c>
      <c r="N685" s="116">
        <f t="shared" si="168"/>
        <v>1</v>
      </c>
      <c r="O685" s="116">
        <f t="shared" si="169"/>
        <v>4.1495</v>
      </c>
      <c r="P685" s="116"/>
      <c r="R685" s="95">
        <f t="shared" si="172"/>
        <v>78.8405</v>
      </c>
      <c r="S685" s="96">
        <f t="shared" si="173"/>
        <v>0</v>
      </c>
      <c r="T685" s="97"/>
    </row>
    <row r="686" s="85" customFormat="1" ht="23.1" customHeight="1" spans="1:20">
      <c r="A686" s="129" t="s">
        <v>1281</v>
      </c>
      <c r="B686" s="129" t="s">
        <v>1282</v>
      </c>
      <c r="C686" s="113" t="s">
        <v>1009</v>
      </c>
      <c r="D686" s="148">
        <v>30.46</v>
      </c>
      <c r="E686" s="115">
        <v>1</v>
      </c>
      <c r="F686" s="116">
        <f t="shared" si="162"/>
        <v>30.46</v>
      </c>
      <c r="G686" s="116">
        <f t="shared" si="170"/>
        <v>30.46</v>
      </c>
      <c r="H686" s="117">
        <f t="shared" si="163"/>
        <v>1</v>
      </c>
      <c r="I686" s="116">
        <f t="shared" si="164"/>
        <v>30.46</v>
      </c>
      <c r="J686" s="116">
        <f t="shared" si="171"/>
        <v>28.937</v>
      </c>
      <c r="K686" s="116">
        <f t="shared" si="165"/>
        <v>1</v>
      </c>
      <c r="L686" s="116">
        <f t="shared" si="166"/>
        <v>28.937</v>
      </c>
      <c r="M686" s="116">
        <f t="shared" si="167"/>
        <v>1.523</v>
      </c>
      <c r="N686" s="116">
        <f t="shared" si="168"/>
        <v>1</v>
      </c>
      <c r="O686" s="116">
        <f t="shared" si="169"/>
        <v>1.523</v>
      </c>
      <c r="P686" s="116"/>
      <c r="R686" s="95">
        <f t="shared" si="172"/>
        <v>28.937</v>
      </c>
      <c r="S686" s="96">
        <f t="shared" si="173"/>
        <v>0</v>
      </c>
      <c r="T686" s="97"/>
    </row>
    <row r="687" s="85" customFormat="1" ht="23.1" customHeight="1" spans="1:20">
      <c r="A687" s="129">
        <v>613</v>
      </c>
      <c r="B687" s="129" t="s">
        <v>1283</v>
      </c>
      <c r="C687" s="113" t="s">
        <v>51</v>
      </c>
      <c r="D687" s="148">
        <v>14.99</v>
      </c>
      <c r="E687" s="115">
        <v>1014</v>
      </c>
      <c r="F687" s="116">
        <f t="shared" si="162"/>
        <v>15199.86</v>
      </c>
      <c r="G687" s="116">
        <f t="shared" si="170"/>
        <v>14.99</v>
      </c>
      <c r="H687" s="117">
        <f t="shared" si="163"/>
        <v>1014</v>
      </c>
      <c r="I687" s="116">
        <f t="shared" si="164"/>
        <v>15199.86</v>
      </c>
      <c r="J687" s="116">
        <f t="shared" si="171"/>
        <v>14.2405</v>
      </c>
      <c r="K687" s="116">
        <f t="shared" si="165"/>
        <v>1014</v>
      </c>
      <c r="L687" s="116">
        <f t="shared" si="166"/>
        <v>14439.867</v>
      </c>
      <c r="M687" s="116">
        <f t="shared" si="167"/>
        <v>0.749500000000001</v>
      </c>
      <c r="N687" s="116">
        <f t="shared" si="168"/>
        <v>1014</v>
      </c>
      <c r="O687" s="116">
        <f t="shared" si="169"/>
        <v>759.993000000001</v>
      </c>
      <c r="P687" s="116"/>
      <c r="R687" s="95">
        <f t="shared" si="172"/>
        <v>14.2405</v>
      </c>
      <c r="S687" s="96">
        <f t="shared" si="173"/>
        <v>0</v>
      </c>
      <c r="T687" s="97"/>
    </row>
    <row r="688" s="85" customFormat="1" ht="23.1" customHeight="1" spans="1:20">
      <c r="A688" s="129">
        <v>614</v>
      </c>
      <c r="B688" s="129" t="s">
        <v>1284</v>
      </c>
      <c r="C688" s="113"/>
      <c r="D688" s="148"/>
      <c r="E688" s="115"/>
      <c r="F688" s="116">
        <f t="shared" si="162"/>
        <v>0</v>
      </c>
      <c r="G688" s="116">
        <f t="shared" si="170"/>
        <v>0</v>
      </c>
      <c r="H688" s="117">
        <f t="shared" si="163"/>
        <v>0</v>
      </c>
      <c r="I688" s="116">
        <f t="shared" si="164"/>
        <v>0</v>
      </c>
      <c r="J688" s="116">
        <f t="shared" si="171"/>
        <v>0</v>
      </c>
      <c r="K688" s="116">
        <f t="shared" si="165"/>
        <v>0</v>
      </c>
      <c r="L688" s="116">
        <f t="shared" si="166"/>
        <v>0</v>
      </c>
      <c r="M688" s="116">
        <f t="shared" si="167"/>
        <v>0</v>
      </c>
      <c r="N688" s="116">
        <f t="shared" si="168"/>
        <v>0</v>
      </c>
      <c r="O688" s="116">
        <f t="shared" si="169"/>
        <v>0</v>
      </c>
      <c r="P688" s="116"/>
      <c r="R688" s="95">
        <f t="shared" si="172"/>
        <v>0</v>
      </c>
      <c r="S688" s="96">
        <f t="shared" si="173"/>
        <v>0</v>
      </c>
      <c r="T688" s="97"/>
    </row>
    <row r="689" s="85" customFormat="1" ht="23.1" customHeight="1" spans="1:20">
      <c r="A689" s="129" t="s">
        <v>1285</v>
      </c>
      <c r="B689" s="129" t="s">
        <v>1286</v>
      </c>
      <c r="C689" s="113"/>
      <c r="D689" s="148"/>
      <c r="E689" s="115"/>
      <c r="F689" s="116">
        <f t="shared" si="162"/>
        <v>0</v>
      </c>
      <c r="G689" s="116">
        <f t="shared" si="170"/>
        <v>0</v>
      </c>
      <c r="H689" s="117">
        <f t="shared" si="163"/>
        <v>0</v>
      </c>
      <c r="I689" s="116">
        <f t="shared" si="164"/>
        <v>0</v>
      </c>
      <c r="J689" s="116">
        <f t="shared" si="171"/>
        <v>0</v>
      </c>
      <c r="K689" s="116">
        <f t="shared" si="165"/>
        <v>0</v>
      </c>
      <c r="L689" s="116">
        <f t="shared" si="166"/>
        <v>0</v>
      </c>
      <c r="M689" s="116">
        <f t="shared" si="167"/>
        <v>0</v>
      </c>
      <c r="N689" s="116">
        <f t="shared" si="168"/>
        <v>0</v>
      </c>
      <c r="O689" s="116">
        <f t="shared" si="169"/>
        <v>0</v>
      </c>
      <c r="P689" s="116"/>
      <c r="R689" s="95">
        <f t="shared" si="172"/>
        <v>0</v>
      </c>
      <c r="S689" s="96">
        <f t="shared" si="173"/>
        <v>0</v>
      </c>
      <c r="T689" s="97"/>
    </row>
    <row r="690" s="85" customFormat="1" ht="23.1" customHeight="1" spans="1:20">
      <c r="A690" s="129" t="s">
        <v>1287</v>
      </c>
      <c r="B690" s="129" t="s">
        <v>1288</v>
      </c>
      <c r="C690" s="113" t="s">
        <v>51</v>
      </c>
      <c r="D690" s="148">
        <v>194.98</v>
      </c>
      <c r="E690" s="115">
        <v>131</v>
      </c>
      <c r="F690" s="116">
        <f t="shared" si="162"/>
        <v>25542.38</v>
      </c>
      <c r="G690" s="116">
        <f t="shared" si="170"/>
        <v>194.98</v>
      </c>
      <c r="H690" s="117">
        <f t="shared" si="163"/>
        <v>131</v>
      </c>
      <c r="I690" s="116">
        <f t="shared" si="164"/>
        <v>25542.38</v>
      </c>
      <c r="J690" s="116">
        <f t="shared" si="171"/>
        <v>185.231</v>
      </c>
      <c r="K690" s="116">
        <f t="shared" si="165"/>
        <v>131</v>
      </c>
      <c r="L690" s="116">
        <f t="shared" si="166"/>
        <v>24265.261</v>
      </c>
      <c r="M690" s="116">
        <f t="shared" si="167"/>
        <v>9.749</v>
      </c>
      <c r="N690" s="116">
        <f t="shared" si="168"/>
        <v>131</v>
      </c>
      <c r="O690" s="116">
        <f t="shared" si="169"/>
        <v>1277.119</v>
      </c>
      <c r="P690" s="116"/>
      <c r="R690" s="95">
        <f t="shared" si="172"/>
        <v>185.231</v>
      </c>
      <c r="S690" s="96">
        <f t="shared" si="173"/>
        <v>0</v>
      </c>
      <c r="T690" s="97"/>
    </row>
    <row r="691" s="85" customFormat="1" ht="23.1" customHeight="1" spans="1:20">
      <c r="A691" s="129" t="s">
        <v>1289</v>
      </c>
      <c r="B691" s="129" t="s">
        <v>1290</v>
      </c>
      <c r="C691" s="113" t="s">
        <v>51</v>
      </c>
      <c r="D691" s="148">
        <v>113.98</v>
      </c>
      <c r="E691" s="115">
        <v>150</v>
      </c>
      <c r="F691" s="116">
        <f t="shared" si="162"/>
        <v>17097</v>
      </c>
      <c r="G691" s="116">
        <f t="shared" si="170"/>
        <v>113.98</v>
      </c>
      <c r="H691" s="117">
        <f t="shared" si="163"/>
        <v>150</v>
      </c>
      <c r="I691" s="116">
        <f t="shared" si="164"/>
        <v>17097</v>
      </c>
      <c r="J691" s="116">
        <f t="shared" si="171"/>
        <v>108.281</v>
      </c>
      <c r="K691" s="116">
        <f t="shared" si="165"/>
        <v>150</v>
      </c>
      <c r="L691" s="116">
        <f t="shared" si="166"/>
        <v>16242.15</v>
      </c>
      <c r="M691" s="116">
        <f t="shared" si="167"/>
        <v>5.69900000000001</v>
      </c>
      <c r="N691" s="116">
        <f t="shared" si="168"/>
        <v>150</v>
      </c>
      <c r="O691" s="116">
        <f t="shared" si="169"/>
        <v>854.850000000002</v>
      </c>
      <c r="P691" s="116"/>
      <c r="R691" s="95">
        <f t="shared" si="172"/>
        <v>108.281</v>
      </c>
      <c r="S691" s="96">
        <f t="shared" si="173"/>
        <v>0</v>
      </c>
      <c r="T691" s="97"/>
    </row>
    <row r="692" s="85" customFormat="1" ht="23.1" customHeight="1" spans="1:20">
      <c r="A692" s="129" t="s">
        <v>1291</v>
      </c>
      <c r="B692" s="129" t="s">
        <v>1292</v>
      </c>
      <c r="C692" s="113" t="s">
        <v>51</v>
      </c>
      <c r="D692" s="148">
        <v>183.6</v>
      </c>
      <c r="E692" s="115">
        <v>390</v>
      </c>
      <c r="F692" s="116">
        <f t="shared" si="162"/>
        <v>71604</v>
      </c>
      <c r="G692" s="116">
        <f t="shared" si="170"/>
        <v>183.6</v>
      </c>
      <c r="H692" s="117">
        <f t="shared" si="163"/>
        <v>390</v>
      </c>
      <c r="I692" s="116">
        <f t="shared" si="164"/>
        <v>71604</v>
      </c>
      <c r="J692" s="116">
        <f t="shared" si="171"/>
        <v>174.42</v>
      </c>
      <c r="K692" s="116">
        <f t="shared" si="165"/>
        <v>390</v>
      </c>
      <c r="L692" s="116">
        <f t="shared" si="166"/>
        <v>68023.8</v>
      </c>
      <c r="M692" s="116">
        <f t="shared" si="167"/>
        <v>9.18000000000001</v>
      </c>
      <c r="N692" s="116">
        <f t="shared" si="168"/>
        <v>390</v>
      </c>
      <c r="O692" s="116">
        <f t="shared" si="169"/>
        <v>3580.2</v>
      </c>
      <c r="P692" s="116"/>
      <c r="R692" s="95">
        <f t="shared" si="172"/>
        <v>174.42</v>
      </c>
      <c r="S692" s="96">
        <f t="shared" si="173"/>
        <v>0</v>
      </c>
      <c r="T692" s="97"/>
    </row>
    <row r="693" s="85" customFormat="1" ht="23.1" customHeight="1" spans="1:20">
      <c r="A693" s="129" t="s">
        <v>1293</v>
      </c>
      <c r="B693" s="129" t="s">
        <v>1294</v>
      </c>
      <c r="C693" s="113" t="s">
        <v>51</v>
      </c>
      <c r="D693" s="148">
        <v>34.99</v>
      </c>
      <c r="E693" s="115">
        <v>85</v>
      </c>
      <c r="F693" s="116">
        <f t="shared" si="162"/>
        <v>2974.15</v>
      </c>
      <c r="G693" s="116">
        <f t="shared" si="170"/>
        <v>34.99</v>
      </c>
      <c r="H693" s="117">
        <f t="shared" si="163"/>
        <v>85</v>
      </c>
      <c r="I693" s="116">
        <f t="shared" si="164"/>
        <v>2974.15</v>
      </c>
      <c r="J693" s="116">
        <f t="shared" si="171"/>
        <v>33.2405</v>
      </c>
      <c r="K693" s="116">
        <f t="shared" si="165"/>
        <v>85</v>
      </c>
      <c r="L693" s="116">
        <f t="shared" si="166"/>
        <v>2825.4425</v>
      </c>
      <c r="M693" s="116">
        <f t="shared" si="167"/>
        <v>1.7495</v>
      </c>
      <c r="N693" s="116">
        <f t="shared" si="168"/>
        <v>85</v>
      </c>
      <c r="O693" s="116">
        <f t="shared" si="169"/>
        <v>148.7075</v>
      </c>
      <c r="P693" s="116"/>
      <c r="R693" s="95">
        <f t="shared" si="172"/>
        <v>33.2405</v>
      </c>
      <c r="S693" s="96">
        <f t="shared" si="173"/>
        <v>0</v>
      </c>
      <c r="T693" s="97"/>
    </row>
    <row r="694" s="85" customFormat="1" ht="23.1" customHeight="1" spans="1:20">
      <c r="A694" s="129" t="s">
        <v>1295</v>
      </c>
      <c r="B694" s="129" t="s">
        <v>1296</v>
      </c>
      <c r="C694" s="113" t="s">
        <v>62</v>
      </c>
      <c r="D694" s="148">
        <v>15</v>
      </c>
      <c r="E694" s="115">
        <v>155</v>
      </c>
      <c r="F694" s="116">
        <f t="shared" si="162"/>
        <v>2325</v>
      </c>
      <c r="G694" s="116">
        <f t="shared" si="170"/>
        <v>15</v>
      </c>
      <c r="H694" s="117">
        <f t="shared" si="163"/>
        <v>155</v>
      </c>
      <c r="I694" s="116">
        <f t="shared" si="164"/>
        <v>2325</v>
      </c>
      <c r="J694" s="116">
        <f t="shared" si="171"/>
        <v>14.25</v>
      </c>
      <c r="K694" s="116">
        <f t="shared" si="165"/>
        <v>155</v>
      </c>
      <c r="L694" s="116">
        <f t="shared" si="166"/>
        <v>2208.75</v>
      </c>
      <c r="M694" s="116">
        <f t="shared" si="167"/>
        <v>0.75</v>
      </c>
      <c r="N694" s="116">
        <f t="shared" si="168"/>
        <v>155</v>
      </c>
      <c r="O694" s="116">
        <f t="shared" si="169"/>
        <v>116.25</v>
      </c>
      <c r="P694" s="116"/>
      <c r="R694" s="95">
        <f t="shared" si="172"/>
        <v>14.25</v>
      </c>
      <c r="S694" s="96">
        <f t="shared" si="173"/>
        <v>0</v>
      </c>
      <c r="T694" s="97"/>
    </row>
    <row r="695" s="85" customFormat="1" ht="23.1" customHeight="1" spans="1:20">
      <c r="A695" s="129" t="s">
        <v>1297</v>
      </c>
      <c r="B695" s="129" t="s">
        <v>1298</v>
      </c>
      <c r="C695" s="113" t="s">
        <v>334</v>
      </c>
      <c r="D695" s="148">
        <v>1.02</v>
      </c>
      <c r="E695" s="115">
        <v>280</v>
      </c>
      <c r="F695" s="116">
        <f t="shared" si="162"/>
        <v>285.6</v>
      </c>
      <c r="G695" s="116">
        <f t="shared" si="170"/>
        <v>1.02</v>
      </c>
      <c r="H695" s="117">
        <f t="shared" si="163"/>
        <v>280</v>
      </c>
      <c r="I695" s="116">
        <f t="shared" si="164"/>
        <v>285.6</v>
      </c>
      <c r="J695" s="116">
        <f t="shared" si="171"/>
        <v>0.969</v>
      </c>
      <c r="K695" s="116">
        <f t="shared" si="165"/>
        <v>280</v>
      </c>
      <c r="L695" s="116">
        <f t="shared" si="166"/>
        <v>271.32</v>
      </c>
      <c r="M695" s="116">
        <f t="shared" si="167"/>
        <v>0.051</v>
      </c>
      <c r="N695" s="116">
        <f t="shared" si="168"/>
        <v>280</v>
      </c>
      <c r="O695" s="116">
        <f t="shared" si="169"/>
        <v>14.28</v>
      </c>
      <c r="P695" s="116"/>
      <c r="R695" s="95">
        <f t="shared" si="172"/>
        <v>0.969</v>
      </c>
      <c r="S695" s="96">
        <f t="shared" si="173"/>
        <v>0</v>
      </c>
      <c r="T695" s="97"/>
    </row>
    <row r="696" s="85" customFormat="1" ht="23.1" customHeight="1" spans="1:20">
      <c r="A696" s="129">
        <v>615</v>
      </c>
      <c r="B696" s="129" t="s">
        <v>1299</v>
      </c>
      <c r="C696" s="113"/>
      <c r="D696" s="148"/>
      <c r="E696" s="115"/>
      <c r="F696" s="116">
        <f t="shared" si="162"/>
        <v>0</v>
      </c>
      <c r="G696" s="116">
        <f t="shared" si="170"/>
        <v>0</v>
      </c>
      <c r="H696" s="117">
        <f t="shared" si="163"/>
        <v>0</v>
      </c>
      <c r="I696" s="116">
        <f t="shared" si="164"/>
        <v>0</v>
      </c>
      <c r="J696" s="116">
        <f t="shared" si="171"/>
        <v>0</v>
      </c>
      <c r="K696" s="116">
        <f t="shared" si="165"/>
        <v>0</v>
      </c>
      <c r="L696" s="116">
        <f t="shared" si="166"/>
        <v>0</v>
      </c>
      <c r="M696" s="116">
        <f t="shared" si="167"/>
        <v>0</v>
      </c>
      <c r="N696" s="116">
        <f t="shared" si="168"/>
        <v>0</v>
      </c>
      <c r="O696" s="116">
        <f t="shared" si="169"/>
        <v>0</v>
      </c>
      <c r="P696" s="116"/>
      <c r="R696" s="95">
        <f t="shared" si="172"/>
        <v>0</v>
      </c>
      <c r="S696" s="96">
        <f t="shared" si="173"/>
        <v>0</v>
      </c>
      <c r="T696" s="97"/>
    </row>
    <row r="697" s="85" customFormat="1" ht="23.1" customHeight="1" spans="1:20">
      <c r="A697" s="129" t="s">
        <v>1300</v>
      </c>
      <c r="B697" s="129" t="s">
        <v>1301</v>
      </c>
      <c r="C697" s="113" t="s">
        <v>51</v>
      </c>
      <c r="D697" s="148">
        <v>212.09</v>
      </c>
      <c r="E697" s="115">
        <v>8</v>
      </c>
      <c r="F697" s="116">
        <f t="shared" si="162"/>
        <v>1696.72</v>
      </c>
      <c r="G697" s="116">
        <f t="shared" si="170"/>
        <v>212.09</v>
      </c>
      <c r="H697" s="117">
        <f t="shared" si="163"/>
        <v>8</v>
      </c>
      <c r="I697" s="116">
        <f t="shared" si="164"/>
        <v>1696.72</v>
      </c>
      <c r="J697" s="116">
        <f t="shared" si="171"/>
        <v>201.4855</v>
      </c>
      <c r="K697" s="116">
        <f t="shared" si="165"/>
        <v>8</v>
      </c>
      <c r="L697" s="116">
        <f t="shared" si="166"/>
        <v>1611.884</v>
      </c>
      <c r="M697" s="116">
        <f t="shared" si="167"/>
        <v>10.6045</v>
      </c>
      <c r="N697" s="116">
        <f t="shared" si="168"/>
        <v>8</v>
      </c>
      <c r="O697" s="116">
        <f t="shared" si="169"/>
        <v>84.836</v>
      </c>
      <c r="P697" s="116"/>
      <c r="R697" s="95">
        <f t="shared" si="172"/>
        <v>201.4855</v>
      </c>
      <c r="S697" s="96">
        <f t="shared" si="173"/>
        <v>0</v>
      </c>
      <c r="T697" s="97"/>
    </row>
    <row r="698" s="85" customFormat="1" ht="23.1" customHeight="1" spans="1:20">
      <c r="A698" s="129" t="s">
        <v>1302</v>
      </c>
      <c r="B698" s="129" t="s">
        <v>1303</v>
      </c>
      <c r="C698" s="113" t="s">
        <v>51</v>
      </c>
      <c r="D698" s="148">
        <v>714.12</v>
      </c>
      <c r="E698" s="115">
        <v>360</v>
      </c>
      <c r="F698" s="116">
        <f t="shared" si="162"/>
        <v>257083.2</v>
      </c>
      <c r="G698" s="116">
        <f t="shared" si="170"/>
        <v>714.12</v>
      </c>
      <c r="H698" s="117">
        <f t="shared" si="163"/>
        <v>360</v>
      </c>
      <c r="I698" s="116">
        <f t="shared" si="164"/>
        <v>257083.2</v>
      </c>
      <c r="J698" s="116">
        <f t="shared" si="171"/>
        <v>678.414</v>
      </c>
      <c r="K698" s="116">
        <f t="shared" si="165"/>
        <v>360</v>
      </c>
      <c r="L698" s="116">
        <f t="shared" si="166"/>
        <v>244229.04</v>
      </c>
      <c r="M698" s="116">
        <f t="shared" si="167"/>
        <v>35.706</v>
      </c>
      <c r="N698" s="116">
        <f t="shared" si="168"/>
        <v>360</v>
      </c>
      <c r="O698" s="116">
        <f t="shared" si="169"/>
        <v>12854.16</v>
      </c>
      <c r="P698" s="116"/>
      <c r="R698" s="95">
        <f t="shared" si="172"/>
        <v>678.414</v>
      </c>
      <c r="S698" s="96">
        <f t="shared" si="173"/>
        <v>0</v>
      </c>
      <c r="T698" s="97"/>
    </row>
    <row r="699" s="85" customFormat="1" ht="23.1" customHeight="1" spans="1:20">
      <c r="A699" s="129" t="s">
        <v>1304</v>
      </c>
      <c r="B699" s="129" t="s">
        <v>1305</v>
      </c>
      <c r="C699" s="113" t="s">
        <v>51</v>
      </c>
      <c r="D699" s="148">
        <v>240.24</v>
      </c>
      <c r="E699" s="115">
        <v>23</v>
      </c>
      <c r="F699" s="116">
        <f t="shared" si="162"/>
        <v>5525.52</v>
      </c>
      <c r="G699" s="116">
        <f t="shared" si="170"/>
        <v>240.24</v>
      </c>
      <c r="H699" s="117">
        <f t="shared" si="163"/>
        <v>23</v>
      </c>
      <c r="I699" s="116">
        <f t="shared" si="164"/>
        <v>5525.52</v>
      </c>
      <c r="J699" s="116">
        <f t="shared" si="171"/>
        <v>228.228</v>
      </c>
      <c r="K699" s="116">
        <f t="shared" si="165"/>
        <v>23</v>
      </c>
      <c r="L699" s="116">
        <f t="shared" si="166"/>
        <v>5249.244</v>
      </c>
      <c r="M699" s="116">
        <f t="shared" si="167"/>
        <v>12.012</v>
      </c>
      <c r="N699" s="116">
        <f t="shared" si="168"/>
        <v>23</v>
      </c>
      <c r="O699" s="116">
        <f t="shared" si="169"/>
        <v>276.276</v>
      </c>
      <c r="P699" s="116"/>
      <c r="R699" s="95">
        <f t="shared" si="172"/>
        <v>228.228</v>
      </c>
      <c r="S699" s="96">
        <f t="shared" si="173"/>
        <v>0</v>
      </c>
      <c r="T699" s="97"/>
    </row>
    <row r="700" s="85" customFormat="1" ht="23.1" customHeight="1" spans="1:20">
      <c r="A700" s="129" t="s">
        <v>1306</v>
      </c>
      <c r="B700" s="129" t="s">
        <v>1307</v>
      </c>
      <c r="C700" s="113" t="s">
        <v>51</v>
      </c>
      <c r="D700" s="148">
        <v>180.18</v>
      </c>
      <c r="E700" s="115">
        <v>8.01</v>
      </c>
      <c r="F700" s="116">
        <f t="shared" si="162"/>
        <v>1443.24</v>
      </c>
      <c r="G700" s="116">
        <f t="shared" si="170"/>
        <v>180.18</v>
      </c>
      <c r="H700" s="117">
        <f t="shared" si="163"/>
        <v>8.01</v>
      </c>
      <c r="I700" s="116">
        <f t="shared" si="164"/>
        <v>1443.24</v>
      </c>
      <c r="J700" s="116">
        <f t="shared" si="171"/>
        <v>171.171</v>
      </c>
      <c r="K700" s="116">
        <f t="shared" si="165"/>
        <v>8.01</v>
      </c>
      <c r="L700" s="116">
        <f t="shared" si="166"/>
        <v>1371.07971</v>
      </c>
      <c r="M700" s="116">
        <f t="shared" si="167"/>
        <v>9.00900000000001</v>
      </c>
      <c r="N700" s="116">
        <f t="shared" si="168"/>
        <v>8.01</v>
      </c>
      <c r="O700" s="116">
        <f t="shared" si="169"/>
        <v>72.1620900000001</v>
      </c>
      <c r="P700" s="116"/>
      <c r="R700" s="95">
        <f t="shared" si="172"/>
        <v>171.171</v>
      </c>
      <c r="S700" s="96">
        <f t="shared" si="173"/>
        <v>0</v>
      </c>
      <c r="T700" s="97"/>
    </row>
    <row r="701" s="85" customFormat="1" ht="23.1" customHeight="1" spans="1:20">
      <c r="A701" s="129" t="s">
        <v>1308</v>
      </c>
      <c r="B701" s="129" t="s">
        <v>1309</v>
      </c>
      <c r="C701" s="113" t="s">
        <v>51</v>
      </c>
      <c r="D701" s="148">
        <v>25.16</v>
      </c>
      <c r="E701" s="115">
        <v>3</v>
      </c>
      <c r="F701" s="116">
        <f t="shared" si="162"/>
        <v>75.48</v>
      </c>
      <c r="G701" s="116">
        <f t="shared" si="170"/>
        <v>25.16</v>
      </c>
      <c r="H701" s="117">
        <f t="shared" si="163"/>
        <v>3</v>
      </c>
      <c r="I701" s="116">
        <f t="shared" si="164"/>
        <v>75.48</v>
      </c>
      <c r="J701" s="116">
        <f t="shared" si="171"/>
        <v>23.902</v>
      </c>
      <c r="K701" s="116">
        <f t="shared" si="165"/>
        <v>3</v>
      </c>
      <c r="L701" s="116">
        <f t="shared" si="166"/>
        <v>71.706</v>
      </c>
      <c r="M701" s="116">
        <f t="shared" si="167"/>
        <v>1.258</v>
      </c>
      <c r="N701" s="116">
        <f t="shared" si="168"/>
        <v>3</v>
      </c>
      <c r="O701" s="116">
        <f t="shared" si="169"/>
        <v>3.77400000000001</v>
      </c>
      <c r="P701" s="116"/>
      <c r="R701" s="95">
        <f t="shared" si="172"/>
        <v>23.902</v>
      </c>
      <c r="S701" s="96">
        <f t="shared" si="173"/>
        <v>0</v>
      </c>
      <c r="T701" s="97"/>
    </row>
    <row r="702" s="85" customFormat="1" ht="23.1" customHeight="1" spans="1:20">
      <c r="A702" s="129" t="s">
        <v>1310</v>
      </c>
      <c r="B702" s="129" t="s">
        <v>1311</v>
      </c>
      <c r="C702" s="113" t="s">
        <v>51</v>
      </c>
      <c r="D702" s="148">
        <v>37.76</v>
      </c>
      <c r="E702" s="115">
        <v>3</v>
      </c>
      <c r="F702" s="116">
        <f t="shared" si="162"/>
        <v>113.28</v>
      </c>
      <c r="G702" s="116">
        <f t="shared" si="170"/>
        <v>37.76</v>
      </c>
      <c r="H702" s="117">
        <f t="shared" si="163"/>
        <v>3</v>
      </c>
      <c r="I702" s="116">
        <f t="shared" si="164"/>
        <v>113.28</v>
      </c>
      <c r="J702" s="116">
        <f t="shared" si="171"/>
        <v>35.872</v>
      </c>
      <c r="K702" s="116">
        <f t="shared" si="165"/>
        <v>3</v>
      </c>
      <c r="L702" s="116">
        <f t="shared" si="166"/>
        <v>107.616</v>
      </c>
      <c r="M702" s="116">
        <f t="shared" si="167"/>
        <v>1.888</v>
      </c>
      <c r="N702" s="116">
        <f t="shared" si="168"/>
        <v>3</v>
      </c>
      <c r="O702" s="116">
        <f t="shared" si="169"/>
        <v>5.66399999999999</v>
      </c>
      <c r="P702" s="116"/>
      <c r="R702" s="95">
        <f t="shared" si="172"/>
        <v>35.872</v>
      </c>
      <c r="S702" s="96">
        <f t="shared" si="173"/>
        <v>0</v>
      </c>
      <c r="T702" s="97"/>
    </row>
    <row r="703" s="85" customFormat="1" ht="23.1" customHeight="1" spans="1:20">
      <c r="A703" s="129" t="s">
        <v>1312</v>
      </c>
      <c r="B703" s="129" t="s">
        <v>1313</v>
      </c>
      <c r="C703" s="113" t="s">
        <v>51</v>
      </c>
      <c r="D703" s="148">
        <v>131.89</v>
      </c>
      <c r="E703" s="115">
        <v>131.2</v>
      </c>
      <c r="F703" s="116">
        <f t="shared" si="162"/>
        <v>17303.97</v>
      </c>
      <c r="G703" s="116">
        <f t="shared" si="170"/>
        <v>131.89</v>
      </c>
      <c r="H703" s="117">
        <f t="shared" si="163"/>
        <v>131.2</v>
      </c>
      <c r="I703" s="116">
        <f t="shared" si="164"/>
        <v>17303.97</v>
      </c>
      <c r="J703" s="116">
        <f t="shared" si="171"/>
        <v>125.2955</v>
      </c>
      <c r="K703" s="116">
        <f t="shared" si="165"/>
        <v>131.2</v>
      </c>
      <c r="L703" s="116">
        <f t="shared" si="166"/>
        <v>16438.7696</v>
      </c>
      <c r="M703" s="116">
        <f t="shared" si="167"/>
        <v>6.59450000000001</v>
      </c>
      <c r="N703" s="116">
        <f t="shared" si="168"/>
        <v>131.2</v>
      </c>
      <c r="O703" s="116">
        <f t="shared" si="169"/>
        <v>865.198400000001</v>
      </c>
      <c r="P703" s="116"/>
      <c r="R703" s="95">
        <f t="shared" si="172"/>
        <v>125.2955</v>
      </c>
      <c r="S703" s="96">
        <f t="shared" si="173"/>
        <v>0</v>
      </c>
      <c r="T703" s="97"/>
    </row>
    <row r="704" s="85" customFormat="1" ht="23.1" customHeight="1" spans="1:20">
      <c r="A704" s="129" t="s">
        <v>1314</v>
      </c>
      <c r="B704" s="129" t="s">
        <v>1315</v>
      </c>
      <c r="C704" s="113" t="s">
        <v>737</v>
      </c>
      <c r="D704" s="148">
        <v>799.69</v>
      </c>
      <c r="E704" s="115">
        <v>6</v>
      </c>
      <c r="F704" s="116">
        <f t="shared" si="162"/>
        <v>4798.14</v>
      </c>
      <c r="G704" s="116">
        <f t="shared" si="170"/>
        <v>799.69</v>
      </c>
      <c r="H704" s="117">
        <f t="shared" si="163"/>
        <v>6</v>
      </c>
      <c r="I704" s="116">
        <f t="shared" si="164"/>
        <v>4798.14</v>
      </c>
      <c r="J704" s="116">
        <f t="shared" si="171"/>
        <v>759.7055</v>
      </c>
      <c r="K704" s="116">
        <f t="shared" si="165"/>
        <v>6</v>
      </c>
      <c r="L704" s="116">
        <f t="shared" si="166"/>
        <v>4558.233</v>
      </c>
      <c r="M704" s="116">
        <f t="shared" si="167"/>
        <v>39.9845</v>
      </c>
      <c r="N704" s="116">
        <f t="shared" si="168"/>
        <v>6</v>
      </c>
      <c r="O704" s="116">
        <f t="shared" si="169"/>
        <v>239.907</v>
      </c>
      <c r="P704" s="116"/>
      <c r="R704" s="95">
        <f t="shared" si="172"/>
        <v>759.7055</v>
      </c>
      <c r="S704" s="96">
        <f t="shared" si="173"/>
        <v>0</v>
      </c>
      <c r="T704" s="97"/>
    </row>
    <row r="705" s="85" customFormat="1" ht="23.1" customHeight="1" spans="1:20">
      <c r="A705" s="129" t="s">
        <v>1316</v>
      </c>
      <c r="B705" s="129" t="s">
        <v>1317</v>
      </c>
      <c r="C705" s="113" t="s">
        <v>737</v>
      </c>
      <c r="D705" s="148">
        <v>449.89</v>
      </c>
      <c r="E705" s="115">
        <v>26</v>
      </c>
      <c r="F705" s="116">
        <f t="shared" si="162"/>
        <v>11697.14</v>
      </c>
      <c r="G705" s="116">
        <f t="shared" si="170"/>
        <v>449.89</v>
      </c>
      <c r="H705" s="117">
        <f t="shared" si="163"/>
        <v>26</v>
      </c>
      <c r="I705" s="116">
        <f t="shared" si="164"/>
        <v>11697.14</v>
      </c>
      <c r="J705" s="116">
        <f t="shared" si="171"/>
        <v>427.3955</v>
      </c>
      <c r="K705" s="116">
        <f t="shared" si="165"/>
        <v>26</v>
      </c>
      <c r="L705" s="116">
        <f t="shared" si="166"/>
        <v>11112.283</v>
      </c>
      <c r="M705" s="116">
        <f t="shared" si="167"/>
        <v>22.4945</v>
      </c>
      <c r="N705" s="116">
        <f t="shared" si="168"/>
        <v>26</v>
      </c>
      <c r="O705" s="116">
        <f t="shared" si="169"/>
        <v>584.857</v>
      </c>
      <c r="P705" s="116"/>
      <c r="R705" s="95">
        <f t="shared" si="172"/>
        <v>427.3955</v>
      </c>
      <c r="S705" s="96">
        <f t="shared" si="173"/>
        <v>0</v>
      </c>
      <c r="T705" s="97"/>
    </row>
    <row r="706" s="85" customFormat="1" ht="23.1" customHeight="1" spans="1:20">
      <c r="A706" s="129">
        <v>616</v>
      </c>
      <c r="B706" s="129" t="s">
        <v>1318</v>
      </c>
      <c r="C706" s="113" t="s">
        <v>62</v>
      </c>
      <c r="D706" s="148">
        <v>15.48</v>
      </c>
      <c r="E706" s="115">
        <v>3756.72</v>
      </c>
      <c r="F706" s="116">
        <f t="shared" ref="F706:F769" si="174">ROUND(E706*D706,2)</f>
        <v>58154.03</v>
      </c>
      <c r="G706" s="116">
        <f t="shared" si="170"/>
        <v>15.48</v>
      </c>
      <c r="H706" s="117">
        <f t="shared" ref="H706:H769" si="175">E706</f>
        <v>3756.72</v>
      </c>
      <c r="I706" s="116">
        <f t="shared" ref="I706:I769" si="176">ROUND(H706*G706,2)</f>
        <v>58154.03</v>
      </c>
      <c r="J706" s="116">
        <f t="shared" si="171"/>
        <v>14.706</v>
      </c>
      <c r="K706" s="116">
        <f t="shared" ref="K706:K769" si="177">H706</f>
        <v>3756.72</v>
      </c>
      <c r="L706" s="116">
        <f t="shared" ref="L706:L769" si="178">K706*J706</f>
        <v>55246.32432</v>
      </c>
      <c r="M706" s="116">
        <f t="shared" ref="M706:M769" si="179">G706-J706</f>
        <v>0.774000000000001</v>
      </c>
      <c r="N706" s="116">
        <f t="shared" ref="N706:N769" si="180">K706</f>
        <v>3756.72</v>
      </c>
      <c r="O706" s="116">
        <f t="shared" ref="O706:O769" si="181">N706*M706</f>
        <v>2907.70128</v>
      </c>
      <c r="P706" s="116"/>
      <c r="R706" s="95">
        <f t="shared" si="172"/>
        <v>14.706</v>
      </c>
      <c r="S706" s="96">
        <f t="shared" si="173"/>
        <v>0</v>
      </c>
      <c r="T706" s="97"/>
    </row>
    <row r="707" s="85" customFormat="1" ht="23.1" customHeight="1" spans="1:20">
      <c r="A707" s="129">
        <v>617</v>
      </c>
      <c r="B707" s="129" t="s">
        <v>1319</v>
      </c>
      <c r="C707" s="113"/>
      <c r="D707" s="148"/>
      <c r="E707" s="115"/>
      <c r="F707" s="116">
        <f t="shared" si="174"/>
        <v>0</v>
      </c>
      <c r="G707" s="116">
        <f t="shared" si="170"/>
        <v>0</v>
      </c>
      <c r="H707" s="117">
        <f t="shared" si="175"/>
        <v>0</v>
      </c>
      <c r="I707" s="116">
        <f t="shared" si="176"/>
        <v>0</v>
      </c>
      <c r="J707" s="116">
        <f t="shared" si="171"/>
        <v>0</v>
      </c>
      <c r="K707" s="116">
        <f t="shared" si="177"/>
        <v>0</v>
      </c>
      <c r="L707" s="116">
        <f t="shared" si="178"/>
        <v>0</v>
      </c>
      <c r="M707" s="116">
        <f t="shared" si="179"/>
        <v>0</v>
      </c>
      <c r="N707" s="116">
        <f t="shared" si="180"/>
        <v>0</v>
      </c>
      <c r="O707" s="116">
        <f t="shared" si="181"/>
        <v>0</v>
      </c>
      <c r="P707" s="116"/>
      <c r="R707" s="95">
        <f t="shared" si="172"/>
        <v>0</v>
      </c>
      <c r="S707" s="96">
        <f t="shared" si="173"/>
        <v>0</v>
      </c>
      <c r="T707" s="97"/>
    </row>
    <row r="708" s="85" customFormat="1" ht="23.1" customHeight="1" spans="1:20">
      <c r="A708" s="129" t="s">
        <v>1320</v>
      </c>
      <c r="B708" s="129" t="s">
        <v>1321</v>
      </c>
      <c r="C708" s="113" t="s">
        <v>1322</v>
      </c>
      <c r="D708" s="148">
        <v>1.02</v>
      </c>
      <c r="E708" s="115">
        <v>355</v>
      </c>
      <c r="F708" s="116">
        <f t="shared" si="174"/>
        <v>362.1</v>
      </c>
      <c r="G708" s="116">
        <f t="shared" si="170"/>
        <v>1.02</v>
      </c>
      <c r="H708" s="117">
        <f t="shared" si="175"/>
        <v>355</v>
      </c>
      <c r="I708" s="116">
        <f t="shared" si="176"/>
        <v>362.1</v>
      </c>
      <c r="J708" s="116">
        <f t="shared" si="171"/>
        <v>0.969</v>
      </c>
      <c r="K708" s="116">
        <f t="shared" si="177"/>
        <v>355</v>
      </c>
      <c r="L708" s="116">
        <f t="shared" si="178"/>
        <v>343.995</v>
      </c>
      <c r="M708" s="116">
        <f t="shared" si="179"/>
        <v>0.051</v>
      </c>
      <c r="N708" s="116">
        <f t="shared" si="180"/>
        <v>355</v>
      </c>
      <c r="O708" s="116">
        <f t="shared" si="181"/>
        <v>18.105</v>
      </c>
      <c r="P708" s="116"/>
      <c r="R708" s="95">
        <f t="shared" si="172"/>
        <v>0.969</v>
      </c>
      <c r="S708" s="96">
        <f t="shared" si="173"/>
        <v>0</v>
      </c>
      <c r="T708" s="97"/>
    </row>
    <row r="709" s="85" customFormat="1" ht="23.1" customHeight="1" spans="1:20">
      <c r="A709" s="129" t="s">
        <v>1323</v>
      </c>
      <c r="B709" s="129" t="s">
        <v>1324</v>
      </c>
      <c r="C709" s="113" t="s">
        <v>1131</v>
      </c>
      <c r="D709" s="148">
        <v>22.44</v>
      </c>
      <c r="E709" s="115">
        <v>46</v>
      </c>
      <c r="F709" s="116">
        <f t="shared" si="174"/>
        <v>1032.24</v>
      </c>
      <c r="G709" s="116">
        <f t="shared" si="170"/>
        <v>22.44</v>
      </c>
      <c r="H709" s="117">
        <f t="shared" si="175"/>
        <v>46</v>
      </c>
      <c r="I709" s="116">
        <f t="shared" si="176"/>
        <v>1032.24</v>
      </c>
      <c r="J709" s="116">
        <f t="shared" si="171"/>
        <v>21.318</v>
      </c>
      <c r="K709" s="116">
        <f t="shared" si="177"/>
        <v>46</v>
      </c>
      <c r="L709" s="116">
        <f t="shared" si="178"/>
        <v>980.628</v>
      </c>
      <c r="M709" s="116">
        <f t="shared" si="179"/>
        <v>1.122</v>
      </c>
      <c r="N709" s="116">
        <f t="shared" si="180"/>
        <v>46</v>
      </c>
      <c r="O709" s="116">
        <f t="shared" si="181"/>
        <v>51.612</v>
      </c>
      <c r="P709" s="116"/>
      <c r="R709" s="95">
        <f t="shared" si="172"/>
        <v>21.318</v>
      </c>
      <c r="S709" s="96">
        <f t="shared" si="173"/>
        <v>0</v>
      </c>
      <c r="T709" s="97"/>
    </row>
    <row r="710" s="85" customFormat="1" ht="23.1" customHeight="1" spans="1:20">
      <c r="A710" s="129">
        <v>618</v>
      </c>
      <c r="B710" s="129" t="s">
        <v>1325</v>
      </c>
      <c r="C710" s="113"/>
      <c r="D710" s="148"/>
      <c r="E710" s="115"/>
      <c r="F710" s="116">
        <f t="shared" si="174"/>
        <v>0</v>
      </c>
      <c r="G710" s="116">
        <f t="shared" si="170"/>
        <v>0</v>
      </c>
      <c r="H710" s="117">
        <f t="shared" si="175"/>
        <v>0</v>
      </c>
      <c r="I710" s="116">
        <f t="shared" si="176"/>
        <v>0</v>
      </c>
      <c r="J710" s="116">
        <f t="shared" si="171"/>
        <v>0</v>
      </c>
      <c r="K710" s="116">
        <f t="shared" si="177"/>
        <v>0</v>
      </c>
      <c r="L710" s="116">
        <f t="shared" si="178"/>
        <v>0</v>
      </c>
      <c r="M710" s="116">
        <f t="shared" si="179"/>
        <v>0</v>
      </c>
      <c r="N710" s="116">
        <f t="shared" si="180"/>
        <v>0</v>
      </c>
      <c r="O710" s="116">
        <f t="shared" si="181"/>
        <v>0</v>
      </c>
      <c r="P710" s="116"/>
      <c r="R710" s="95">
        <f t="shared" si="172"/>
        <v>0</v>
      </c>
      <c r="S710" s="96">
        <f t="shared" si="173"/>
        <v>0</v>
      </c>
      <c r="T710" s="97"/>
    </row>
    <row r="711" s="85" customFormat="1" ht="23.1" customHeight="1" spans="1:20">
      <c r="A711" s="129" t="s">
        <v>1326</v>
      </c>
      <c r="B711" s="129" t="s">
        <v>1327</v>
      </c>
      <c r="C711" s="113" t="s">
        <v>231</v>
      </c>
      <c r="D711" s="148">
        <v>15.48</v>
      </c>
      <c r="E711" s="115">
        <v>1255</v>
      </c>
      <c r="F711" s="116">
        <f t="shared" si="174"/>
        <v>19427.4</v>
      </c>
      <c r="G711" s="116">
        <f t="shared" si="170"/>
        <v>15.48</v>
      </c>
      <c r="H711" s="117">
        <f t="shared" si="175"/>
        <v>1255</v>
      </c>
      <c r="I711" s="116">
        <f t="shared" si="176"/>
        <v>19427.4</v>
      </c>
      <c r="J711" s="116">
        <f t="shared" si="171"/>
        <v>14.706</v>
      </c>
      <c r="K711" s="116">
        <f t="shared" si="177"/>
        <v>1255</v>
      </c>
      <c r="L711" s="116">
        <f t="shared" si="178"/>
        <v>18456.03</v>
      </c>
      <c r="M711" s="116">
        <f t="shared" si="179"/>
        <v>0.774000000000001</v>
      </c>
      <c r="N711" s="116">
        <f t="shared" si="180"/>
        <v>1255</v>
      </c>
      <c r="O711" s="116">
        <f t="shared" si="181"/>
        <v>971.370000000001</v>
      </c>
      <c r="P711" s="116"/>
      <c r="R711" s="95">
        <f t="shared" si="172"/>
        <v>14.706</v>
      </c>
      <c r="S711" s="96">
        <f t="shared" si="173"/>
        <v>0</v>
      </c>
      <c r="T711" s="97"/>
    </row>
    <row r="712" s="85" customFormat="1" ht="23.1" customHeight="1" spans="1:20">
      <c r="A712" s="129" t="s">
        <v>1328</v>
      </c>
      <c r="B712" s="129" t="s">
        <v>1329</v>
      </c>
      <c r="C712" s="113" t="s">
        <v>231</v>
      </c>
      <c r="D712" s="148">
        <v>6.65</v>
      </c>
      <c r="E712" s="115">
        <v>1181</v>
      </c>
      <c r="F712" s="116">
        <f t="shared" si="174"/>
        <v>7853.65</v>
      </c>
      <c r="G712" s="116">
        <f t="shared" si="170"/>
        <v>6.65</v>
      </c>
      <c r="H712" s="117">
        <f t="shared" si="175"/>
        <v>1181</v>
      </c>
      <c r="I712" s="116">
        <f t="shared" si="176"/>
        <v>7853.65</v>
      </c>
      <c r="J712" s="116">
        <f t="shared" si="171"/>
        <v>6.3175</v>
      </c>
      <c r="K712" s="116">
        <f t="shared" si="177"/>
        <v>1181</v>
      </c>
      <c r="L712" s="116">
        <f t="shared" si="178"/>
        <v>7460.9675</v>
      </c>
      <c r="M712" s="116">
        <f t="shared" si="179"/>
        <v>0.3325</v>
      </c>
      <c r="N712" s="116">
        <f t="shared" si="180"/>
        <v>1181</v>
      </c>
      <c r="O712" s="116">
        <f t="shared" si="181"/>
        <v>392.682500000001</v>
      </c>
      <c r="P712" s="116"/>
      <c r="R712" s="95">
        <f t="shared" si="172"/>
        <v>6.3175</v>
      </c>
      <c r="S712" s="96">
        <f t="shared" si="173"/>
        <v>0</v>
      </c>
      <c r="T712" s="97"/>
    </row>
    <row r="713" s="85" customFormat="1" ht="23.1" customHeight="1" spans="1:20">
      <c r="A713" s="129" t="s">
        <v>1330</v>
      </c>
      <c r="B713" s="129" t="s">
        <v>1331</v>
      </c>
      <c r="C713" s="113" t="s">
        <v>231</v>
      </c>
      <c r="D713" s="148">
        <v>15</v>
      </c>
      <c r="E713" s="115">
        <v>61</v>
      </c>
      <c r="F713" s="116">
        <f t="shared" si="174"/>
        <v>915</v>
      </c>
      <c r="G713" s="116">
        <f t="shared" si="170"/>
        <v>15</v>
      </c>
      <c r="H713" s="117">
        <f t="shared" si="175"/>
        <v>61</v>
      </c>
      <c r="I713" s="116">
        <f t="shared" si="176"/>
        <v>915</v>
      </c>
      <c r="J713" s="116">
        <f t="shared" si="171"/>
        <v>14.25</v>
      </c>
      <c r="K713" s="116">
        <f t="shared" si="177"/>
        <v>61</v>
      </c>
      <c r="L713" s="116">
        <f t="shared" si="178"/>
        <v>869.25</v>
      </c>
      <c r="M713" s="116">
        <f t="shared" si="179"/>
        <v>0.75</v>
      </c>
      <c r="N713" s="116">
        <f t="shared" si="180"/>
        <v>61</v>
      </c>
      <c r="O713" s="116">
        <f t="shared" si="181"/>
        <v>45.75</v>
      </c>
      <c r="P713" s="116"/>
      <c r="R713" s="95">
        <f t="shared" si="172"/>
        <v>14.25</v>
      </c>
      <c r="S713" s="96">
        <f t="shared" si="173"/>
        <v>0</v>
      </c>
      <c r="T713" s="97"/>
    </row>
    <row r="714" s="85" customFormat="1" ht="23.1" customHeight="1" spans="1:20">
      <c r="A714" s="129">
        <v>619</v>
      </c>
      <c r="B714" s="129" t="s">
        <v>1332</v>
      </c>
      <c r="C714" s="113"/>
      <c r="D714" s="148"/>
      <c r="E714" s="115"/>
      <c r="F714" s="116">
        <f t="shared" si="174"/>
        <v>0</v>
      </c>
      <c r="G714" s="116">
        <f t="shared" ref="G714:G777" si="182">D714</f>
        <v>0</v>
      </c>
      <c r="H714" s="117">
        <f t="shared" si="175"/>
        <v>0</v>
      </c>
      <c r="I714" s="116">
        <f t="shared" si="176"/>
        <v>0</v>
      </c>
      <c r="J714" s="116">
        <f t="shared" si="171"/>
        <v>0</v>
      </c>
      <c r="K714" s="116">
        <f t="shared" si="177"/>
        <v>0</v>
      </c>
      <c r="L714" s="116">
        <f t="shared" si="178"/>
        <v>0</v>
      </c>
      <c r="M714" s="116">
        <f t="shared" si="179"/>
        <v>0</v>
      </c>
      <c r="N714" s="116">
        <f t="shared" si="180"/>
        <v>0</v>
      </c>
      <c r="O714" s="116">
        <f t="shared" si="181"/>
        <v>0</v>
      </c>
      <c r="P714" s="116"/>
      <c r="R714" s="95">
        <f t="shared" si="172"/>
        <v>0</v>
      </c>
      <c r="S714" s="96">
        <f t="shared" si="173"/>
        <v>0</v>
      </c>
      <c r="T714" s="97"/>
    </row>
    <row r="715" s="85" customFormat="1" ht="23.1" customHeight="1" spans="1:20">
      <c r="A715" s="129" t="s">
        <v>1333</v>
      </c>
      <c r="B715" s="129" t="s">
        <v>1334</v>
      </c>
      <c r="C715" s="113" t="s">
        <v>737</v>
      </c>
      <c r="D715" s="148">
        <v>275.4</v>
      </c>
      <c r="E715" s="115">
        <v>33</v>
      </c>
      <c r="F715" s="116">
        <f t="shared" si="174"/>
        <v>9088.2</v>
      </c>
      <c r="G715" s="116">
        <f t="shared" si="182"/>
        <v>275.4</v>
      </c>
      <c r="H715" s="117">
        <f t="shared" si="175"/>
        <v>33</v>
      </c>
      <c r="I715" s="116">
        <f t="shared" si="176"/>
        <v>9088.2</v>
      </c>
      <c r="J715" s="116">
        <f t="shared" si="171"/>
        <v>261.63</v>
      </c>
      <c r="K715" s="116">
        <f t="shared" si="177"/>
        <v>33</v>
      </c>
      <c r="L715" s="116">
        <f t="shared" si="178"/>
        <v>8633.79</v>
      </c>
      <c r="M715" s="116">
        <f t="shared" si="179"/>
        <v>13.77</v>
      </c>
      <c r="N715" s="116">
        <f t="shared" si="180"/>
        <v>33</v>
      </c>
      <c r="O715" s="116">
        <f t="shared" si="181"/>
        <v>454.410000000001</v>
      </c>
      <c r="P715" s="116"/>
      <c r="R715" s="95">
        <f t="shared" si="172"/>
        <v>261.63</v>
      </c>
      <c r="S715" s="96">
        <f t="shared" si="173"/>
        <v>0</v>
      </c>
      <c r="T715" s="97"/>
    </row>
    <row r="716" s="85" customFormat="1" ht="23.1" customHeight="1" spans="1:20">
      <c r="A716" s="129" t="s">
        <v>1335</v>
      </c>
      <c r="B716" s="129" t="s">
        <v>1336</v>
      </c>
      <c r="C716" s="113" t="s">
        <v>737</v>
      </c>
      <c r="D716" s="148">
        <v>356.95</v>
      </c>
      <c r="E716" s="115">
        <v>15</v>
      </c>
      <c r="F716" s="116">
        <f t="shared" si="174"/>
        <v>5354.25</v>
      </c>
      <c r="G716" s="116">
        <f t="shared" si="182"/>
        <v>356.95</v>
      </c>
      <c r="H716" s="117">
        <f t="shared" si="175"/>
        <v>15</v>
      </c>
      <c r="I716" s="116">
        <f t="shared" si="176"/>
        <v>5354.25</v>
      </c>
      <c r="J716" s="116">
        <f t="shared" ref="J716:J779" si="183">G716*0.95</f>
        <v>339.1025</v>
      </c>
      <c r="K716" s="116">
        <f t="shared" si="177"/>
        <v>15</v>
      </c>
      <c r="L716" s="116">
        <f t="shared" si="178"/>
        <v>5086.5375</v>
      </c>
      <c r="M716" s="116">
        <f t="shared" si="179"/>
        <v>17.8475</v>
      </c>
      <c r="N716" s="116">
        <f t="shared" si="180"/>
        <v>15</v>
      </c>
      <c r="O716" s="116">
        <f t="shared" si="181"/>
        <v>267.7125</v>
      </c>
      <c r="P716" s="116"/>
      <c r="R716" s="95">
        <f t="shared" ref="R716:R779" si="184">G716*0.95</f>
        <v>339.1025</v>
      </c>
      <c r="S716" s="96">
        <f t="shared" ref="S716:S779" si="185">J716-R716</f>
        <v>0</v>
      </c>
      <c r="T716" s="97"/>
    </row>
    <row r="717" s="85" customFormat="1" ht="23.1" customHeight="1" spans="1:20">
      <c r="A717" s="129">
        <v>620</v>
      </c>
      <c r="B717" s="129" t="s">
        <v>1337</v>
      </c>
      <c r="C717" s="113"/>
      <c r="D717" s="148"/>
      <c r="E717" s="115"/>
      <c r="F717" s="116">
        <f t="shared" si="174"/>
        <v>0</v>
      </c>
      <c r="G717" s="116">
        <f t="shared" si="182"/>
        <v>0</v>
      </c>
      <c r="H717" s="117">
        <f t="shared" si="175"/>
        <v>0</v>
      </c>
      <c r="I717" s="116">
        <f t="shared" si="176"/>
        <v>0</v>
      </c>
      <c r="J717" s="116">
        <f t="shared" si="183"/>
        <v>0</v>
      </c>
      <c r="K717" s="116">
        <f t="shared" si="177"/>
        <v>0</v>
      </c>
      <c r="L717" s="116">
        <f t="shared" si="178"/>
        <v>0</v>
      </c>
      <c r="M717" s="116">
        <f t="shared" si="179"/>
        <v>0</v>
      </c>
      <c r="N717" s="116">
        <f t="shared" si="180"/>
        <v>0</v>
      </c>
      <c r="O717" s="116">
        <f t="shared" si="181"/>
        <v>0</v>
      </c>
      <c r="P717" s="116"/>
      <c r="R717" s="95">
        <f t="shared" si="184"/>
        <v>0</v>
      </c>
      <c r="S717" s="96">
        <f t="shared" si="185"/>
        <v>0</v>
      </c>
      <c r="T717" s="97"/>
    </row>
    <row r="718" s="85" customFormat="1" ht="23.1" customHeight="1" spans="1:20">
      <c r="A718" s="129" t="s">
        <v>1338</v>
      </c>
      <c r="B718" s="129" t="s">
        <v>1339</v>
      </c>
      <c r="C718" s="113"/>
      <c r="D718" s="148"/>
      <c r="E718" s="115"/>
      <c r="F718" s="116">
        <f t="shared" si="174"/>
        <v>0</v>
      </c>
      <c r="G718" s="116">
        <f t="shared" si="182"/>
        <v>0</v>
      </c>
      <c r="H718" s="117">
        <f t="shared" si="175"/>
        <v>0</v>
      </c>
      <c r="I718" s="116">
        <f t="shared" si="176"/>
        <v>0</v>
      </c>
      <c r="J718" s="116">
        <f t="shared" si="183"/>
        <v>0</v>
      </c>
      <c r="K718" s="116">
        <f t="shared" si="177"/>
        <v>0</v>
      </c>
      <c r="L718" s="116">
        <f t="shared" si="178"/>
        <v>0</v>
      </c>
      <c r="M718" s="116">
        <f t="shared" si="179"/>
        <v>0</v>
      </c>
      <c r="N718" s="116">
        <f t="shared" si="180"/>
        <v>0</v>
      </c>
      <c r="O718" s="116">
        <f t="shared" si="181"/>
        <v>0</v>
      </c>
      <c r="P718" s="116"/>
      <c r="R718" s="95">
        <f t="shared" si="184"/>
        <v>0</v>
      </c>
      <c r="S718" s="96">
        <f t="shared" si="185"/>
        <v>0</v>
      </c>
      <c r="T718" s="97"/>
    </row>
    <row r="719" s="85" customFormat="1" ht="23.1" customHeight="1" spans="1:20">
      <c r="A719" s="129" t="s">
        <v>1340</v>
      </c>
      <c r="B719" s="129" t="s">
        <v>1341</v>
      </c>
      <c r="C719" s="113" t="s">
        <v>51</v>
      </c>
      <c r="D719" s="148">
        <v>373.94</v>
      </c>
      <c r="E719" s="115">
        <v>16</v>
      </c>
      <c r="F719" s="116">
        <f t="shared" si="174"/>
        <v>5983.04</v>
      </c>
      <c r="G719" s="116">
        <f t="shared" si="182"/>
        <v>373.94</v>
      </c>
      <c r="H719" s="117">
        <f t="shared" si="175"/>
        <v>16</v>
      </c>
      <c r="I719" s="116">
        <f t="shared" si="176"/>
        <v>5983.04</v>
      </c>
      <c r="J719" s="116">
        <f t="shared" si="183"/>
        <v>355.243</v>
      </c>
      <c r="K719" s="116">
        <f t="shared" si="177"/>
        <v>16</v>
      </c>
      <c r="L719" s="116">
        <f t="shared" si="178"/>
        <v>5683.888</v>
      </c>
      <c r="M719" s="116">
        <f t="shared" si="179"/>
        <v>18.697</v>
      </c>
      <c r="N719" s="116">
        <f t="shared" si="180"/>
        <v>16</v>
      </c>
      <c r="O719" s="116">
        <f t="shared" si="181"/>
        <v>299.152</v>
      </c>
      <c r="P719" s="116"/>
      <c r="R719" s="95">
        <f t="shared" si="184"/>
        <v>355.243</v>
      </c>
      <c r="S719" s="96">
        <f t="shared" si="185"/>
        <v>0</v>
      </c>
      <c r="T719" s="97"/>
    </row>
    <row r="720" s="85" customFormat="1" ht="23.1" customHeight="1" spans="1:20">
      <c r="A720" s="129" t="s">
        <v>1342</v>
      </c>
      <c r="B720" s="129" t="s">
        <v>1343</v>
      </c>
      <c r="C720" s="113" t="s">
        <v>51</v>
      </c>
      <c r="D720" s="148">
        <v>397</v>
      </c>
      <c r="E720" s="115">
        <v>16</v>
      </c>
      <c r="F720" s="116">
        <f t="shared" si="174"/>
        <v>6352</v>
      </c>
      <c r="G720" s="116">
        <f t="shared" si="182"/>
        <v>397</v>
      </c>
      <c r="H720" s="117">
        <f t="shared" si="175"/>
        <v>16</v>
      </c>
      <c r="I720" s="116">
        <f t="shared" si="176"/>
        <v>6352</v>
      </c>
      <c r="J720" s="116">
        <f t="shared" si="183"/>
        <v>377.15</v>
      </c>
      <c r="K720" s="116">
        <f t="shared" si="177"/>
        <v>16</v>
      </c>
      <c r="L720" s="116">
        <f t="shared" si="178"/>
        <v>6034.4</v>
      </c>
      <c r="M720" s="116">
        <f t="shared" si="179"/>
        <v>19.85</v>
      </c>
      <c r="N720" s="116">
        <f t="shared" si="180"/>
        <v>16</v>
      </c>
      <c r="O720" s="116">
        <f t="shared" si="181"/>
        <v>317.6</v>
      </c>
      <c r="P720" s="116"/>
      <c r="R720" s="95">
        <f t="shared" si="184"/>
        <v>377.15</v>
      </c>
      <c r="S720" s="96">
        <f t="shared" si="185"/>
        <v>0</v>
      </c>
      <c r="T720" s="97"/>
    </row>
    <row r="721" s="85" customFormat="1" ht="23.1" customHeight="1" spans="1:20">
      <c r="A721" s="129" t="s">
        <v>1344</v>
      </c>
      <c r="B721" s="129" t="s">
        <v>1345</v>
      </c>
      <c r="C721" s="113" t="s">
        <v>51</v>
      </c>
      <c r="D721" s="148">
        <v>455.28</v>
      </c>
      <c r="E721" s="115">
        <v>46</v>
      </c>
      <c r="F721" s="116">
        <f t="shared" si="174"/>
        <v>20942.88</v>
      </c>
      <c r="G721" s="116">
        <f t="shared" si="182"/>
        <v>455.28</v>
      </c>
      <c r="H721" s="117">
        <f t="shared" si="175"/>
        <v>46</v>
      </c>
      <c r="I721" s="116">
        <f t="shared" si="176"/>
        <v>20942.88</v>
      </c>
      <c r="J721" s="116">
        <f t="shared" si="183"/>
        <v>432.516</v>
      </c>
      <c r="K721" s="116">
        <f t="shared" si="177"/>
        <v>46</v>
      </c>
      <c r="L721" s="116">
        <f t="shared" si="178"/>
        <v>19895.736</v>
      </c>
      <c r="M721" s="116">
        <f t="shared" si="179"/>
        <v>22.764</v>
      </c>
      <c r="N721" s="116">
        <f t="shared" si="180"/>
        <v>46</v>
      </c>
      <c r="O721" s="116">
        <f t="shared" si="181"/>
        <v>1047.144</v>
      </c>
      <c r="P721" s="116"/>
      <c r="R721" s="95">
        <f t="shared" si="184"/>
        <v>432.516</v>
      </c>
      <c r="S721" s="96">
        <f t="shared" si="185"/>
        <v>0</v>
      </c>
      <c r="T721" s="97"/>
    </row>
    <row r="722" s="85" customFormat="1" ht="23.1" customHeight="1" spans="1:20">
      <c r="A722" s="129" t="s">
        <v>1346</v>
      </c>
      <c r="B722" s="129" t="s">
        <v>1347</v>
      </c>
      <c r="C722" s="113" t="s">
        <v>51</v>
      </c>
      <c r="D722" s="148">
        <v>493.62</v>
      </c>
      <c r="E722" s="115">
        <v>26</v>
      </c>
      <c r="F722" s="116">
        <f t="shared" si="174"/>
        <v>12834.12</v>
      </c>
      <c r="G722" s="116">
        <f t="shared" si="182"/>
        <v>493.62</v>
      </c>
      <c r="H722" s="117">
        <f t="shared" si="175"/>
        <v>26</v>
      </c>
      <c r="I722" s="116">
        <f t="shared" si="176"/>
        <v>12834.12</v>
      </c>
      <c r="J722" s="116">
        <f t="shared" si="183"/>
        <v>468.939</v>
      </c>
      <c r="K722" s="116">
        <f t="shared" si="177"/>
        <v>26</v>
      </c>
      <c r="L722" s="116">
        <f t="shared" si="178"/>
        <v>12192.414</v>
      </c>
      <c r="M722" s="116">
        <f t="shared" si="179"/>
        <v>24.681</v>
      </c>
      <c r="N722" s="116">
        <f t="shared" si="180"/>
        <v>26</v>
      </c>
      <c r="O722" s="116">
        <f t="shared" si="181"/>
        <v>641.706000000001</v>
      </c>
      <c r="P722" s="116"/>
      <c r="R722" s="95">
        <f t="shared" si="184"/>
        <v>468.939</v>
      </c>
      <c r="S722" s="96">
        <f t="shared" si="185"/>
        <v>0</v>
      </c>
      <c r="T722" s="97"/>
    </row>
    <row r="723" s="85" customFormat="1" ht="23.1" customHeight="1" spans="1:20">
      <c r="A723" s="129" t="s">
        <v>1348</v>
      </c>
      <c r="B723" s="129" t="s">
        <v>1349</v>
      </c>
      <c r="C723" s="113" t="s">
        <v>51</v>
      </c>
      <c r="D723" s="148">
        <v>608.32</v>
      </c>
      <c r="E723" s="115">
        <v>287.5</v>
      </c>
      <c r="F723" s="116">
        <f t="shared" si="174"/>
        <v>174892</v>
      </c>
      <c r="G723" s="116">
        <f t="shared" si="182"/>
        <v>608.32</v>
      </c>
      <c r="H723" s="117">
        <f t="shared" si="175"/>
        <v>287.5</v>
      </c>
      <c r="I723" s="116">
        <f t="shared" si="176"/>
        <v>174892</v>
      </c>
      <c r="J723" s="116">
        <f t="shared" si="183"/>
        <v>577.904</v>
      </c>
      <c r="K723" s="116">
        <f t="shared" si="177"/>
        <v>287.5</v>
      </c>
      <c r="L723" s="116">
        <f t="shared" si="178"/>
        <v>166147.4</v>
      </c>
      <c r="M723" s="116">
        <f t="shared" si="179"/>
        <v>30.4160000000001</v>
      </c>
      <c r="N723" s="116">
        <f t="shared" si="180"/>
        <v>287.5</v>
      </c>
      <c r="O723" s="116">
        <f t="shared" si="181"/>
        <v>8744.60000000001</v>
      </c>
      <c r="P723" s="116"/>
      <c r="R723" s="95">
        <f t="shared" si="184"/>
        <v>577.904</v>
      </c>
      <c r="S723" s="96">
        <f t="shared" si="185"/>
        <v>0</v>
      </c>
      <c r="T723" s="97"/>
    </row>
    <row r="724" s="85" customFormat="1" ht="23.1" customHeight="1" spans="1:20">
      <c r="A724" s="129" t="s">
        <v>1350</v>
      </c>
      <c r="B724" s="129" t="s">
        <v>1351</v>
      </c>
      <c r="C724" s="113"/>
      <c r="D724" s="148"/>
      <c r="E724" s="115"/>
      <c r="F724" s="116">
        <f t="shared" si="174"/>
        <v>0</v>
      </c>
      <c r="G724" s="116">
        <f t="shared" si="182"/>
        <v>0</v>
      </c>
      <c r="H724" s="117">
        <f t="shared" si="175"/>
        <v>0</v>
      </c>
      <c r="I724" s="116">
        <f t="shared" si="176"/>
        <v>0</v>
      </c>
      <c r="J724" s="116">
        <f t="shared" si="183"/>
        <v>0</v>
      </c>
      <c r="K724" s="116">
        <f t="shared" si="177"/>
        <v>0</v>
      </c>
      <c r="L724" s="116">
        <f t="shared" si="178"/>
        <v>0</v>
      </c>
      <c r="M724" s="116">
        <f t="shared" si="179"/>
        <v>0</v>
      </c>
      <c r="N724" s="116">
        <f t="shared" si="180"/>
        <v>0</v>
      </c>
      <c r="O724" s="116">
        <f t="shared" si="181"/>
        <v>0</v>
      </c>
      <c r="P724" s="116"/>
      <c r="R724" s="95">
        <f t="shared" si="184"/>
        <v>0</v>
      </c>
      <c r="S724" s="96">
        <f t="shared" si="185"/>
        <v>0</v>
      </c>
      <c r="T724" s="97"/>
    </row>
    <row r="725" s="85" customFormat="1" ht="23.1" customHeight="1" spans="1:20">
      <c r="A725" s="129" t="s">
        <v>1352</v>
      </c>
      <c r="B725" s="129" t="s">
        <v>1353</v>
      </c>
      <c r="C725" s="113" t="s">
        <v>51</v>
      </c>
      <c r="D725" s="148">
        <v>339.95</v>
      </c>
      <c r="E725" s="115">
        <v>16</v>
      </c>
      <c r="F725" s="116">
        <f t="shared" si="174"/>
        <v>5439.2</v>
      </c>
      <c r="G725" s="116">
        <f t="shared" si="182"/>
        <v>339.95</v>
      </c>
      <c r="H725" s="117">
        <f t="shared" si="175"/>
        <v>16</v>
      </c>
      <c r="I725" s="116">
        <f t="shared" si="176"/>
        <v>5439.2</v>
      </c>
      <c r="J725" s="116">
        <f t="shared" si="183"/>
        <v>322.9525</v>
      </c>
      <c r="K725" s="116">
        <f t="shared" si="177"/>
        <v>16</v>
      </c>
      <c r="L725" s="116">
        <f t="shared" si="178"/>
        <v>5167.24</v>
      </c>
      <c r="M725" s="116">
        <f t="shared" si="179"/>
        <v>16.9975</v>
      </c>
      <c r="N725" s="116">
        <f t="shared" si="180"/>
        <v>16</v>
      </c>
      <c r="O725" s="116">
        <f t="shared" si="181"/>
        <v>271.96</v>
      </c>
      <c r="P725" s="116"/>
      <c r="R725" s="95">
        <f t="shared" si="184"/>
        <v>322.9525</v>
      </c>
      <c r="S725" s="96">
        <f t="shared" si="185"/>
        <v>0</v>
      </c>
      <c r="T725" s="97"/>
    </row>
    <row r="726" s="85" customFormat="1" ht="23.1" customHeight="1" spans="1:20">
      <c r="A726" s="129" t="s">
        <v>1354</v>
      </c>
      <c r="B726" s="129" t="s">
        <v>1355</v>
      </c>
      <c r="C726" s="113" t="s">
        <v>51</v>
      </c>
      <c r="D726" s="148">
        <v>360.96</v>
      </c>
      <c r="E726" s="115">
        <v>16</v>
      </c>
      <c r="F726" s="116">
        <f t="shared" si="174"/>
        <v>5775.36</v>
      </c>
      <c r="G726" s="116">
        <f t="shared" si="182"/>
        <v>360.96</v>
      </c>
      <c r="H726" s="117">
        <f t="shared" si="175"/>
        <v>16</v>
      </c>
      <c r="I726" s="116">
        <f t="shared" si="176"/>
        <v>5775.36</v>
      </c>
      <c r="J726" s="116">
        <f t="shared" si="183"/>
        <v>342.912</v>
      </c>
      <c r="K726" s="116">
        <f t="shared" si="177"/>
        <v>16</v>
      </c>
      <c r="L726" s="116">
        <f t="shared" si="178"/>
        <v>5486.592</v>
      </c>
      <c r="M726" s="116">
        <f t="shared" si="179"/>
        <v>18.048</v>
      </c>
      <c r="N726" s="116">
        <f t="shared" si="180"/>
        <v>16</v>
      </c>
      <c r="O726" s="116">
        <f t="shared" si="181"/>
        <v>288.768</v>
      </c>
      <c r="P726" s="116"/>
      <c r="R726" s="95">
        <f t="shared" si="184"/>
        <v>342.912</v>
      </c>
      <c r="S726" s="96">
        <f t="shared" si="185"/>
        <v>0</v>
      </c>
      <c r="T726" s="97"/>
    </row>
    <row r="727" s="85" customFormat="1" ht="23.1" customHeight="1" spans="1:20">
      <c r="A727" s="129" t="s">
        <v>1356</v>
      </c>
      <c r="B727" s="129" t="s">
        <v>1357</v>
      </c>
      <c r="C727" s="113" t="s">
        <v>51</v>
      </c>
      <c r="D727" s="148">
        <v>413.9</v>
      </c>
      <c r="E727" s="115">
        <v>76</v>
      </c>
      <c r="F727" s="116">
        <f t="shared" si="174"/>
        <v>31456.4</v>
      </c>
      <c r="G727" s="116">
        <f t="shared" si="182"/>
        <v>413.9</v>
      </c>
      <c r="H727" s="117">
        <f t="shared" si="175"/>
        <v>76</v>
      </c>
      <c r="I727" s="116">
        <f t="shared" si="176"/>
        <v>31456.4</v>
      </c>
      <c r="J727" s="116">
        <f t="shared" si="183"/>
        <v>393.205</v>
      </c>
      <c r="K727" s="116">
        <f t="shared" si="177"/>
        <v>76</v>
      </c>
      <c r="L727" s="116">
        <f t="shared" si="178"/>
        <v>29883.58</v>
      </c>
      <c r="M727" s="116">
        <f t="shared" si="179"/>
        <v>20.695</v>
      </c>
      <c r="N727" s="116">
        <f t="shared" si="180"/>
        <v>76</v>
      </c>
      <c r="O727" s="116">
        <f t="shared" si="181"/>
        <v>1572.82</v>
      </c>
      <c r="P727" s="116"/>
      <c r="R727" s="95">
        <f t="shared" si="184"/>
        <v>393.205</v>
      </c>
      <c r="S727" s="96">
        <f t="shared" si="185"/>
        <v>0</v>
      </c>
      <c r="T727" s="97"/>
    </row>
    <row r="728" s="85" customFormat="1" ht="23.1" customHeight="1" spans="1:20">
      <c r="A728" s="129" t="s">
        <v>1358</v>
      </c>
      <c r="B728" s="129" t="s">
        <v>1359</v>
      </c>
      <c r="C728" s="113" t="s">
        <v>51</v>
      </c>
      <c r="D728" s="148">
        <v>448.68</v>
      </c>
      <c r="E728" s="115">
        <v>36</v>
      </c>
      <c r="F728" s="116">
        <f t="shared" si="174"/>
        <v>16152.48</v>
      </c>
      <c r="G728" s="116">
        <f t="shared" si="182"/>
        <v>448.68</v>
      </c>
      <c r="H728" s="117">
        <f t="shared" si="175"/>
        <v>36</v>
      </c>
      <c r="I728" s="116">
        <f t="shared" si="176"/>
        <v>16152.48</v>
      </c>
      <c r="J728" s="116">
        <f t="shared" si="183"/>
        <v>426.246</v>
      </c>
      <c r="K728" s="116">
        <f t="shared" si="177"/>
        <v>36</v>
      </c>
      <c r="L728" s="116">
        <f t="shared" si="178"/>
        <v>15344.856</v>
      </c>
      <c r="M728" s="116">
        <f t="shared" si="179"/>
        <v>22.434</v>
      </c>
      <c r="N728" s="116">
        <f t="shared" si="180"/>
        <v>36</v>
      </c>
      <c r="O728" s="116">
        <f t="shared" si="181"/>
        <v>807.624000000001</v>
      </c>
      <c r="P728" s="116"/>
      <c r="R728" s="95">
        <f t="shared" si="184"/>
        <v>426.246</v>
      </c>
      <c r="S728" s="96">
        <f t="shared" si="185"/>
        <v>0</v>
      </c>
      <c r="T728" s="97"/>
    </row>
    <row r="729" s="85" customFormat="1" ht="23.1" customHeight="1" spans="1:20">
      <c r="A729" s="129" t="s">
        <v>1360</v>
      </c>
      <c r="B729" s="129" t="s">
        <v>1361</v>
      </c>
      <c r="C729" s="113" t="s">
        <v>51</v>
      </c>
      <c r="D729" s="148">
        <v>552.95</v>
      </c>
      <c r="E729" s="115">
        <v>416</v>
      </c>
      <c r="F729" s="116">
        <f t="shared" si="174"/>
        <v>230027.2</v>
      </c>
      <c r="G729" s="116">
        <f t="shared" si="182"/>
        <v>552.95</v>
      </c>
      <c r="H729" s="117">
        <f t="shared" si="175"/>
        <v>416</v>
      </c>
      <c r="I729" s="116">
        <f t="shared" si="176"/>
        <v>230027.2</v>
      </c>
      <c r="J729" s="116">
        <f t="shared" si="183"/>
        <v>525.3025</v>
      </c>
      <c r="K729" s="116">
        <f t="shared" si="177"/>
        <v>416</v>
      </c>
      <c r="L729" s="116">
        <f t="shared" si="178"/>
        <v>218525.84</v>
      </c>
      <c r="M729" s="116">
        <f t="shared" si="179"/>
        <v>27.6475</v>
      </c>
      <c r="N729" s="116">
        <f t="shared" si="180"/>
        <v>416</v>
      </c>
      <c r="O729" s="116">
        <f t="shared" si="181"/>
        <v>11501.36</v>
      </c>
      <c r="P729" s="116"/>
      <c r="R729" s="95">
        <f t="shared" si="184"/>
        <v>525.3025</v>
      </c>
      <c r="S729" s="96">
        <f t="shared" si="185"/>
        <v>0</v>
      </c>
      <c r="T729" s="97"/>
    </row>
    <row r="730" s="85" customFormat="1" ht="23.1" customHeight="1" spans="1:20">
      <c r="A730" s="129">
        <v>621</v>
      </c>
      <c r="B730" s="129" t="s">
        <v>1362</v>
      </c>
      <c r="C730" s="113" t="s">
        <v>51</v>
      </c>
      <c r="D730" s="148">
        <v>6.4</v>
      </c>
      <c r="E730" s="115">
        <v>2460</v>
      </c>
      <c r="F730" s="116">
        <f t="shared" si="174"/>
        <v>15744</v>
      </c>
      <c r="G730" s="116">
        <f t="shared" si="182"/>
        <v>6.4</v>
      </c>
      <c r="H730" s="117">
        <f t="shared" si="175"/>
        <v>2460</v>
      </c>
      <c r="I730" s="116">
        <f t="shared" si="176"/>
        <v>15744</v>
      </c>
      <c r="J730" s="116">
        <f t="shared" si="183"/>
        <v>6.08</v>
      </c>
      <c r="K730" s="116">
        <f t="shared" si="177"/>
        <v>2460</v>
      </c>
      <c r="L730" s="116">
        <f t="shared" si="178"/>
        <v>14956.8</v>
      </c>
      <c r="M730" s="116">
        <f t="shared" si="179"/>
        <v>0.32</v>
      </c>
      <c r="N730" s="116">
        <f t="shared" si="180"/>
        <v>2460</v>
      </c>
      <c r="O730" s="116">
        <f t="shared" si="181"/>
        <v>787.200000000001</v>
      </c>
      <c r="P730" s="116"/>
      <c r="R730" s="95">
        <f t="shared" si="184"/>
        <v>6.08</v>
      </c>
      <c r="S730" s="96">
        <f t="shared" si="185"/>
        <v>0</v>
      </c>
      <c r="T730" s="97"/>
    </row>
    <row r="731" s="85" customFormat="1" ht="23.1" customHeight="1" spans="1:20">
      <c r="A731" s="129">
        <v>622</v>
      </c>
      <c r="B731" s="129" t="s">
        <v>1363</v>
      </c>
      <c r="C731" s="113"/>
      <c r="D731" s="148"/>
      <c r="E731" s="115"/>
      <c r="F731" s="116">
        <f t="shared" si="174"/>
        <v>0</v>
      </c>
      <c r="G731" s="116">
        <f t="shared" si="182"/>
        <v>0</v>
      </c>
      <c r="H731" s="117">
        <f t="shared" si="175"/>
        <v>0</v>
      </c>
      <c r="I731" s="116">
        <f t="shared" si="176"/>
        <v>0</v>
      </c>
      <c r="J731" s="116">
        <f t="shared" si="183"/>
        <v>0</v>
      </c>
      <c r="K731" s="116">
        <f t="shared" si="177"/>
        <v>0</v>
      </c>
      <c r="L731" s="116">
        <f t="shared" si="178"/>
        <v>0</v>
      </c>
      <c r="M731" s="116">
        <f t="shared" si="179"/>
        <v>0</v>
      </c>
      <c r="N731" s="116">
        <f t="shared" si="180"/>
        <v>0</v>
      </c>
      <c r="O731" s="116">
        <f t="shared" si="181"/>
        <v>0</v>
      </c>
      <c r="P731" s="116"/>
      <c r="R731" s="95">
        <f t="shared" si="184"/>
        <v>0</v>
      </c>
      <c r="S731" s="96">
        <f t="shared" si="185"/>
        <v>0</v>
      </c>
      <c r="T731" s="97"/>
    </row>
    <row r="732" s="85" customFormat="1" ht="23.1" customHeight="1" spans="1:20">
      <c r="A732" s="129" t="s">
        <v>1364</v>
      </c>
      <c r="B732" s="129" t="s">
        <v>1365</v>
      </c>
      <c r="C732" s="113" t="s">
        <v>334</v>
      </c>
      <c r="D732" s="148">
        <v>499.93</v>
      </c>
      <c r="E732" s="115">
        <v>480</v>
      </c>
      <c r="F732" s="116">
        <f t="shared" si="174"/>
        <v>239966.4</v>
      </c>
      <c r="G732" s="116">
        <f t="shared" si="182"/>
        <v>499.93</v>
      </c>
      <c r="H732" s="117">
        <f t="shared" si="175"/>
        <v>480</v>
      </c>
      <c r="I732" s="116">
        <f t="shared" si="176"/>
        <v>239966.4</v>
      </c>
      <c r="J732" s="116">
        <f t="shared" si="183"/>
        <v>474.9335</v>
      </c>
      <c r="K732" s="116">
        <f t="shared" si="177"/>
        <v>480</v>
      </c>
      <c r="L732" s="116">
        <f t="shared" si="178"/>
        <v>227968.08</v>
      </c>
      <c r="M732" s="116">
        <f t="shared" si="179"/>
        <v>24.9965</v>
      </c>
      <c r="N732" s="116">
        <f t="shared" si="180"/>
        <v>480</v>
      </c>
      <c r="O732" s="116">
        <f t="shared" si="181"/>
        <v>11998.32</v>
      </c>
      <c r="P732" s="116"/>
      <c r="R732" s="95">
        <f t="shared" si="184"/>
        <v>474.9335</v>
      </c>
      <c r="S732" s="96">
        <f t="shared" si="185"/>
        <v>0</v>
      </c>
      <c r="T732" s="97"/>
    </row>
    <row r="733" s="85" customFormat="1" ht="23.1" customHeight="1" spans="1:20">
      <c r="A733" s="129" t="s">
        <v>1366</v>
      </c>
      <c r="B733" s="129" t="s">
        <v>1367</v>
      </c>
      <c r="C733" s="113" t="s">
        <v>334</v>
      </c>
      <c r="D733" s="148">
        <v>589.98</v>
      </c>
      <c r="E733" s="115">
        <v>79</v>
      </c>
      <c r="F733" s="116">
        <f t="shared" si="174"/>
        <v>46608.42</v>
      </c>
      <c r="G733" s="116">
        <f t="shared" si="182"/>
        <v>589.98</v>
      </c>
      <c r="H733" s="117">
        <f t="shared" si="175"/>
        <v>79</v>
      </c>
      <c r="I733" s="116">
        <f t="shared" si="176"/>
        <v>46608.42</v>
      </c>
      <c r="J733" s="116">
        <f t="shared" si="183"/>
        <v>560.481</v>
      </c>
      <c r="K733" s="116">
        <f t="shared" si="177"/>
        <v>79</v>
      </c>
      <c r="L733" s="116">
        <f t="shared" si="178"/>
        <v>44277.999</v>
      </c>
      <c r="M733" s="116">
        <f t="shared" si="179"/>
        <v>29.499</v>
      </c>
      <c r="N733" s="116">
        <f t="shared" si="180"/>
        <v>79</v>
      </c>
      <c r="O733" s="116">
        <f t="shared" si="181"/>
        <v>2330.421</v>
      </c>
      <c r="P733" s="116"/>
      <c r="R733" s="95">
        <f t="shared" si="184"/>
        <v>560.481</v>
      </c>
      <c r="S733" s="96">
        <f t="shared" si="185"/>
        <v>0</v>
      </c>
      <c r="T733" s="97"/>
    </row>
    <row r="734" s="85" customFormat="1" ht="23.1" customHeight="1" spans="1:20">
      <c r="A734" s="129" t="s">
        <v>1368</v>
      </c>
      <c r="B734" s="129" t="s">
        <v>1369</v>
      </c>
      <c r="C734" s="113" t="s">
        <v>334</v>
      </c>
      <c r="D734" s="148">
        <v>42.63</v>
      </c>
      <c r="E734" s="115">
        <v>99</v>
      </c>
      <c r="F734" s="116">
        <f t="shared" si="174"/>
        <v>4220.37</v>
      </c>
      <c r="G734" s="116">
        <f t="shared" si="182"/>
        <v>42.63</v>
      </c>
      <c r="H734" s="117">
        <f t="shared" si="175"/>
        <v>99</v>
      </c>
      <c r="I734" s="116">
        <f t="shared" si="176"/>
        <v>4220.37</v>
      </c>
      <c r="J734" s="116">
        <f t="shared" si="183"/>
        <v>40.4985</v>
      </c>
      <c r="K734" s="116">
        <f t="shared" si="177"/>
        <v>99</v>
      </c>
      <c r="L734" s="116">
        <f t="shared" si="178"/>
        <v>4009.3515</v>
      </c>
      <c r="M734" s="116">
        <f t="shared" si="179"/>
        <v>2.1315</v>
      </c>
      <c r="N734" s="116">
        <f t="shared" si="180"/>
        <v>99</v>
      </c>
      <c r="O734" s="116">
        <f t="shared" si="181"/>
        <v>211.0185</v>
      </c>
      <c r="P734" s="116"/>
      <c r="R734" s="95">
        <f t="shared" si="184"/>
        <v>40.4985</v>
      </c>
      <c r="S734" s="96">
        <f t="shared" si="185"/>
        <v>0</v>
      </c>
      <c r="T734" s="97"/>
    </row>
    <row r="735" s="85" customFormat="1" ht="23.1" customHeight="1" spans="1:20">
      <c r="A735" s="129" t="s">
        <v>1370</v>
      </c>
      <c r="B735" s="129" t="s">
        <v>1371</v>
      </c>
      <c r="C735" s="113" t="s">
        <v>51</v>
      </c>
      <c r="D735" s="148">
        <v>552.98</v>
      </c>
      <c r="E735" s="115">
        <v>49</v>
      </c>
      <c r="F735" s="116">
        <f t="shared" si="174"/>
        <v>27096.02</v>
      </c>
      <c r="G735" s="116">
        <f t="shared" si="182"/>
        <v>552.98</v>
      </c>
      <c r="H735" s="117">
        <f t="shared" si="175"/>
        <v>49</v>
      </c>
      <c r="I735" s="116">
        <f t="shared" si="176"/>
        <v>27096.02</v>
      </c>
      <c r="J735" s="116">
        <f t="shared" si="183"/>
        <v>525.331</v>
      </c>
      <c r="K735" s="116">
        <f t="shared" si="177"/>
        <v>49</v>
      </c>
      <c r="L735" s="116">
        <f t="shared" si="178"/>
        <v>25741.219</v>
      </c>
      <c r="M735" s="116">
        <f t="shared" si="179"/>
        <v>27.649</v>
      </c>
      <c r="N735" s="116">
        <f t="shared" si="180"/>
        <v>49</v>
      </c>
      <c r="O735" s="116">
        <f t="shared" si="181"/>
        <v>1354.801</v>
      </c>
      <c r="P735" s="116"/>
      <c r="R735" s="95">
        <f t="shared" si="184"/>
        <v>525.331</v>
      </c>
      <c r="S735" s="96">
        <f t="shared" si="185"/>
        <v>0</v>
      </c>
      <c r="T735" s="97"/>
    </row>
    <row r="736" s="85" customFormat="1" ht="23.1" customHeight="1" spans="1:20">
      <c r="A736" s="129" t="s">
        <v>1372</v>
      </c>
      <c r="B736" s="129" t="s">
        <v>1373</v>
      </c>
      <c r="C736" s="113" t="s">
        <v>334</v>
      </c>
      <c r="D736" s="148">
        <v>49.99</v>
      </c>
      <c r="E736" s="115">
        <v>65</v>
      </c>
      <c r="F736" s="116">
        <f t="shared" si="174"/>
        <v>3249.35</v>
      </c>
      <c r="G736" s="116">
        <f t="shared" si="182"/>
        <v>49.99</v>
      </c>
      <c r="H736" s="117">
        <f t="shared" si="175"/>
        <v>65</v>
      </c>
      <c r="I736" s="116">
        <f t="shared" si="176"/>
        <v>3249.35</v>
      </c>
      <c r="J736" s="116">
        <f t="shared" si="183"/>
        <v>47.4905</v>
      </c>
      <c r="K736" s="116">
        <f t="shared" si="177"/>
        <v>65</v>
      </c>
      <c r="L736" s="116">
        <f t="shared" si="178"/>
        <v>3086.8825</v>
      </c>
      <c r="M736" s="116">
        <f t="shared" si="179"/>
        <v>2.4995</v>
      </c>
      <c r="N736" s="116">
        <f t="shared" si="180"/>
        <v>65</v>
      </c>
      <c r="O736" s="116">
        <f t="shared" si="181"/>
        <v>162.4675</v>
      </c>
      <c r="P736" s="116"/>
      <c r="R736" s="95">
        <f t="shared" si="184"/>
        <v>47.4905</v>
      </c>
      <c r="S736" s="96">
        <f t="shared" si="185"/>
        <v>0</v>
      </c>
      <c r="T736" s="97"/>
    </row>
    <row r="737" s="85" customFormat="1" ht="23.1" customHeight="1" spans="1:20">
      <c r="A737" s="129">
        <v>623</v>
      </c>
      <c r="B737" s="129" t="s">
        <v>1374</v>
      </c>
      <c r="C737" s="113"/>
      <c r="D737" s="148"/>
      <c r="E737" s="115"/>
      <c r="F737" s="116">
        <f t="shared" si="174"/>
        <v>0</v>
      </c>
      <c r="G737" s="116">
        <f t="shared" si="182"/>
        <v>0</v>
      </c>
      <c r="H737" s="117">
        <f t="shared" si="175"/>
        <v>0</v>
      </c>
      <c r="I737" s="116">
        <f t="shared" si="176"/>
        <v>0</v>
      </c>
      <c r="J737" s="116">
        <f t="shared" si="183"/>
        <v>0</v>
      </c>
      <c r="K737" s="116">
        <f t="shared" si="177"/>
        <v>0</v>
      </c>
      <c r="L737" s="116">
        <f t="shared" si="178"/>
        <v>0</v>
      </c>
      <c r="M737" s="116">
        <f t="shared" si="179"/>
        <v>0</v>
      </c>
      <c r="N737" s="116">
        <f t="shared" si="180"/>
        <v>0</v>
      </c>
      <c r="O737" s="116">
        <f t="shared" si="181"/>
        <v>0</v>
      </c>
      <c r="P737" s="116"/>
      <c r="R737" s="95">
        <f t="shared" si="184"/>
        <v>0</v>
      </c>
      <c r="S737" s="96">
        <f t="shared" si="185"/>
        <v>0</v>
      </c>
      <c r="T737" s="97"/>
    </row>
    <row r="738" s="85" customFormat="1" ht="23.1" customHeight="1" spans="1:20">
      <c r="A738" s="129" t="s">
        <v>1375</v>
      </c>
      <c r="B738" s="129" t="s">
        <v>1376</v>
      </c>
      <c r="C738" s="113" t="s">
        <v>334</v>
      </c>
      <c r="D738" s="148">
        <v>24995.25</v>
      </c>
      <c r="E738" s="115">
        <v>7</v>
      </c>
      <c r="F738" s="116">
        <f t="shared" si="174"/>
        <v>174966.75</v>
      </c>
      <c r="G738" s="116">
        <f t="shared" si="182"/>
        <v>24995.25</v>
      </c>
      <c r="H738" s="117">
        <f t="shared" si="175"/>
        <v>7</v>
      </c>
      <c r="I738" s="116">
        <f t="shared" si="176"/>
        <v>174966.75</v>
      </c>
      <c r="J738" s="116">
        <f t="shared" si="183"/>
        <v>23745.4875</v>
      </c>
      <c r="K738" s="116">
        <f t="shared" si="177"/>
        <v>7</v>
      </c>
      <c r="L738" s="116">
        <f t="shared" si="178"/>
        <v>166218.4125</v>
      </c>
      <c r="M738" s="116">
        <f t="shared" si="179"/>
        <v>1249.7625</v>
      </c>
      <c r="N738" s="116">
        <f t="shared" si="180"/>
        <v>7</v>
      </c>
      <c r="O738" s="116">
        <f t="shared" si="181"/>
        <v>8748.33750000001</v>
      </c>
      <c r="P738" s="116"/>
      <c r="R738" s="95">
        <f t="shared" si="184"/>
        <v>23745.4875</v>
      </c>
      <c r="S738" s="96">
        <f t="shared" si="185"/>
        <v>0</v>
      </c>
      <c r="T738" s="97"/>
    </row>
    <row r="739" s="85" customFormat="1" ht="23.1" customHeight="1" spans="1:20">
      <c r="A739" s="129" t="s">
        <v>1377</v>
      </c>
      <c r="B739" s="129" t="s">
        <v>1378</v>
      </c>
      <c r="C739" s="113" t="s">
        <v>334</v>
      </c>
      <c r="D739" s="148">
        <v>17232.11</v>
      </c>
      <c r="E739" s="115">
        <v>2</v>
      </c>
      <c r="F739" s="116">
        <f t="shared" si="174"/>
        <v>34464.22</v>
      </c>
      <c r="G739" s="116">
        <f t="shared" si="182"/>
        <v>17232.11</v>
      </c>
      <c r="H739" s="117">
        <f t="shared" si="175"/>
        <v>2</v>
      </c>
      <c r="I739" s="116">
        <f t="shared" si="176"/>
        <v>34464.22</v>
      </c>
      <c r="J739" s="116">
        <f t="shared" si="183"/>
        <v>16370.5045</v>
      </c>
      <c r="K739" s="116">
        <f t="shared" si="177"/>
        <v>2</v>
      </c>
      <c r="L739" s="116">
        <f t="shared" si="178"/>
        <v>32741.009</v>
      </c>
      <c r="M739" s="116">
        <f t="shared" si="179"/>
        <v>861.605500000001</v>
      </c>
      <c r="N739" s="116">
        <f t="shared" si="180"/>
        <v>2</v>
      </c>
      <c r="O739" s="116">
        <f t="shared" si="181"/>
        <v>1723.211</v>
      </c>
      <c r="P739" s="116"/>
      <c r="R739" s="95">
        <f t="shared" si="184"/>
        <v>16370.5045</v>
      </c>
      <c r="S739" s="96">
        <f t="shared" si="185"/>
        <v>0</v>
      </c>
      <c r="T739" s="97"/>
    </row>
    <row r="740" s="85" customFormat="1" ht="23.1" customHeight="1" spans="1:20">
      <c r="A740" s="129" t="s">
        <v>1379</v>
      </c>
      <c r="B740" s="129" t="s">
        <v>1380</v>
      </c>
      <c r="C740" s="113" t="s">
        <v>334</v>
      </c>
      <c r="D740" s="148">
        <v>12513.47</v>
      </c>
      <c r="E740" s="115">
        <v>2</v>
      </c>
      <c r="F740" s="116">
        <f t="shared" si="174"/>
        <v>25026.94</v>
      </c>
      <c r="G740" s="116">
        <f t="shared" si="182"/>
        <v>12513.47</v>
      </c>
      <c r="H740" s="117">
        <f t="shared" si="175"/>
        <v>2</v>
      </c>
      <c r="I740" s="116">
        <f t="shared" si="176"/>
        <v>25026.94</v>
      </c>
      <c r="J740" s="116">
        <f t="shared" si="183"/>
        <v>11887.7965</v>
      </c>
      <c r="K740" s="116">
        <f t="shared" si="177"/>
        <v>2</v>
      </c>
      <c r="L740" s="116">
        <f t="shared" si="178"/>
        <v>23775.593</v>
      </c>
      <c r="M740" s="116">
        <f t="shared" si="179"/>
        <v>625.673500000001</v>
      </c>
      <c r="N740" s="116">
        <f t="shared" si="180"/>
        <v>2</v>
      </c>
      <c r="O740" s="116">
        <f t="shared" si="181"/>
        <v>1251.347</v>
      </c>
      <c r="P740" s="116"/>
      <c r="R740" s="95">
        <f t="shared" si="184"/>
        <v>11887.7965</v>
      </c>
      <c r="S740" s="96">
        <f t="shared" si="185"/>
        <v>0</v>
      </c>
      <c r="T740" s="97"/>
    </row>
    <row r="741" s="85" customFormat="1" ht="23.1" customHeight="1" spans="1:20">
      <c r="A741" s="129">
        <v>624</v>
      </c>
      <c r="B741" s="129" t="s">
        <v>1381</v>
      </c>
      <c r="C741" s="113"/>
      <c r="D741" s="148"/>
      <c r="E741" s="115"/>
      <c r="F741" s="116">
        <f t="shared" si="174"/>
        <v>0</v>
      </c>
      <c r="G741" s="116">
        <f t="shared" si="182"/>
        <v>0</v>
      </c>
      <c r="H741" s="117">
        <f t="shared" si="175"/>
        <v>0</v>
      </c>
      <c r="I741" s="116">
        <f t="shared" si="176"/>
        <v>0</v>
      </c>
      <c r="J741" s="116">
        <f t="shared" si="183"/>
        <v>0</v>
      </c>
      <c r="K741" s="116">
        <f t="shared" si="177"/>
        <v>0</v>
      </c>
      <c r="L741" s="116">
        <f t="shared" si="178"/>
        <v>0</v>
      </c>
      <c r="M741" s="116">
        <f t="shared" si="179"/>
        <v>0</v>
      </c>
      <c r="N741" s="116">
        <f t="shared" si="180"/>
        <v>0</v>
      </c>
      <c r="O741" s="116">
        <f t="shared" si="181"/>
        <v>0</v>
      </c>
      <c r="P741" s="116"/>
      <c r="R741" s="95">
        <f t="shared" si="184"/>
        <v>0</v>
      </c>
      <c r="S741" s="96">
        <f t="shared" si="185"/>
        <v>0</v>
      </c>
      <c r="T741" s="97"/>
    </row>
    <row r="742" s="85" customFormat="1" ht="23.1" customHeight="1" spans="1:20">
      <c r="A742" s="129" t="s">
        <v>1382</v>
      </c>
      <c r="B742" s="129" t="s">
        <v>1383</v>
      </c>
      <c r="C742" s="113" t="s">
        <v>51</v>
      </c>
      <c r="D742" s="148">
        <v>19.99</v>
      </c>
      <c r="E742" s="115">
        <v>272</v>
      </c>
      <c r="F742" s="116">
        <f t="shared" si="174"/>
        <v>5437.28</v>
      </c>
      <c r="G742" s="116">
        <f t="shared" si="182"/>
        <v>19.99</v>
      </c>
      <c r="H742" s="117">
        <f t="shared" si="175"/>
        <v>272</v>
      </c>
      <c r="I742" s="116">
        <f t="shared" si="176"/>
        <v>5437.28</v>
      </c>
      <c r="J742" s="116">
        <f t="shared" si="183"/>
        <v>18.9905</v>
      </c>
      <c r="K742" s="116">
        <f t="shared" si="177"/>
        <v>272</v>
      </c>
      <c r="L742" s="116">
        <f t="shared" si="178"/>
        <v>5165.416</v>
      </c>
      <c r="M742" s="116">
        <f t="shared" si="179"/>
        <v>0.999500000000001</v>
      </c>
      <c r="N742" s="116">
        <f t="shared" si="180"/>
        <v>272</v>
      </c>
      <c r="O742" s="116">
        <f t="shared" si="181"/>
        <v>271.864</v>
      </c>
      <c r="P742" s="116"/>
      <c r="R742" s="95">
        <f t="shared" si="184"/>
        <v>18.9905</v>
      </c>
      <c r="S742" s="96">
        <f t="shared" si="185"/>
        <v>0</v>
      </c>
      <c r="T742" s="97"/>
    </row>
    <row r="743" s="85" customFormat="1" ht="23.1" customHeight="1" spans="1:20">
      <c r="A743" s="129" t="s">
        <v>1384</v>
      </c>
      <c r="B743" s="129" t="s">
        <v>1385</v>
      </c>
      <c r="C743" s="113" t="s">
        <v>51</v>
      </c>
      <c r="D743" s="148">
        <v>57.99</v>
      </c>
      <c r="E743" s="115">
        <v>8498.2</v>
      </c>
      <c r="F743" s="116">
        <f t="shared" si="174"/>
        <v>492810.62</v>
      </c>
      <c r="G743" s="116">
        <f t="shared" si="182"/>
        <v>57.99</v>
      </c>
      <c r="H743" s="117">
        <f t="shared" si="175"/>
        <v>8498.2</v>
      </c>
      <c r="I743" s="116">
        <f t="shared" si="176"/>
        <v>492810.62</v>
      </c>
      <c r="J743" s="116">
        <f t="shared" si="183"/>
        <v>55.0905</v>
      </c>
      <c r="K743" s="116">
        <f t="shared" si="177"/>
        <v>8498.2</v>
      </c>
      <c r="L743" s="116">
        <f t="shared" si="178"/>
        <v>468170.0871</v>
      </c>
      <c r="M743" s="116">
        <f t="shared" si="179"/>
        <v>2.8995</v>
      </c>
      <c r="N743" s="116">
        <f t="shared" si="180"/>
        <v>8498.2</v>
      </c>
      <c r="O743" s="116">
        <f t="shared" si="181"/>
        <v>24640.5309</v>
      </c>
      <c r="P743" s="116"/>
      <c r="R743" s="95">
        <f t="shared" si="184"/>
        <v>55.0905</v>
      </c>
      <c r="S743" s="96">
        <f t="shared" si="185"/>
        <v>0</v>
      </c>
      <c r="T743" s="97"/>
    </row>
    <row r="744" s="85" customFormat="1" ht="23.1" customHeight="1" spans="1:20">
      <c r="A744" s="129" t="s">
        <v>1386</v>
      </c>
      <c r="B744" s="129" t="s">
        <v>1387</v>
      </c>
      <c r="C744" s="113" t="s">
        <v>51</v>
      </c>
      <c r="D744" s="148">
        <v>96.27</v>
      </c>
      <c r="E744" s="115">
        <v>730</v>
      </c>
      <c r="F744" s="116">
        <f t="shared" si="174"/>
        <v>70277.1</v>
      </c>
      <c r="G744" s="116">
        <f t="shared" si="182"/>
        <v>96.27</v>
      </c>
      <c r="H744" s="117">
        <f t="shared" si="175"/>
        <v>730</v>
      </c>
      <c r="I744" s="116">
        <f t="shared" si="176"/>
        <v>70277.1</v>
      </c>
      <c r="J744" s="116">
        <f t="shared" si="183"/>
        <v>91.4565</v>
      </c>
      <c r="K744" s="116">
        <f t="shared" si="177"/>
        <v>730</v>
      </c>
      <c r="L744" s="116">
        <f t="shared" si="178"/>
        <v>66763.245</v>
      </c>
      <c r="M744" s="116">
        <f t="shared" si="179"/>
        <v>4.8135</v>
      </c>
      <c r="N744" s="116">
        <f t="shared" si="180"/>
        <v>730</v>
      </c>
      <c r="O744" s="116">
        <f t="shared" si="181"/>
        <v>3513.855</v>
      </c>
      <c r="P744" s="116"/>
      <c r="R744" s="95">
        <f t="shared" si="184"/>
        <v>91.4565</v>
      </c>
      <c r="S744" s="96">
        <f t="shared" si="185"/>
        <v>0</v>
      </c>
      <c r="T744" s="97"/>
    </row>
    <row r="745" s="85" customFormat="1" ht="23.1" customHeight="1" spans="1:20">
      <c r="A745" s="129" t="s">
        <v>1388</v>
      </c>
      <c r="B745" s="129" t="s">
        <v>1389</v>
      </c>
      <c r="C745" s="113" t="s">
        <v>51</v>
      </c>
      <c r="D745" s="148">
        <v>219.95</v>
      </c>
      <c r="E745" s="115">
        <v>1</v>
      </c>
      <c r="F745" s="116">
        <f t="shared" si="174"/>
        <v>219.95</v>
      </c>
      <c r="G745" s="116">
        <f t="shared" si="182"/>
        <v>219.95</v>
      </c>
      <c r="H745" s="117">
        <f t="shared" si="175"/>
        <v>1</v>
      </c>
      <c r="I745" s="116">
        <f t="shared" si="176"/>
        <v>219.95</v>
      </c>
      <c r="J745" s="116">
        <f t="shared" si="183"/>
        <v>208.9525</v>
      </c>
      <c r="K745" s="116">
        <f t="shared" si="177"/>
        <v>1</v>
      </c>
      <c r="L745" s="116">
        <f t="shared" si="178"/>
        <v>208.9525</v>
      </c>
      <c r="M745" s="116">
        <f t="shared" si="179"/>
        <v>10.9975</v>
      </c>
      <c r="N745" s="116">
        <f t="shared" si="180"/>
        <v>1</v>
      </c>
      <c r="O745" s="116">
        <f t="shared" si="181"/>
        <v>10.9975</v>
      </c>
      <c r="P745" s="116"/>
      <c r="R745" s="95">
        <f t="shared" si="184"/>
        <v>208.9525</v>
      </c>
      <c r="S745" s="96">
        <f t="shared" si="185"/>
        <v>0</v>
      </c>
      <c r="T745" s="97"/>
    </row>
    <row r="746" s="85" customFormat="1" ht="23.1" customHeight="1" spans="1:20">
      <c r="A746" s="129" t="s">
        <v>1390</v>
      </c>
      <c r="B746" s="129" t="s">
        <v>1391</v>
      </c>
      <c r="C746" s="113" t="s">
        <v>51</v>
      </c>
      <c r="D746" s="148">
        <v>239.9</v>
      </c>
      <c r="E746" s="115">
        <v>1</v>
      </c>
      <c r="F746" s="116">
        <f t="shared" si="174"/>
        <v>239.9</v>
      </c>
      <c r="G746" s="116">
        <f t="shared" si="182"/>
        <v>239.9</v>
      </c>
      <c r="H746" s="117">
        <f t="shared" si="175"/>
        <v>1</v>
      </c>
      <c r="I746" s="116">
        <f t="shared" si="176"/>
        <v>239.9</v>
      </c>
      <c r="J746" s="116">
        <f t="shared" si="183"/>
        <v>227.905</v>
      </c>
      <c r="K746" s="116">
        <f t="shared" si="177"/>
        <v>1</v>
      </c>
      <c r="L746" s="116">
        <f t="shared" si="178"/>
        <v>227.905</v>
      </c>
      <c r="M746" s="116">
        <f t="shared" si="179"/>
        <v>11.995</v>
      </c>
      <c r="N746" s="116">
        <f t="shared" si="180"/>
        <v>1</v>
      </c>
      <c r="O746" s="116">
        <f t="shared" si="181"/>
        <v>11.995</v>
      </c>
      <c r="P746" s="116"/>
      <c r="R746" s="95">
        <f t="shared" si="184"/>
        <v>227.905</v>
      </c>
      <c r="S746" s="96">
        <f t="shared" si="185"/>
        <v>0</v>
      </c>
      <c r="T746" s="97"/>
    </row>
    <row r="747" s="85" customFormat="1" ht="23.1" customHeight="1" spans="1:20">
      <c r="A747" s="129" t="s">
        <v>1392</v>
      </c>
      <c r="B747" s="129" t="s">
        <v>1393</v>
      </c>
      <c r="C747" s="113" t="s">
        <v>51</v>
      </c>
      <c r="D747" s="148">
        <v>108.39</v>
      </c>
      <c r="E747" s="115">
        <v>1</v>
      </c>
      <c r="F747" s="116">
        <f t="shared" si="174"/>
        <v>108.39</v>
      </c>
      <c r="G747" s="116">
        <f t="shared" si="182"/>
        <v>108.39</v>
      </c>
      <c r="H747" s="117">
        <f t="shared" si="175"/>
        <v>1</v>
      </c>
      <c r="I747" s="116">
        <f t="shared" si="176"/>
        <v>108.39</v>
      </c>
      <c r="J747" s="116">
        <f t="shared" si="183"/>
        <v>102.9705</v>
      </c>
      <c r="K747" s="116">
        <f t="shared" si="177"/>
        <v>1</v>
      </c>
      <c r="L747" s="116">
        <f t="shared" si="178"/>
        <v>102.9705</v>
      </c>
      <c r="M747" s="116">
        <f t="shared" si="179"/>
        <v>5.4195</v>
      </c>
      <c r="N747" s="116">
        <f t="shared" si="180"/>
        <v>1</v>
      </c>
      <c r="O747" s="116">
        <f t="shared" si="181"/>
        <v>5.4195</v>
      </c>
      <c r="P747" s="116"/>
      <c r="R747" s="95">
        <f t="shared" si="184"/>
        <v>102.9705</v>
      </c>
      <c r="S747" s="96">
        <f t="shared" si="185"/>
        <v>0</v>
      </c>
      <c r="T747" s="97"/>
    </row>
    <row r="748" s="85" customFormat="1" ht="23.1" customHeight="1" spans="1:20">
      <c r="A748" s="129">
        <v>625</v>
      </c>
      <c r="B748" s="129" t="s">
        <v>1394</v>
      </c>
      <c r="C748" s="113" t="s">
        <v>51</v>
      </c>
      <c r="D748" s="148">
        <v>10</v>
      </c>
      <c r="E748" s="115">
        <v>3620</v>
      </c>
      <c r="F748" s="116">
        <f t="shared" si="174"/>
        <v>36200</v>
      </c>
      <c r="G748" s="116">
        <f t="shared" si="182"/>
        <v>10</v>
      </c>
      <c r="H748" s="117">
        <f t="shared" si="175"/>
        <v>3620</v>
      </c>
      <c r="I748" s="116">
        <f t="shared" si="176"/>
        <v>36200</v>
      </c>
      <c r="J748" s="116">
        <f t="shared" si="183"/>
        <v>9.5</v>
      </c>
      <c r="K748" s="116">
        <f t="shared" si="177"/>
        <v>3620</v>
      </c>
      <c r="L748" s="116">
        <f t="shared" si="178"/>
        <v>34390</v>
      </c>
      <c r="M748" s="116">
        <f t="shared" si="179"/>
        <v>0.5</v>
      </c>
      <c r="N748" s="116">
        <f t="shared" si="180"/>
        <v>3620</v>
      </c>
      <c r="O748" s="116">
        <f t="shared" si="181"/>
        <v>1810</v>
      </c>
      <c r="P748" s="116"/>
      <c r="R748" s="95">
        <f t="shared" si="184"/>
        <v>9.5</v>
      </c>
      <c r="S748" s="96">
        <f t="shared" si="185"/>
        <v>0</v>
      </c>
      <c r="T748" s="97"/>
    </row>
    <row r="749" s="85" customFormat="1" ht="23.1" customHeight="1" spans="1:20">
      <c r="A749" s="129">
        <v>626</v>
      </c>
      <c r="B749" s="129" t="s">
        <v>1395</v>
      </c>
      <c r="C749" s="113" t="s">
        <v>51</v>
      </c>
      <c r="D749" s="148">
        <v>20</v>
      </c>
      <c r="E749" s="115">
        <v>6300</v>
      </c>
      <c r="F749" s="116">
        <f t="shared" si="174"/>
        <v>126000</v>
      </c>
      <c r="G749" s="116">
        <f t="shared" si="182"/>
        <v>20</v>
      </c>
      <c r="H749" s="117">
        <f t="shared" si="175"/>
        <v>6300</v>
      </c>
      <c r="I749" s="116">
        <f t="shared" si="176"/>
        <v>126000</v>
      </c>
      <c r="J749" s="116">
        <f t="shared" si="183"/>
        <v>19</v>
      </c>
      <c r="K749" s="116">
        <f t="shared" si="177"/>
        <v>6300</v>
      </c>
      <c r="L749" s="116">
        <f t="shared" si="178"/>
        <v>119700</v>
      </c>
      <c r="M749" s="116">
        <f t="shared" si="179"/>
        <v>1</v>
      </c>
      <c r="N749" s="116">
        <f t="shared" si="180"/>
        <v>6300</v>
      </c>
      <c r="O749" s="116">
        <f t="shared" si="181"/>
        <v>6300</v>
      </c>
      <c r="P749" s="116"/>
      <c r="R749" s="95">
        <f t="shared" si="184"/>
        <v>19</v>
      </c>
      <c r="S749" s="96">
        <f t="shared" si="185"/>
        <v>0</v>
      </c>
      <c r="T749" s="97"/>
    </row>
    <row r="750" s="85" customFormat="1" ht="23.1" customHeight="1" spans="1:20">
      <c r="A750" s="129">
        <v>627</v>
      </c>
      <c r="B750" s="129" t="s">
        <v>1396</v>
      </c>
      <c r="C750" s="113"/>
      <c r="D750" s="148"/>
      <c r="E750" s="115"/>
      <c r="F750" s="116">
        <f t="shared" si="174"/>
        <v>0</v>
      </c>
      <c r="G750" s="116">
        <f t="shared" si="182"/>
        <v>0</v>
      </c>
      <c r="H750" s="117">
        <f t="shared" si="175"/>
        <v>0</v>
      </c>
      <c r="I750" s="116">
        <f t="shared" si="176"/>
        <v>0</v>
      </c>
      <c r="J750" s="116">
        <f t="shared" si="183"/>
        <v>0</v>
      </c>
      <c r="K750" s="116">
        <f t="shared" si="177"/>
        <v>0</v>
      </c>
      <c r="L750" s="116">
        <f t="shared" si="178"/>
        <v>0</v>
      </c>
      <c r="M750" s="116">
        <f t="shared" si="179"/>
        <v>0</v>
      </c>
      <c r="N750" s="116">
        <f t="shared" si="180"/>
        <v>0</v>
      </c>
      <c r="O750" s="116">
        <f t="shared" si="181"/>
        <v>0</v>
      </c>
      <c r="P750" s="116"/>
      <c r="R750" s="95">
        <f t="shared" si="184"/>
        <v>0</v>
      </c>
      <c r="S750" s="96">
        <f t="shared" si="185"/>
        <v>0</v>
      </c>
      <c r="T750" s="97"/>
    </row>
    <row r="751" s="85" customFormat="1" ht="23.1" customHeight="1" spans="1:20">
      <c r="A751" s="129" t="s">
        <v>1397</v>
      </c>
      <c r="B751" s="129" t="s">
        <v>1398</v>
      </c>
      <c r="C751" s="113" t="s">
        <v>65</v>
      </c>
      <c r="D751" s="148">
        <v>422.84</v>
      </c>
      <c r="E751" s="115">
        <v>26</v>
      </c>
      <c r="F751" s="116">
        <f t="shared" si="174"/>
        <v>10993.84</v>
      </c>
      <c r="G751" s="116">
        <f t="shared" si="182"/>
        <v>422.84</v>
      </c>
      <c r="H751" s="117">
        <f t="shared" si="175"/>
        <v>26</v>
      </c>
      <c r="I751" s="116">
        <f t="shared" si="176"/>
        <v>10993.84</v>
      </c>
      <c r="J751" s="116">
        <f t="shared" si="183"/>
        <v>401.698</v>
      </c>
      <c r="K751" s="116">
        <f t="shared" si="177"/>
        <v>26</v>
      </c>
      <c r="L751" s="116">
        <f t="shared" si="178"/>
        <v>10444.148</v>
      </c>
      <c r="M751" s="116">
        <f t="shared" si="179"/>
        <v>21.142</v>
      </c>
      <c r="N751" s="116">
        <f t="shared" si="180"/>
        <v>26</v>
      </c>
      <c r="O751" s="116">
        <f t="shared" si="181"/>
        <v>549.692</v>
      </c>
      <c r="P751" s="116"/>
      <c r="R751" s="95">
        <f t="shared" si="184"/>
        <v>401.698</v>
      </c>
      <c r="S751" s="96">
        <f t="shared" si="185"/>
        <v>0</v>
      </c>
      <c r="T751" s="97"/>
    </row>
    <row r="752" s="85" customFormat="1" ht="23.1" customHeight="1" spans="1:20">
      <c r="A752" s="129" t="s">
        <v>1399</v>
      </c>
      <c r="B752" s="129" t="s">
        <v>1400</v>
      </c>
      <c r="C752" s="113" t="s">
        <v>65</v>
      </c>
      <c r="D752" s="148">
        <v>355.11</v>
      </c>
      <c r="E752" s="115">
        <v>26</v>
      </c>
      <c r="F752" s="116">
        <f t="shared" si="174"/>
        <v>9232.86</v>
      </c>
      <c r="G752" s="116">
        <f t="shared" si="182"/>
        <v>355.11</v>
      </c>
      <c r="H752" s="117">
        <f t="shared" si="175"/>
        <v>26</v>
      </c>
      <c r="I752" s="116">
        <f t="shared" si="176"/>
        <v>9232.86</v>
      </c>
      <c r="J752" s="116">
        <f t="shared" si="183"/>
        <v>337.3545</v>
      </c>
      <c r="K752" s="116">
        <f t="shared" si="177"/>
        <v>26</v>
      </c>
      <c r="L752" s="116">
        <f t="shared" si="178"/>
        <v>8771.217</v>
      </c>
      <c r="M752" s="116">
        <f t="shared" si="179"/>
        <v>17.7555</v>
      </c>
      <c r="N752" s="116">
        <f t="shared" si="180"/>
        <v>26</v>
      </c>
      <c r="O752" s="116">
        <f t="shared" si="181"/>
        <v>461.643000000001</v>
      </c>
      <c r="P752" s="116"/>
      <c r="R752" s="95">
        <f t="shared" si="184"/>
        <v>337.3545</v>
      </c>
      <c r="S752" s="96">
        <f t="shared" si="185"/>
        <v>0</v>
      </c>
      <c r="T752" s="97"/>
    </row>
    <row r="753" s="85" customFormat="1" ht="23.1" customHeight="1" spans="1:20">
      <c r="A753" s="129">
        <v>628</v>
      </c>
      <c r="B753" s="129" t="s">
        <v>1401</v>
      </c>
      <c r="C753" s="113"/>
      <c r="D753" s="148"/>
      <c r="E753" s="115"/>
      <c r="F753" s="116">
        <f t="shared" si="174"/>
        <v>0</v>
      </c>
      <c r="G753" s="116">
        <f t="shared" si="182"/>
        <v>0</v>
      </c>
      <c r="H753" s="117">
        <f t="shared" si="175"/>
        <v>0</v>
      </c>
      <c r="I753" s="116">
        <f t="shared" si="176"/>
        <v>0</v>
      </c>
      <c r="J753" s="116">
        <f t="shared" si="183"/>
        <v>0</v>
      </c>
      <c r="K753" s="116">
        <f t="shared" si="177"/>
        <v>0</v>
      </c>
      <c r="L753" s="116">
        <f t="shared" si="178"/>
        <v>0</v>
      </c>
      <c r="M753" s="116">
        <f t="shared" si="179"/>
        <v>0</v>
      </c>
      <c r="N753" s="116">
        <f t="shared" si="180"/>
        <v>0</v>
      </c>
      <c r="O753" s="116">
        <f t="shared" si="181"/>
        <v>0</v>
      </c>
      <c r="P753" s="116"/>
      <c r="R753" s="95">
        <f t="shared" si="184"/>
        <v>0</v>
      </c>
      <c r="S753" s="96">
        <f t="shared" si="185"/>
        <v>0</v>
      </c>
      <c r="T753" s="97"/>
    </row>
    <row r="754" s="85" customFormat="1" ht="23.1" customHeight="1" spans="1:20">
      <c r="A754" s="129" t="s">
        <v>1402</v>
      </c>
      <c r="B754" s="129" t="s">
        <v>1403</v>
      </c>
      <c r="C754" s="113" t="s">
        <v>334</v>
      </c>
      <c r="D754" s="148">
        <v>25</v>
      </c>
      <c r="E754" s="115">
        <v>10132</v>
      </c>
      <c r="F754" s="116">
        <f t="shared" si="174"/>
        <v>253300</v>
      </c>
      <c r="G754" s="116">
        <f t="shared" si="182"/>
        <v>25</v>
      </c>
      <c r="H754" s="117">
        <f t="shared" si="175"/>
        <v>10132</v>
      </c>
      <c r="I754" s="116">
        <f t="shared" si="176"/>
        <v>253300</v>
      </c>
      <c r="J754" s="116">
        <f t="shared" si="183"/>
        <v>23.75</v>
      </c>
      <c r="K754" s="116">
        <f t="shared" si="177"/>
        <v>10132</v>
      </c>
      <c r="L754" s="116">
        <f t="shared" si="178"/>
        <v>240635</v>
      </c>
      <c r="M754" s="116">
        <f t="shared" si="179"/>
        <v>1.25</v>
      </c>
      <c r="N754" s="116">
        <f t="shared" si="180"/>
        <v>10132</v>
      </c>
      <c r="O754" s="116">
        <f t="shared" si="181"/>
        <v>12665</v>
      </c>
      <c r="P754" s="116"/>
      <c r="R754" s="95">
        <f t="shared" si="184"/>
        <v>23.75</v>
      </c>
      <c r="S754" s="96">
        <f t="shared" si="185"/>
        <v>0</v>
      </c>
      <c r="T754" s="97"/>
    </row>
    <row r="755" s="85" customFormat="1" ht="23.1" customHeight="1" spans="1:20">
      <c r="A755" s="129" t="s">
        <v>1404</v>
      </c>
      <c r="B755" s="129" t="s">
        <v>1405</v>
      </c>
      <c r="C755" s="113" t="s">
        <v>334</v>
      </c>
      <c r="D755" s="148">
        <v>28</v>
      </c>
      <c r="E755" s="115">
        <v>1275</v>
      </c>
      <c r="F755" s="116">
        <f t="shared" si="174"/>
        <v>35700</v>
      </c>
      <c r="G755" s="116">
        <f t="shared" si="182"/>
        <v>28</v>
      </c>
      <c r="H755" s="117">
        <f t="shared" si="175"/>
        <v>1275</v>
      </c>
      <c r="I755" s="116">
        <f t="shared" si="176"/>
        <v>35700</v>
      </c>
      <c r="J755" s="116">
        <f t="shared" si="183"/>
        <v>26.6</v>
      </c>
      <c r="K755" s="116">
        <f t="shared" si="177"/>
        <v>1275</v>
      </c>
      <c r="L755" s="116">
        <f t="shared" si="178"/>
        <v>33915</v>
      </c>
      <c r="M755" s="116">
        <f t="shared" si="179"/>
        <v>1.4</v>
      </c>
      <c r="N755" s="116">
        <f t="shared" si="180"/>
        <v>1275</v>
      </c>
      <c r="O755" s="116">
        <f t="shared" si="181"/>
        <v>1785</v>
      </c>
      <c r="P755" s="116"/>
      <c r="R755" s="95">
        <f t="shared" si="184"/>
        <v>26.6</v>
      </c>
      <c r="S755" s="96">
        <f t="shared" si="185"/>
        <v>0</v>
      </c>
      <c r="T755" s="97"/>
    </row>
    <row r="756" s="85" customFormat="1" ht="23.1" customHeight="1" spans="1:20">
      <c r="A756" s="129" t="s">
        <v>1406</v>
      </c>
      <c r="B756" s="129" t="s">
        <v>1407</v>
      </c>
      <c r="C756" s="113" t="s">
        <v>334</v>
      </c>
      <c r="D756" s="148">
        <v>30</v>
      </c>
      <c r="E756" s="115">
        <v>101</v>
      </c>
      <c r="F756" s="116">
        <f t="shared" si="174"/>
        <v>3030</v>
      </c>
      <c r="G756" s="116">
        <f t="shared" si="182"/>
        <v>30</v>
      </c>
      <c r="H756" s="117">
        <f t="shared" si="175"/>
        <v>101</v>
      </c>
      <c r="I756" s="116">
        <f t="shared" si="176"/>
        <v>3030</v>
      </c>
      <c r="J756" s="116">
        <f t="shared" si="183"/>
        <v>28.5</v>
      </c>
      <c r="K756" s="116">
        <f t="shared" si="177"/>
        <v>101</v>
      </c>
      <c r="L756" s="116">
        <f t="shared" si="178"/>
        <v>2878.5</v>
      </c>
      <c r="M756" s="116">
        <f t="shared" si="179"/>
        <v>1.5</v>
      </c>
      <c r="N756" s="116">
        <f t="shared" si="180"/>
        <v>101</v>
      </c>
      <c r="O756" s="116">
        <f t="shared" si="181"/>
        <v>151.5</v>
      </c>
      <c r="P756" s="116"/>
      <c r="R756" s="95">
        <f t="shared" si="184"/>
        <v>28.5</v>
      </c>
      <c r="S756" s="96">
        <f t="shared" si="185"/>
        <v>0</v>
      </c>
      <c r="T756" s="97"/>
    </row>
    <row r="757" s="85" customFormat="1" ht="23.1" customHeight="1" spans="1:20">
      <c r="A757" s="129" t="s">
        <v>1408</v>
      </c>
      <c r="B757" s="129" t="s">
        <v>1409</v>
      </c>
      <c r="C757" s="113" t="s">
        <v>334</v>
      </c>
      <c r="D757" s="148">
        <v>40</v>
      </c>
      <c r="E757" s="115">
        <v>101</v>
      </c>
      <c r="F757" s="116">
        <f t="shared" si="174"/>
        <v>4040</v>
      </c>
      <c r="G757" s="116">
        <f t="shared" si="182"/>
        <v>40</v>
      </c>
      <c r="H757" s="117">
        <f t="shared" si="175"/>
        <v>101</v>
      </c>
      <c r="I757" s="116">
        <f t="shared" si="176"/>
        <v>4040</v>
      </c>
      <c r="J757" s="116">
        <f t="shared" si="183"/>
        <v>38</v>
      </c>
      <c r="K757" s="116">
        <f t="shared" si="177"/>
        <v>101</v>
      </c>
      <c r="L757" s="116">
        <f t="shared" si="178"/>
        <v>3838</v>
      </c>
      <c r="M757" s="116">
        <f t="shared" si="179"/>
        <v>2</v>
      </c>
      <c r="N757" s="116">
        <f t="shared" si="180"/>
        <v>101</v>
      </c>
      <c r="O757" s="116">
        <f t="shared" si="181"/>
        <v>202</v>
      </c>
      <c r="P757" s="116"/>
      <c r="R757" s="95">
        <f t="shared" si="184"/>
        <v>38</v>
      </c>
      <c r="S757" s="96">
        <f t="shared" si="185"/>
        <v>0</v>
      </c>
      <c r="T757" s="97"/>
    </row>
    <row r="758" s="85" customFormat="1" ht="23.1" customHeight="1" spans="1:20">
      <c r="A758" s="129">
        <v>629</v>
      </c>
      <c r="B758" s="129" t="s">
        <v>1410</v>
      </c>
      <c r="C758" s="113"/>
      <c r="D758" s="148"/>
      <c r="E758" s="115"/>
      <c r="F758" s="116">
        <f t="shared" si="174"/>
        <v>0</v>
      </c>
      <c r="G758" s="116">
        <f t="shared" si="182"/>
        <v>0</v>
      </c>
      <c r="H758" s="117">
        <f t="shared" si="175"/>
        <v>0</v>
      </c>
      <c r="I758" s="116">
        <f t="shared" si="176"/>
        <v>0</v>
      </c>
      <c r="J758" s="116">
        <f t="shared" si="183"/>
        <v>0</v>
      </c>
      <c r="K758" s="116">
        <f t="shared" si="177"/>
        <v>0</v>
      </c>
      <c r="L758" s="116">
        <f t="shared" si="178"/>
        <v>0</v>
      </c>
      <c r="M758" s="116">
        <f t="shared" si="179"/>
        <v>0</v>
      </c>
      <c r="N758" s="116">
        <f t="shared" si="180"/>
        <v>0</v>
      </c>
      <c r="O758" s="116">
        <f t="shared" si="181"/>
        <v>0</v>
      </c>
      <c r="P758" s="116"/>
      <c r="R758" s="95">
        <f t="shared" si="184"/>
        <v>0</v>
      </c>
      <c r="S758" s="96">
        <f t="shared" si="185"/>
        <v>0</v>
      </c>
      <c r="T758" s="97"/>
    </row>
    <row r="759" s="85" customFormat="1" ht="23.1" customHeight="1" spans="1:20">
      <c r="A759" s="129" t="s">
        <v>1411</v>
      </c>
      <c r="B759" s="129" t="s">
        <v>1412</v>
      </c>
      <c r="C759" s="113" t="s">
        <v>231</v>
      </c>
      <c r="D759" s="148">
        <v>17.94</v>
      </c>
      <c r="E759" s="115">
        <v>1180</v>
      </c>
      <c r="F759" s="116">
        <f t="shared" si="174"/>
        <v>21169.2</v>
      </c>
      <c r="G759" s="116">
        <f t="shared" si="182"/>
        <v>17.94</v>
      </c>
      <c r="H759" s="117">
        <f t="shared" si="175"/>
        <v>1180</v>
      </c>
      <c r="I759" s="116">
        <f t="shared" si="176"/>
        <v>21169.2</v>
      </c>
      <c r="J759" s="116">
        <f t="shared" si="183"/>
        <v>17.043</v>
      </c>
      <c r="K759" s="116">
        <f t="shared" si="177"/>
        <v>1180</v>
      </c>
      <c r="L759" s="116">
        <f t="shared" si="178"/>
        <v>20110.74</v>
      </c>
      <c r="M759" s="116">
        <f t="shared" si="179"/>
        <v>0.897000000000002</v>
      </c>
      <c r="N759" s="116">
        <f t="shared" si="180"/>
        <v>1180</v>
      </c>
      <c r="O759" s="116">
        <f t="shared" si="181"/>
        <v>1058.46</v>
      </c>
      <c r="P759" s="116"/>
      <c r="R759" s="95">
        <f t="shared" si="184"/>
        <v>17.043</v>
      </c>
      <c r="S759" s="96">
        <f t="shared" si="185"/>
        <v>0</v>
      </c>
      <c r="T759" s="97"/>
    </row>
    <row r="760" s="85" customFormat="1" ht="23.1" customHeight="1" spans="1:20">
      <c r="A760" s="129" t="s">
        <v>1413</v>
      </c>
      <c r="B760" s="129" t="s">
        <v>1414</v>
      </c>
      <c r="C760" s="113" t="s">
        <v>231</v>
      </c>
      <c r="D760" s="148">
        <v>19.99</v>
      </c>
      <c r="E760" s="115">
        <v>415</v>
      </c>
      <c r="F760" s="116">
        <f t="shared" si="174"/>
        <v>8295.85</v>
      </c>
      <c r="G760" s="116">
        <f t="shared" si="182"/>
        <v>19.99</v>
      </c>
      <c r="H760" s="117">
        <f t="shared" si="175"/>
        <v>415</v>
      </c>
      <c r="I760" s="116">
        <f t="shared" si="176"/>
        <v>8295.85</v>
      </c>
      <c r="J760" s="116">
        <f t="shared" si="183"/>
        <v>18.9905</v>
      </c>
      <c r="K760" s="116">
        <f t="shared" si="177"/>
        <v>415</v>
      </c>
      <c r="L760" s="116">
        <f t="shared" si="178"/>
        <v>7881.0575</v>
      </c>
      <c r="M760" s="116">
        <f t="shared" si="179"/>
        <v>0.999500000000001</v>
      </c>
      <c r="N760" s="116">
        <f t="shared" si="180"/>
        <v>415</v>
      </c>
      <c r="O760" s="116">
        <f t="shared" si="181"/>
        <v>414.7925</v>
      </c>
      <c r="P760" s="116"/>
      <c r="R760" s="95">
        <f t="shared" si="184"/>
        <v>18.9905</v>
      </c>
      <c r="S760" s="96">
        <f t="shared" si="185"/>
        <v>0</v>
      </c>
      <c r="T760" s="97"/>
    </row>
    <row r="761" s="85" customFormat="1" ht="23.1" customHeight="1" spans="1:20">
      <c r="A761" s="129" t="s">
        <v>1415</v>
      </c>
      <c r="B761" s="129" t="s">
        <v>1416</v>
      </c>
      <c r="C761" s="113" t="s">
        <v>231</v>
      </c>
      <c r="D761" s="148">
        <v>15</v>
      </c>
      <c r="E761" s="115">
        <v>55</v>
      </c>
      <c r="F761" s="116">
        <f t="shared" si="174"/>
        <v>825</v>
      </c>
      <c r="G761" s="116">
        <f t="shared" si="182"/>
        <v>15</v>
      </c>
      <c r="H761" s="117">
        <f t="shared" si="175"/>
        <v>55</v>
      </c>
      <c r="I761" s="116">
        <f t="shared" si="176"/>
        <v>825</v>
      </c>
      <c r="J761" s="116">
        <f t="shared" si="183"/>
        <v>14.25</v>
      </c>
      <c r="K761" s="116">
        <f t="shared" si="177"/>
        <v>55</v>
      </c>
      <c r="L761" s="116">
        <f t="shared" si="178"/>
        <v>783.75</v>
      </c>
      <c r="M761" s="116">
        <f t="shared" si="179"/>
        <v>0.75</v>
      </c>
      <c r="N761" s="116">
        <f t="shared" si="180"/>
        <v>55</v>
      </c>
      <c r="O761" s="116">
        <f t="shared" si="181"/>
        <v>41.25</v>
      </c>
      <c r="P761" s="116"/>
      <c r="R761" s="95">
        <f t="shared" si="184"/>
        <v>14.25</v>
      </c>
      <c r="S761" s="96">
        <f t="shared" si="185"/>
        <v>0</v>
      </c>
      <c r="T761" s="97"/>
    </row>
    <row r="762" s="85" customFormat="1" ht="23.1" customHeight="1" spans="1:20">
      <c r="A762" s="129" t="s">
        <v>1417</v>
      </c>
      <c r="B762" s="129" t="s">
        <v>1418</v>
      </c>
      <c r="C762" s="113" t="s">
        <v>231</v>
      </c>
      <c r="D762" s="148">
        <v>64.69</v>
      </c>
      <c r="E762" s="115">
        <v>11</v>
      </c>
      <c r="F762" s="116">
        <f t="shared" si="174"/>
        <v>711.59</v>
      </c>
      <c r="G762" s="116">
        <f t="shared" si="182"/>
        <v>64.69</v>
      </c>
      <c r="H762" s="117">
        <f t="shared" si="175"/>
        <v>11</v>
      </c>
      <c r="I762" s="116">
        <f t="shared" si="176"/>
        <v>711.59</v>
      </c>
      <c r="J762" s="116">
        <f t="shared" si="183"/>
        <v>61.4555</v>
      </c>
      <c r="K762" s="116">
        <f t="shared" si="177"/>
        <v>11</v>
      </c>
      <c r="L762" s="116">
        <f t="shared" si="178"/>
        <v>676.0105</v>
      </c>
      <c r="M762" s="116">
        <f t="shared" si="179"/>
        <v>3.2345</v>
      </c>
      <c r="N762" s="116">
        <f t="shared" si="180"/>
        <v>11</v>
      </c>
      <c r="O762" s="116">
        <f t="shared" si="181"/>
        <v>35.5795</v>
      </c>
      <c r="P762" s="116"/>
      <c r="R762" s="95">
        <f t="shared" si="184"/>
        <v>61.4555</v>
      </c>
      <c r="S762" s="96">
        <f t="shared" si="185"/>
        <v>0</v>
      </c>
      <c r="T762" s="97"/>
    </row>
    <row r="763" s="85" customFormat="1" ht="23.1" customHeight="1" spans="1:20">
      <c r="A763" s="129" t="s">
        <v>1419</v>
      </c>
      <c r="B763" s="129" t="s">
        <v>1420</v>
      </c>
      <c r="C763" s="113" t="s">
        <v>231</v>
      </c>
      <c r="D763" s="148">
        <v>5.35</v>
      </c>
      <c r="E763" s="115">
        <v>20001</v>
      </c>
      <c r="F763" s="116">
        <f t="shared" si="174"/>
        <v>107005.35</v>
      </c>
      <c r="G763" s="116">
        <f t="shared" si="182"/>
        <v>5.35</v>
      </c>
      <c r="H763" s="117">
        <f t="shared" si="175"/>
        <v>20001</v>
      </c>
      <c r="I763" s="116">
        <f t="shared" si="176"/>
        <v>107005.35</v>
      </c>
      <c r="J763" s="116">
        <f t="shared" si="183"/>
        <v>5.0825</v>
      </c>
      <c r="K763" s="116">
        <f t="shared" si="177"/>
        <v>20001</v>
      </c>
      <c r="L763" s="116">
        <f t="shared" si="178"/>
        <v>101655.0825</v>
      </c>
      <c r="M763" s="116">
        <f t="shared" si="179"/>
        <v>0.2675</v>
      </c>
      <c r="N763" s="116">
        <f t="shared" si="180"/>
        <v>20001</v>
      </c>
      <c r="O763" s="116">
        <f t="shared" si="181"/>
        <v>5350.2675</v>
      </c>
      <c r="P763" s="116"/>
      <c r="R763" s="95">
        <f t="shared" si="184"/>
        <v>5.0825</v>
      </c>
      <c r="S763" s="96">
        <f t="shared" si="185"/>
        <v>0</v>
      </c>
      <c r="T763" s="97"/>
    </row>
    <row r="764" s="85" customFormat="1" ht="23.1" customHeight="1" spans="1:20">
      <c r="A764" s="129">
        <v>630</v>
      </c>
      <c r="B764" s="129" t="s">
        <v>1421</v>
      </c>
      <c r="C764" s="113"/>
      <c r="D764" s="148"/>
      <c r="E764" s="115"/>
      <c r="F764" s="116">
        <f t="shared" si="174"/>
        <v>0</v>
      </c>
      <c r="G764" s="116">
        <f t="shared" si="182"/>
        <v>0</v>
      </c>
      <c r="H764" s="117">
        <f t="shared" si="175"/>
        <v>0</v>
      </c>
      <c r="I764" s="116">
        <f t="shared" si="176"/>
        <v>0</v>
      </c>
      <c r="J764" s="116">
        <f t="shared" si="183"/>
        <v>0</v>
      </c>
      <c r="K764" s="116">
        <f t="shared" si="177"/>
        <v>0</v>
      </c>
      <c r="L764" s="116">
        <f t="shared" si="178"/>
        <v>0</v>
      </c>
      <c r="M764" s="116">
        <f t="shared" si="179"/>
        <v>0</v>
      </c>
      <c r="N764" s="116">
        <f t="shared" si="180"/>
        <v>0</v>
      </c>
      <c r="O764" s="116">
        <f t="shared" si="181"/>
        <v>0</v>
      </c>
      <c r="P764" s="116"/>
      <c r="R764" s="95">
        <f t="shared" si="184"/>
        <v>0</v>
      </c>
      <c r="S764" s="96">
        <f t="shared" si="185"/>
        <v>0</v>
      </c>
      <c r="T764" s="97"/>
    </row>
    <row r="765" s="85" customFormat="1" ht="23.1" customHeight="1" spans="1:20">
      <c r="A765" s="129" t="s">
        <v>1422</v>
      </c>
      <c r="B765" s="129" t="s">
        <v>1423</v>
      </c>
      <c r="C765" s="113" t="s">
        <v>1009</v>
      </c>
      <c r="D765" s="148">
        <v>15.48</v>
      </c>
      <c r="E765" s="115">
        <v>495</v>
      </c>
      <c r="F765" s="116">
        <f t="shared" si="174"/>
        <v>7662.6</v>
      </c>
      <c r="G765" s="116">
        <f t="shared" si="182"/>
        <v>15.48</v>
      </c>
      <c r="H765" s="117">
        <f t="shared" si="175"/>
        <v>495</v>
      </c>
      <c r="I765" s="116">
        <f t="shared" si="176"/>
        <v>7662.6</v>
      </c>
      <c r="J765" s="116">
        <f t="shared" si="183"/>
        <v>14.706</v>
      </c>
      <c r="K765" s="116">
        <f t="shared" si="177"/>
        <v>495</v>
      </c>
      <c r="L765" s="116">
        <f t="shared" si="178"/>
        <v>7279.47</v>
      </c>
      <c r="M765" s="116">
        <f t="shared" si="179"/>
        <v>0.774000000000001</v>
      </c>
      <c r="N765" s="116">
        <f t="shared" si="180"/>
        <v>495</v>
      </c>
      <c r="O765" s="116">
        <f t="shared" si="181"/>
        <v>383.13</v>
      </c>
      <c r="P765" s="116"/>
      <c r="R765" s="95">
        <f t="shared" si="184"/>
        <v>14.706</v>
      </c>
      <c r="S765" s="96">
        <f t="shared" si="185"/>
        <v>0</v>
      </c>
      <c r="T765" s="97"/>
    </row>
    <row r="766" s="85" customFormat="1" ht="23.1" customHeight="1" spans="1:20">
      <c r="A766" s="129" t="s">
        <v>1424</v>
      </c>
      <c r="B766" s="129" t="s">
        <v>1425</v>
      </c>
      <c r="C766" s="113" t="s">
        <v>1009</v>
      </c>
      <c r="D766" s="148">
        <v>56.09</v>
      </c>
      <c r="E766" s="115">
        <v>565</v>
      </c>
      <c r="F766" s="116">
        <f t="shared" si="174"/>
        <v>31690.85</v>
      </c>
      <c r="G766" s="116">
        <f t="shared" si="182"/>
        <v>56.09</v>
      </c>
      <c r="H766" s="117">
        <f t="shared" si="175"/>
        <v>565</v>
      </c>
      <c r="I766" s="116">
        <f t="shared" si="176"/>
        <v>31690.85</v>
      </c>
      <c r="J766" s="116">
        <f t="shared" si="183"/>
        <v>53.2855</v>
      </c>
      <c r="K766" s="116">
        <f t="shared" si="177"/>
        <v>565</v>
      </c>
      <c r="L766" s="116">
        <f t="shared" si="178"/>
        <v>30106.3075</v>
      </c>
      <c r="M766" s="116">
        <f t="shared" si="179"/>
        <v>2.8045</v>
      </c>
      <c r="N766" s="116">
        <f t="shared" si="180"/>
        <v>565</v>
      </c>
      <c r="O766" s="116">
        <f t="shared" si="181"/>
        <v>1584.5425</v>
      </c>
      <c r="P766" s="116"/>
      <c r="R766" s="95">
        <f t="shared" si="184"/>
        <v>53.2855</v>
      </c>
      <c r="S766" s="96">
        <f t="shared" si="185"/>
        <v>0</v>
      </c>
      <c r="T766" s="97"/>
    </row>
    <row r="767" s="85" customFormat="1" ht="23.1" customHeight="1" spans="1:20">
      <c r="A767" s="129" t="s">
        <v>1426</v>
      </c>
      <c r="B767" s="129" t="s">
        <v>1427</v>
      </c>
      <c r="C767" s="113" t="s">
        <v>1009</v>
      </c>
      <c r="D767" s="148">
        <v>10</v>
      </c>
      <c r="E767" s="115">
        <v>80</v>
      </c>
      <c r="F767" s="116">
        <f t="shared" si="174"/>
        <v>800</v>
      </c>
      <c r="G767" s="116">
        <f t="shared" si="182"/>
        <v>10</v>
      </c>
      <c r="H767" s="117">
        <f t="shared" si="175"/>
        <v>80</v>
      </c>
      <c r="I767" s="116">
        <f t="shared" si="176"/>
        <v>800</v>
      </c>
      <c r="J767" s="116">
        <f t="shared" si="183"/>
        <v>9.5</v>
      </c>
      <c r="K767" s="116">
        <f t="shared" si="177"/>
        <v>80</v>
      </c>
      <c r="L767" s="116">
        <f t="shared" si="178"/>
        <v>760</v>
      </c>
      <c r="M767" s="116">
        <f t="shared" si="179"/>
        <v>0.5</v>
      </c>
      <c r="N767" s="116">
        <f t="shared" si="180"/>
        <v>80</v>
      </c>
      <c r="O767" s="116">
        <f t="shared" si="181"/>
        <v>40</v>
      </c>
      <c r="P767" s="116"/>
      <c r="R767" s="95">
        <f t="shared" si="184"/>
        <v>9.5</v>
      </c>
      <c r="S767" s="96">
        <f t="shared" si="185"/>
        <v>0</v>
      </c>
      <c r="T767" s="97"/>
    </row>
    <row r="768" s="85" customFormat="1" ht="23.1" customHeight="1" spans="1:20">
      <c r="A768" s="129" t="s">
        <v>1428</v>
      </c>
      <c r="B768" s="129" t="s">
        <v>1429</v>
      </c>
      <c r="C768" s="113" t="s">
        <v>231</v>
      </c>
      <c r="D768" s="148">
        <v>9</v>
      </c>
      <c r="E768" s="115">
        <v>117</v>
      </c>
      <c r="F768" s="116">
        <f t="shared" si="174"/>
        <v>1053</v>
      </c>
      <c r="G768" s="116">
        <f t="shared" si="182"/>
        <v>9</v>
      </c>
      <c r="H768" s="117">
        <f t="shared" si="175"/>
        <v>117</v>
      </c>
      <c r="I768" s="116">
        <f t="shared" si="176"/>
        <v>1053</v>
      </c>
      <c r="J768" s="116">
        <f t="shared" si="183"/>
        <v>8.55</v>
      </c>
      <c r="K768" s="116">
        <f t="shared" si="177"/>
        <v>117</v>
      </c>
      <c r="L768" s="116">
        <f t="shared" si="178"/>
        <v>1000.35</v>
      </c>
      <c r="M768" s="116">
        <f t="shared" si="179"/>
        <v>0.450000000000001</v>
      </c>
      <c r="N768" s="116">
        <f t="shared" si="180"/>
        <v>117</v>
      </c>
      <c r="O768" s="116">
        <f t="shared" si="181"/>
        <v>52.6500000000001</v>
      </c>
      <c r="P768" s="116"/>
      <c r="R768" s="95">
        <f t="shared" si="184"/>
        <v>8.55</v>
      </c>
      <c r="S768" s="96">
        <f t="shared" si="185"/>
        <v>0</v>
      </c>
      <c r="T768" s="97"/>
    </row>
    <row r="769" s="85" customFormat="1" ht="23.1" customHeight="1" spans="1:20">
      <c r="A769" s="129" t="s">
        <v>1430</v>
      </c>
      <c r="B769" s="129" t="s">
        <v>1431</v>
      </c>
      <c r="C769" s="113" t="s">
        <v>231</v>
      </c>
      <c r="D769" s="148">
        <v>8</v>
      </c>
      <c r="E769" s="115">
        <v>64</v>
      </c>
      <c r="F769" s="116">
        <f t="shared" si="174"/>
        <v>512</v>
      </c>
      <c r="G769" s="116">
        <f t="shared" si="182"/>
        <v>8</v>
      </c>
      <c r="H769" s="117">
        <f t="shared" si="175"/>
        <v>64</v>
      </c>
      <c r="I769" s="116">
        <f t="shared" si="176"/>
        <v>512</v>
      </c>
      <c r="J769" s="116">
        <f t="shared" si="183"/>
        <v>7.6</v>
      </c>
      <c r="K769" s="116">
        <f t="shared" si="177"/>
        <v>64</v>
      </c>
      <c r="L769" s="116">
        <f t="shared" si="178"/>
        <v>486.4</v>
      </c>
      <c r="M769" s="116">
        <f t="shared" si="179"/>
        <v>0.4</v>
      </c>
      <c r="N769" s="116">
        <f t="shared" si="180"/>
        <v>64</v>
      </c>
      <c r="O769" s="116">
        <f t="shared" si="181"/>
        <v>25.6</v>
      </c>
      <c r="P769" s="116"/>
      <c r="R769" s="95">
        <f t="shared" si="184"/>
        <v>7.6</v>
      </c>
      <c r="S769" s="96">
        <f t="shared" si="185"/>
        <v>0</v>
      </c>
      <c r="T769" s="97"/>
    </row>
    <row r="770" s="85" customFormat="1" ht="23.1" customHeight="1" spans="1:20">
      <c r="A770" s="129">
        <v>631</v>
      </c>
      <c r="B770" s="129" t="s">
        <v>1432</v>
      </c>
      <c r="C770" s="113"/>
      <c r="D770" s="148"/>
      <c r="E770" s="115"/>
      <c r="F770" s="116">
        <f t="shared" ref="F770:F833" si="186">ROUND(E770*D770,2)</f>
        <v>0</v>
      </c>
      <c r="G770" s="116">
        <f t="shared" si="182"/>
        <v>0</v>
      </c>
      <c r="H770" s="117">
        <f t="shared" ref="H770:H833" si="187">E770</f>
        <v>0</v>
      </c>
      <c r="I770" s="116">
        <f t="shared" ref="I770:I833" si="188">ROUND(H770*G770,2)</f>
        <v>0</v>
      </c>
      <c r="J770" s="116">
        <f t="shared" si="183"/>
        <v>0</v>
      </c>
      <c r="K770" s="116">
        <f t="shared" ref="K770:K833" si="189">H770</f>
        <v>0</v>
      </c>
      <c r="L770" s="116">
        <f t="shared" ref="L770:L833" si="190">K770*J770</f>
        <v>0</v>
      </c>
      <c r="M770" s="116">
        <f t="shared" ref="M770:M833" si="191">G770-J770</f>
        <v>0</v>
      </c>
      <c r="N770" s="116">
        <f t="shared" ref="N770:N833" si="192">K770</f>
        <v>0</v>
      </c>
      <c r="O770" s="116">
        <f t="shared" ref="O770:O833" si="193">N770*M770</f>
        <v>0</v>
      </c>
      <c r="P770" s="116"/>
      <c r="R770" s="95">
        <f t="shared" si="184"/>
        <v>0</v>
      </c>
      <c r="S770" s="96">
        <f t="shared" si="185"/>
        <v>0</v>
      </c>
      <c r="T770" s="97"/>
    </row>
    <row r="771" s="85" customFormat="1" ht="23.1" customHeight="1" spans="1:20">
      <c r="A771" s="129" t="s">
        <v>1433</v>
      </c>
      <c r="B771" s="129" t="s">
        <v>1434</v>
      </c>
      <c r="C771" s="113" t="s">
        <v>231</v>
      </c>
      <c r="D771" s="148">
        <v>41.5</v>
      </c>
      <c r="E771" s="115">
        <v>1095</v>
      </c>
      <c r="F771" s="116">
        <f t="shared" si="186"/>
        <v>45442.5</v>
      </c>
      <c r="G771" s="116">
        <f t="shared" si="182"/>
        <v>41.5</v>
      </c>
      <c r="H771" s="117">
        <f t="shared" si="187"/>
        <v>1095</v>
      </c>
      <c r="I771" s="116">
        <f t="shared" si="188"/>
        <v>45442.5</v>
      </c>
      <c r="J771" s="116">
        <f t="shared" si="183"/>
        <v>39.425</v>
      </c>
      <c r="K771" s="116">
        <f t="shared" si="189"/>
        <v>1095</v>
      </c>
      <c r="L771" s="116">
        <f t="shared" si="190"/>
        <v>43170.375</v>
      </c>
      <c r="M771" s="116">
        <f t="shared" si="191"/>
        <v>2.075</v>
      </c>
      <c r="N771" s="116">
        <f t="shared" si="192"/>
        <v>1095</v>
      </c>
      <c r="O771" s="116">
        <f t="shared" si="193"/>
        <v>2272.125</v>
      </c>
      <c r="P771" s="116"/>
      <c r="R771" s="95">
        <f t="shared" si="184"/>
        <v>39.425</v>
      </c>
      <c r="S771" s="96">
        <f t="shared" si="185"/>
        <v>0</v>
      </c>
      <c r="T771" s="97"/>
    </row>
    <row r="772" s="85" customFormat="1" ht="23.1" customHeight="1" spans="1:20">
      <c r="A772" s="129" t="s">
        <v>1435</v>
      </c>
      <c r="B772" s="129" t="s">
        <v>1436</v>
      </c>
      <c r="C772" s="113" t="s">
        <v>1131</v>
      </c>
      <c r="D772" s="148">
        <v>31.41</v>
      </c>
      <c r="E772" s="115">
        <v>70</v>
      </c>
      <c r="F772" s="116">
        <f t="shared" si="186"/>
        <v>2198.7</v>
      </c>
      <c r="G772" s="116">
        <f t="shared" si="182"/>
        <v>31.41</v>
      </c>
      <c r="H772" s="117">
        <f t="shared" si="187"/>
        <v>70</v>
      </c>
      <c r="I772" s="116">
        <f t="shared" si="188"/>
        <v>2198.7</v>
      </c>
      <c r="J772" s="116">
        <f t="shared" si="183"/>
        <v>29.8395</v>
      </c>
      <c r="K772" s="116">
        <f t="shared" si="189"/>
        <v>70</v>
      </c>
      <c r="L772" s="116">
        <f t="shared" si="190"/>
        <v>2088.765</v>
      </c>
      <c r="M772" s="116">
        <f t="shared" si="191"/>
        <v>1.5705</v>
      </c>
      <c r="N772" s="116">
        <f t="shared" si="192"/>
        <v>70</v>
      </c>
      <c r="O772" s="116">
        <f t="shared" si="193"/>
        <v>109.935</v>
      </c>
      <c r="P772" s="116"/>
      <c r="R772" s="95">
        <f t="shared" si="184"/>
        <v>29.8395</v>
      </c>
      <c r="S772" s="96">
        <f t="shared" si="185"/>
        <v>0</v>
      </c>
      <c r="T772" s="97"/>
    </row>
    <row r="773" s="85" customFormat="1" ht="23.1" customHeight="1" spans="1:20">
      <c r="A773" s="129" t="s">
        <v>1437</v>
      </c>
      <c r="B773" s="129" t="s">
        <v>1438</v>
      </c>
      <c r="C773" s="113" t="s">
        <v>1131</v>
      </c>
      <c r="D773" s="148">
        <v>5</v>
      </c>
      <c r="E773" s="115">
        <v>81</v>
      </c>
      <c r="F773" s="116">
        <f t="shared" si="186"/>
        <v>405</v>
      </c>
      <c r="G773" s="116">
        <f t="shared" si="182"/>
        <v>5</v>
      </c>
      <c r="H773" s="117">
        <f t="shared" si="187"/>
        <v>81</v>
      </c>
      <c r="I773" s="116">
        <f t="shared" si="188"/>
        <v>405</v>
      </c>
      <c r="J773" s="116">
        <f t="shared" si="183"/>
        <v>4.75</v>
      </c>
      <c r="K773" s="116">
        <f t="shared" si="189"/>
        <v>81</v>
      </c>
      <c r="L773" s="116">
        <f t="shared" si="190"/>
        <v>384.75</v>
      </c>
      <c r="M773" s="116">
        <f t="shared" si="191"/>
        <v>0.25</v>
      </c>
      <c r="N773" s="116">
        <f t="shared" si="192"/>
        <v>81</v>
      </c>
      <c r="O773" s="116">
        <f t="shared" si="193"/>
        <v>20.25</v>
      </c>
      <c r="P773" s="116"/>
      <c r="R773" s="95">
        <f t="shared" si="184"/>
        <v>4.75</v>
      </c>
      <c r="S773" s="96">
        <f t="shared" si="185"/>
        <v>0</v>
      </c>
      <c r="T773" s="97"/>
    </row>
    <row r="774" s="85" customFormat="1" ht="23.1" customHeight="1" spans="1:20">
      <c r="A774" s="129" t="s">
        <v>1439</v>
      </c>
      <c r="B774" s="129" t="s">
        <v>1440</v>
      </c>
      <c r="C774" s="113" t="s">
        <v>231</v>
      </c>
      <c r="D774" s="148">
        <v>54.99</v>
      </c>
      <c r="E774" s="115">
        <v>24.6</v>
      </c>
      <c r="F774" s="116">
        <f t="shared" si="186"/>
        <v>1352.75</v>
      </c>
      <c r="G774" s="116">
        <f t="shared" si="182"/>
        <v>54.99</v>
      </c>
      <c r="H774" s="117">
        <f t="shared" si="187"/>
        <v>24.6</v>
      </c>
      <c r="I774" s="116">
        <f t="shared" si="188"/>
        <v>1352.75</v>
      </c>
      <c r="J774" s="116">
        <f t="shared" si="183"/>
        <v>52.2405</v>
      </c>
      <c r="K774" s="116">
        <f t="shared" si="189"/>
        <v>24.6</v>
      </c>
      <c r="L774" s="116">
        <f t="shared" si="190"/>
        <v>1285.1163</v>
      </c>
      <c r="M774" s="116">
        <f t="shared" si="191"/>
        <v>2.7495</v>
      </c>
      <c r="N774" s="116">
        <f t="shared" si="192"/>
        <v>24.6</v>
      </c>
      <c r="O774" s="116">
        <f t="shared" si="193"/>
        <v>67.6377000000001</v>
      </c>
      <c r="P774" s="116"/>
      <c r="R774" s="95">
        <f t="shared" si="184"/>
        <v>52.2405</v>
      </c>
      <c r="S774" s="96">
        <f t="shared" si="185"/>
        <v>0</v>
      </c>
      <c r="T774" s="97"/>
    </row>
    <row r="775" s="85" customFormat="1" ht="23.1" customHeight="1" spans="1:20">
      <c r="A775" s="129" t="s">
        <v>1441</v>
      </c>
      <c r="B775" s="129" t="s">
        <v>1442</v>
      </c>
      <c r="C775" s="113" t="s">
        <v>51</v>
      </c>
      <c r="D775" s="148">
        <v>149.94</v>
      </c>
      <c r="E775" s="115">
        <v>21</v>
      </c>
      <c r="F775" s="116">
        <f t="shared" si="186"/>
        <v>3148.74</v>
      </c>
      <c r="G775" s="116">
        <f t="shared" si="182"/>
        <v>149.94</v>
      </c>
      <c r="H775" s="117">
        <f t="shared" si="187"/>
        <v>21</v>
      </c>
      <c r="I775" s="116">
        <f t="shared" si="188"/>
        <v>3148.74</v>
      </c>
      <c r="J775" s="116">
        <f t="shared" si="183"/>
        <v>142.443</v>
      </c>
      <c r="K775" s="116">
        <f t="shared" si="189"/>
        <v>21</v>
      </c>
      <c r="L775" s="116">
        <f t="shared" si="190"/>
        <v>2991.303</v>
      </c>
      <c r="M775" s="116">
        <f t="shared" si="191"/>
        <v>7.49700000000001</v>
      </c>
      <c r="N775" s="116">
        <f t="shared" si="192"/>
        <v>21</v>
      </c>
      <c r="O775" s="116">
        <f t="shared" si="193"/>
        <v>157.437</v>
      </c>
      <c r="P775" s="116"/>
      <c r="R775" s="95">
        <f t="shared" si="184"/>
        <v>142.443</v>
      </c>
      <c r="S775" s="96">
        <f t="shared" si="185"/>
        <v>0</v>
      </c>
      <c r="T775" s="97"/>
    </row>
    <row r="776" s="85" customFormat="1" ht="23.1" customHeight="1" spans="1:20">
      <c r="A776" s="129" t="s">
        <v>1443</v>
      </c>
      <c r="B776" s="129" t="s">
        <v>1444</v>
      </c>
      <c r="C776" s="113" t="s">
        <v>231</v>
      </c>
      <c r="D776" s="148">
        <v>69.98</v>
      </c>
      <c r="E776" s="115">
        <v>10</v>
      </c>
      <c r="F776" s="116">
        <f t="shared" si="186"/>
        <v>699.8</v>
      </c>
      <c r="G776" s="116">
        <f t="shared" si="182"/>
        <v>69.98</v>
      </c>
      <c r="H776" s="117">
        <f t="shared" si="187"/>
        <v>10</v>
      </c>
      <c r="I776" s="116">
        <f t="shared" si="188"/>
        <v>699.8</v>
      </c>
      <c r="J776" s="116">
        <f t="shared" si="183"/>
        <v>66.481</v>
      </c>
      <c r="K776" s="116">
        <f t="shared" si="189"/>
        <v>10</v>
      </c>
      <c r="L776" s="116">
        <f t="shared" si="190"/>
        <v>664.81</v>
      </c>
      <c r="M776" s="116">
        <f t="shared" si="191"/>
        <v>3.49900000000001</v>
      </c>
      <c r="N776" s="116">
        <f t="shared" si="192"/>
        <v>10</v>
      </c>
      <c r="O776" s="116">
        <f t="shared" si="193"/>
        <v>34.9900000000001</v>
      </c>
      <c r="P776" s="116"/>
      <c r="R776" s="95">
        <f t="shared" si="184"/>
        <v>66.481</v>
      </c>
      <c r="S776" s="96">
        <f t="shared" si="185"/>
        <v>0</v>
      </c>
      <c r="T776" s="97"/>
    </row>
    <row r="777" s="85" customFormat="1" ht="23.1" customHeight="1" spans="1:20">
      <c r="A777" s="129">
        <v>632</v>
      </c>
      <c r="B777" s="129" t="s">
        <v>1445</v>
      </c>
      <c r="C777" s="113"/>
      <c r="D777" s="148"/>
      <c r="E777" s="115"/>
      <c r="F777" s="116">
        <f t="shared" si="186"/>
        <v>0</v>
      </c>
      <c r="G777" s="116">
        <f t="shared" si="182"/>
        <v>0</v>
      </c>
      <c r="H777" s="117">
        <f t="shared" si="187"/>
        <v>0</v>
      </c>
      <c r="I777" s="116">
        <f t="shared" si="188"/>
        <v>0</v>
      </c>
      <c r="J777" s="116">
        <f t="shared" si="183"/>
        <v>0</v>
      </c>
      <c r="K777" s="116">
        <f t="shared" si="189"/>
        <v>0</v>
      </c>
      <c r="L777" s="116">
        <f t="shared" si="190"/>
        <v>0</v>
      </c>
      <c r="M777" s="116">
        <f t="shared" si="191"/>
        <v>0</v>
      </c>
      <c r="N777" s="116">
        <f t="shared" si="192"/>
        <v>0</v>
      </c>
      <c r="O777" s="116">
        <f t="shared" si="193"/>
        <v>0</v>
      </c>
      <c r="P777" s="116"/>
      <c r="R777" s="95">
        <f t="shared" si="184"/>
        <v>0</v>
      </c>
      <c r="S777" s="96">
        <f t="shared" si="185"/>
        <v>0</v>
      </c>
      <c r="T777" s="97"/>
    </row>
    <row r="778" s="85" customFormat="1" ht="23.1" customHeight="1" spans="1:20">
      <c r="A778" s="129" t="s">
        <v>1446</v>
      </c>
      <c r="B778" s="129" t="s">
        <v>1447</v>
      </c>
      <c r="C778" s="113" t="s">
        <v>334</v>
      </c>
      <c r="D778" s="148">
        <v>5.1</v>
      </c>
      <c r="E778" s="115">
        <v>4067</v>
      </c>
      <c r="F778" s="116">
        <f t="shared" si="186"/>
        <v>20741.7</v>
      </c>
      <c r="G778" s="116">
        <f t="shared" ref="G778:G837" si="194">D778</f>
        <v>5.1</v>
      </c>
      <c r="H778" s="117">
        <f t="shared" si="187"/>
        <v>4067</v>
      </c>
      <c r="I778" s="116">
        <f t="shared" si="188"/>
        <v>20741.7</v>
      </c>
      <c r="J778" s="116">
        <f t="shared" si="183"/>
        <v>4.845</v>
      </c>
      <c r="K778" s="116">
        <f t="shared" si="189"/>
        <v>4067</v>
      </c>
      <c r="L778" s="116">
        <f t="shared" si="190"/>
        <v>19704.615</v>
      </c>
      <c r="M778" s="116">
        <f t="shared" si="191"/>
        <v>0.255</v>
      </c>
      <c r="N778" s="116">
        <f t="shared" si="192"/>
        <v>4067</v>
      </c>
      <c r="O778" s="116">
        <f t="shared" si="193"/>
        <v>1037.085</v>
      </c>
      <c r="P778" s="116"/>
      <c r="R778" s="95">
        <f t="shared" si="184"/>
        <v>4.845</v>
      </c>
      <c r="S778" s="96">
        <f t="shared" si="185"/>
        <v>0</v>
      </c>
      <c r="T778" s="97"/>
    </row>
    <row r="779" s="85" customFormat="1" ht="23.1" customHeight="1" spans="1:20">
      <c r="A779" s="129" t="s">
        <v>1448</v>
      </c>
      <c r="B779" s="129" t="s">
        <v>1449</v>
      </c>
      <c r="C779" s="113" t="s">
        <v>334</v>
      </c>
      <c r="D779" s="148">
        <v>6</v>
      </c>
      <c r="E779" s="115">
        <v>72</v>
      </c>
      <c r="F779" s="116">
        <f t="shared" si="186"/>
        <v>432</v>
      </c>
      <c r="G779" s="116">
        <f t="shared" si="194"/>
        <v>6</v>
      </c>
      <c r="H779" s="117">
        <f t="shared" si="187"/>
        <v>72</v>
      </c>
      <c r="I779" s="116">
        <f t="shared" si="188"/>
        <v>432</v>
      </c>
      <c r="J779" s="116">
        <f t="shared" si="183"/>
        <v>5.7</v>
      </c>
      <c r="K779" s="116">
        <f t="shared" si="189"/>
        <v>72</v>
      </c>
      <c r="L779" s="116">
        <f t="shared" si="190"/>
        <v>410.4</v>
      </c>
      <c r="M779" s="116">
        <f t="shared" si="191"/>
        <v>0.300000000000001</v>
      </c>
      <c r="N779" s="116">
        <f t="shared" si="192"/>
        <v>72</v>
      </c>
      <c r="O779" s="116">
        <f t="shared" si="193"/>
        <v>21.6000000000001</v>
      </c>
      <c r="P779" s="116"/>
      <c r="R779" s="95">
        <f t="shared" si="184"/>
        <v>5.7</v>
      </c>
      <c r="S779" s="96">
        <f t="shared" si="185"/>
        <v>0</v>
      </c>
      <c r="T779" s="97"/>
    </row>
    <row r="780" s="85" customFormat="1" ht="23.1" customHeight="1" spans="1:20">
      <c r="A780" s="129">
        <v>633</v>
      </c>
      <c r="B780" s="129" t="s">
        <v>1450</v>
      </c>
      <c r="C780" s="113"/>
      <c r="D780" s="148"/>
      <c r="E780" s="115"/>
      <c r="F780" s="116">
        <f t="shared" si="186"/>
        <v>0</v>
      </c>
      <c r="G780" s="116">
        <f t="shared" si="194"/>
        <v>0</v>
      </c>
      <c r="H780" s="117">
        <f t="shared" si="187"/>
        <v>0</v>
      </c>
      <c r="I780" s="116">
        <f t="shared" si="188"/>
        <v>0</v>
      </c>
      <c r="J780" s="116">
        <f t="shared" ref="J780:J843" si="195">G780*0.95</f>
        <v>0</v>
      </c>
      <c r="K780" s="116">
        <f t="shared" si="189"/>
        <v>0</v>
      </c>
      <c r="L780" s="116">
        <f t="shared" si="190"/>
        <v>0</v>
      </c>
      <c r="M780" s="116">
        <f t="shared" si="191"/>
        <v>0</v>
      </c>
      <c r="N780" s="116">
        <f t="shared" si="192"/>
        <v>0</v>
      </c>
      <c r="O780" s="116">
        <f t="shared" si="193"/>
        <v>0</v>
      </c>
      <c r="P780" s="116"/>
      <c r="R780" s="95">
        <f t="shared" ref="R780:R843" si="196">G780*0.95</f>
        <v>0</v>
      </c>
      <c r="S780" s="96">
        <f t="shared" ref="S780:S843" si="197">J780-R780</f>
        <v>0</v>
      </c>
      <c r="T780" s="97"/>
    </row>
    <row r="781" s="85" customFormat="1" ht="23.1" customHeight="1" spans="1:20">
      <c r="A781" s="129" t="s">
        <v>1451</v>
      </c>
      <c r="B781" s="129" t="s">
        <v>1452</v>
      </c>
      <c r="C781" s="113" t="s">
        <v>334</v>
      </c>
      <c r="D781" s="148">
        <v>2.1</v>
      </c>
      <c r="E781" s="115">
        <v>3</v>
      </c>
      <c r="F781" s="116">
        <f t="shared" si="186"/>
        <v>6.3</v>
      </c>
      <c r="G781" s="116">
        <f t="shared" si="194"/>
        <v>2.1</v>
      </c>
      <c r="H781" s="117">
        <f t="shared" si="187"/>
        <v>3</v>
      </c>
      <c r="I781" s="116">
        <f t="shared" si="188"/>
        <v>6.3</v>
      </c>
      <c r="J781" s="116">
        <f t="shared" si="195"/>
        <v>1.995</v>
      </c>
      <c r="K781" s="116">
        <f t="shared" si="189"/>
        <v>3</v>
      </c>
      <c r="L781" s="116">
        <f t="shared" si="190"/>
        <v>5.985</v>
      </c>
      <c r="M781" s="116">
        <f t="shared" si="191"/>
        <v>0.105</v>
      </c>
      <c r="N781" s="116">
        <f t="shared" si="192"/>
        <v>3</v>
      </c>
      <c r="O781" s="116">
        <f t="shared" si="193"/>
        <v>0.315000000000001</v>
      </c>
      <c r="P781" s="116"/>
      <c r="R781" s="95">
        <f t="shared" si="196"/>
        <v>1.995</v>
      </c>
      <c r="S781" s="96">
        <f t="shared" si="197"/>
        <v>0</v>
      </c>
      <c r="T781" s="97"/>
    </row>
    <row r="782" s="85" customFormat="1" ht="23.1" customHeight="1" spans="1:20">
      <c r="A782" s="129" t="s">
        <v>1453</v>
      </c>
      <c r="B782" s="129" t="s">
        <v>1454</v>
      </c>
      <c r="C782" s="113" t="s">
        <v>334</v>
      </c>
      <c r="D782" s="148">
        <v>2.7</v>
      </c>
      <c r="E782" s="115">
        <v>3</v>
      </c>
      <c r="F782" s="116">
        <f t="shared" si="186"/>
        <v>8.1</v>
      </c>
      <c r="G782" s="116">
        <f t="shared" si="194"/>
        <v>2.7</v>
      </c>
      <c r="H782" s="117">
        <f t="shared" si="187"/>
        <v>3</v>
      </c>
      <c r="I782" s="116">
        <f t="shared" si="188"/>
        <v>8.1</v>
      </c>
      <c r="J782" s="116">
        <f t="shared" si="195"/>
        <v>2.565</v>
      </c>
      <c r="K782" s="116">
        <f t="shared" si="189"/>
        <v>3</v>
      </c>
      <c r="L782" s="116">
        <f t="shared" si="190"/>
        <v>7.695</v>
      </c>
      <c r="M782" s="116">
        <f t="shared" si="191"/>
        <v>0.135</v>
      </c>
      <c r="N782" s="116">
        <f t="shared" si="192"/>
        <v>3</v>
      </c>
      <c r="O782" s="116">
        <f t="shared" si="193"/>
        <v>0.405000000000001</v>
      </c>
      <c r="P782" s="116"/>
      <c r="R782" s="95">
        <f t="shared" si="196"/>
        <v>2.565</v>
      </c>
      <c r="S782" s="96">
        <f t="shared" si="197"/>
        <v>0</v>
      </c>
      <c r="T782" s="97"/>
    </row>
    <row r="783" s="85" customFormat="1" ht="23.1" customHeight="1" spans="1:20">
      <c r="A783" s="129" t="s">
        <v>1455</v>
      </c>
      <c r="B783" s="129" t="s">
        <v>1456</v>
      </c>
      <c r="C783" s="113" t="s">
        <v>334</v>
      </c>
      <c r="D783" s="148">
        <v>4</v>
      </c>
      <c r="E783" s="115">
        <v>5</v>
      </c>
      <c r="F783" s="116">
        <f t="shared" si="186"/>
        <v>20</v>
      </c>
      <c r="G783" s="116">
        <f t="shared" si="194"/>
        <v>4</v>
      </c>
      <c r="H783" s="117">
        <f t="shared" si="187"/>
        <v>5</v>
      </c>
      <c r="I783" s="116">
        <f t="shared" si="188"/>
        <v>20</v>
      </c>
      <c r="J783" s="116">
        <f t="shared" si="195"/>
        <v>3.8</v>
      </c>
      <c r="K783" s="116">
        <f t="shared" si="189"/>
        <v>5</v>
      </c>
      <c r="L783" s="116">
        <f t="shared" si="190"/>
        <v>19</v>
      </c>
      <c r="M783" s="116">
        <f t="shared" si="191"/>
        <v>0.2</v>
      </c>
      <c r="N783" s="116">
        <f t="shared" si="192"/>
        <v>5</v>
      </c>
      <c r="O783" s="116">
        <f t="shared" si="193"/>
        <v>1</v>
      </c>
      <c r="P783" s="116"/>
      <c r="R783" s="95">
        <f t="shared" si="196"/>
        <v>3.8</v>
      </c>
      <c r="S783" s="96">
        <f t="shared" si="197"/>
        <v>0</v>
      </c>
      <c r="T783" s="97"/>
    </row>
    <row r="784" s="85" customFormat="1" ht="23.1" customHeight="1" spans="1:20">
      <c r="A784" s="129">
        <v>636</v>
      </c>
      <c r="B784" s="129" t="s">
        <v>1457</v>
      </c>
      <c r="C784" s="113" t="s">
        <v>51</v>
      </c>
      <c r="D784" s="148">
        <v>80.55</v>
      </c>
      <c r="E784" s="115">
        <v>100</v>
      </c>
      <c r="F784" s="116">
        <f t="shared" si="186"/>
        <v>8055</v>
      </c>
      <c r="G784" s="116">
        <f t="shared" si="194"/>
        <v>80.55</v>
      </c>
      <c r="H784" s="117">
        <f t="shared" si="187"/>
        <v>100</v>
      </c>
      <c r="I784" s="116">
        <f t="shared" si="188"/>
        <v>8055</v>
      </c>
      <c r="J784" s="116">
        <f t="shared" si="195"/>
        <v>76.5225</v>
      </c>
      <c r="K784" s="116">
        <f t="shared" si="189"/>
        <v>100</v>
      </c>
      <c r="L784" s="116">
        <f t="shared" si="190"/>
        <v>7652.25</v>
      </c>
      <c r="M784" s="116">
        <f t="shared" si="191"/>
        <v>4.0275</v>
      </c>
      <c r="N784" s="116">
        <f t="shared" si="192"/>
        <v>100</v>
      </c>
      <c r="O784" s="116">
        <f t="shared" si="193"/>
        <v>402.75</v>
      </c>
      <c r="P784" s="116"/>
      <c r="R784" s="95">
        <f t="shared" si="196"/>
        <v>76.5225</v>
      </c>
      <c r="S784" s="96">
        <f t="shared" si="197"/>
        <v>0</v>
      </c>
      <c r="T784" s="97"/>
    </row>
    <row r="785" s="85" customFormat="1" ht="23.1" customHeight="1" spans="1:20">
      <c r="A785" s="129">
        <v>637</v>
      </c>
      <c r="B785" s="129" t="s">
        <v>1458</v>
      </c>
      <c r="C785" s="113"/>
      <c r="D785" s="148"/>
      <c r="E785" s="115"/>
      <c r="F785" s="116">
        <f t="shared" si="186"/>
        <v>0</v>
      </c>
      <c r="G785" s="116">
        <f t="shared" si="194"/>
        <v>0</v>
      </c>
      <c r="H785" s="117">
        <f t="shared" si="187"/>
        <v>0</v>
      </c>
      <c r="I785" s="116">
        <f t="shared" si="188"/>
        <v>0</v>
      </c>
      <c r="J785" s="116">
        <f t="shared" si="195"/>
        <v>0</v>
      </c>
      <c r="K785" s="116">
        <f t="shared" si="189"/>
        <v>0</v>
      </c>
      <c r="L785" s="116">
        <f t="shared" si="190"/>
        <v>0</v>
      </c>
      <c r="M785" s="116">
        <f t="shared" si="191"/>
        <v>0</v>
      </c>
      <c r="N785" s="116">
        <f t="shared" si="192"/>
        <v>0</v>
      </c>
      <c r="O785" s="116">
        <f t="shared" si="193"/>
        <v>0</v>
      </c>
      <c r="P785" s="116"/>
      <c r="R785" s="95">
        <f t="shared" si="196"/>
        <v>0</v>
      </c>
      <c r="S785" s="96">
        <f t="shared" si="197"/>
        <v>0</v>
      </c>
      <c r="T785" s="97"/>
    </row>
    <row r="786" s="85" customFormat="1" ht="23.1" customHeight="1" spans="1:20">
      <c r="A786" s="129" t="s">
        <v>1459</v>
      </c>
      <c r="B786" s="129" t="s">
        <v>1460</v>
      </c>
      <c r="C786" s="113" t="s">
        <v>1461</v>
      </c>
      <c r="D786" s="148">
        <v>611.87</v>
      </c>
      <c r="E786" s="115">
        <v>111</v>
      </c>
      <c r="F786" s="116">
        <f t="shared" si="186"/>
        <v>67917.57</v>
      </c>
      <c r="G786" s="116">
        <f t="shared" si="194"/>
        <v>611.87</v>
      </c>
      <c r="H786" s="117">
        <f t="shared" si="187"/>
        <v>111</v>
      </c>
      <c r="I786" s="116">
        <f t="shared" si="188"/>
        <v>67917.57</v>
      </c>
      <c r="J786" s="116">
        <f t="shared" si="195"/>
        <v>581.2765</v>
      </c>
      <c r="K786" s="116">
        <f t="shared" si="189"/>
        <v>111</v>
      </c>
      <c r="L786" s="116">
        <f t="shared" si="190"/>
        <v>64521.6915</v>
      </c>
      <c r="M786" s="116">
        <f t="shared" si="191"/>
        <v>30.5935000000001</v>
      </c>
      <c r="N786" s="116">
        <f t="shared" si="192"/>
        <v>111</v>
      </c>
      <c r="O786" s="116">
        <f t="shared" si="193"/>
        <v>3395.87850000001</v>
      </c>
      <c r="P786" s="116"/>
      <c r="R786" s="95">
        <f t="shared" si="196"/>
        <v>581.2765</v>
      </c>
      <c r="S786" s="96">
        <f t="shared" si="197"/>
        <v>0</v>
      </c>
      <c r="T786" s="97"/>
    </row>
    <row r="787" s="85" customFormat="1" ht="23.1" customHeight="1" spans="1:20">
      <c r="A787" s="129" t="s">
        <v>1462</v>
      </c>
      <c r="B787" s="129" t="s">
        <v>1463</v>
      </c>
      <c r="C787" s="113" t="s">
        <v>1464</v>
      </c>
      <c r="D787" s="148">
        <v>49.99</v>
      </c>
      <c r="E787" s="115">
        <v>56</v>
      </c>
      <c r="F787" s="116">
        <f t="shared" si="186"/>
        <v>2799.44</v>
      </c>
      <c r="G787" s="116">
        <f t="shared" si="194"/>
        <v>49.99</v>
      </c>
      <c r="H787" s="117">
        <f t="shared" si="187"/>
        <v>56</v>
      </c>
      <c r="I787" s="116">
        <f t="shared" si="188"/>
        <v>2799.44</v>
      </c>
      <c r="J787" s="116">
        <f t="shared" si="195"/>
        <v>47.4905</v>
      </c>
      <c r="K787" s="116">
        <f t="shared" si="189"/>
        <v>56</v>
      </c>
      <c r="L787" s="116">
        <f t="shared" si="190"/>
        <v>2659.468</v>
      </c>
      <c r="M787" s="116">
        <f t="shared" si="191"/>
        <v>2.4995</v>
      </c>
      <c r="N787" s="116">
        <f t="shared" si="192"/>
        <v>56</v>
      </c>
      <c r="O787" s="116">
        <f t="shared" si="193"/>
        <v>139.972</v>
      </c>
      <c r="P787" s="116"/>
      <c r="R787" s="95">
        <f t="shared" si="196"/>
        <v>47.4905</v>
      </c>
      <c r="S787" s="96">
        <f t="shared" si="197"/>
        <v>0</v>
      </c>
      <c r="T787" s="97"/>
    </row>
    <row r="788" s="85" customFormat="1" ht="23.1" customHeight="1" spans="1:20">
      <c r="A788" s="129" t="s">
        <v>1465</v>
      </c>
      <c r="B788" s="129" t="s">
        <v>1466</v>
      </c>
      <c r="C788" s="113" t="s">
        <v>1461</v>
      </c>
      <c r="D788" s="148">
        <v>1009.54</v>
      </c>
      <c r="E788" s="115">
        <v>285</v>
      </c>
      <c r="F788" s="116">
        <f t="shared" si="186"/>
        <v>287718.9</v>
      </c>
      <c r="G788" s="116">
        <f t="shared" si="194"/>
        <v>1009.54</v>
      </c>
      <c r="H788" s="117">
        <f t="shared" si="187"/>
        <v>285</v>
      </c>
      <c r="I788" s="116">
        <f t="shared" si="188"/>
        <v>287718.9</v>
      </c>
      <c r="J788" s="116">
        <f t="shared" si="195"/>
        <v>959.063</v>
      </c>
      <c r="K788" s="116">
        <f t="shared" si="189"/>
        <v>285</v>
      </c>
      <c r="L788" s="116">
        <f t="shared" si="190"/>
        <v>273332.955</v>
      </c>
      <c r="M788" s="116">
        <f t="shared" si="191"/>
        <v>50.4770000000001</v>
      </c>
      <c r="N788" s="116">
        <f t="shared" si="192"/>
        <v>285</v>
      </c>
      <c r="O788" s="116">
        <f t="shared" si="193"/>
        <v>14385.945</v>
      </c>
      <c r="P788" s="116"/>
      <c r="R788" s="95">
        <f t="shared" si="196"/>
        <v>959.063</v>
      </c>
      <c r="S788" s="96">
        <f t="shared" si="197"/>
        <v>0</v>
      </c>
      <c r="T788" s="97"/>
    </row>
    <row r="789" s="85" customFormat="1" ht="23.1" customHeight="1" spans="1:20">
      <c r="A789" s="129" t="s">
        <v>1467</v>
      </c>
      <c r="B789" s="129" t="s">
        <v>1468</v>
      </c>
      <c r="C789" s="113" t="s">
        <v>1464</v>
      </c>
      <c r="D789" s="148">
        <v>169.94</v>
      </c>
      <c r="E789" s="115">
        <v>53</v>
      </c>
      <c r="F789" s="116">
        <f t="shared" si="186"/>
        <v>9006.82</v>
      </c>
      <c r="G789" s="116">
        <f t="shared" si="194"/>
        <v>169.94</v>
      </c>
      <c r="H789" s="117">
        <f t="shared" si="187"/>
        <v>53</v>
      </c>
      <c r="I789" s="116">
        <f t="shared" si="188"/>
        <v>9006.82</v>
      </c>
      <c r="J789" s="116">
        <f t="shared" si="195"/>
        <v>161.443</v>
      </c>
      <c r="K789" s="116">
        <f t="shared" si="189"/>
        <v>53</v>
      </c>
      <c r="L789" s="116">
        <f t="shared" si="190"/>
        <v>8556.479</v>
      </c>
      <c r="M789" s="116">
        <f t="shared" si="191"/>
        <v>8.49700000000001</v>
      </c>
      <c r="N789" s="116">
        <f t="shared" si="192"/>
        <v>53</v>
      </c>
      <c r="O789" s="116">
        <f t="shared" si="193"/>
        <v>450.341000000001</v>
      </c>
      <c r="P789" s="116"/>
      <c r="R789" s="95">
        <f t="shared" si="196"/>
        <v>161.443</v>
      </c>
      <c r="S789" s="96">
        <f t="shared" si="197"/>
        <v>0</v>
      </c>
      <c r="T789" s="97"/>
    </row>
    <row r="790" s="85" customFormat="1" ht="23.1" customHeight="1" spans="1:20">
      <c r="A790" s="129" t="s">
        <v>1469</v>
      </c>
      <c r="B790" s="129" t="s">
        <v>1470</v>
      </c>
      <c r="C790" s="113" t="s">
        <v>1461</v>
      </c>
      <c r="D790" s="148">
        <v>1795.15</v>
      </c>
      <c r="E790" s="115">
        <v>39</v>
      </c>
      <c r="F790" s="116">
        <f t="shared" si="186"/>
        <v>70010.85</v>
      </c>
      <c r="G790" s="116">
        <f t="shared" si="194"/>
        <v>1795.15</v>
      </c>
      <c r="H790" s="117">
        <f t="shared" si="187"/>
        <v>39</v>
      </c>
      <c r="I790" s="116">
        <f t="shared" si="188"/>
        <v>70010.85</v>
      </c>
      <c r="J790" s="116">
        <f t="shared" si="195"/>
        <v>1705.3925</v>
      </c>
      <c r="K790" s="116">
        <f t="shared" si="189"/>
        <v>39</v>
      </c>
      <c r="L790" s="116">
        <f t="shared" si="190"/>
        <v>66510.3075</v>
      </c>
      <c r="M790" s="116">
        <f t="shared" si="191"/>
        <v>89.7575000000002</v>
      </c>
      <c r="N790" s="116">
        <f t="shared" si="192"/>
        <v>39</v>
      </c>
      <c r="O790" s="116">
        <f t="shared" si="193"/>
        <v>3500.54250000001</v>
      </c>
      <c r="P790" s="116"/>
      <c r="R790" s="95">
        <f t="shared" si="196"/>
        <v>1705.3925</v>
      </c>
      <c r="S790" s="96">
        <f t="shared" si="197"/>
        <v>0</v>
      </c>
      <c r="T790" s="97"/>
    </row>
    <row r="791" s="85" customFormat="1" ht="23.1" customHeight="1" spans="1:20">
      <c r="A791" s="129" t="s">
        <v>1471</v>
      </c>
      <c r="B791" s="129" t="s">
        <v>1472</v>
      </c>
      <c r="C791" s="113" t="s">
        <v>1464</v>
      </c>
      <c r="D791" s="148">
        <v>199.95</v>
      </c>
      <c r="E791" s="115">
        <v>42</v>
      </c>
      <c r="F791" s="116">
        <f t="shared" si="186"/>
        <v>8397.9</v>
      </c>
      <c r="G791" s="116">
        <f t="shared" si="194"/>
        <v>199.95</v>
      </c>
      <c r="H791" s="117">
        <f t="shared" si="187"/>
        <v>42</v>
      </c>
      <c r="I791" s="116">
        <f t="shared" si="188"/>
        <v>8397.9</v>
      </c>
      <c r="J791" s="116">
        <f t="shared" si="195"/>
        <v>189.9525</v>
      </c>
      <c r="K791" s="116">
        <f t="shared" si="189"/>
        <v>42</v>
      </c>
      <c r="L791" s="116">
        <f t="shared" si="190"/>
        <v>7978.005</v>
      </c>
      <c r="M791" s="116">
        <f t="shared" si="191"/>
        <v>9.9975</v>
      </c>
      <c r="N791" s="116">
        <f t="shared" si="192"/>
        <v>42</v>
      </c>
      <c r="O791" s="116">
        <f t="shared" si="193"/>
        <v>419.895</v>
      </c>
      <c r="P791" s="116"/>
      <c r="R791" s="95">
        <f t="shared" si="196"/>
        <v>189.9525</v>
      </c>
      <c r="S791" s="96">
        <f t="shared" si="197"/>
        <v>0</v>
      </c>
      <c r="T791" s="97"/>
    </row>
    <row r="792" s="85" customFormat="1" ht="23.1" customHeight="1" spans="1:20">
      <c r="A792" s="129">
        <v>638</v>
      </c>
      <c r="B792" s="129" t="s">
        <v>1473</v>
      </c>
      <c r="C792" s="113"/>
      <c r="D792" s="148"/>
      <c r="E792" s="115"/>
      <c r="F792" s="116">
        <f t="shared" si="186"/>
        <v>0</v>
      </c>
      <c r="G792" s="116">
        <f t="shared" si="194"/>
        <v>0</v>
      </c>
      <c r="H792" s="117">
        <f t="shared" si="187"/>
        <v>0</v>
      </c>
      <c r="I792" s="116">
        <f t="shared" si="188"/>
        <v>0</v>
      </c>
      <c r="J792" s="116">
        <f t="shared" si="195"/>
        <v>0</v>
      </c>
      <c r="K792" s="116">
        <f t="shared" si="189"/>
        <v>0</v>
      </c>
      <c r="L792" s="116">
        <f t="shared" si="190"/>
        <v>0</v>
      </c>
      <c r="M792" s="116">
        <f t="shared" si="191"/>
        <v>0</v>
      </c>
      <c r="N792" s="116">
        <f t="shared" si="192"/>
        <v>0</v>
      </c>
      <c r="O792" s="116">
        <f t="shared" si="193"/>
        <v>0</v>
      </c>
      <c r="P792" s="116"/>
      <c r="R792" s="95">
        <f t="shared" si="196"/>
        <v>0</v>
      </c>
      <c r="S792" s="96">
        <f t="shared" si="197"/>
        <v>0</v>
      </c>
      <c r="T792" s="97"/>
    </row>
    <row r="793" s="85" customFormat="1" ht="23.1" customHeight="1" spans="1:20">
      <c r="A793" s="129" t="s">
        <v>1474</v>
      </c>
      <c r="B793" s="129" t="s">
        <v>1475</v>
      </c>
      <c r="C793" s="113" t="s">
        <v>62</v>
      </c>
      <c r="D793" s="148">
        <v>6</v>
      </c>
      <c r="E793" s="115">
        <v>8</v>
      </c>
      <c r="F793" s="116">
        <f t="shared" si="186"/>
        <v>48</v>
      </c>
      <c r="G793" s="116">
        <f t="shared" si="194"/>
        <v>6</v>
      </c>
      <c r="H793" s="117">
        <f t="shared" si="187"/>
        <v>8</v>
      </c>
      <c r="I793" s="116">
        <f t="shared" si="188"/>
        <v>48</v>
      </c>
      <c r="J793" s="116">
        <f t="shared" si="195"/>
        <v>5.7</v>
      </c>
      <c r="K793" s="116">
        <f t="shared" si="189"/>
        <v>8</v>
      </c>
      <c r="L793" s="116">
        <f t="shared" si="190"/>
        <v>45.6</v>
      </c>
      <c r="M793" s="116">
        <f t="shared" si="191"/>
        <v>0.300000000000001</v>
      </c>
      <c r="N793" s="116">
        <f t="shared" si="192"/>
        <v>8</v>
      </c>
      <c r="O793" s="116">
        <f t="shared" si="193"/>
        <v>2.40000000000001</v>
      </c>
      <c r="P793" s="116"/>
      <c r="R793" s="95">
        <f t="shared" si="196"/>
        <v>5.7</v>
      </c>
      <c r="S793" s="96">
        <f t="shared" si="197"/>
        <v>0</v>
      </c>
      <c r="T793" s="97"/>
    </row>
    <row r="794" s="85" customFormat="1" ht="23.1" customHeight="1" spans="1:20">
      <c r="A794" s="129" t="s">
        <v>1476</v>
      </c>
      <c r="B794" s="129" t="s">
        <v>1477</v>
      </c>
      <c r="C794" s="113" t="s">
        <v>51</v>
      </c>
      <c r="D794" s="148">
        <v>505.6</v>
      </c>
      <c r="E794" s="115">
        <v>8</v>
      </c>
      <c r="F794" s="116">
        <f t="shared" si="186"/>
        <v>4044.8</v>
      </c>
      <c r="G794" s="116">
        <f t="shared" si="194"/>
        <v>505.6</v>
      </c>
      <c r="H794" s="117">
        <f t="shared" si="187"/>
        <v>8</v>
      </c>
      <c r="I794" s="116">
        <f t="shared" si="188"/>
        <v>4044.8</v>
      </c>
      <c r="J794" s="116">
        <f t="shared" si="195"/>
        <v>480.32</v>
      </c>
      <c r="K794" s="116">
        <f t="shared" si="189"/>
        <v>8</v>
      </c>
      <c r="L794" s="116">
        <f t="shared" si="190"/>
        <v>3842.56</v>
      </c>
      <c r="M794" s="116">
        <f t="shared" si="191"/>
        <v>25.28</v>
      </c>
      <c r="N794" s="116">
        <f t="shared" si="192"/>
        <v>8</v>
      </c>
      <c r="O794" s="116">
        <f t="shared" si="193"/>
        <v>202.24</v>
      </c>
      <c r="P794" s="116"/>
      <c r="R794" s="95">
        <f t="shared" si="196"/>
        <v>480.32</v>
      </c>
      <c r="S794" s="96">
        <f t="shared" si="197"/>
        <v>0</v>
      </c>
      <c r="T794" s="97"/>
    </row>
    <row r="795" s="85" customFormat="1" ht="23.1" customHeight="1" spans="1:20">
      <c r="A795" s="129">
        <v>639</v>
      </c>
      <c r="B795" s="129" t="s">
        <v>1478</v>
      </c>
      <c r="C795" s="113"/>
      <c r="D795" s="148"/>
      <c r="E795" s="115"/>
      <c r="F795" s="116">
        <f t="shared" si="186"/>
        <v>0</v>
      </c>
      <c r="G795" s="116">
        <f t="shared" si="194"/>
        <v>0</v>
      </c>
      <c r="H795" s="117">
        <f t="shared" si="187"/>
        <v>0</v>
      </c>
      <c r="I795" s="116">
        <f t="shared" si="188"/>
        <v>0</v>
      </c>
      <c r="J795" s="116">
        <f t="shared" si="195"/>
        <v>0</v>
      </c>
      <c r="K795" s="116">
        <f t="shared" si="189"/>
        <v>0</v>
      </c>
      <c r="L795" s="116">
        <f t="shared" si="190"/>
        <v>0</v>
      </c>
      <c r="M795" s="116">
        <f t="shared" si="191"/>
        <v>0</v>
      </c>
      <c r="N795" s="116">
        <f t="shared" si="192"/>
        <v>0</v>
      </c>
      <c r="O795" s="116">
        <f t="shared" si="193"/>
        <v>0</v>
      </c>
      <c r="P795" s="116"/>
      <c r="R795" s="95">
        <f t="shared" si="196"/>
        <v>0</v>
      </c>
      <c r="S795" s="96">
        <f t="shared" si="197"/>
        <v>0</v>
      </c>
      <c r="T795" s="97"/>
    </row>
    <row r="796" s="85" customFormat="1" ht="23.1" customHeight="1" spans="1:20">
      <c r="A796" s="129" t="s">
        <v>1479</v>
      </c>
      <c r="B796" s="129" t="s">
        <v>1480</v>
      </c>
      <c r="C796" s="113"/>
      <c r="D796" s="148"/>
      <c r="E796" s="115"/>
      <c r="F796" s="116">
        <f t="shared" si="186"/>
        <v>0</v>
      </c>
      <c r="G796" s="116">
        <f t="shared" si="194"/>
        <v>0</v>
      </c>
      <c r="H796" s="117">
        <f t="shared" si="187"/>
        <v>0</v>
      </c>
      <c r="I796" s="116">
        <f t="shared" si="188"/>
        <v>0</v>
      </c>
      <c r="J796" s="116">
        <f t="shared" si="195"/>
        <v>0</v>
      </c>
      <c r="K796" s="116">
        <f t="shared" si="189"/>
        <v>0</v>
      </c>
      <c r="L796" s="116">
        <f t="shared" si="190"/>
        <v>0</v>
      </c>
      <c r="M796" s="116">
        <f t="shared" si="191"/>
        <v>0</v>
      </c>
      <c r="N796" s="116">
        <f t="shared" si="192"/>
        <v>0</v>
      </c>
      <c r="O796" s="116">
        <f t="shared" si="193"/>
        <v>0</v>
      </c>
      <c r="P796" s="116"/>
      <c r="R796" s="95">
        <f t="shared" si="196"/>
        <v>0</v>
      </c>
      <c r="S796" s="96">
        <f t="shared" si="197"/>
        <v>0</v>
      </c>
      <c r="T796" s="97"/>
    </row>
    <row r="797" s="85" customFormat="1" ht="23.1" customHeight="1" spans="1:20">
      <c r="A797" s="129" t="s">
        <v>1481</v>
      </c>
      <c r="B797" s="129" t="s">
        <v>1482</v>
      </c>
      <c r="C797" s="113" t="s">
        <v>51</v>
      </c>
      <c r="D797" s="148">
        <v>438.98</v>
      </c>
      <c r="E797" s="115">
        <v>7</v>
      </c>
      <c r="F797" s="116">
        <f t="shared" si="186"/>
        <v>3072.86</v>
      </c>
      <c r="G797" s="116">
        <f t="shared" si="194"/>
        <v>438.98</v>
      </c>
      <c r="H797" s="117">
        <f t="shared" si="187"/>
        <v>7</v>
      </c>
      <c r="I797" s="116">
        <f t="shared" si="188"/>
        <v>3072.86</v>
      </c>
      <c r="J797" s="116">
        <f t="shared" si="195"/>
        <v>417.031</v>
      </c>
      <c r="K797" s="116">
        <f t="shared" si="189"/>
        <v>7</v>
      </c>
      <c r="L797" s="116">
        <f t="shared" si="190"/>
        <v>2919.217</v>
      </c>
      <c r="M797" s="116">
        <f t="shared" si="191"/>
        <v>21.949</v>
      </c>
      <c r="N797" s="116">
        <f t="shared" si="192"/>
        <v>7</v>
      </c>
      <c r="O797" s="116">
        <f t="shared" si="193"/>
        <v>153.643</v>
      </c>
      <c r="P797" s="116"/>
      <c r="R797" s="95">
        <f t="shared" si="196"/>
        <v>417.031</v>
      </c>
      <c r="S797" s="96">
        <f t="shared" si="197"/>
        <v>0</v>
      </c>
      <c r="T797" s="97"/>
    </row>
    <row r="798" s="85" customFormat="1" ht="23.1" customHeight="1" spans="1:20">
      <c r="A798" s="129" t="s">
        <v>1483</v>
      </c>
      <c r="B798" s="129" t="s">
        <v>1484</v>
      </c>
      <c r="C798" s="113" t="s">
        <v>51</v>
      </c>
      <c r="D798" s="148">
        <v>436.77</v>
      </c>
      <c r="E798" s="115">
        <v>2</v>
      </c>
      <c r="F798" s="116">
        <f t="shared" si="186"/>
        <v>873.54</v>
      </c>
      <c r="G798" s="116">
        <f t="shared" si="194"/>
        <v>436.77</v>
      </c>
      <c r="H798" s="117">
        <f t="shared" si="187"/>
        <v>2</v>
      </c>
      <c r="I798" s="116">
        <f t="shared" si="188"/>
        <v>873.54</v>
      </c>
      <c r="J798" s="116">
        <f t="shared" si="195"/>
        <v>414.9315</v>
      </c>
      <c r="K798" s="116">
        <f t="shared" si="189"/>
        <v>2</v>
      </c>
      <c r="L798" s="116">
        <f t="shared" si="190"/>
        <v>829.863</v>
      </c>
      <c r="M798" s="116">
        <f t="shared" si="191"/>
        <v>21.8385</v>
      </c>
      <c r="N798" s="116">
        <f t="shared" si="192"/>
        <v>2</v>
      </c>
      <c r="O798" s="116">
        <f t="shared" si="193"/>
        <v>43.677</v>
      </c>
      <c r="P798" s="116"/>
      <c r="R798" s="95">
        <f t="shared" si="196"/>
        <v>414.9315</v>
      </c>
      <c r="S798" s="96">
        <f t="shared" si="197"/>
        <v>0</v>
      </c>
      <c r="T798" s="97"/>
    </row>
    <row r="799" s="85" customFormat="1" ht="23.1" customHeight="1" spans="1:20">
      <c r="A799" s="129" t="s">
        <v>1485</v>
      </c>
      <c r="B799" s="129" t="s">
        <v>1486</v>
      </c>
      <c r="C799" s="113" t="s">
        <v>51</v>
      </c>
      <c r="D799" s="148">
        <v>568.74</v>
      </c>
      <c r="E799" s="115">
        <v>0.1</v>
      </c>
      <c r="F799" s="116">
        <f t="shared" si="186"/>
        <v>56.87</v>
      </c>
      <c r="G799" s="116">
        <f t="shared" si="194"/>
        <v>568.74</v>
      </c>
      <c r="H799" s="117">
        <f t="shared" si="187"/>
        <v>0.1</v>
      </c>
      <c r="I799" s="116">
        <f t="shared" si="188"/>
        <v>56.87</v>
      </c>
      <c r="J799" s="116">
        <f t="shared" si="195"/>
        <v>540.303</v>
      </c>
      <c r="K799" s="116">
        <f t="shared" si="189"/>
        <v>0.1</v>
      </c>
      <c r="L799" s="116">
        <f t="shared" si="190"/>
        <v>54.0303</v>
      </c>
      <c r="M799" s="116">
        <f t="shared" si="191"/>
        <v>28.437</v>
      </c>
      <c r="N799" s="116">
        <f t="shared" si="192"/>
        <v>0.1</v>
      </c>
      <c r="O799" s="116">
        <f t="shared" si="193"/>
        <v>2.8437</v>
      </c>
      <c r="P799" s="116"/>
      <c r="R799" s="95">
        <f t="shared" si="196"/>
        <v>540.303</v>
      </c>
      <c r="S799" s="96">
        <f t="shared" si="197"/>
        <v>0</v>
      </c>
      <c r="T799" s="97"/>
    </row>
    <row r="800" s="85" customFormat="1" ht="23.1" customHeight="1" spans="1:20">
      <c r="A800" s="129" t="s">
        <v>1487</v>
      </c>
      <c r="B800" s="129" t="s">
        <v>1488</v>
      </c>
      <c r="C800" s="113" t="s">
        <v>51</v>
      </c>
      <c r="D800" s="148">
        <v>732.53</v>
      </c>
      <c r="E800" s="115">
        <v>0.1</v>
      </c>
      <c r="F800" s="116">
        <f t="shared" si="186"/>
        <v>73.25</v>
      </c>
      <c r="G800" s="116">
        <f t="shared" si="194"/>
        <v>732.53</v>
      </c>
      <c r="H800" s="117">
        <f t="shared" si="187"/>
        <v>0.1</v>
      </c>
      <c r="I800" s="116">
        <f t="shared" si="188"/>
        <v>73.25</v>
      </c>
      <c r="J800" s="116">
        <f t="shared" si="195"/>
        <v>695.9035</v>
      </c>
      <c r="K800" s="116">
        <f t="shared" si="189"/>
        <v>0.1</v>
      </c>
      <c r="L800" s="116">
        <f t="shared" si="190"/>
        <v>69.59035</v>
      </c>
      <c r="M800" s="116">
        <f t="shared" si="191"/>
        <v>36.6265000000001</v>
      </c>
      <c r="N800" s="116">
        <f t="shared" si="192"/>
        <v>0.1</v>
      </c>
      <c r="O800" s="116">
        <f t="shared" si="193"/>
        <v>3.66265000000001</v>
      </c>
      <c r="P800" s="116"/>
      <c r="R800" s="95">
        <f t="shared" si="196"/>
        <v>695.9035</v>
      </c>
      <c r="S800" s="96">
        <f t="shared" si="197"/>
        <v>0</v>
      </c>
      <c r="T800" s="97"/>
    </row>
    <row r="801" s="85" customFormat="1" ht="23.1" customHeight="1" spans="1:20">
      <c r="A801" s="129" t="s">
        <v>1489</v>
      </c>
      <c r="B801" s="129" t="s">
        <v>1490</v>
      </c>
      <c r="C801" s="113" t="s">
        <v>51</v>
      </c>
      <c r="D801" s="148">
        <v>515.22</v>
      </c>
      <c r="E801" s="115">
        <v>0.1</v>
      </c>
      <c r="F801" s="116">
        <f t="shared" si="186"/>
        <v>51.52</v>
      </c>
      <c r="G801" s="116">
        <f t="shared" si="194"/>
        <v>515.22</v>
      </c>
      <c r="H801" s="117">
        <f t="shared" si="187"/>
        <v>0.1</v>
      </c>
      <c r="I801" s="116">
        <f t="shared" si="188"/>
        <v>51.52</v>
      </c>
      <c r="J801" s="116">
        <f t="shared" si="195"/>
        <v>489.459</v>
      </c>
      <c r="K801" s="116">
        <f t="shared" si="189"/>
        <v>0.1</v>
      </c>
      <c r="L801" s="116">
        <f t="shared" si="190"/>
        <v>48.9459</v>
      </c>
      <c r="M801" s="116">
        <f t="shared" si="191"/>
        <v>25.761</v>
      </c>
      <c r="N801" s="116">
        <f t="shared" si="192"/>
        <v>0.1</v>
      </c>
      <c r="O801" s="116">
        <f t="shared" si="193"/>
        <v>2.5761</v>
      </c>
      <c r="P801" s="116"/>
      <c r="R801" s="95">
        <f t="shared" si="196"/>
        <v>489.459</v>
      </c>
      <c r="S801" s="96">
        <f t="shared" si="197"/>
        <v>0</v>
      </c>
      <c r="T801" s="97"/>
    </row>
    <row r="802" s="85" customFormat="1" ht="23.1" customHeight="1" spans="1:20">
      <c r="A802" s="129" t="s">
        <v>1491</v>
      </c>
      <c r="B802" s="129" t="s">
        <v>1492</v>
      </c>
      <c r="C802" s="113" t="s">
        <v>51</v>
      </c>
      <c r="D802" s="148">
        <v>403.83</v>
      </c>
      <c r="E802" s="115">
        <v>0.1</v>
      </c>
      <c r="F802" s="116">
        <f t="shared" si="186"/>
        <v>40.38</v>
      </c>
      <c r="G802" s="116">
        <f t="shared" si="194"/>
        <v>403.83</v>
      </c>
      <c r="H802" s="117">
        <f t="shared" si="187"/>
        <v>0.1</v>
      </c>
      <c r="I802" s="116">
        <f t="shared" si="188"/>
        <v>40.38</v>
      </c>
      <c r="J802" s="116">
        <f t="shared" si="195"/>
        <v>383.6385</v>
      </c>
      <c r="K802" s="116">
        <f t="shared" si="189"/>
        <v>0.1</v>
      </c>
      <c r="L802" s="116">
        <f t="shared" si="190"/>
        <v>38.36385</v>
      </c>
      <c r="M802" s="116">
        <f t="shared" si="191"/>
        <v>20.1915</v>
      </c>
      <c r="N802" s="116">
        <f t="shared" si="192"/>
        <v>0.1</v>
      </c>
      <c r="O802" s="116">
        <f t="shared" si="193"/>
        <v>2.01915</v>
      </c>
      <c r="P802" s="116"/>
      <c r="R802" s="95">
        <f t="shared" si="196"/>
        <v>383.6385</v>
      </c>
      <c r="S802" s="96">
        <f t="shared" si="197"/>
        <v>0</v>
      </c>
      <c r="T802" s="97"/>
    </row>
    <row r="803" s="85" customFormat="1" ht="23.1" customHeight="1" spans="1:20">
      <c r="A803" s="129" t="s">
        <v>1493</v>
      </c>
      <c r="B803" s="129" t="s">
        <v>1494</v>
      </c>
      <c r="C803" s="113"/>
      <c r="D803" s="148"/>
      <c r="E803" s="115"/>
      <c r="F803" s="116">
        <f t="shared" si="186"/>
        <v>0</v>
      </c>
      <c r="G803" s="116">
        <f t="shared" si="194"/>
        <v>0</v>
      </c>
      <c r="H803" s="117">
        <f t="shared" si="187"/>
        <v>0</v>
      </c>
      <c r="I803" s="116">
        <f t="shared" si="188"/>
        <v>0</v>
      </c>
      <c r="J803" s="116">
        <f t="shared" si="195"/>
        <v>0</v>
      </c>
      <c r="K803" s="116">
        <f t="shared" si="189"/>
        <v>0</v>
      </c>
      <c r="L803" s="116">
        <f t="shared" si="190"/>
        <v>0</v>
      </c>
      <c r="M803" s="116">
        <f t="shared" si="191"/>
        <v>0</v>
      </c>
      <c r="N803" s="116">
        <f t="shared" si="192"/>
        <v>0</v>
      </c>
      <c r="O803" s="116">
        <f t="shared" si="193"/>
        <v>0</v>
      </c>
      <c r="P803" s="116"/>
      <c r="R803" s="95">
        <f t="shared" si="196"/>
        <v>0</v>
      </c>
      <c r="S803" s="96">
        <f t="shared" si="197"/>
        <v>0</v>
      </c>
      <c r="T803" s="97"/>
    </row>
    <row r="804" s="85" customFormat="1" ht="23.1" customHeight="1" spans="1:20">
      <c r="A804" s="129" t="s">
        <v>1495</v>
      </c>
      <c r="B804" s="129" t="s">
        <v>1496</v>
      </c>
      <c r="C804" s="113" t="s">
        <v>51</v>
      </c>
      <c r="D804" s="148">
        <v>457.74</v>
      </c>
      <c r="E804" s="115">
        <v>5.1</v>
      </c>
      <c r="F804" s="116">
        <f t="shared" si="186"/>
        <v>2334.47</v>
      </c>
      <c r="G804" s="116">
        <f t="shared" si="194"/>
        <v>457.74</v>
      </c>
      <c r="H804" s="117">
        <f t="shared" si="187"/>
        <v>5.1</v>
      </c>
      <c r="I804" s="116">
        <f t="shared" si="188"/>
        <v>2334.47</v>
      </c>
      <c r="J804" s="116">
        <f t="shared" si="195"/>
        <v>434.853</v>
      </c>
      <c r="K804" s="116">
        <f t="shared" si="189"/>
        <v>5.1</v>
      </c>
      <c r="L804" s="116">
        <f t="shared" si="190"/>
        <v>2217.7503</v>
      </c>
      <c r="M804" s="116">
        <f t="shared" si="191"/>
        <v>22.887</v>
      </c>
      <c r="N804" s="116">
        <f t="shared" si="192"/>
        <v>5.1</v>
      </c>
      <c r="O804" s="116">
        <f t="shared" si="193"/>
        <v>116.7237</v>
      </c>
      <c r="P804" s="116"/>
      <c r="R804" s="95">
        <f t="shared" si="196"/>
        <v>434.853</v>
      </c>
      <c r="S804" s="96">
        <f t="shared" si="197"/>
        <v>0</v>
      </c>
      <c r="T804" s="97"/>
    </row>
    <row r="805" s="85" customFormat="1" ht="23.1" customHeight="1" spans="1:20">
      <c r="A805" s="129" t="s">
        <v>1497</v>
      </c>
      <c r="B805" s="129" t="s">
        <v>1498</v>
      </c>
      <c r="C805" s="113" t="s">
        <v>51</v>
      </c>
      <c r="D805" s="148">
        <v>455.5</v>
      </c>
      <c r="E805" s="115">
        <v>0.1</v>
      </c>
      <c r="F805" s="116">
        <f t="shared" si="186"/>
        <v>45.55</v>
      </c>
      <c r="G805" s="116">
        <f t="shared" si="194"/>
        <v>455.5</v>
      </c>
      <c r="H805" s="117">
        <f t="shared" si="187"/>
        <v>0.1</v>
      </c>
      <c r="I805" s="116">
        <f t="shared" si="188"/>
        <v>45.55</v>
      </c>
      <c r="J805" s="116">
        <f t="shared" si="195"/>
        <v>432.725</v>
      </c>
      <c r="K805" s="116">
        <f t="shared" si="189"/>
        <v>0.1</v>
      </c>
      <c r="L805" s="116">
        <f t="shared" si="190"/>
        <v>43.2725</v>
      </c>
      <c r="M805" s="116">
        <f t="shared" si="191"/>
        <v>22.775</v>
      </c>
      <c r="N805" s="116">
        <f t="shared" si="192"/>
        <v>0.1</v>
      </c>
      <c r="O805" s="116">
        <f t="shared" si="193"/>
        <v>2.2775</v>
      </c>
      <c r="P805" s="116"/>
      <c r="R805" s="95">
        <f t="shared" si="196"/>
        <v>432.725</v>
      </c>
      <c r="S805" s="96">
        <f t="shared" si="197"/>
        <v>0</v>
      </c>
      <c r="T805" s="97"/>
    </row>
    <row r="806" s="85" customFormat="1" ht="23.1" customHeight="1" spans="1:20">
      <c r="A806" s="129" t="s">
        <v>1499</v>
      </c>
      <c r="B806" s="129" t="s">
        <v>1500</v>
      </c>
      <c r="C806" s="113" t="s">
        <v>51</v>
      </c>
      <c r="D806" s="148">
        <v>588.88</v>
      </c>
      <c r="E806" s="115">
        <v>0.1</v>
      </c>
      <c r="F806" s="116">
        <f t="shared" si="186"/>
        <v>58.89</v>
      </c>
      <c r="G806" s="116">
        <f t="shared" si="194"/>
        <v>588.88</v>
      </c>
      <c r="H806" s="117">
        <f t="shared" si="187"/>
        <v>0.1</v>
      </c>
      <c r="I806" s="116">
        <f t="shared" si="188"/>
        <v>58.89</v>
      </c>
      <c r="J806" s="116">
        <f t="shared" si="195"/>
        <v>559.436</v>
      </c>
      <c r="K806" s="116">
        <f t="shared" si="189"/>
        <v>0.1</v>
      </c>
      <c r="L806" s="116">
        <f t="shared" si="190"/>
        <v>55.9436</v>
      </c>
      <c r="M806" s="116">
        <f t="shared" si="191"/>
        <v>29.4440000000001</v>
      </c>
      <c r="N806" s="116">
        <f t="shared" si="192"/>
        <v>0.1</v>
      </c>
      <c r="O806" s="116">
        <f t="shared" si="193"/>
        <v>2.94440000000001</v>
      </c>
      <c r="P806" s="116"/>
      <c r="R806" s="95">
        <f t="shared" si="196"/>
        <v>559.436</v>
      </c>
      <c r="S806" s="96">
        <f t="shared" si="197"/>
        <v>0</v>
      </c>
      <c r="T806" s="97"/>
    </row>
    <row r="807" s="85" customFormat="1" ht="23.1" customHeight="1" spans="1:20">
      <c r="A807" s="129" t="s">
        <v>1501</v>
      </c>
      <c r="B807" s="129" t="s">
        <v>1502</v>
      </c>
      <c r="C807" s="113" t="s">
        <v>51</v>
      </c>
      <c r="D807" s="148">
        <v>751.13</v>
      </c>
      <c r="E807" s="115">
        <v>0.1</v>
      </c>
      <c r="F807" s="116">
        <f t="shared" si="186"/>
        <v>75.11</v>
      </c>
      <c r="G807" s="116">
        <f t="shared" si="194"/>
        <v>751.13</v>
      </c>
      <c r="H807" s="117">
        <f t="shared" si="187"/>
        <v>0.1</v>
      </c>
      <c r="I807" s="116">
        <f t="shared" si="188"/>
        <v>75.11</v>
      </c>
      <c r="J807" s="116">
        <f t="shared" si="195"/>
        <v>713.5735</v>
      </c>
      <c r="K807" s="116">
        <f t="shared" si="189"/>
        <v>0.1</v>
      </c>
      <c r="L807" s="116">
        <f t="shared" si="190"/>
        <v>71.35735</v>
      </c>
      <c r="M807" s="116">
        <f t="shared" si="191"/>
        <v>37.5565</v>
      </c>
      <c r="N807" s="116">
        <f t="shared" si="192"/>
        <v>0.1</v>
      </c>
      <c r="O807" s="116">
        <f t="shared" si="193"/>
        <v>3.75565</v>
      </c>
      <c r="P807" s="116"/>
      <c r="R807" s="95">
        <f t="shared" si="196"/>
        <v>713.5735</v>
      </c>
      <c r="S807" s="96">
        <f t="shared" si="197"/>
        <v>0</v>
      </c>
      <c r="T807" s="97"/>
    </row>
    <row r="808" s="85" customFormat="1" ht="23.1" customHeight="1" spans="1:20">
      <c r="A808" s="129" t="s">
        <v>1503</v>
      </c>
      <c r="B808" s="129" t="s">
        <v>1504</v>
      </c>
      <c r="C808" s="113" t="s">
        <v>51</v>
      </c>
      <c r="D808" s="148">
        <v>533.89</v>
      </c>
      <c r="E808" s="115">
        <v>0.1</v>
      </c>
      <c r="F808" s="116">
        <f t="shared" si="186"/>
        <v>53.39</v>
      </c>
      <c r="G808" s="116">
        <f t="shared" si="194"/>
        <v>533.89</v>
      </c>
      <c r="H808" s="117">
        <f t="shared" si="187"/>
        <v>0.1</v>
      </c>
      <c r="I808" s="116">
        <f t="shared" si="188"/>
        <v>53.39</v>
      </c>
      <c r="J808" s="116">
        <f t="shared" si="195"/>
        <v>507.1955</v>
      </c>
      <c r="K808" s="116">
        <f t="shared" si="189"/>
        <v>0.1</v>
      </c>
      <c r="L808" s="116">
        <f t="shared" si="190"/>
        <v>50.71955</v>
      </c>
      <c r="M808" s="116">
        <f t="shared" si="191"/>
        <v>26.6945</v>
      </c>
      <c r="N808" s="116">
        <f t="shared" si="192"/>
        <v>0.1</v>
      </c>
      <c r="O808" s="116">
        <f t="shared" si="193"/>
        <v>2.66945</v>
      </c>
      <c r="P808" s="116"/>
      <c r="R808" s="95">
        <f t="shared" si="196"/>
        <v>507.1955</v>
      </c>
      <c r="S808" s="96">
        <f t="shared" si="197"/>
        <v>0</v>
      </c>
      <c r="T808" s="97"/>
    </row>
    <row r="809" s="85" customFormat="1" ht="23.1" customHeight="1" spans="1:20">
      <c r="A809" s="129" t="s">
        <v>1505</v>
      </c>
      <c r="B809" s="129" t="s">
        <v>1506</v>
      </c>
      <c r="C809" s="113" t="s">
        <v>51</v>
      </c>
      <c r="D809" s="148">
        <v>422.51</v>
      </c>
      <c r="E809" s="115">
        <v>0.1</v>
      </c>
      <c r="F809" s="116">
        <f t="shared" si="186"/>
        <v>42.25</v>
      </c>
      <c r="G809" s="116">
        <f t="shared" si="194"/>
        <v>422.51</v>
      </c>
      <c r="H809" s="117">
        <f t="shared" si="187"/>
        <v>0.1</v>
      </c>
      <c r="I809" s="116">
        <f t="shared" si="188"/>
        <v>42.25</v>
      </c>
      <c r="J809" s="116">
        <f t="shared" si="195"/>
        <v>401.3845</v>
      </c>
      <c r="K809" s="116">
        <f t="shared" si="189"/>
        <v>0.1</v>
      </c>
      <c r="L809" s="116">
        <f t="shared" si="190"/>
        <v>40.13845</v>
      </c>
      <c r="M809" s="116">
        <f t="shared" si="191"/>
        <v>21.1255</v>
      </c>
      <c r="N809" s="116">
        <f t="shared" si="192"/>
        <v>0.1</v>
      </c>
      <c r="O809" s="116">
        <f t="shared" si="193"/>
        <v>2.11255</v>
      </c>
      <c r="P809" s="116"/>
      <c r="R809" s="95">
        <f t="shared" si="196"/>
        <v>401.3845</v>
      </c>
      <c r="S809" s="96">
        <f t="shared" si="197"/>
        <v>0</v>
      </c>
      <c r="T809" s="97"/>
    </row>
    <row r="810" s="85" customFormat="1" ht="23.1" customHeight="1" spans="1:20">
      <c r="A810" s="129" t="s">
        <v>1507</v>
      </c>
      <c r="B810" s="129" t="s">
        <v>1508</v>
      </c>
      <c r="C810" s="113" t="s">
        <v>51</v>
      </c>
      <c r="D810" s="148">
        <v>65.81</v>
      </c>
      <c r="E810" s="115">
        <v>5</v>
      </c>
      <c r="F810" s="116">
        <f t="shared" si="186"/>
        <v>329.05</v>
      </c>
      <c r="G810" s="116">
        <f t="shared" si="194"/>
        <v>65.81</v>
      </c>
      <c r="H810" s="117">
        <f t="shared" si="187"/>
        <v>5</v>
      </c>
      <c r="I810" s="116">
        <f t="shared" si="188"/>
        <v>329.05</v>
      </c>
      <c r="J810" s="116">
        <f t="shared" si="195"/>
        <v>62.5195</v>
      </c>
      <c r="K810" s="116">
        <f t="shared" si="189"/>
        <v>5</v>
      </c>
      <c r="L810" s="116">
        <f t="shared" si="190"/>
        <v>312.5975</v>
      </c>
      <c r="M810" s="116">
        <f t="shared" si="191"/>
        <v>3.2905</v>
      </c>
      <c r="N810" s="116">
        <f t="shared" si="192"/>
        <v>5</v>
      </c>
      <c r="O810" s="116">
        <f t="shared" si="193"/>
        <v>16.4525</v>
      </c>
      <c r="P810" s="116"/>
      <c r="R810" s="95">
        <f t="shared" si="196"/>
        <v>62.5195</v>
      </c>
      <c r="S810" s="96">
        <f t="shared" si="197"/>
        <v>0</v>
      </c>
      <c r="T810" s="97"/>
    </row>
    <row r="811" s="85" customFormat="1" ht="23.1" customHeight="1" spans="1:20">
      <c r="A811" s="129" t="s">
        <v>1509</v>
      </c>
      <c r="B811" s="129" t="s">
        <v>1510</v>
      </c>
      <c r="C811" s="113" t="s">
        <v>62</v>
      </c>
      <c r="D811" s="148">
        <v>8</v>
      </c>
      <c r="E811" s="115">
        <v>5</v>
      </c>
      <c r="F811" s="116">
        <f t="shared" si="186"/>
        <v>40</v>
      </c>
      <c r="G811" s="116">
        <f t="shared" si="194"/>
        <v>8</v>
      </c>
      <c r="H811" s="117">
        <f t="shared" si="187"/>
        <v>5</v>
      </c>
      <c r="I811" s="116">
        <f t="shared" si="188"/>
        <v>40</v>
      </c>
      <c r="J811" s="116">
        <f t="shared" si="195"/>
        <v>7.6</v>
      </c>
      <c r="K811" s="116">
        <f t="shared" si="189"/>
        <v>5</v>
      </c>
      <c r="L811" s="116">
        <f t="shared" si="190"/>
        <v>38</v>
      </c>
      <c r="M811" s="116">
        <f t="shared" si="191"/>
        <v>0.4</v>
      </c>
      <c r="N811" s="116">
        <f t="shared" si="192"/>
        <v>5</v>
      </c>
      <c r="O811" s="116">
        <f t="shared" si="193"/>
        <v>2</v>
      </c>
      <c r="P811" s="116"/>
      <c r="R811" s="95">
        <f t="shared" si="196"/>
        <v>7.6</v>
      </c>
      <c r="S811" s="96">
        <f t="shared" si="197"/>
        <v>0</v>
      </c>
      <c r="T811" s="97"/>
    </row>
    <row r="812" s="85" customFormat="1" ht="23.1" customHeight="1" spans="1:20">
      <c r="A812" s="129">
        <v>640</v>
      </c>
      <c r="B812" s="129" t="s">
        <v>1511</v>
      </c>
      <c r="C812" s="113" t="s">
        <v>1009</v>
      </c>
      <c r="D812" s="148">
        <v>20.01</v>
      </c>
      <c r="E812" s="115">
        <v>106</v>
      </c>
      <c r="F812" s="116">
        <f t="shared" si="186"/>
        <v>2121.06</v>
      </c>
      <c r="G812" s="116">
        <f t="shared" si="194"/>
        <v>20.01</v>
      </c>
      <c r="H812" s="117">
        <f t="shared" si="187"/>
        <v>106</v>
      </c>
      <c r="I812" s="116">
        <f t="shared" si="188"/>
        <v>2121.06</v>
      </c>
      <c r="J812" s="116">
        <f t="shared" si="195"/>
        <v>19.0095</v>
      </c>
      <c r="K812" s="116">
        <f t="shared" si="189"/>
        <v>106</v>
      </c>
      <c r="L812" s="116">
        <f t="shared" si="190"/>
        <v>2015.007</v>
      </c>
      <c r="M812" s="116">
        <f t="shared" si="191"/>
        <v>1.0005</v>
      </c>
      <c r="N812" s="116">
        <f t="shared" si="192"/>
        <v>106</v>
      </c>
      <c r="O812" s="116">
        <f t="shared" si="193"/>
        <v>106.053</v>
      </c>
      <c r="P812" s="116"/>
      <c r="R812" s="95">
        <f t="shared" si="196"/>
        <v>19.0095</v>
      </c>
      <c r="S812" s="96">
        <f t="shared" si="197"/>
        <v>0</v>
      </c>
      <c r="T812" s="97"/>
    </row>
    <row r="813" s="85" customFormat="1" ht="23.1" customHeight="1" spans="1:20">
      <c r="A813" s="129">
        <v>641</v>
      </c>
      <c r="B813" s="129" t="s">
        <v>1512</v>
      </c>
      <c r="C813" s="113"/>
      <c r="D813" s="148"/>
      <c r="E813" s="115"/>
      <c r="F813" s="116">
        <f t="shared" si="186"/>
        <v>0</v>
      </c>
      <c r="G813" s="116">
        <f t="shared" si="194"/>
        <v>0</v>
      </c>
      <c r="H813" s="117">
        <f t="shared" si="187"/>
        <v>0</v>
      </c>
      <c r="I813" s="116">
        <f t="shared" si="188"/>
        <v>0</v>
      </c>
      <c r="J813" s="116">
        <f t="shared" si="195"/>
        <v>0</v>
      </c>
      <c r="K813" s="116">
        <f t="shared" si="189"/>
        <v>0</v>
      </c>
      <c r="L813" s="116">
        <f t="shared" si="190"/>
        <v>0</v>
      </c>
      <c r="M813" s="116">
        <f t="shared" si="191"/>
        <v>0</v>
      </c>
      <c r="N813" s="116">
        <f t="shared" si="192"/>
        <v>0</v>
      </c>
      <c r="O813" s="116">
        <f t="shared" si="193"/>
        <v>0</v>
      </c>
      <c r="P813" s="116"/>
      <c r="R813" s="95">
        <f t="shared" si="196"/>
        <v>0</v>
      </c>
      <c r="S813" s="96">
        <f t="shared" si="197"/>
        <v>0</v>
      </c>
      <c r="T813" s="97"/>
    </row>
    <row r="814" s="85" customFormat="1" ht="23.1" customHeight="1" spans="1:20">
      <c r="A814" s="129" t="s">
        <v>1513</v>
      </c>
      <c r="B814" s="129" t="s">
        <v>1514</v>
      </c>
      <c r="C814" s="113" t="s">
        <v>1131</v>
      </c>
      <c r="D814" s="148">
        <v>947.27</v>
      </c>
      <c r="E814" s="115">
        <v>39</v>
      </c>
      <c r="F814" s="116">
        <f t="shared" si="186"/>
        <v>36943.53</v>
      </c>
      <c r="G814" s="116">
        <f t="shared" si="194"/>
        <v>947.27</v>
      </c>
      <c r="H814" s="117">
        <f t="shared" si="187"/>
        <v>39</v>
      </c>
      <c r="I814" s="116">
        <f t="shared" si="188"/>
        <v>36943.53</v>
      </c>
      <c r="J814" s="116">
        <f t="shared" si="195"/>
        <v>899.9065</v>
      </c>
      <c r="K814" s="116">
        <f t="shared" si="189"/>
        <v>39</v>
      </c>
      <c r="L814" s="116">
        <f t="shared" si="190"/>
        <v>35096.3535</v>
      </c>
      <c r="M814" s="116">
        <f t="shared" si="191"/>
        <v>47.3635</v>
      </c>
      <c r="N814" s="116">
        <f t="shared" si="192"/>
        <v>39</v>
      </c>
      <c r="O814" s="116">
        <f t="shared" si="193"/>
        <v>1847.1765</v>
      </c>
      <c r="P814" s="116"/>
      <c r="R814" s="95">
        <f t="shared" si="196"/>
        <v>899.9065</v>
      </c>
      <c r="S814" s="96">
        <f t="shared" si="197"/>
        <v>0</v>
      </c>
      <c r="T814" s="97"/>
    </row>
    <row r="815" s="85" customFormat="1" ht="23.1" customHeight="1" spans="1:20">
      <c r="A815" s="129" t="s">
        <v>1515</v>
      </c>
      <c r="B815" s="129" t="s">
        <v>1516</v>
      </c>
      <c r="C815" s="113" t="s">
        <v>1131</v>
      </c>
      <c r="D815" s="148">
        <v>1799.46</v>
      </c>
      <c r="E815" s="115">
        <v>26</v>
      </c>
      <c r="F815" s="116">
        <f t="shared" si="186"/>
        <v>46785.96</v>
      </c>
      <c r="G815" s="116">
        <f t="shared" si="194"/>
        <v>1799.46</v>
      </c>
      <c r="H815" s="117">
        <f t="shared" si="187"/>
        <v>26</v>
      </c>
      <c r="I815" s="116">
        <f t="shared" si="188"/>
        <v>46785.96</v>
      </c>
      <c r="J815" s="116">
        <f t="shared" si="195"/>
        <v>1709.487</v>
      </c>
      <c r="K815" s="116">
        <f t="shared" si="189"/>
        <v>26</v>
      </c>
      <c r="L815" s="116">
        <f t="shared" si="190"/>
        <v>44446.662</v>
      </c>
      <c r="M815" s="116">
        <f t="shared" si="191"/>
        <v>89.9730000000002</v>
      </c>
      <c r="N815" s="116">
        <f t="shared" si="192"/>
        <v>26</v>
      </c>
      <c r="O815" s="116">
        <f t="shared" si="193"/>
        <v>2339.298</v>
      </c>
      <c r="P815" s="116"/>
      <c r="R815" s="95">
        <f t="shared" si="196"/>
        <v>1709.487</v>
      </c>
      <c r="S815" s="96">
        <f t="shared" si="197"/>
        <v>0</v>
      </c>
      <c r="T815" s="97"/>
    </row>
    <row r="816" s="85" customFormat="1" ht="23.1" customHeight="1" spans="1:20">
      <c r="A816" s="129">
        <v>642</v>
      </c>
      <c r="B816" s="129" t="s">
        <v>1517</v>
      </c>
      <c r="C816" s="113" t="s">
        <v>51</v>
      </c>
      <c r="D816" s="148">
        <v>4.3</v>
      </c>
      <c r="E816" s="115">
        <v>16</v>
      </c>
      <c r="F816" s="116">
        <f t="shared" si="186"/>
        <v>68.8</v>
      </c>
      <c r="G816" s="116">
        <f t="shared" si="194"/>
        <v>4.3</v>
      </c>
      <c r="H816" s="117">
        <f t="shared" si="187"/>
        <v>16</v>
      </c>
      <c r="I816" s="116">
        <f t="shared" si="188"/>
        <v>68.8</v>
      </c>
      <c r="J816" s="116">
        <f t="shared" si="195"/>
        <v>4.085</v>
      </c>
      <c r="K816" s="116">
        <f t="shared" si="189"/>
        <v>16</v>
      </c>
      <c r="L816" s="116">
        <f t="shared" si="190"/>
        <v>65.36</v>
      </c>
      <c r="M816" s="116">
        <f t="shared" si="191"/>
        <v>0.215</v>
      </c>
      <c r="N816" s="116">
        <f t="shared" si="192"/>
        <v>16</v>
      </c>
      <c r="O816" s="116">
        <f t="shared" si="193"/>
        <v>3.44</v>
      </c>
      <c r="P816" s="116"/>
      <c r="R816" s="95">
        <f t="shared" si="196"/>
        <v>4.085</v>
      </c>
      <c r="S816" s="96">
        <f t="shared" si="197"/>
        <v>0</v>
      </c>
      <c r="T816" s="97"/>
    </row>
    <row r="817" s="85" customFormat="1" ht="23.1" customHeight="1" spans="1:20">
      <c r="A817" s="129">
        <v>643</v>
      </c>
      <c r="B817" s="129" t="s">
        <v>1518</v>
      </c>
      <c r="C817" s="113"/>
      <c r="D817" s="148"/>
      <c r="E817" s="115"/>
      <c r="F817" s="116">
        <f t="shared" si="186"/>
        <v>0</v>
      </c>
      <c r="G817" s="116">
        <f t="shared" si="194"/>
        <v>0</v>
      </c>
      <c r="H817" s="117">
        <f t="shared" si="187"/>
        <v>0</v>
      </c>
      <c r="I817" s="116">
        <f t="shared" si="188"/>
        <v>0</v>
      </c>
      <c r="J817" s="116">
        <f t="shared" si="195"/>
        <v>0</v>
      </c>
      <c r="K817" s="116">
        <f t="shared" si="189"/>
        <v>0</v>
      </c>
      <c r="L817" s="116">
        <f t="shared" si="190"/>
        <v>0</v>
      </c>
      <c r="M817" s="116">
        <f t="shared" si="191"/>
        <v>0</v>
      </c>
      <c r="N817" s="116">
        <f t="shared" si="192"/>
        <v>0</v>
      </c>
      <c r="O817" s="116">
        <f t="shared" si="193"/>
        <v>0</v>
      </c>
      <c r="P817" s="116"/>
      <c r="R817" s="95">
        <f t="shared" si="196"/>
        <v>0</v>
      </c>
      <c r="S817" s="96">
        <f t="shared" si="197"/>
        <v>0</v>
      </c>
      <c r="T817" s="97"/>
    </row>
    <row r="818" s="85" customFormat="1" ht="23.1" customHeight="1" spans="1:20">
      <c r="A818" s="129" t="s">
        <v>1519</v>
      </c>
      <c r="B818" s="129" t="s">
        <v>1520</v>
      </c>
      <c r="C818" s="113" t="s">
        <v>334</v>
      </c>
      <c r="D818" s="148">
        <v>200</v>
      </c>
      <c r="E818" s="115">
        <v>35</v>
      </c>
      <c r="F818" s="116">
        <f t="shared" si="186"/>
        <v>7000</v>
      </c>
      <c r="G818" s="116">
        <f t="shared" si="194"/>
        <v>200</v>
      </c>
      <c r="H818" s="117">
        <f t="shared" si="187"/>
        <v>35</v>
      </c>
      <c r="I818" s="116">
        <f t="shared" si="188"/>
        <v>7000</v>
      </c>
      <c r="J818" s="116">
        <f t="shared" si="195"/>
        <v>190</v>
      </c>
      <c r="K818" s="116">
        <f t="shared" si="189"/>
        <v>35</v>
      </c>
      <c r="L818" s="116">
        <f t="shared" si="190"/>
        <v>6650</v>
      </c>
      <c r="M818" s="116">
        <f t="shared" si="191"/>
        <v>10</v>
      </c>
      <c r="N818" s="116">
        <f t="shared" si="192"/>
        <v>35</v>
      </c>
      <c r="O818" s="116">
        <f t="shared" si="193"/>
        <v>350</v>
      </c>
      <c r="P818" s="116"/>
      <c r="R818" s="95">
        <f t="shared" si="196"/>
        <v>190</v>
      </c>
      <c r="S818" s="96">
        <f t="shared" si="197"/>
        <v>0</v>
      </c>
      <c r="T818" s="97"/>
    </row>
    <row r="819" s="85" customFormat="1" ht="23.1" customHeight="1" spans="1:20">
      <c r="A819" s="129" t="s">
        <v>1521</v>
      </c>
      <c r="B819" s="129" t="s">
        <v>1522</v>
      </c>
      <c r="C819" s="113" t="s">
        <v>334</v>
      </c>
      <c r="D819" s="148">
        <v>189.95</v>
      </c>
      <c r="E819" s="115">
        <v>43</v>
      </c>
      <c r="F819" s="116">
        <f t="shared" si="186"/>
        <v>8167.85</v>
      </c>
      <c r="G819" s="116">
        <f t="shared" si="194"/>
        <v>189.95</v>
      </c>
      <c r="H819" s="117">
        <f t="shared" si="187"/>
        <v>43</v>
      </c>
      <c r="I819" s="116">
        <f t="shared" si="188"/>
        <v>8167.85</v>
      </c>
      <c r="J819" s="116">
        <f t="shared" si="195"/>
        <v>180.4525</v>
      </c>
      <c r="K819" s="116">
        <f t="shared" si="189"/>
        <v>43</v>
      </c>
      <c r="L819" s="116">
        <f t="shared" si="190"/>
        <v>7759.4575</v>
      </c>
      <c r="M819" s="116">
        <f t="shared" si="191"/>
        <v>9.4975</v>
      </c>
      <c r="N819" s="116">
        <f t="shared" si="192"/>
        <v>43</v>
      </c>
      <c r="O819" s="116">
        <f t="shared" si="193"/>
        <v>408.3925</v>
      </c>
      <c r="P819" s="116"/>
      <c r="R819" s="95">
        <f t="shared" si="196"/>
        <v>180.4525</v>
      </c>
      <c r="S819" s="96">
        <f t="shared" si="197"/>
        <v>0</v>
      </c>
      <c r="T819" s="97"/>
    </row>
    <row r="820" s="85" customFormat="1" ht="23.1" customHeight="1" spans="1:20">
      <c r="A820" s="129">
        <v>644</v>
      </c>
      <c r="B820" s="129" t="s">
        <v>1523</v>
      </c>
      <c r="C820" s="113"/>
      <c r="D820" s="148"/>
      <c r="E820" s="115"/>
      <c r="F820" s="116">
        <f t="shared" si="186"/>
        <v>0</v>
      </c>
      <c r="G820" s="116">
        <f t="shared" si="194"/>
        <v>0</v>
      </c>
      <c r="H820" s="117">
        <f t="shared" si="187"/>
        <v>0</v>
      </c>
      <c r="I820" s="116">
        <f t="shared" si="188"/>
        <v>0</v>
      </c>
      <c r="J820" s="116">
        <f t="shared" si="195"/>
        <v>0</v>
      </c>
      <c r="K820" s="116">
        <f t="shared" si="189"/>
        <v>0</v>
      </c>
      <c r="L820" s="116">
        <f t="shared" si="190"/>
        <v>0</v>
      </c>
      <c r="M820" s="116">
        <f t="shared" si="191"/>
        <v>0</v>
      </c>
      <c r="N820" s="116">
        <f t="shared" si="192"/>
        <v>0</v>
      </c>
      <c r="O820" s="116">
        <f t="shared" si="193"/>
        <v>0</v>
      </c>
      <c r="P820" s="116"/>
      <c r="R820" s="95">
        <f t="shared" si="196"/>
        <v>0</v>
      </c>
      <c r="S820" s="96">
        <f t="shared" si="197"/>
        <v>0</v>
      </c>
      <c r="T820" s="97"/>
    </row>
    <row r="821" s="85" customFormat="1" ht="23.1" customHeight="1" spans="1:20">
      <c r="A821" s="129" t="s">
        <v>1524</v>
      </c>
      <c r="B821" s="129" t="s">
        <v>1525</v>
      </c>
      <c r="C821" s="113" t="s">
        <v>198</v>
      </c>
      <c r="D821" s="148">
        <v>9496.49</v>
      </c>
      <c r="E821" s="115">
        <v>12</v>
      </c>
      <c r="F821" s="116">
        <f t="shared" si="186"/>
        <v>113957.88</v>
      </c>
      <c r="G821" s="116">
        <f t="shared" si="194"/>
        <v>9496.49</v>
      </c>
      <c r="H821" s="117">
        <f t="shared" si="187"/>
        <v>12</v>
      </c>
      <c r="I821" s="116">
        <f t="shared" si="188"/>
        <v>113957.88</v>
      </c>
      <c r="J821" s="116">
        <f t="shared" si="195"/>
        <v>9021.6655</v>
      </c>
      <c r="K821" s="116">
        <f t="shared" si="189"/>
        <v>12</v>
      </c>
      <c r="L821" s="116">
        <f t="shared" si="190"/>
        <v>108259.986</v>
      </c>
      <c r="M821" s="116">
        <f t="shared" si="191"/>
        <v>474.824500000001</v>
      </c>
      <c r="N821" s="116">
        <f t="shared" si="192"/>
        <v>12</v>
      </c>
      <c r="O821" s="116">
        <f t="shared" si="193"/>
        <v>5697.89400000001</v>
      </c>
      <c r="P821" s="116"/>
      <c r="R821" s="95">
        <f t="shared" si="196"/>
        <v>9021.6655</v>
      </c>
      <c r="S821" s="96">
        <f t="shared" si="197"/>
        <v>0</v>
      </c>
      <c r="T821" s="97"/>
    </row>
    <row r="822" s="85" customFormat="1" ht="23.1" customHeight="1" spans="1:20">
      <c r="A822" s="129" t="s">
        <v>1526</v>
      </c>
      <c r="B822" s="129" t="s">
        <v>1527</v>
      </c>
      <c r="C822" s="113" t="s">
        <v>62</v>
      </c>
      <c r="D822" s="148">
        <v>6.58</v>
      </c>
      <c r="E822" s="115">
        <v>6</v>
      </c>
      <c r="F822" s="116">
        <f t="shared" si="186"/>
        <v>39.48</v>
      </c>
      <c r="G822" s="116">
        <f t="shared" si="194"/>
        <v>6.58</v>
      </c>
      <c r="H822" s="117">
        <f t="shared" si="187"/>
        <v>6</v>
      </c>
      <c r="I822" s="116">
        <f t="shared" si="188"/>
        <v>39.48</v>
      </c>
      <c r="J822" s="116">
        <f t="shared" si="195"/>
        <v>6.251</v>
      </c>
      <c r="K822" s="116">
        <f t="shared" si="189"/>
        <v>6</v>
      </c>
      <c r="L822" s="116">
        <f t="shared" si="190"/>
        <v>37.506</v>
      </c>
      <c r="M822" s="116">
        <f t="shared" si="191"/>
        <v>0.329000000000001</v>
      </c>
      <c r="N822" s="116">
        <f t="shared" si="192"/>
        <v>6</v>
      </c>
      <c r="O822" s="116">
        <f t="shared" si="193"/>
        <v>1.974</v>
      </c>
      <c r="P822" s="116"/>
      <c r="R822" s="95">
        <f t="shared" si="196"/>
        <v>6.251</v>
      </c>
      <c r="S822" s="96">
        <f t="shared" si="197"/>
        <v>0</v>
      </c>
      <c r="T822" s="97"/>
    </row>
    <row r="823" s="85" customFormat="1" ht="23.1" customHeight="1" spans="1:20">
      <c r="A823" s="129" t="s">
        <v>1528</v>
      </c>
      <c r="B823" s="129" t="s">
        <v>1529</v>
      </c>
      <c r="C823" s="113" t="s">
        <v>65</v>
      </c>
      <c r="D823" s="148">
        <v>291.08</v>
      </c>
      <c r="E823" s="115">
        <v>36</v>
      </c>
      <c r="F823" s="116">
        <f t="shared" si="186"/>
        <v>10478.88</v>
      </c>
      <c r="G823" s="116">
        <f t="shared" si="194"/>
        <v>291.08</v>
      </c>
      <c r="H823" s="117">
        <f t="shared" si="187"/>
        <v>36</v>
      </c>
      <c r="I823" s="116">
        <f t="shared" si="188"/>
        <v>10478.88</v>
      </c>
      <c r="J823" s="116">
        <f t="shared" si="195"/>
        <v>276.526</v>
      </c>
      <c r="K823" s="116">
        <f t="shared" si="189"/>
        <v>36</v>
      </c>
      <c r="L823" s="116">
        <f t="shared" si="190"/>
        <v>9954.936</v>
      </c>
      <c r="M823" s="116">
        <f t="shared" si="191"/>
        <v>14.554</v>
      </c>
      <c r="N823" s="116">
        <f t="shared" si="192"/>
        <v>36</v>
      </c>
      <c r="O823" s="116">
        <f t="shared" si="193"/>
        <v>523.944000000001</v>
      </c>
      <c r="P823" s="116"/>
      <c r="R823" s="95">
        <f t="shared" si="196"/>
        <v>276.526</v>
      </c>
      <c r="S823" s="96">
        <f t="shared" si="197"/>
        <v>0</v>
      </c>
      <c r="T823" s="97"/>
    </row>
    <row r="824" s="85" customFormat="1" ht="23.1" customHeight="1" spans="1:20">
      <c r="A824" s="129">
        <v>645</v>
      </c>
      <c r="B824" s="129" t="s">
        <v>1530</v>
      </c>
      <c r="C824" s="113"/>
      <c r="D824" s="148"/>
      <c r="E824" s="115"/>
      <c r="F824" s="116">
        <f t="shared" si="186"/>
        <v>0</v>
      </c>
      <c r="G824" s="116">
        <f t="shared" si="194"/>
        <v>0</v>
      </c>
      <c r="H824" s="117">
        <f t="shared" si="187"/>
        <v>0</v>
      </c>
      <c r="I824" s="116">
        <f t="shared" si="188"/>
        <v>0</v>
      </c>
      <c r="J824" s="116">
        <f t="shared" si="195"/>
        <v>0</v>
      </c>
      <c r="K824" s="116">
        <f t="shared" si="189"/>
        <v>0</v>
      </c>
      <c r="L824" s="116">
        <f t="shared" si="190"/>
        <v>0</v>
      </c>
      <c r="M824" s="116">
        <f t="shared" si="191"/>
        <v>0</v>
      </c>
      <c r="N824" s="116">
        <f t="shared" si="192"/>
        <v>0</v>
      </c>
      <c r="O824" s="116">
        <f t="shared" si="193"/>
        <v>0</v>
      </c>
      <c r="P824" s="116"/>
      <c r="R824" s="95">
        <f t="shared" si="196"/>
        <v>0</v>
      </c>
      <c r="S824" s="96">
        <f t="shared" si="197"/>
        <v>0</v>
      </c>
      <c r="T824" s="97"/>
    </row>
    <row r="825" s="85" customFormat="1" ht="23.1" customHeight="1" spans="1:20">
      <c r="A825" s="129" t="s">
        <v>1531</v>
      </c>
      <c r="B825" s="129" t="s">
        <v>1532</v>
      </c>
      <c r="C825" s="113" t="s">
        <v>51</v>
      </c>
      <c r="D825" s="148">
        <v>25.81</v>
      </c>
      <c r="E825" s="115">
        <v>1552</v>
      </c>
      <c r="F825" s="116">
        <f t="shared" si="186"/>
        <v>40057.12</v>
      </c>
      <c r="G825" s="116">
        <f t="shared" si="194"/>
        <v>25.81</v>
      </c>
      <c r="H825" s="117">
        <f t="shared" si="187"/>
        <v>1552</v>
      </c>
      <c r="I825" s="116">
        <f t="shared" si="188"/>
        <v>40057.12</v>
      </c>
      <c r="J825" s="116">
        <f t="shared" si="195"/>
        <v>24.5195</v>
      </c>
      <c r="K825" s="116">
        <f t="shared" si="189"/>
        <v>1552</v>
      </c>
      <c r="L825" s="116">
        <f t="shared" si="190"/>
        <v>38054.264</v>
      </c>
      <c r="M825" s="116">
        <f t="shared" si="191"/>
        <v>1.2905</v>
      </c>
      <c r="N825" s="116">
        <f t="shared" si="192"/>
        <v>1552</v>
      </c>
      <c r="O825" s="116">
        <f t="shared" si="193"/>
        <v>2002.856</v>
      </c>
      <c r="P825" s="116"/>
      <c r="R825" s="95">
        <f t="shared" si="196"/>
        <v>24.5195</v>
      </c>
      <c r="S825" s="96">
        <f t="shared" si="197"/>
        <v>0</v>
      </c>
      <c r="T825" s="97"/>
    </row>
    <row r="826" s="85" customFormat="1" ht="23.1" customHeight="1" spans="1:20">
      <c r="A826" s="129" t="s">
        <v>1533</v>
      </c>
      <c r="B826" s="129" t="s">
        <v>1534</v>
      </c>
      <c r="C826" s="113" t="s">
        <v>51</v>
      </c>
      <c r="D826" s="148">
        <v>61.19</v>
      </c>
      <c r="E826" s="115">
        <v>1225</v>
      </c>
      <c r="F826" s="116">
        <f t="shared" si="186"/>
        <v>74957.75</v>
      </c>
      <c r="G826" s="116">
        <f t="shared" si="194"/>
        <v>61.19</v>
      </c>
      <c r="H826" s="117">
        <f t="shared" si="187"/>
        <v>1225</v>
      </c>
      <c r="I826" s="116">
        <f t="shared" si="188"/>
        <v>74957.75</v>
      </c>
      <c r="J826" s="116">
        <f t="shared" si="195"/>
        <v>58.1305</v>
      </c>
      <c r="K826" s="116">
        <f t="shared" si="189"/>
        <v>1225</v>
      </c>
      <c r="L826" s="116">
        <f t="shared" si="190"/>
        <v>71209.8625</v>
      </c>
      <c r="M826" s="116">
        <f t="shared" si="191"/>
        <v>3.0595</v>
      </c>
      <c r="N826" s="116">
        <f t="shared" si="192"/>
        <v>1225</v>
      </c>
      <c r="O826" s="116">
        <f t="shared" si="193"/>
        <v>3747.8875</v>
      </c>
      <c r="P826" s="116"/>
      <c r="R826" s="95">
        <f t="shared" si="196"/>
        <v>58.1305</v>
      </c>
      <c r="S826" s="96">
        <f t="shared" si="197"/>
        <v>0</v>
      </c>
      <c r="T826" s="97"/>
    </row>
    <row r="827" s="85" customFormat="1" ht="23.1" customHeight="1" spans="1:20">
      <c r="A827" s="129" t="s">
        <v>1535</v>
      </c>
      <c r="B827" s="129" t="s">
        <v>1536</v>
      </c>
      <c r="C827" s="113" t="s">
        <v>51</v>
      </c>
      <c r="D827" s="148">
        <v>79.98</v>
      </c>
      <c r="E827" s="115">
        <v>9264.9407</v>
      </c>
      <c r="F827" s="116">
        <f t="shared" si="186"/>
        <v>741009.96</v>
      </c>
      <c r="G827" s="116">
        <f t="shared" si="194"/>
        <v>79.98</v>
      </c>
      <c r="H827" s="117">
        <f t="shared" si="187"/>
        <v>9264.9407</v>
      </c>
      <c r="I827" s="116">
        <f t="shared" si="188"/>
        <v>741009.96</v>
      </c>
      <c r="J827" s="116">
        <f t="shared" si="195"/>
        <v>75.981</v>
      </c>
      <c r="K827" s="116">
        <f t="shared" si="189"/>
        <v>9264.9407</v>
      </c>
      <c r="L827" s="116">
        <f t="shared" si="190"/>
        <v>703959.4593267</v>
      </c>
      <c r="M827" s="116">
        <f t="shared" si="191"/>
        <v>3.99900000000001</v>
      </c>
      <c r="N827" s="116">
        <f t="shared" si="192"/>
        <v>9264.9407</v>
      </c>
      <c r="O827" s="116">
        <f t="shared" si="193"/>
        <v>37050.4978593001</v>
      </c>
      <c r="P827" s="116"/>
      <c r="R827" s="95">
        <f t="shared" si="196"/>
        <v>75.981</v>
      </c>
      <c r="S827" s="96">
        <f t="shared" si="197"/>
        <v>0</v>
      </c>
      <c r="T827" s="97"/>
    </row>
    <row r="828" s="85" customFormat="1" ht="23.1" customHeight="1" spans="1:20">
      <c r="A828" s="129" t="s">
        <v>1537</v>
      </c>
      <c r="B828" s="129" t="s">
        <v>1538</v>
      </c>
      <c r="C828" s="113" t="s">
        <v>51</v>
      </c>
      <c r="D828" s="148">
        <v>80.57</v>
      </c>
      <c r="E828" s="115">
        <v>102</v>
      </c>
      <c r="F828" s="116">
        <f t="shared" si="186"/>
        <v>8218.14</v>
      </c>
      <c r="G828" s="116">
        <f t="shared" si="194"/>
        <v>80.57</v>
      </c>
      <c r="H828" s="117">
        <f t="shared" si="187"/>
        <v>102</v>
      </c>
      <c r="I828" s="116">
        <f t="shared" si="188"/>
        <v>8218.14</v>
      </c>
      <c r="J828" s="116">
        <f t="shared" si="195"/>
        <v>76.5415</v>
      </c>
      <c r="K828" s="116">
        <f t="shared" si="189"/>
        <v>102</v>
      </c>
      <c r="L828" s="116">
        <f t="shared" si="190"/>
        <v>7807.233</v>
      </c>
      <c r="M828" s="116">
        <f t="shared" si="191"/>
        <v>4.02850000000001</v>
      </c>
      <c r="N828" s="116">
        <f t="shared" si="192"/>
        <v>102</v>
      </c>
      <c r="O828" s="116">
        <f t="shared" si="193"/>
        <v>410.907000000001</v>
      </c>
      <c r="P828" s="116"/>
      <c r="R828" s="95">
        <f t="shared" si="196"/>
        <v>76.5415</v>
      </c>
      <c r="S828" s="96">
        <f t="shared" si="197"/>
        <v>0</v>
      </c>
      <c r="T828" s="97"/>
    </row>
    <row r="829" s="85" customFormat="1" ht="23.1" customHeight="1" spans="1:20">
      <c r="A829" s="129" t="s">
        <v>1539</v>
      </c>
      <c r="B829" s="129" t="s">
        <v>1540</v>
      </c>
      <c r="C829" s="113" t="s">
        <v>51</v>
      </c>
      <c r="D829" s="148">
        <v>99.97</v>
      </c>
      <c r="E829" s="115">
        <v>80</v>
      </c>
      <c r="F829" s="116">
        <f t="shared" si="186"/>
        <v>7997.6</v>
      </c>
      <c r="G829" s="116">
        <f t="shared" si="194"/>
        <v>99.97</v>
      </c>
      <c r="H829" s="117">
        <f t="shared" si="187"/>
        <v>80</v>
      </c>
      <c r="I829" s="116">
        <f t="shared" si="188"/>
        <v>7997.6</v>
      </c>
      <c r="J829" s="116">
        <f t="shared" si="195"/>
        <v>94.9715</v>
      </c>
      <c r="K829" s="116">
        <f t="shared" si="189"/>
        <v>80</v>
      </c>
      <c r="L829" s="116">
        <f t="shared" si="190"/>
        <v>7597.72</v>
      </c>
      <c r="M829" s="116">
        <f t="shared" si="191"/>
        <v>4.99850000000001</v>
      </c>
      <c r="N829" s="116">
        <f t="shared" si="192"/>
        <v>80</v>
      </c>
      <c r="O829" s="116">
        <f t="shared" si="193"/>
        <v>399.880000000001</v>
      </c>
      <c r="P829" s="116"/>
      <c r="R829" s="95">
        <f t="shared" si="196"/>
        <v>94.9715</v>
      </c>
      <c r="S829" s="96">
        <f t="shared" si="197"/>
        <v>0</v>
      </c>
      <c r="T829" s="97"/>
    </row>
    <row r="830" s="85" customFormat="1" ht="23.1" customHeight="1" spans="1:20">
      <c r="A830" s="129" t="s">
        <v>1541</v>
      </c>
      <c r="B830" s="129" t="s">
        <v>1542</v>
      </c>
      <c r="C830" s="113" t="s">
        <v>51</v>
      </c>
      <c r="D830" s="148">
        <v>30</v>
      </c>
      <c r="E830" s="115">
        <v>170</v>
      </c>
      <c r="F830" s="116">
        <f t="shared" si="186"/>
        <v>5100</v>
      </c>
      <c r="G830" s="116">
        <f t="shared" si="194"/>
        <v>30</v>
      </c>
      <c r="H830" s="117">
        <f t="shared" si="187"/>
        <v>170</v>
      </c>
      <c r="I830" s="116">
        <f t="shared" si="188"/>
        <v>5100</v>
      </c>
      <c r="J830" s="116">
        <f t="shared" si="195"/>
        <v>28.5</v>
      </c>
      <c r="K830" s="116">
        <f t="shared" si="189"/>
        <v>170</v>
      </c>
      <c r="L830" s="116">
        <f t="shared" si="190"/>
        <v>4845</v>
      </c>
      <c r="M830" s="116">
        <f t="shared" si="191"/>
        <v>1.5</v>
      </c>
      <c r="N830" s="116">
        <f t="shared" si="192"/>
        <v>170</v>
      </c>
      <c r="O830" s="116">
        <f t="shared" si="193"/>
        <v>255</v>
      </c>
      <c r="P830" s="116"/>
      <c r="R830" s="95">
        <f t="shared" si="196"/>
        <v>28.5</v>
      </c>
      <c r="S830" s="96">
        <f t="shared" si="197"/>
        <v>0</v>
      </c>
      <c r="T830" s="97"/>
    </row>
    <row r="831" s="85" customFormat="1" ht="23.1" customHeight="1" spans="1:20">
      <c r="A831" s="129">
        <v>646</v>
      </c>
      <c r="B831" s="129" t="s">
        <v>1543</v>
      </c>
      <c r="C831" s="113"/>
      <c r="D831" s="148"/>
      <c r="E831" s="115"/>
      <c r="F831" s="116">
        <f t="shared" si="186"/>
        <v>0</v>
      </c>
      <c r="G831" s="116">
        <f t="shared" si="194"/>
        <v>0</v>
      </c>
      <c r="H831" s="117">
        <f t="shared" si="187"/>
        <v>0</v>
      </c>
      <c r="I831" s="116">
        <f t="shared" si="188"/>
        <v>0</v>
      </c>
      <c r="J831" s="116">
        <f t="shared" si="195"/>
        <v>0</v>
      </c>
      <c r="K831" s="116">
        <f t="shared" si="189"/>
        <v>0</v>
      </c>
      <c r="L831" s="116">
        <f t="shared" si="190"/>
        <v>0</v>
      </c>
      <c r="M831" s="116">
        <f t="shared" si="191"/>
        <v>0</v>
      </c>
      <c r="N831" s="116">
        <f t="shared" si="192"/>
        <v>0</v>
      </c>
      <c r="O831" s="116">
        <f t="shared" si="193"/>
        <v>0</v>
      </c>
      <c r="P831" s="116"/>
      <c r="R831" s="95">
        <f t="shared" si="196"/>
        <v>0</v>
      </c>
      <c r="S831" s="96">
        <f t="shared" si="197"/>
        <v>0</v>
      </c>
      <c r="T831" s="97"/>
    </row>
    <row r="832" s="85" customFormat="1" ht="23.1" customHeight="1" spans="1:20">
      <c r="A832" s="129" t="s">
        <v>1544</v>
      </c>
      <c r="B832" s="129" t="s">
        <v>1545</v>
      </c>
      <c r="C832" s="113" t="s">
        <v>51</v>
      </c>
      <c r="D832" s="148"/>
      <c r="E832" s="115">
        <v>5</v>
      </c>
      <c r="F832" s="116">
        <f t="shared" si="186"/>
        <v>0</v>
      </c>
      <c r="G832" s="116">
        <f t="shared" si="194"/>
        <v>0</v>
      </c>
      <c r="H832" s="117">
        <f t="shared" si="187"/>
        <v>5</v>
      </c>
      <c r="I832" s="116">
        <f t="shared" si="188"/>
        <v>0</v>
      </c>
      <c r="J832" s="116">
        <f t="shared" si="195"/>
        <v>0</v>
      </c>
      <c r="K832" s="116">
        <f t="shared" si="189"/>
        <v>5</v>
      </c>
      <c r="L832" s="116">
        <f t="shared" si="190"/>
        <v>0</v>
      </c>
      <c r="M832" s="116">
        <f t="shared" si="191"/>
        <v>0</v>
      </c>
      <c r="N832" s="116">
        <f t="shared" si="192"/>
        <v>5</v>
      </c>
      <c r="O832" s="116">
        <f t="shared" si="193"/>
        <v>0</v>
      </c>
      <c r="P832" s="116"/>
      <c r="R832" s="95">
        <f t="shared" si="196"/>
        <v>0</v>
      </c>
      <c r="S832" s="96">
        <f t="shared" si="197"/>
        <v>0</v>
      </c>
      <c r="T832" s="97"/>
    </row>
    <row r="833" s="85" customFormat="1" ht="23.1" customHeight="1" spans="1:20">
      <c r="A833" s="129" t="s">
        <v>1546</v>
      </c>
      <c r="B833" s="129" t="s">
        <v>1547</v>
      </c>
      <c r="C833" s="113" t="s">
        <v>51</v>
      </c>
      <c r="D833" s="148"/>
      <c r="E833" s="115">
        <v>5</v>
      </c>
      <c r="F833" s="116">
        <f t="shared" si="186"/>
        <v>0</v>
      </c>
      <c r="G833" s="116">
        <f t="shared" si="194"/>
        <v>0</v>
      </c>
      <c r="H833" s="117">
        <f t="shared" si="187"/>
        <v>5</v>
      </c>
      <c r="I833" s="116">
        <f t="shared" si="188"/>
        <v>0</v>
      </c>
      <c r="J833" s="116">
        <f t="shared" si="195"/>
        <v>0</v>
      </c>
      <c r="K833" s="116">
        <f t="shared" si="189"/>
        <v>5</v>
      </c>
      <c r="L833" s="116">
        <f t="shared" si="190"/>
        <v>0</v>
      </c>
      <c r="M833" s="116">
        <f t="shared" si="191"/>
        <v>0</v>
      </c>
      <c r="N833" s="116">
        <f t="shared" si="192"/>
        <v>5</v>
      </c>
      <c r="O833" s="116">
        <f t="shared" si="193"/>
        <v>0</v>
      </c>
      <c r="P833" s="116"/>
      <c r="R833" s="95">
        <f t="shared" si="196"/>
        <v>0</v>
      </c>
      <c r="S833" s="96">
        <f t="shared" si="197"/>
        <v>0</v>
      </c>
      <c r="T833" s="97"/>
    </row>
    <row r="834" s="85" customFormat="1" ht="23.1" customHeight="1" spans="1:20">
      <c r="A834" s="129" t="s">
        <v>1548</v>
      </c>
      <c r="B834" s="129" t="s">
        <v>1549</v>
      </c>
      <c r="C834" s="113" t="s">
        <v>51</v>
      </c>
      <c r="D834" s="148">
        <v>13.07</v>
      </c>
      <c r="E834" s="115">
        <v>6</v>
      </c>
      <c r="F834" s="116">
        <f>ROUND(E834*D834,2)</f>
        <v>78.42</v>
      </c>
      <c r="G834" s="116">
        <f t="shared" si="194"/>
        <v>13.07</v>
      </c>
      <c r="H834" s="117">
        <f t="shared" ref="H834:H897" si="198">E834</f>
        <v>6</v>
      </c>
      <c r="I834" s="116">
        <f t="shared" ref="I834:I897" si="199">ROUND(H834*G834,2)</f>
        <v>78.42</v>
      </c>
      <c r="J834" s="116">
        <f t="shared" si="195"/>
        <v>12.4165</v>
      </c>
      <c r="K834" s="116">
        <f t="shared" ref="K834:K837" si="200">H834</f>
        <v>6</v>
      </c>
      <c r="L834" s="116">
        <f t="shared" ref="L834:L837" si="201">K834*J834</f>
        <v>74.499</v>
      </c>
      <c r="M834" s="116">
        <f t="shared" ref="M834:M837" si="202">G834-J834</f>
        <v>0.653500000000001</v>
      </c>
      <c r="N834" s="116">
        <f t="shared" ref="N834:N837" si="203">K834</f>
        <v>6</v>
      </c>
      <c r="O834" s="116">
        <f t="shared" ref="O834:O837" si="204">N834*M834</f>
        <v>3.92100000000001</v>
      </c>
      <c r="P834" s="116"/>
      <c r="R834" s="95">
        <f t="shared" si="196"/>
        <v>12.4165</v>
      </c>
      <c r="S834" s="96">
        <f t="shared" si="197"/>
        <v>0</v>
      </c>
      <c r="T834" s="97"/>
    </row>
    <row r="835" s="85" customFormat="1" ht="23.1" customHeight="1" spans="1:20">
      <c r="A835" s="129">
        <v>647</v>
      </c>
      <c r="B835" s="129" t="s">
        <v>1550</v>
      </c>
      <c r="C835" s="113"/>
      <c r="D835" s="148"/>
      <c r="E835" s="115"/>
      <c r="F835" s="116">
        <f t="shared" ref="F835:F840" si="205">ROUND(E835*D835,2)</f>
        <v>0</v>
      </c>
      <c r="G835" s="116">
        <f t="shared" si="194"/>
        <v>0</v>
      </c>
      <c r="H835" s="117">
        <f t="shared" si="198"/>
        <v>0</v>
      </c>
      <c r="I835" s="116">
        <f t="shared" si="199"/>
        <v>0</v>
      </c>
      <c r="J835" s="116">
        <f t="shared" si="195"/>
        <v>0</v>
      </c>
      <c r="K835" s="116">
        <f t="shared" si="200"/>
        <v>0</v>
      </c>
      <c r="L835" s="116">
        <f t="shared" si="201"/>
        <v>0</v>
      </c>
      <c r="M835" s="116">
        <f t="shared" si="202"/>
        <v>0</v>
      </c>
      <c r="N835" s="116">
        <f t="shared" si="203"/>
        <v>0</v>
      </c>
      <c r="O835" s="116">
        <f t="shared" si="204"/>
        <v>0</v>
      </c>
      <c r="P835" s="116"/>
      <c r="R835" s="95">
        <f t="shared" si="196"/>
        <v>0</v>
      </c>
      <c r="S835" s="96">
        <f t="shared" si="197"/>
        <v>0</v>
      </c>
      <c r="T835" s="97"/>
    </row>
    <row r="836" s="85" customFormat="1" ht="23.1" customHeight="1" spans="1:20">
      <c r="A836" s="129" t="s">
        <v>1551</v>
      </c>
      <c r="B836" s="129" t="s">
        <v>1552</v>
      </c>
      <c r="C836" s="113" t="s">
        <v>1553</v>
      </c>
      <c r="D836" s="148">
        <v>1273.78</v>
      </c>
      <c r="E836" s="115">
        <v>3</v>
      </c>
      <c r="F836" s="116">
        <f t="shared" si="205"/>
        <v>3821.34</v>
      </c>
      <c r="G836" s="116">
        <f t="shared" si="194"/>
        <v>1273.78</v>
      </c>
      <c r="H836" s="117">
        <f t="shared" si="198"/>
        <v>3</v>
      </c>
      <c r="I836" s="116">
        <f t="shared" si="199"/>
        <v>3821.34</v>
      </c>
      <c r="J836" s="116">
        <f t="shared" si="195"/>
        <v>1210.091</v>
      </c>
      <c r="K836" s="116">
        <f t="shared" si="200"/>
        <v>3</v>
      </c>
      <c r="L836" s="116">
        <f t="shared" si="201"/>
        <v>3630.273</v>
      </c>
      <c r="M836" s="116">
        <f t="shared" si="202"/>
        <v>63.6890000000001</v>
      </c>
      <c r="N836" s="116">
        <f t="shared" si="203"/>
        <v>3</v>
      </c>
      <c r="O836" s="116">
        <f t="shared" si="204"/>
        <v>191.067</v>
      </c>
      <c r="P836" s="116"/>
      <c r="R836" s="95">
        <f t="shared" si="196"/>
        <v>1210.091</v>
      </c>
      <c r="S836" s="96">
        <f t="shared" si="197"/>
        <v>0</v>
      </c>
      <c r="T836" s="97"/>
    </row>
    <row r="837" s="85" customFormat="1" ht="23.1" customHeight="1" spans="1:20">
      <c r="A837" s="129" t="s">
        <v>1554</v>
      </c>
      <c r="B837" s="129" t="s">
        <v>1555</v>
      </c>
      <c r="C837" s="113" t="s">
        <v>334</v>
      </c>
      <c r="D837" s="148">
        <v>1329.05</v>
      </c>
      <c r="E837" s="115">
        <v>3</v>
      </c>
      <c r="F837" s="116">
        <f t="shared" si="205"/>
        <v>3987.15</v>
      </c>
      <c r="G837" s="116">
        <f t="shared" si="194"/>
        <v>1329.05</v>
      </c>
      <c r="H837" s="117">
        <f t="shared" si="198"/>
        <v>3</v>
      </c>
      <c r="I837" s="116">
        <f t="shared" si="199"/>
        <v>3987.15</v>
      </c>
      <c r="J837" s="116">
        <f t="shared" si="195"/>
        <v>1262.5975</v>
      </c>
      <c r="K837" s="116">
        <f t="shared" si="200"/>
        <v>3</v>
      </c>
      <c r="L837" s="116">
        <f t="shared" si="201"/>
        <v>3787.7925</v>
      </c>
      <c r="M837" s="116">
        <f t="shared" si="202"/>
        <v>66.4525000000001</v>
      </c>
      <c r="N837" s="116">
        <f t="shared" si="203"/>
        <v>3</v>
      </c>
      <c r="O837" s="116">
        <f t="shared" si="204"/>
        <v>199.3575</v>
      </c>
      <c r="P837" s="116"/>
      <c r="R837" s="95">
        <f t="shared" si="196"/>
        <v>1262.5975</v>
      </c>
      <c r="S837" s="96">
        <f t="shared" si="197"/>
        <v>0</v>
      </c>
      <c r="T837" s="97"/>
    </row>
    <row r="838" s="87" customFormat="1" ht="23.1" customHeight="1" spans="1:16384">
      <c r="A838" s="165">
        <v>700</v>
      </c>
      <c r="B838" s="165" t="s">
        <v>1556</v>
      </c>
      <c r="C838" s="107"/>
      <c r="D838" s="166"/>
      <c r="E838" s="109"/>
      <c r="F838" s="118">
        <f>SUM(F839:F919)</f>
        <v>4375713.15</v>
      </c>
      <c r="G838" s="110"/>
      <c r="H838" s="117">
        <f t="shared" si="198"/>
        <v>0</v>
      </c>
      <c r="I838" s="118">
        <f>SUM(I839:I919)</f>
        <v>4375713.15</v>
      </c>
      <c r="J838" s="116">
        <f t="shared" si="195"/>
        <v>0</v>
      </c>
      <c r="K838" s="110"/>
      <c r="L838" s="118">
        <f>SUM(L839:L919)</f>
        <v>4156927.488225</v>
      </c>
      <c r="M838" s="110"/>
      <c r="N838" s="110"/>
      <c r="O838" s="118">
        <f>SUM(O839:O919)</f>
        <v>218785.657275</v>
      </c>
      <c r="P838" s="110"/>
      <c r="R838" s="95">
        <f t="shared" si="196"/>
        <v>0</v>
      </c>
      <c r="S838" s="96">
        <f t="shared" si="197"/>
        <v>0</v>
      </c>
      <c r="T838" s="139"/>
      <c r="XFB838" s="146"/>
      <c r="XFC838" s="146"/>
      <c r="XFD838" s="146"/>
    </row>
    <row r="839" s="85" customFormat="1" ht="23.1" customHeight="1" spans="1:20">
      <c r="A839" s="129">
        <v>701</v>
      </c>
      <c r="B839" s="129" t="s">
        <v>1557</v>
      </c>
      <c r="C839" s="113"/>
      <c r="D839" s="148"/>
      <c r="E839" s="115"/>
      <c r="F839" s="116">
        <f>E839*D839</f>
        <v>0</v>
      </c>
      <c r="G839" s="116"/>
      <c r="H839" s="117">
        <f t="shared" si="198"/>
        <v>0</v>
      </c>
      <c r="I839" s="116">
        <f t="shared" si="199"/>
        <v>0</v>
      </c>
      <c r="J839" s="116">
        <f t="shared" si="195"/>
        <v>0</v>
      </c>
      <c r="K839" s="116"/>
      <c r="L839" s="116"/>
      <c r="M839" s="116"/>
      <c r="N839" s="116"/>
      <c r="O839" s="116"/>
      <c r="P839" s="116"/>
      <c r="R839" s="95">
        <f t="shared" si="196"/>
        <v>0</v>
      </c>
      <c r="S839" s="96">
        <f t="shared" si="197"/>
        <v>0</v>
      </c>
      <c r="T839" s="97"/>
    </row>
    <row r="840" s="85" customFormat="1" ht="23.1" customHeight="1" spans="1:20">
      <c r="A840" s="129" t="s">
        <v>1558</v>
      </c>
      <c r="B840" s="129" t="s">
        <v>1559</v>
      </c>
      <c r="C840" s="113" t="s">
        <v>51</v>
      </c>
      <c r="D840" s="148">
        <v>12</v>
      </c>
      <c r="E840" s="115">
        <v>11</v>
      </c>
      <c r="F840" s="116">
        <f t="shared" si="205"/>
        <v>132</v>
      </c>
      <c r="G840" s="116">
        <f t="shared" ref="G840:G903" si="206">D840</f>
        <v>12</v>
      </c>
      <c r="H840" s="117">
        <f t="shared" si="198"/>
        <v>11</v>
      </c>
      <c r="I840" s="116">
        <f t="shared" si="199"/>
        <v>132</v>
      </c>
      <c r="J840" s="116">
        <f t="shared" si="195"/>
        <v>11.4</v>
      </c>
      <c r="K840" s="116">
        <f t="shared" ref="K840" si="207">H840</f>
        <v>11</v>
      </c>
      <c r="L840" s="116">
        <f t="shared" ref="L840" si="208">K840*J840</f>
        <v>125.4</v>
      </c>
      <c r="M840" s="116">
        <f t="shared" ref="M840" si="209">G840-J840</f>
        <v>0.600000000000001</v>
      </c>
      <c r="N840" s="116">
        <f t="shared" ref="N840" si="210">K840</f>
        <v>11</v>
      </c>
      <c r="O840" s="116">
        <f t="shared" ref="O840" si="211">N840*M840</f>
        <v>6.60000000000002</v>
      </c>
      <c r="P840" s="116"/>
      <c r="R840" s="95">
        <f t="shared" si="196"/>
        <v>11.4</v>
      </c>
      <c r="S840" s="96">
        <f t="shared" si="197"/>
        <v>0</v>
      </c>
      <c r="T840" s="97"/>
    </row>
    <row r="841" s="85" customFormat="1" ht="23.1" customHeight="1" spans="1:20">
      <c r="A841" s="129" t="s">
        <v>1560</v>
      </c>
      <c r="B841" s="129" t="s">
        <v>1561</v>
      </c>
      <c r="C841" s="113" t="s">
        <v>51</v>
      </c>
      <c r="D841" s="148">
        <v>20</v>
      </c>
      <c r="E841" s="115">
        <v>2471</v>
      </c>
      <c r="F841" s="116">
        <f t="shared" ref="F841:F872" si="212">ROUND(E841*D841,2)</f>
        <v>49420</v>
      </c>
      <c r="G841" s="116">
        <f t="shared" si="206"/>
        <v>20</v>
      </c>
      <c r="H841" s="117">
        <f t="shared" si="198"/>
        <v>2471</v>
      </c>
      <c r="I841" s="116">
        <f t="shared" si="199"/>
        <v>49420</v>
      </c>
      <c r="J841" s="116">
        <f t="shared" si="195"/>
        <v>19</v>
      </c>
      <c r="K841" s="116">
        <f t="shared" ref="K841:K904" si="213">H841</f>
        <v>2471</v>
      </c>
      <c r="L841" s="116">
        <f t="shared" ref="L841:L904" si="214">K841*J841</f>
        <v>46949</v>
      </c>
      <c r="M841" s="116">
        <f t="shared" ref="M841:M904" si="215">G841-J841</f>
        <v>1</v>
      </c>
      <c r="N841" s="116">
        <f t="shared" ref="N841:N904" si="216">K841</f>
        <v>2471</v>
      </c>
      <c r="O841" s="116">
        <f t="shared" ref="O841:O904" si="217">N841*M841</f>
        <v>2471</v>
      </c>
      <c r="P841" s="116"/>
      <c r="R841" s="95">
        <f t="shared" si="196"/>
        <v>19</v>
      </c>
      <c r="S841" s="96">
        <f t="shared" si="197"/>
        <v>0</v>
      </c>
      <c r="T841" s="97"/>
    </row>
    <row r="842" s="85" customFormat="1" ht="23.1" customHeight="1" spans="1:20">
      <c r="A842" s="129" t="s">
        <v>1562</v>
      </c>
      <c r="B842" s="129" t="s">
        <v>1563</v>
      </c>
      <c r="C842" s="113" t="s">
        <v>51</v>
      </c>
      <c r="D842" s="148">
        <v>19.99</v>
      </c>
      <c r="E842" s="115">
        <v>11</v>
      </c>
      <c r="F842" s="116">
        <f t="shared" si="212"/>
        <v>219.89</v>
      </c>
      <c r="G842" s="116">
        <f t="shared" si="206"/>
        <v>19.99</v>
      </c>
      <c r="H842" s="117">
        <f t="shared" si="198"/>
        <v>11</v>
      </c>
      <c r="I842" s="116">
        <f t="shared" si="199"/>
        <v>219.89</v>
      </c>
      <c r="J842" s="116">
        <f t="shared" si="195"/>
        <v>18.9905</v>
      </c>
      <c r="K842" s="116">
        <f t="shared" si="213"/>
        <v>11</v>
      </c>
      <c r="L842" s="116">
        <f t="shared" si="214"/>
        <v>208.8955</v>
      </c>
      <c r="M842" s="116">
        <f t="shared" si="215"/>
        <v>0.999500000000001</v>
      </c>
      <c r="N842" s="116">
        <f t="shared" si="216"/>
        <v>11</v>
      </c>
      <c r="O842" s="116">
        <f t="shared" si="217"/>
        <v>10.9945</v>
      </c>
      <c r="P842" s="116"/>
      <c r="R842" s="95">
        <f t="shared" si="196"/>
        <v>18.9905</v>
      </c>
      <c r="S842" s="96">
        <f t="shared" si="197"/>
        <v>0</v>
      </c>
      <c r="T842" s="97"/>
    </row>
    <row r="843" s="85" customFormat="1" ht="23.1" customHeight="1" spans="1:20">
      <c r="A843" s="129">
        <v>702</v>
      </c>
      <c r="B843" s="129" t="s">
        <v>1564</v>
      </c>
      <c r="C843" s="113"/>
      <c r="D843" s="148"/>
      <c r="E843" s="115"/>
      <c r="F843" s="116">
        <f t="shared" si="212"/>
        <v>0</v>
      </c>
      <c r="G843" s="116">
        <f t="shared" si="206"/>
        <v>0</v>
      </c>
      <c r="H843" s="117">
        <f t="shared" si="198"/>
        <v>0</v>
      </c>
      <c r="I843" s="116">
        <f t="shared" si="199"/>
        <v>0</v>
      </c>
      <c r="J843" s="116">
        <f t="shared" si="195"/>
        <v>0</v>
      </c>
      <c r="K843" s="116">
        <f t="shared" si="213"/>
        <v>0</v>
      </c>
      <c r="L843" s="116">
        <f t="shared" si="214"/>
        <v>0</v>
      </c>
      <c r="M843" s="116">
        <f t="shared" si="215"/>
        <v>0</v>
      </c>
      <c r="N843" s="116">
        <f t="shared" si="216"/>
        <v>0</v>
      </c>
      <c r="O843" s="116">
        <f t="shared" si="217"/>
        <v>0</v>
      </c>
      <c r="P843" s="116"/>
      <c r="R843" s="95">
        <f t="shared" si="196"/>
        <v>0</v>
      </c>
      <c r="S843" s="96">
        <f t="shared" si="197"/>
        <v>0</v>
      </c>
      <c r="T843" s="97"/>
    </row>
    <row r="844" s="85" customFormat="1" ht="23.1" customHeight="1" spans="1:20">
      <c r="A844" s="129" t="s">
        <v>1565</v>
      </c>
      <c r="B844" s="129" t="s">
        <v>1566</v>
      </c>
      <c r="C844" s="113" t="s">
        <v>51</v>
      </c>
      <c r="D844" s="148">
        <v>6.73</v>
      </c>
      <c r="E844" s="115">
        <v>1011</v>
      </c>
      <c r="F844" s="116">
        <f t="shared" si="212"/>
        <v>6804.03</v>
      </c>
      <c r="G844" s="116">
        <f t="shared" si="206"/>
        <v>6.73</v>
      </c>
      <c r="H844" s="117">
        <f t="shared" si="198"/>
        <v>1011</v>
      </c>
      <c r="I844" s="116">
        <f t="shared" si="199"/>
        <v>6804.03</v>
      </c>
      <c r="J844" s="116">
        <f t="shared" ref="J844:J907" si="218">G844*0.95</f>
        <v>6.3935</v>
      </c>
      <c r="K844" s="116">
        <f t="shared" si="213"/>
        <v>1011</v>
      </c>
      <c r="L844" s="116">
        <f t="shared" si="214"/>
        <v>6463.8285</v>
      </c>
      <c r="M844" s="116">
        <f t="shared" si="215"/>
        <v>0.3365</v>
      </c>
      <c r="N844" s="116">
        <f t="shared" si="216"/>
        <v>1011</v>
      </c>
      <c r="O844" s="116">
        <f t="shared" si="217"/>
        <v>340.2015</v>
      </c>
      <c r="P844" s="116"/>
      <c r="R844" s="95">
        <f t="shared" ref="R844:R907" si="219">G844*0.95</f>
        <v>6.3935</v>
      </c>
      <c r="S844" s="96">
        <f t="shared" ref="S844:S907" si="220">J844-R844</f>
        <v>0</v>
      </c>
      <c r="T844" s="97"/>
    </row>
    <row r="845" s="85" customFormat="1" ht="23.1" customHeight="1" spans="1:20">
      <c r="A845" s="129" t="s">
        <v>1567</v>
      </c>
      <c r="B845" s="129" t="s">
        <v>1568</v>
      </c>
      <c r="C845" s="113" t="s">
        <v>51</v>
      </c>
      <c r="D845" s="148">
        <v>39.27</v>
      </c>
      <c r="E845" s="115">
        <v>11</v>
      </c>
      <c r="F845" s="116">
        <f t="shared" si="212"/>
        <v>431.97</v>
      </c>
      <c r="G845" s="116">
        <f t="shared" si="206"/>
        <v>39.27</v>
      </c>
      <c r="H845" s="117">
        <f t="shared" si="198"/>
        <v>11</v>
      </c>
      <c r="I845" s="116">
        <f t="shared" si="199"/>
        <v>431.97</v>
      </c>
      <c r="J845" s="116">
        <f t="shared" si="218"/>
        <v>37.3065</v>
      </c>
      <c r="K845" s="116">
        <f t="shared" si="213"/>
        <v>11</v>
      </c>
      <c r="L845" s="116">
        <f t="shared" si="214"/>
        <v>410.3715</v>
      </c>
      <c r="M845" s="116">
        <f t="shared" si="215"/>
        <v>1.9635</v>
      </c>
      <c r="N845" s="116">
        <f t="shared" si="216"/>
        <v>11</v>
      </c>
      <c r="O845" s="116">
        <f t="shared" si="217"/>
        <v>21.5985</v>
      </c>
      <c r="P845" s="116"/>
      <c r="R845" s="95">
        <f t="shared" si="219"/>
        <v>37.3065</v>
      </c>
      <c r="S845" s="96">
        <f t="shared" si="220"/>
        <v>0</v>
      </c>
      <c r="T845" s="97"/>
    </row>
    <row r="846" s="85" customFormat="1" ht="23.1" customHeight="1" spans="1:20">
      <c r="A846" s="129" t="s">
        <v>1569</v>
      </c>
      <c r="B846" s="129" t="s">
        <v>1570</v>
      </c>
      <c r="C846" s="113" t="s">
        <v>51</v>
      </c>
      <c r="D846" s="148">
        <v>6.73</v>
      </c>
      <c r="E846" s="115">
        <v>11</v>
      </c>
      <c r="F846" s="116">
        <f t="shared" si="212"/>
        <v>74.03</v>
      </c>
      <c r="G846" s="116">
        <f t="shared" si="206"/>
        <v>6.73</v>
      </c>
      <c r="H846" s="117">
        <f t="shared" si="198"/>
        <v>11</v>
      </c>
      <c r="I846" s="116">
        <f t="shared" si="199"/>
        <v>74.03</v>
      </c>
      <c r="J846" s="116">
        <f t="shared" si="218"/>
        <v>6.3935</v>
      </c>
      <c r="K846" s="116">
        <f t="shared" si="213"/>
        <v>11</v>
      </c>
      <c r="L846" s="116">
        <f t="shared" si="214"/>
        <v>70.3285</v>
      </c>
      <c r="M846" s="116">
        <f t="shared" si="215"/>
        <v>0.3365</v>
      </c>
      <c r="N846" s="116">
        <f t="shared" si="216"/>
        <v>11</v>
      </c>
      <c r="O846" s="116">
        <f t="shared" si="217"/>
        <v>3.7015</v>
      </c>
      <c r="P846" s="116"/>
      <c r="R846" s="95">
        <f t="shared" si="219"/>
        <v>6.3935</v>
      </c>
      <c r="S846" s="96">
        <f t="shared" si="220"/>
        <v>0</v>
      </c>
      <c r="T846" s="97"/>
    </row>
    <row r="847" s="85" customFormat="1" ht="23.1" customHeight="1" spans="1:20">
      <c r="A847" s="129" t="s">
        <v>1571</v>
      </c>
      <c r="B847" s="129" t="s">
        <v>1572</v>
      </c>
      <c r="C847" s="113" t="s">
        <v>51</v>
      </c>
      <c r="D847" s="148">
        <v>10</v>
      </c>
      <c r="E847" s="115">
        <v>11</v>
      </c>
      <c r="F847" s="116">
        <f t="shared" si="212"/>
        <v>110</v>
      </c>
      <c r="G847" s="116">
        <f t="shared" si="206"/>
        <v>10</v>
      </c>
      <c r="H847" s="117">
        <f t="shared" si="198"/>
        <v>11</v>
      </c>
      <c r="I847" s="116">
        <f t="shared" si="199"/>
        <v>110</v>
      </c>
      <c r="J847" s="116">
        <f t="shared" si="218"/>
        <v>9.5</v>
      </c>
      <c r="K847" s="116">
        <f t="shared" si="213"/>
        <v>11</v>
      </c>
      <c r="L847" s="116">
        <f t="shared" si="214"/>
        <v>104.5</v>
      </c>
      <c r="M847" s="116">
        <f t="shared" si="215"/>
        <v>0.5</v>
      </c>
      <c r="N847" s="116">
        <f t="shared" si="216"/>
        <v>11</v>
      </c>
      <c r="O847" s="116">
        <f t="shared" si="217"/>
        <v>5.5</v>
      </c>
      <c r="P847" s="116"/>
      <c r="R847" s="95">
        <f t="shared" si="219"/>
        <v>9.5</v>
      </c>
      <c r="S847" s="96">
        <f t="shared" si="220"/>
        <v>0</v>
      </c>
      <c r="T847" s="97"/>
    </row>
    <row r="848" s="85" customFormat="1" ht="23.1" customHeight="1" spans="1:20">
      <c r="A848" s="129" t="s">
        <v>1573</v>
      </c>
      <c r="B848" s="129" t="s">
        <v>1574</v>
      </c>
      <c r="C848" s="113" t="s">
        <v>51</v>
      </c>
      <c r="D848" s="148">
        <v>66.71</v>
      </c>
      <c r="E848" s="115">
        <v>11</v>
      </c>
      <c r="F848" s="116">
        <f t="shared" si="212"/>
        <v>733.81</v>
      </c>
      <c r="G848" s="116">
        <f t="shared" si="206"/>
        <v>66.71</v>
      </c>
      <c r="H848" s="117">
        <f t="shared" si="198"/>
        <v>11</v>
      </c>
      <c r="I848" s="116">
        <f t="shared" si="199"/>
        <v>733.81</v>
      </c>
      <c r="J848" s="116">
        <f t="shared" si="218"/>
        <v>63.3745</v>
      </c>
      <c r="K848" s="116">
        <f t="shared" si="213"/>
        <v>11</v>
      </c>
      <c r="L848" s="116">
        <f t="shared" si="214"/>
        <v>697.1195</v>
      </c>
      <c r="M848" s="116">
        <f t="shared" si="215"/>
        <v>3.3355</v>
      </c>
      <c r="N848" s="116">
        <f t="shared" si="216"/>
        <v>11</v>
      </c>
      <c r="O848" s="116">
        <f t="shared" si="217"/>
        <v>36.6905</v>
      </c>
      <c r="P848" s="116"/>
      <c r="R848" s="95">
        <f t="shared" si="219"/>
        <v>63.3745</v>
      </c>
      <c r="S848" s="96">
        <f t="shared" si="220"/>
        <v>0</v>
      </c>
      <c r="T848" s="97"/>
    </row>
    <row r="849" s="85" customFormat="1" ht="23.1" customHeight="1" spans="1:20">
      <c r="A849" s="129" t="s">
        <v>1575</v>
      </c>
      <c r="B849" s="129" t="s">
        <v>1576</v>
      </c>
      <c r="C849" s="113" t="s">
        <v>51</v>
      </c>
      <c r="D849" s="148">
        <v>40</v>
      </c>
      <c r="E849" s="115">
        <v>6</v>
      </c>
      <c r="F849" s="116">
        <f t="shared" si="212"/>
        <v>240</v>
      </c>
      <c r="G849" s="116">
        <f t="shared" si="206"/>
        <v>40</v>
      </c>
      <c r="H849" s="117">
        <f t="shared" si="198"/>
        <v>6</v>
      </c>
      <c r="I849" s="116">
        <f t="shared" si="199"/>
        <v>240</v>
      </c>
      <c r="J849" s="116">
        <f t="shared" si="218"/>
        <v>38</v>
      </c>
      <c r="K849" s="116">
        <f t="shared" si="213"/>
        <v>6</v>
      </c>
      <c r="L849" s="116">
        <f t="shared" si="214"/>
        <v>228</v>
      </c>
      <c r="M849" s="116">
        <f t="shared" si="215"/>
        <v>2</v>
      </c>
      <c r="N849" s="116">
        <f t="shared" si="216"/>
        <v>6</v>
      </c>
      <c r="O849" s="116">
        <f t="shared" si="217"/>
        <v>12</v>
      </c>
      <c r="P849" s="116"/>
      <c r="R849" s="95">
        <f t="shared" si="219"/>
        <v>38</v>
      </c>
      <c r="S849" s="96">
        <f t="shared" si="220"/>
        <v>0</v>
      </c>
      <c r="T849" s="97"/>
    </row>
    <row r="850" s="85" customFormat="1" ht="23.1" customHeight="1" spans="1:20">
      <c r="A850" s="129">
        <v>703</v>
      </c>
      <c r="B850" s="129" t="s">
        <v>1577</v>
      </c>
      <c r="C850" s="113"/>
      <c r="D850" s="148"/>
      <c r="E850" s="115"/>
      <c r="F850" s="116">
        <f t="shared" si="212"/>
        <v>0</v>
      </c>
      <c r="G850" s="116">
        <f t="shared" si="206"/>
        <v>0</v>
      </c>
      <c r="H850" s="117">
        <f t="shared" si="198"/>
        <v>0</v>
      </c>
      <c r="I850" s="116">
        <f t="shared" si="199"/>
        <v>0</v>
      </c>
      <c r="J850" s="116">
        <f t="shared" si="218"/>
        <v>0</v>
      </c>
      <c r="K850" s="116">
        <f t="shared" si="213"/>
        <v>0</v>
      </c>
      <c r="L850" s="116">
        <f t="shared" si="214"/>
        <v>0</v>
      </c>
      <c r="M850" s="116">
        <f t="shared" si="215"/>
        <v>0</v>
      </c>
      <c r="N850" s="116">
        <f t="shared" si="216"/>
        <v>0</v>
      </c>
      <c r="O850" s="116">
        <f t="shared" si="217"/>
        <v>0</v>
      </c>
      <c r="P850" s="116"/>
      <c r="R850" s="95">
        <f t="shared" si="219"/>
        <v>0</v>
      </c>
      <c r="S850" s="96">
        <f t="shared" si="220"/>
        <v>0</v>
      </c>
      <c r="T850" s="97"/>
    </row>
    <row r="851" s="85" customFormat="1" ht="23.1" customHeight="1" spans="1:20">
      <c r="A851" s="129" t="s">
        <v>1578</v>
      </c>
      <c r="B851" s="129" t="s">
        <v>1579</v>
      </c>
      <c r="C851" s="113" t="s">
        <v>51</v>
      </c>
      <c r="D851" s="148">
        <v>16.83</v>
      </c>
      <c r="E851" s="115">
        <v>5</v>
      </c>
      <c r="F851" s="116">
        <f t="shared" si="212"/>
        <v>84.15</v>
      </c>
      <c r="G851" s="116">
        <f t="shared" si="206"/>
        <v>16.83</v>
      </c>
      <c r="H851" s="117">
        <f t="shared" si="198"/>
        <v>5</v>
      </c>
      <c r="I851" s="116">
        <f t="shared" si="199"/>
        <v>84.15</v>
      </c>
      <c r="J851" s="116">
        <f t="shared" si="218"/>
        <v>15.9885</v>
      </c>
      <c r="K851" s="116">
        <f t="shared" si="213"/>
        <v>5</v>
      </c>
      <c r="L851" s="116">
        <f t="shared" si="214"/>
        <v>79.9425</v>
      </c>
      <c r="M851" s="116">
        <f t="shared" si="215"/>
        <v>0.8415</v>
      </c>
      <c r="N851" s="116">
        <f t="shared" si="216"/>
        <v>5</v>
      </c>
      <c r="O851" s="116">
        <f t="shared" si="217"/>
        <v>4.2075</v>
      </c>
      <c r="P851" s="116"/>
      <c r="R851" s="95">
        <f t="shared" si="219"/>
        <v>15.9885</v>
      </c>
      <c r="S851" s="96">
        <f t="shared" si="220"/>
        <v>0</v>
      </c>
      <c r="T851" s="97"/>
    </row>
    <row r="852" s="85" customFormat="1" ht="23.1" customHeight="1" spans="1:20">
      <c r="A852" s="129" t="s">
        <v>1580</v>
      </c>
      <c r="B852" s="129" t="s">
        <v>1581</v>
      </c>
      <c r="C852" s="113" t="s">
        <v>51</v>
      </c>
      <c r="D852" s="148">
        <v>16.83</v>
      </c>
      <c r="E852" s="115">
        <v>5</v>
      </c>
      <c r="F852" s="116">
        <f t="shared" si="212"/>
        <v>84.15</v>
      </c>
      <c r="G852" s="116">
        <f t="shared" si="206"/>
        <v>16.83</v>
      </c>
      <c r="H852" s="117">
        <f t="shared" si="198"/>
        <v>5</v>
      </c>
      <c r="I852" s="116">
        <f t="shared" si="199"/>
        <v>84.15</v>
      </c>
      <c r="J852" s="116">
        <f t="shared" si="218"/>
        <v>15.9885</v>
      </c>
      <c r="K852" s="116">
        <f t="shared" si="213"/>
        <v>5</v>
      </c>
      <c r="L852" s="116">
        <f t="shared" si="214"/>
        <v>79.9425</v>
      </c>
      <c r="M852" s="116">
        <f t="shared" si="215"/>
        <v>0.8415</v>
      </c>
      <c r="N852" s="116">
        <f t="shared" si="216"/>
        <v>5</v>
      </c>
      <c r="O852" s="116">
        <f t="shared" si="217"/>
        <v>4.2075</v>
      </c>
      <c r="P852" s="116"/>
      <c r="R852" s="95">
        <f t="shared" si="219"/>
        <v>15.9885</v>
      </c>
      <c r="S852" s="96">
        <f t="shared" si="220"/>
        <v>0</v>
      </c>
      <c r="T852" s="97"/>
    </row>
    <row r="853" s="85" customFormat="1" ht="23.1" customHeight="1" spans="1:20">
      <c r="A853" s="129">
        <v>704</v>
      </c>
      <c r="B853" s="129" t="s">
        <v>1582</v>
      </c>
      <c r="C853" s="113"/>
      <c r="D853" s="148"/>
      <c r="E853" s="115"/>
      <c r="F853" s="116">
        <f t="shared" si="212"/>
        <v>0</v>
      </c>
      <c r="G853" s="116">
        <f t="shared" si="206"/>
        <v>0</v>
      </c>
      <c r="H853" s="117">
        <f t="shared" si="198"/>
        <v>0</v>
      </c>
      <c r="I853" s="116">
        <f t="shared" si="199"/>
        <v>0</v>
      </c>
      <c r="J853" s="116">
        <f t="shared" si="218"/>
        <v>0</v>
      </c>
      <c r="K853" s="116">
        <f t="shared" si="213"/>
        <v>0</v>
      </c>
      <c r="L853" s="116">
        <f t="shared" si="214"/>
        <v>0</v>
      </c>
      <c r="M853" s="116">
        <f t="shared" si="215"/>
        <v>0</v>
      </c>
      <c r="N853" s="116">
        <f t="shared" si="216"/>
        <v>0</v>
      </c>
      <c r="O853" s="116">
        <f t="shared" si="217"/>
        <v>0</v>
      </c>
      <c r="P853" s="116"/>
      <c r="R853" s="95">
        <f t="shared" si="219"/>
        <v>0</v>
      </c>
      <c r="S853" s="96">
        <f t="shared" si="220"/>
        <v>0</v>
      </c>
      <c r="T853" s="97"/>
    </row>
    <row r="854" s="85" customFormat="1" ht="23.1" customHeight="1" spans="1:20">
      <c r="A854" s="129" t="s">
        <v>1583</v>
      </c>
      <c r="B854" s="129" t="s">
        <v>1584</v>
      </c>
      <c r="C854" s="113" t="s">
        <v>1585</v>
      </c>
      <c r="D854" s="148">
        <v>203.99</v>
      </c>
      <c r="E854" s="115">
        <v>472</v>
      </c>
      <c r="F854" s="116">
        <f t="shared" si="212"/>
        <v>96283.28</v>
      </c>
      <c r="G854" s="116">
        <f t="shared" si="206"/>
        <v>203.99</v>
      </c>
      <c r="H854" s="117">
        <f t="shared" si="198"/>
        <v>472</v>
      </c>
      <c r="I854" s="116">
        <f t="shared" si="199"/>
        <v>96283.28</v>
      </c>
      <c r="J854" s="116">
        <f t="shared" si="218"/>
        <v>193.7905</v>
      </c>
      <c r="K854" s="116">
        <f t="shared" si="213"/>
        <v>472</v>
      </c>
      <c r="L854" s="116">
        <f t="shared" si="214"/>
        <v>91469.116</v>
      </c>
      <c r="M854" s="116">
        <f t="shared" si="215"/>
        <v>10.1995</v>
      </c>
      <c r="N854" s="116">
        <f t="shared" si="216"/>
        <v>472</v>
      </c>
      <c r="O854" s="116">
        <f t="shared" si="217"/>
        <v>4814.164</v>
      </c>
      <c r="P854" s="116"/>
      <c r="R854" s="95">
        <f t="shared" si="219"/>
        <v>193.7905</v>
      </c>
      <c r="S854" s="96">
        <f t="shared" si="220"/>
        <v>0</v>
      </c>
      <c r="T854" s="97"/>
    </row>
    <row r="855" s="85" customFormat="1" ht="23.1" customHeight="1" spans="1:20">
      <c r="A855" s="129">
        <v>705</v>
      </c>
      <c r="B855" s="129" t="s">
        <v>1586</v>
      </c>
      <c r="C855" s="113"/>
      <c r="D855" s="148"/>
      <c r="E855" s="115"/>
      <c r="F855" s="116">
        <f t="shared" si="212"/>
        <v>0</v>
      </c>
      <c r="G855" s="116">
        <f t="shared" si="206"/>
        <v>0</v>
      </c>
      <c r="H855" s="117">
        <f t="shared" si="198"/>
        <v>0</v>
      </c>
      <c r="I855" s="116">
        <f t="shared" si="199"/>
        <v>0</v>
      </c>
      <c r="J855" s="116">
        <f t="shared" si="218"/>
        <v>0</v>
      </c>
      <c r="K855" s="116">
        <f t="shared" si="213"/>
        <v>0</v>
      </c>
      <c r="L855" s="116">
        <f t="shared" si="214"/>
        <v>0</v>
      </c>
      <c r="M855" s="116">
        <f t="shared" si="215"/>
        <v>0</v>
      </c>
      <c r="N855" s="116">
        <f t="shared" si="216"/>
        <v>0</v>
      </c>
      <c r="O855" s="116">
        <f t="shared" si="217"/>
        <v>0</v>
      </c>
      <c r="P855" s="116"/>
      <c r="R855" s="95">
        <f t="shared" si="219"/>
        <v>0</v>
      </c>
      <c r="S855" s="96">
        <f t="shared" si="220"/>
        <v>0</v>
      </c>
      <c r="T855" s="97"/>
    </row>
    <row r="856" s="85" customFormat="1" ht="23.1" customHeight="1" spans="1:20">
      <c r="A856" s="129" t="s">
        <v>1587</v>
      </c>
      <c r="B856" s="129" t="s">
        <v>1588</v>
      </c>
      <c r="C856" s="113" t="s">
        <v>1585</v>
      </c>
      <c r="D856" s="148">
        <v>62.41</v>
      </c>
      <c r="E856" s="115">
        <v>132</v>
      </c>
      <c r="F856" s="116">
        <f t="shared" si="212"/>
        <v>8238.12</v>
      </c>
      <c r="G856" s="116">
        <f t="shared" si="206"/>
        <v>62.41</v>
      </c>
      <c r="H856" s="117">
        <f t="shared" si="198"/>
        <v>132</v>
      </c>
      <c r="I856" s="116">
        <f t="shared" si="199"/>
        <v>8238.12</v>
      </c>
      <c r="J856" s="116">
        <f t="shared" si="218"/>
        <v>59.2895</v>
      </c>
      <c r="K856" s="116">
        <f t="shared" si="213"/>
        <v>132</v>
      </c>
      <c r="L856" s="116">
        <f t="shared" si="214"/>
        <v>7826.214</v>
      </c>
      <c r="M856" s="116">
        <f t="shared" si="215"/>
        <v>3.1205</v>
      </c>
      <c r="N856" s="116">
        <f t="shared" si="216"/>
        <v>132</v>
      </c>
      <c r="O856" s="116">
        <f t="shared" si="217"/>
        <v>411.906</v>
      </c>
      <c r="P856" s="116"/>
      <c r="R856" s="95">
        <f t="shared" si="219"/>
        <v>59.2895</v>
      </c>
      <c r="S856" s="96">
        <f t="shared" si="220"/>
        <v>0</v>
      </c>
      <c r="T856" s="97"/>
    </row>
    <row r="857" s="85" customFormat="1" ht="23.1" customHeight="1" spans="1:20">
      <c r="A857" s="129" t="s">
        <v>1589</v>
      </c>
      <c r="B857" s="129" t="s">
        <v>1590</v>
      </c>
      <c r="C857" s="113" t="s">
        <v>1585</v>
      </c>
      <c r="D857" s="148">
        <v>203.93</v>
      </c>
      <c r="E857" s="115">
        <v>102</v>
      </c>
      <c r="F857" s="116">
        <f t="shared" si="212"/>
        <v>20800.86</v>
      </c>
      <c r="G857" s="116">
        <f t="shared" si="206"/>
        <v>203.93</v>
      </c>
      <c r="H857" s="117">
        <f t="shared" si="198"/>
        <v>102</v>
      </c>
      <c r="I857" s="116">
        <f t="shared" si="199"/>
        <v>20800.86</v>
      </c>
      <c r="J857" s="116">
        <f t="shared" si="218"/>
        <v>193.7335</v>
      </c>
      <c r="K857" s="116">
        <f t="shared" si="213"/>
        <v>102</v>
      </c>
      <c r="L857" s="116">
        <f t="shared" si="214"/>
        <v>19760.817</v>
      </c>
      <c r="M857" s="116">
        <f t="shared" si="215"/>
        <v>10.1965</v>
      </c>
      <c r="N857" s="116">
        <f t="shared" si="216"/>
        <v>102</v>
      </c>
      <c r="O857" s="116">
        <f t="shared" si="217"/>
        <v>1040.043</v>
      </c>
      <c r="P857" s="116"/>
      <c r="R857" s="95">
        <f t="shared" si="219"/>
        <v>193.7335</v>
      </c>
      <c r="S857" s="96">
        <f t="shared" si="220"/>
        <v>0</v>
      </c>
      <c r="T857" s="97"/>
    </row>
    <row r="858" s="85" customFormat="1" ht="23.1" customHeight="1" spans="1:20">
      <c r="A858" s="129">
        <v>706</v>
      </c>
      <c r="B858" s="129" t="s">
        <v>1591</v>
      </c>
      <c r="C858" s="113" t="s">
        <v>1585</v>
      </c>
      <c r="D858" s="148">
        <v>29.99</v>
      </c>
      <c r="E858" s="115">
        <v>532</v>
      </c>
      <c r="F858" s="116">
        <f t="shared" si="212"/>
        <v>15954.68</v>
      </c>
      <c r="G858" s="116">
        <f t="shared" si="206"/>
        <v>29.99</v>
      </c>
      <c r="H858" s="117">
        <f t="shared" si="198"/>
        <v>532</v>
      </c>
      <c r="I858" s="116">
        <f t="shared" si="199"/>
        <v>15954.68</v>
      </c>
      <c r="J858" s="116">
        <f t="shared" si="218"/>
        <v>28.4905</v>
      </c>
      <c r="K858" s="116">
        <f t="shared" si="213"/>
        <v>532</v>
      </c>
      <c r="L858" s="116">
        <f t="shared" si="214"/>
        <v>15156.946</v>
      </c>
      <c r="M858" s="116">
        <f t="shared" si="215"/>
        <v>1.4995</v>
      </c>
      <c r="N858" s="116">
        <f t="shared" si="216"/>
        <v>532</v>
      </c>
      <c r="O858" s="116">
        <f t="shared" si="217"/>
        <v>797.734000000001</v>
      </c>
      <c r="P858" s="116"/>
      <c r="R858" s="95">
        <f t="shared" si="219"/>
        <v>28.4905</v>
      </c>
      <c r="S858" s="96">
        <f t="shared" si="220"/>
        <v>0</v>
      </c>
      <c r="T858" s="97"/>
    </row>
    <row r="859" s="85" customFormat="1" ht="23.1" customHeight="1" spans="1:20">
      <c r="A859" s="129">
        <v>707</v>
      </c>
      <c r="B859" s="129" t="s">
        <v>1592</v>
      </c>
      <c r="C859" s="113"/>
      <c r="D859" s="148"/>
      <c r="E859" s="115"/>
      <c r="F859" s="116">
        <f t="shared" si="212"/>
        <v>0</v>
      </c>
      <c r="G859" s="116">
        <f t="shared" si="206"/>
        <v>0</v>
      </c>
      <c r="H859" s="117">
        <f t="shared" si="198"/>
        <v>0</v>
      </c>
      <c r="I859" s="116">
        <f t="shared" si="199"/>
        <v>0</v>
      </c>
      <c r="J859" s="116">
        <f t="shared" si="218"/>
        <v>0</v>
      </c>
      <c r="K859" s="116">
        <f t="shared" si="213"/>
        <v>0</v>
      </c>
      <c r="L859" s="116">
        <f t="shared" si="214"/>
        <v>0</v>
      </c>
      <c r="M859" s="116">
        <f t="shared" si="215"/>
        <v>0</v>
      </c>
      <c r="N859" s="116">
        <f t="shared" si="216"/>
        <v>0</v>
      </c>
      <c r="O859" s="116">
        <f t="shared" si="217"/>
        <v>0</v>
      </c>
      <c r="P859" s="116"/>
      <c r="R859" s="95">
        <f t="shared" si="219"/>
        <v>0</v>
      </c>
      <c r="S859" s="96">
        <f t="shared" si="220"/>
        <v>0</v>
      </c>
      <c r="T859" s="97"/>
    </row>
    <row r="860" s="85" customFormat="1" ht="23.1" customHeight="1" spans="1:20">
      <c r="A860" s="129" t="s">
        <v>1593</v>
      </c>
      <c r="B860" s="129" t="s">
        <v>1594</v>
      </c>
      <c r="C860" s="113" t="s">
        <v>51</v>
      </c>
      <c r="D860" s="148">
        <v>0.48</v>
      </c>
      <c r="E860" s="115">
        <v>1946531.87</v>
      </c>
      <c r="F860" s="116">
        <f t="shared" si="212"/>
        <v>934335.3</v>
      </c>
      <c r="G860" s="116">
        <f t="shared" si="206"/>
        <v>0.48</v>
      </c>
      <c r="H860" s="117">
        <f t="shared" si="198"/>
        <v>1946531.87</v>
      </c>
      <c r="I860" s="116">
        <f t="shared" si="199"/>
        <v>934335.3</v>
      </c>
      <c r="J860" s="116">
        <f t="shared" si="218"/>
        <v>0.456</v>
      </c>
      <c r="K860" s="116">
        <f t="shared" si="213"/>
        <v>1946531.87</v>
      </c>
      <c r="L860" s="116">
        <f t="shared" si="214"/>
        <v>887618.53272</v>
      </c>
      <c r="M860" s="116">
        <f t="shared" si="215"/>
        <v>0.024</v>
      </c>
      <c r="N860" s="116">
        <f t="shared" si="216"/>
        <v>1946531.87</v>
      </c>
      <c r="O860" s="116">
        <f t="shared" si="217"/>
        <v>46716.76488</v>
      </c>
      <c r="P860" s="116"/>
      <c r="R860" s="95">
        <f t="shared" si="219"/>
        <v>0.456</v>
      </c>
      <c r="S860" s="96">
        <f t="shared" si="220"/>
        <v>0</v>
      </c>
      <c r="T860" s="97"/>
    </row>
    <row r="861" s="85" customFormat="1" ht="23.1" customHeight="1" spans="1:20">
      <c r="A861" s="129" t="s">
        <v>1595</v>
      </c>
      <c r="B861" s="129" t="s">
        <v>1596</v>
      </c>
      <c r="C861" s="113" t="s">
        <v>51</v>
      </c>
      <c r="D861" s="148">
        <v>0.29</v>
      </c>
      <c r="E861" s="115">
        <v>252542.91</v>
      </c>
      <c r="F861" s="116">
        <f t="shared" si="212"/>
        <v>73237.44</v>
      </c>
      <c r="G861" s="116">
        <f t="shared" si="206"/>
        <v>0.29</v>
      </c>
      <c r="H861" s="117">
        <f t="shared" si="198"/>
        <v>252542.91</v>
      </c>
      <c r="I861" s="116">
        <f t="shared" si="199"/>
        <v>73237.44</v>
      </c>
      <c r="J861" s="116">
        <f t="shared" si="218"/>
        <v>0.2755</v>
      </c>
      <c r="K861" s="116">
        <f t="shared" si="213"/>
        <v>252542.91</v>
      </c>
      <c r="L861" s="116">
        <f t="shared" si="214"/>
        <v>69575.571705</v>
      </c>
      <c r="M861" s="116">
        <f t="shared" si="215"/>
        <v>0.0145</v>
      </c>
      <c r="N861" s="116">
        <f t="shared" si="216"/>
        <v>252542.91</v>
      </c>
      <c r="O861" s="116">
        <f t="shared" si="217"/>
        <v>3661.872195</v>
      </c>
      <c r="P861" s="116"/>
      <c r="R861" s="95">
        <f t="shared" si="219"/>
        <v>0.2755</v>
      </c>
      <c r="S861" s="96">
        <f t="shared" si="220"/>
        <v>0</v>
      </c>
      <c r="T861" s="97"/>
    </row>
    <row r="862" s="85" customFormat="1" ht="23.1" customHeight="1" spans="1:20">
      <c r="A862" s="129" t="s">
        <v>1597</v>
      </c>
      <c r="B862" s="129" t="s">
        <v>1598</v>
      </c>
      <c r="C862" s="113" t="s">
        <v>51</v>
      </c>
      <c r="D862" s="148">
        <v>0.57</v>
      </c>
      <c r="E862" s="115">
        <v>11</v>
      </c>
      <c r="F862" s="116">
        <f t="shared" si="212"/>
        <v>6.27</v>
      </c>
      <c r="G862" s="116">
        <f t="shared" si="206"/>
        <v>0.57</v>
      </c>
      <c r="H862" s="117">
        <f t="shared" si="198"/>
        <v>11</v>
      </c>
      <c r="I862" s="116">
        <f t="shared" si="199"/>
        <v>6.27</v>
      </c>
      <c r="J862" s="116">
        <f t="shared" si="218"/>
        <v>0.5415</v>
      </c>
      <c r="K862" s="116">
        <f t="shared" si="213"/>
        <v>11</v>
      </c>
      <c r="L862" s="116">
        <f t="shared" si="214"/>
        <v>5.9565</v>
      </c>
      <c r="M862" s="116">
        <f t="shared" si="215"/>
        <v>0.0285</v>
      </c>
      <c r="N862" s="116">
        <f t="shared" si="216"/>
        <v>11</v>
      </c>
      <c r="O862" s="116">
        <f t="shared" si="217"/>
        <v>0.3135</v>
      </c>
      <c r="P862" s="116"/>
      <c r="R862" s="95">
        <f t="shared" si="219"/>
        <v>0.5415</v>
      </c>
      <c r="S862" s="96">
        <f t="shared" si="220"/>
        <v>0</v>
      </c>
      <c r="T862" s="97"/>
    </row>
    <row r="863" s="85" customFormat="1" ht="23.1" customHeight="1" spans="1:20">
      <c r="A863" s="129" t="s">
        <v>1599</v>
      </c>
      <c r="B863" s="129" t="s">
        <v>1600</v>
      </c>
      <c r="C863" s="113" t="s">
        <v>51</v>
      </c>
      <c r="D863" s="148">
        <v>0.76</v>
      </c>
      <c r="E863" s="115">
        <v>11</v>
      </c>
      <c r="F863" s="116">
        <f t="shared" si="212"/>
        <v>8.36</v>
      </c>
      <c r="G863" s="116">
        <f t="shared" si="206"/>
        <v>0.76</v>
      </c>
      <c r="H863" s="117">
        <f t="shared" si="198"/>
        <v>11</v>
      </c>
      <c r="I863" s="116">
        <f t="shared" si="199"/>
        <v>8.36</v>
      </c>
      <c r="J863" s="116">
        <f t="shared" si="218"/>
        <v>0.722</v>
      </c>
      <c r="K863" s="116">
        <f t="shared" si="213"/>
        <v>11</v>
      </c>
      <c r="L863" s="116">
        <f t="shared" si="214"/>
        <v>7.942</v>
      </c>
      <c r="M863" s="116">
        <f t="shared" si="215"/>
        <v>0.038</v>
      </c>
      <c r="N863" s="116">
        <f t="shared" si="216"/>
        <v>11</v>
      </c>
      <c r="O863" s="116">
        <f t="shared" si="217"/>
        <v>0.418</v>
      </c>
      <c r="P863" s="116"/>
      <c r="R863" s="95">
        <f t="shared" si="219"/>
        <v>0.722</v>
      </c>
      <c r="S863" s="96">
        <f t="shared" si="220"/>
        <v>0</v>
      </c>
      <c r="T863" s="97"/>
    </row>
    <row r="864" s="85" customFormat="1" ht="23.1" customHeight="1" spans="1:20">
      <c r="A864" s="129" t="s">
        <v>1601</v>
      </c>
      <c r="B864" s="129" t="s">
        <v>1602</v>
      </c>
      <c r="C864" s="113" t="s">
        <v>51</v>
      </c>
      <c r="D864" s="148">
        <v>0.19</v>
      </c>
      <c r="E864" s="115">
        <v>9.4</v>
      </c>
      <c r="F864" s="116">
        <f t="shared" si="212"/>
        <v>1.79</v>
      </c>
      <c r="G864" s="116">
        <f t="shared" si="206"/>
        <v>0.19</v>
      </c>
      <c r="H864" s="117">
        <f t="shared" si="198"/>
        <v>9.4</v>
      </c>
      <c r="I864" s="116">
        <f t="shared" si="199"/>
        <v>1.79</v>
      </c>
      <c r="J864" s="116">
        <f t="shared" si="218"/>
        <v>0.1805</v>
      </c>
      <c r="K864" s="116">
        <f t="shared" si="213"/>
        <v>9.4</v>
      </c>
      <c r="L864" s="116">
        <f t="shared" si="214"/>
        <v>1.6967</v>
      </c>
      <c r="M864" s="116">
        <f t="shared" si="215"/>
        <v>0.00950000000000001</v>
      </c>
      <c r="N864" s="116">
        <f t="shared" si="216"/>
        <v>9.4</v>
      </c>
      <c r="O864" s="116">
        <f t="shared" si="217"/>
        <v>0.0893000000000001</v>
      </c>
      <c r="P864" s="116"/>
      <c r="R864" s="95">
        <f t="shared" si="219"/>
        <v>0.1805</v>
      </c>
      <c r="S864" s="96">
        <f t="shared" si="220"/>
        <v>0</v>
      </c>
      <c r="T864" s="97"/>
    </row>
    <row r="865" s="85" customFormat="1" ht="23.1" customHeight="1" spans="1:20">
      <c r="A865" s="129" t="s">
        <v>1603</v>
      </c>
      <c r="B865" s="129" t="s">
        <v>1604</v>
      </c>
      <c r="C865" s="113" t="s">
        <v>51</v>
      </c>
      <c r="D865" s="148">
        <v>0.19</v>
      </c>
      <c r="E865" s="115">
        <v>1001</v>
      </c>
      <c r="F865" s="116">
        <f t="shared" si="212"/>
        <v>190.19</v>
      </c>
      <c r="G865" s="116">
        <f t="shared" si="206"/>
        <v>0.19</v>
      </c>
      <c r="H865" s="117">
        <f t="shared" si="198"/>
        <v>1001</v>
      </c>
      <c r="I865" s="116">
        <f t="shared" si="199"/>
        <v>190.19</v>
      </c>
      <c r="J865" s="116">
        <f t="shared" si="218"/>
        <v>0.1805</v>
      </c>
      <c r="K865" s="116">
        <f t="shared" si="213"/>
        <v>1001</v>
      </c>
      <c r="L865" s="116">
        <f t="shared" si="214"/>
        <v>180.6805</v>
      </c>
      <c r="M865" s="116">
        <f t="shared" si="215"/>
        <v>0.00950000000000001</v>
      </c>
      <c r="N865" s="116">
        <f t="shared" si="216"/>
        <v>1001</v>
      </c>
      <c r="O865" s="116">
        <f t="shared" si="217"/>
        <v>9.50950000000001</v>
      </c>
      <c r="P865" s="116"/>
      <c r="R865" s="95">
        <f t="shared" si="219"/>
        <v>0.1805</v>
      </c>
      <c r="S865" s="96">
        <f t="shared" si="220"/>
        <v>0</v>
      </c>
      <c r="T865" s="97"/>
    </row>
    <row r="866" s="85" customFormat="1" ht="23.1" customHeight="1" spans="1:20">
      <c r="A866" s="129">
        <v>708</v>
      </c>
      <c r="B866" s="129" t="s">
        <v>1605</v>
      </c>
      <c r="C866" s="113"/>
      <c r="D866" s="148"/>
      <c r="E866" s="115"/>
      <c r="F866" s="116">
        <f t="shared" si="212"/>
        <v>0</v>
      </c>
      <c r="G866" s="116">
        <f t="shared" si="206"/>
        <v>0</v>
      </c>
      <c r="H866" s="117">
        <f t="shared" si="198"/>
        <v>0</v>
      </c>
      <c r="I866" s="116">
        <f t="shared" si="199"/>
        <v>0</v>
      </c>
      <c r="J866" s="116">
        <f t="shared" si="218"/>
        <v>0</v>
      </c>
      <c r="K866" s="116">
        <f t="shared" si="213"/>
        <v>0</v>
      </c>
      <c r="L866" s="116">
        <f t="shared" si="214"/>
        <v>0</v>
      </c>
      <c r="M866" s="116">
        <f t="shared" si="215"/>
        <v>0</v>
      </c>
      <c r="N866" s="116">
        <f t="shared" si="216"/>
        <v>0</v>
      </c>
      <c r="O866" s="116">
        <f t="shared" si="217"/>
        <v>0</v>
      </c>
      <c r="P866" s="116"/>
      <c r="R866" s="95">
        <f t="shared" si="219"/>
        <v>0</v>
      </c>
      <c r="S866" s="96">
        <f t="shared" si="220"/>
        <v>0</v>
      </c>
      <c r="T866" s="97"/>
    </row>
    <row r="867" s="85" customFormat="1" ht="23.1" customHeight="1" spans="1:20">
      <c r="A867" s="129" t="s">
        <v>1606</v>
      </c>
      <c r="B867" s="129" t="s">
        <v>1607</v>
      </c>
      <c r="C867" s="113" t="s">
        <v>65</v>
      </c>
      <c r="D867" s="148">
        <v>2.57</v>
      </c>
      <c r="E867" s="115">
        <v>1001</v>
      </c>
      <c r="F867" s="116">
        <f t="shared" si="212"/>
        <v>2572.57</v>
      </c>
      <c r="G867" s="116">
        <f t="shared" si="206"/>
        <v>2.57</v>
      </c>
      <c r="H867" s="117">
        <f t="shared" si="198"/>
        <v>1001</v>
      </c>
      <c r="I867" s="116">
        <f t="shared" si="199"/>
        <v>2572.57</v>
      </c>
      <c r="J867" s="116">
        <f t="shared" si="218"/>
        <v>2.4415</v>
      </c>
      <c r="K867" s="116">
        <f t="shared" si="213"/>
        <v>1001</v>
      </c>
      <c r="L867" s="116">
        <f t="shared" si="214"/>
        <v>2443.9415</v>
      </c>
      <c r="M867" s="116">
        <f t="shared" si="215"/>
        <v>0.1285</v>
      </c>
      <c r="N867" s="116">
        <f t="shared" si="216"/>
        <v>1001</v>
      </c>
      <c r="O867" s="116">
        <f t="shared" si="217"/>
        <v>128.6285</v>
      </c>
      <c r="P867" s="116"/>
      <c r="R867" s="95">
        <f t="shared" si="219"/>
        <v>2.4415</v>
      </c>
      <c r="S867" s="96">
        <f t="shared" si="220"/>
        <v>0</v>
      </c>
      <c r="T867" s="97"/>
    </row>
    <row r="868" s="85" customFormat="1" ht="23.1" customHeight="1" spans="1:20">
      <c r="A868" s="129" t="s">
        <v>1608</v>
      </c>
      <c r="B868" s="129" t="s">
        <v>1609</v>
      </c>
      <c r="C868" s="113" t="s">
        <v>65</v>
      </c>
      <c r="D868" s="148">
        <v>1.94</v>
      </c>
      <c r="E868" s="115">
        <v>158015</v>
      </c>
      <c r="F868" s="116">
        <f t="shared" si="212"/>
        <v>306549.1</v>
      </c>
      <c r="G868" s="116">
        <f t="shared" si="206"/>
        <v>1.94</v>
      </c>
      <c r="H868" s="117">
        <f t="shared" si="198"/>
        <v>158015</v>
      </c>
      <c r="I868" s="116">
        <f t="shared" si="199"/>
        <v>306549.1</v>
      </c>
      <c r="J868" s="116">
        <f t="shared" si="218"/>
        <v>1.843</v>
      </c>
      <c r="K868" s="116">
        <f t="shared" si="213"/>
        <v>158015</v>
      </c>
      <c r="L868" s="116">
        <f t="shared" si="214"/>
        <v>291221.645</v>
      </c>
      <c r="M868" s="116">
        <f t="shared" si="215"/>
        <v>0.097</v>
      </c>
      <c r="N868" s="116">
        <f t="shared" si="216"/>
        <v>158015</v>
      </c>
      <c r="O868" s="116">
        <f t="shared" si="217"/>
        <v>15327.455</v>
      </c>
      <c r="P868" s="116"/>
      <c r="R868" s="95">
        <f t="shared" si="219"/>
        <v>1.843</v>
      </c>
      <c r="S868" s="96">
        <f t="shared" si="220"/>
        <v>0</v>
      </c>
      <c r="T868" s="97"/>
    </row>
    <row r="869" s="85" customFormat="1" ht="23.1" customHeight="1" spans="1:20">
      <c r="A869" s="129" t="s">
        <v>1610</v>
      </c>
      <c r="B869" s="129" t="s">
        <v>1611</v>
      </c>
      <c r="C869" s="113" t="s">
        <v>1585</v>
      </c>
      <c r="D869" s="148">
        <v>5.01</v>
      </c>
      <c r="E869" s="115">
        <v>10</v>
      </c>
      <c r="F869" s="116">
        <f t="shared" si="212"/>
        <v>50.1</v>
      </c>
      <c r="G869" s="116">
        <f t="shared" si="206"/>
        <v>5.01</v>
      </c>
      <c r="H869" s="117">
        <f t="shared" si="198"/>
        <v>10</v>
      </c>
      <c r="I869" s="116">
        <f t="shared" si="199"/>
        <v>50.1</v>
      </c>
      <c r="J869" s="116">
        <f t="shared" si="218"/>
        <v>4.7595</v>
      </c>
      <c r="K869" s="116">
        <f t="shared" si="213"/>
        <v>10</v>
      </c>
      <c r="L869" s="116">
        <f t="shared" si="214"/>
        <v>47.595</v>
      </c>
      <c r="M869" s="116">
        <f t="shared" si="215"/>
        <v>0.250500000000001</v>
      </c>
      <c r="N869" s="116">
        <f t="shared" si="216"/>
        <v>10</v>
      </c>
      <c r="O869" s="116">
        <f t="shared" si="217"/>
        <v>2.50500000000001</v>
      </c>
      <c r="P869" s="116"/>
      <c r="R869" s="95">
        <f t="shared" si="219"/>
        <v>4.7595</v>
      </c>
      <c r="S869" s="96">
        <f t="shared" si="220"/>
        <v>0</v>
      </c>
      <c r="T869" s="97"/>
    </row>
    <row r="870" s="85" customFormat="1" ht="23.1" customHeight="1" spans="1:20">
      <c r="A870" s="129" t="s">
        <v>1612</v>
      </c>
      <c r="B870" s="129" t="s">
        <v>1613</v>
      </c>
      <c r="C870" s="113" t="s">
        <v>51</v>
      </c>
      <c r="D870" s="148">
        <v>1.45</v>
      </c>
      <c r="E870" s="115">
        <v>11</v>
      </c>
      <c r="F870" s="116">
        <f t="shared" si="212"/>
        <v>15.95</v>
      </c>
      <c r="G870" s="116">
        <f t="shared" si="206"/>
        <v>1.45</v>
      </c>
      <c r="H870" s="117">
        <f t="shared" si="198"/>
        <v>11</v>
      </c>
      <c r="I870" s="116">
        <f t="shared" si="199"/>
        <v>15.95</v>
      </c>
      <c r="J870" s="116">
        <f t="shared" si="218"/>
        <v>1.3775</v>
      </c>
      <c r="K870" s="116">
        <f t="shared" si="213"/>
        <v>11</v>
      </c>
      <c r="L870" s="116">
        <f t="shared" si="214"/>
        <v>15.1525</v>
      </c>
      <c r="M870" s="116">
        <f t="shared" si="215"/>
        <v>0.0725</v>
      </c>
      <c r="N870" s="116">
        <f t="shared" si="216"/>
        <v>11</v>
      </c>
      <c r="O870" s="116">
        <f t="shared" si="217"/>
        <v>0.7975</v>
      </c>
      <c r="P870" s="116"/>
      <c r="R870" s="95">
        <f t="shared" si="219"/>
        <v>1.3775</v>
      </c>
      <c r="S870" s="96">
        <f t="shared" si="220"/>
        <v>0</v>
      </c>
      <c r="T870" s="97"/>
    </row>
    <row r="871" s="85" customFormat="1" ht="23.1" customHeight="1" spans="1:20">
      <c r="A871" s="129" t="s">
        <v>1614</v>
      </c>
      <c r="B871" s="129" t="s">
        <v>1615</v>
      </c>
      <c r="C871" s="113" t="s">
        <v>1585</v>
      </c>
      <c r="D871" s="148">
        <v>0.67</v>
      </c>
      <c r="E871" s="115">
        <v>11</v>
      </c>
      <c r="F871" s="116">
        <f t="shared" si="212"/>
        <v>7.37</v>
      </c>
      <c r="G871" s="116">
        <f t="shared" si="206"/>
        <v>0.67</v>
      </c>
      <c r="H871" s="117">
        <f t="shared" si="198"/>
        <v>11</v>
      </c>
      <c r="I871" s="116">
        <f t="shared" si="199"/>
        <v>7.37</v>
      </c>
      <c r="J871" s="116">
        <f t="shared" si="218"/>
        <v>0.6365</v>
      </c>
      <c r="K871" s="116">
        <f t="shared" si="213"/>
        <v>11</v>
      </c>
      <c r="L871" s="116">
        <f t="shared" si="214"/>
        <v>7.0015</v>
      </c>
      <c r="M871" s="116">
        <f t="shared" si="215"/>
        <v>0.0335000000000001</v>
      </c>
      <c r="N871" s="116">
        <f t="shared" si="216"/>
        <v>11</v>
      </c>
      <c r="O871" s="116">
        <f t="shared" si="217"/>
        <v>0.368500000000001</v>
      </c>
      <c r="P871" s="116"/>
      <c r="R871" s="95">
        <f t="shared" si="219"/>
        <v>0.6365</v>
      </c>
      <c r="S871" s="96">
        <f t="shared" si="220"/>
        <v>0</v>
      </c>
      <c r="T871" s="97"/>
    </row>
    <row r="872" s="85" customFormat="1" ht="23.1" customHeight="1" spans="1:20">
      <c r="A872" s="129" t="s">
        <v>1616</v>
      </c>
      <c r="B872" s="129" t="s">
        <v>1617</v>
      </c>
      <c r="C872" s="113" t="s">
        <v>1585</v>
      </c>
      <c r="D872" s="148">
        <v>14.54</v>
      </c>
      <c r="E872" s="115">
        <v>11</v>
      </c>
      <c r="F872" s="116">
        <f t="shared" si="212"/>
        <v>159.94</v>
      </c>
      <c r="G872" s="116">
        <f t="shared" si="206"/>
        <v>14.54</v>
      </c>
      <c r="H872" s="117">
        <f t="shared" si="198"/>
        <v>11</v>
      </c>
      <c r="I872" s="116">
        <f t="shared" si="199"/>
        <v>159.94</v>
      </c>
      <c r="J872" s="116">
        <f t="shared" si="218"/>
        <v>13.813</v>
      </c>
      <c r="K872" s="116">
        <f t="shared" si="213"/>
        <v>11</v>
      </c>
      <c r="L872" s="116">
        <f t="shared" si="214"/>
        <v>151.943</v>
      </c>
      <c r="M872" s="116">
        <f t="shared" si="215"/>
        <v>0.727</v>
      </c>
      <c r="N872" s="116">
        <f t="shared" si="216"/>
        <v>11</v>
      </c>
      <c r="O872" s="116">
        <f t="shared" si="217"/>
        <v>7.997</v>
      </c>
      <c r="P872" s="116"/>
      <c r="R872" s="95">
        <f t="shared" si="219"/>
        <v>13.813</v>
      </c>
      <c r="S872" s="96">
        <f t="shared" si="220"/>
        <v>0</v>
      </c>
      <c r="T872" s="97"/>
    </row>
    <row r="873" s="85" customFormat="1" ht="23.1" customHeight="1" spans="1:20">
      <c r="A873" s="129" t="s">
        <v>1618</v>
      </c>
      <c r="B873" s="129" t="s">
        <v>1619</v>
      </c>
      <c r="C873" s="113" t="s">
        <v>51</v>
      </c>
      <c r="D873" s="148">
        <v>4.75</v>
      </c>
      <c r="E873" s="115">
        <v>3</v>
      </c>
      <c r="F873" s="116">
        <f t="shared" ref="F873:F904" si="221">ROUND(E873*D873,2)</f>
        <v>14.25</v>
      </c>
      <c r="G873" s="116">
        <f t="shared" si="206"/>
        <v>4.75</v>
      </c>
      <c r="H873" s="117">
        <f t="shared" si="198"/>
        <v>3</v>
      </c>
      <c r="I873" s="116">
        <f t="shared" si="199"/>
        <v>14.25</v>
      </c>
      <c r="J873" s="116">
        <f t="shared" si="218"/>
        <v>4.5125</v>
      </c>
      <c r="K873" s="116">
        <f t="shared" si="213"/>
        <v>3</v>
      </c>
      <c r="L873" s="116">
        <f t="shared" si="214"/>
        <v>13.5375</v>
      </c>
      <c r="M873" s="116">
        <f t="shared" si="215"/>
        <v>0.2375</v>
      </c>
      <c r="N873" s="116">
        <f t="shared" si="216"/>
        <v>3</v>
      </c>
      <c r="O873" s="116">
        <f t="shared" si="217"/>
        <v>0.712499999999999</v>
      </c>
      <c r="P873" s="116"/>
      <c r="R873" s="95">
        <f t="shared" si="219"/>
        <v>4.5125</v>
      </c>
      <c r="S873" s="96">
        <f t="shared" si="220"/>
        <v>0</v>
      </c>
      <c r="T873" s="97"/>
    </row>
    <row r="874" s="85" customFormat="1" ht="23.1" customHeight="1" spans="1:20">
      <c r="A874" s="129">
        <v>709</v>
      </c>
      <c r="B874" s="129" t="s">
        <v>1620</v>
      </c>
      <c r="C874" s="113" t="s">
        <v>51</v>
      </c>
      <c r="D874" s="148">
        <v>0.11</v>
      </c>
      <c r="E874" s="115">
        <v>1294325</v>
      </c>
      <c r="F874" s="116">
        <f t="shared" si="221"/>
        <v>142375.75</v>
      </c>
      <c r="G874" s="116">
        <f t="shared" si="206"/>
        <v>0.11</v>
      </c>
      <c r="H874" s="117">
        <f t="shared" si="198"/>
        <v>1294325</v>
      </c>
      <c r="I874" s="116">
        <f t="shared" si="199"/>
        <v>142375.75</v>
      </c>
      <c r="J874" s="116">
        <f t="shared" si="218"/>
        <v>0.1045</v>
      </c>
      <c r="K874" s="116">
        <f t="shared" si="213"/>
        <v>1294325</v>
      </c>
      <c r="L874" s="116">
        <f t="shared" si="214"/>
        <v>135256.9625</v>
      </c>
      <c r="M874" s="116">
        <f t="shared" si="215"/>
        <v>0.0055</v>
      </c>
      <c r="N874" s="116">
        <f t="shared" si="216"/>
        <v>1294325</v>
      </c>
      <c r="O874" s="116">
        <f t="shared" si="217"/>
        <v>7118.78750000001</v>
      </c>
      <c r="P874" s="116"/>
      <c r="R874" s="95">
        <f t="shared" si="219"/>
        <v>0.1045</v>
      </c>
      <c r="S874" s="96">
        <f t="shared" si="220"/>
        <v>0</v>
      </c>
      <c r="T874" s="97"/>
    </row>
    <row r="875" s="85" customFormat="1" ht="23.1" customHeight="1" spans="1:20">
      <c r="A875" s="129">
        <v>710</v>
      </c>
      <c r="B875" s="129" t="s">
        <v>1621</v>
      </c>
      <c r="C875" s="113"/>
      <c r="D875" s="148"/>
      <c r="E875" s="115"/>
      <c r="F875" s="116">
        <f t="shared" si="221"/>
        <v>0</v>
      </c>
      <c r="G875" s="116">
        <f t="shared" si="206"/>
        <v>0</v>
      </c>
      <c r="H875" s="117">
        <f t="shared" si="198"/>
        <v>0</v>
      </c>
      <c r="I875" s="116">
        <f t="shared" si="199"/>
        <v>0</v>
      </c>
      <c r="J875" s="116">
        <f t="shared" si="218"/>
        <v>0</v>
      </c>
      <c r="K875" s="116">
        <f t="shared" si="213"/>
        <v>0</v>
      </c>
      <c r="L875" s="116">
        <f t="shared" si="214"/>
        <v>0</v>
      </c>
      <c r="M875" s="116">
        <f t="shared" si="215"/>
        <v>0</v>
      </c>
      <c r="N875" s="116">
        <f t="shared" si="216"/>
        <v>0</v>
      </c>
      <c r="O875" s="116">
        <f t="shared" si="217"/>
        <v>0</v>
      </c>
      <c r="P875" s="116"/>
      <c r="R875" s="95">
        <f t="shared" si="219"/>
        <v>0</v>
      </c>
      <c r="S875" s="96">
        <f t="shared" si="220"/>
        <v>0</v>
      </c>
      <c r="T875" s="97"/>
    </row>
    <row r="876" s="85" customFormat="1" ht="23.1" customHeight="1" spans="1:20">
      <c r="A876" s="129" t="s">
        <v>1622</v>
      </c>
      <c r="B876" s="129" t="s">
        <v>1623</v>
      </c>
      <c r="C876" s="113" t="s">
        <v>1585</v>
      </c>
      <c r="D876" s="148">
        <v>9</v>
      </c>
      <c r="E876" s="115">
        <v>18145</v>
      </c>
      <c r="F876" s="116">
        <f t="shared" si="221"/>
        <v>163305</v>
      </c>
      <c r="G876" s="116">
        <f t="shared" si="206"/>
        <v>9</v>
      </c>
      <c r="H876" s="117">
        <f t="shared" si="198"/>
        <v>18145</v>
      </c>
      <c r="I876" s="116">
        <f t="shared" si="199"/>
        <v>163305</v>
      </c>
      <c r="J876" s="116">
        <f t="shared" si="218"/>
        <v>8.55</v>
      </c>
      <c r="K876" s="116">
        <f t="shared" si="213"/>
        <v>18145</v>
      </c>
      <c r="L876" s="116">
        <f t="shared" si="214"/>
        <v>155139.75</v>
      </c>
      <c r="M876" s="116">
        <f t="shared" si="215"/>
        <v>0.450000000000001</v>
      </c>
      <c r="N876" s="116">
        <f t="shared" si="216"/>
        <v>18145</v>
      </c>
      <c r="O876" s="116">
        <f t="shared" si="217"/>
        <v>8165.25000000002</v>
      </c>
      <c r="P876" s="116"/>
      <c r="R876" s="95">
        <f t="shared" si="219"/>
        <v>8.55</v>
      </c>
      <c r="S876" s="96">
        <f t="shared" si="220"/>
        <v>0</v>
      </c>
      <c r="T876" s="97"/>
    </row>
    <row r="877" s="85" customFormat="1" ht="23.1" customHeight="1" spans="1:20">
      <c r="A877" s="129" t="s">
        <v>1624</v>
      </c>
      <c r="B877" s="129" t="s">
        <v>1625</v>
      </c>
      <c r="C877" s="113" t="s">
        <v>1626</v>
      </c>
      <c r="D877" s="148">
        <v>1.5</v>
      </c>
      <c r="E877" s="115">
        <v>11</v>
      </c>
      <c r="F877" s="116">
        <f t="shared" si="221"/>
        <v>16.5</v>
      </c>
      <c r="G877" s="116">
        <f t="shared" si="206"/>
        <v>1.5</v>
      </c>
      <c r="H877" s="117">
        <f t="shared" si="198"/>
        <v>11</v>
      </c>
      <c r="I877" s="116">
        <f t="shared" si="199"/>
        <v>16.5</v>
      </c>
      <c r="J877" s="116">
        <f t="shared" si="218"/>
        <v>1.425</v>
      </c>
      <c r="K877" s="116">
        <f t="shared" si="213"/>
        <v>11</v>
      </c>
      <c r="L877" s="116">
        <f t="shared" si="214"/>
        <v>15.675</v>
      </c>
      <c r="M877" s="116">
        <f t="shared" si="215"/>
        <v>0.0750000000000002</v>
      </c>
      <c r="N877" s="116">
        <f t="shared" si="216"/>
        <v>11</v>
      </c>
      <c r="O877" s="116">
        <f t="shared" si="217"/>
        <v>0.825000000000002</v>
      </c>
      <c r="P877" s="116"/>
      <c r="R877" s="95">
        <f t="shared" si="219"/>
        <v>1.425</v>
      </c>
      <c r="S877" s="96">
        <f t="shared" si="220"/>
        <v>0</v>
      </c>
      <c r="T877" s="97"/>
    </row>
    <row r="878" s="85" customFormat="1" ht="23.1" customHeight="1" spans="1:20">
      <c r="A878" s="129" t="s">
        <v>1627</v>
      </c>
      <c r="B878" s="129" t="s">
        <v>1628</v>
      </c>
      <c r="C878" s="113" t="s">
        <v>1585</v>
      </c>
      <c r="D878" s="148">
        <v>4</v>
      </c>
      <c r="E878" s="115">
        <v>17810</v>
      </c>
      <c r="F878" s="116">
        <f t="shared" si="221"/>
        <v>71240</v>
      </c>
      <c r="G878" s="116">
        <f t="shared" si="206"/>
        <v>4</v>
      </c>
      <c r="H878" s="117">
        <f t="shared" si="198"/>
        <v>17810</v>
      </c>
      <c r="I878" s="116">
        <f t="shared" si="199"/>
        <v>71240</v>
      </c>
      <c r="J878" s="116">
        <f t="shared" si="218"/>
        <v>3.8</v>
      </c>
      <c r="K878" s="116">
        <f t="shared" si="213"/>
        <v>17810</v>
      </c>
      <c r="L878" s="116">
        <f t="shared" si="214"/>
        <v>67678</v>
      </c>
      <c r="M878" s="116">
        <f t="shared" si="215"/>
        <v>0.2</v>
      </c>
      <c r="N878" s="116">
        <f t="shared" si="216"/>
        <v>17810</v>
      </c>
      <c r="O878" s="116">
        <f t="shared" si="217"/>
        <v>3562</v>
      </c>
      <c r="P878" s="116"/>
      <c r="R878" s="95">
        <f t="shared" si="219"/>
        <v>3.8</v>
      </c>
      <c r="S878" s="96">
        <f t="shared" si="220"/>
        <v>0</v>
      </c>
      <c r="T878" s="97"/>
    </row>
    <row r="879" s="85" customFormat="1" ht="23.1" customHeight="1" spans="1:20">
      <c r="A879" s="129" t="s">
        <v>1629</v>
      </c>
      <c r="B879" s="129" t="s">
        <v>1630</v>
      </c>
      <c r="C879" s="113" t="s">
        <v>1631</v>
      </c>
      <c r="D879" s="148">
        <v>1</v>
      </c>
      <c r="E879" s="115">
        <v>32</v>
      </c>
      <c r="F879" s="116">
        <f t="shared" si="221"/>
        <v>32</v>
      </c>
      <c r="G879" s="116">
        <f t="shared" si="206"/>
        <v>1</v>
      </c>
      <c r="H879" s="117">
        <f t="shared" si="198"/>
        <v>32</v>
      </c>
      <c r="I879" s="116">
        <f t="shared" si="199"/>
        <v>32</v>
      </c>
      <c r="J879" s="116">
        <f t="shared" si="218"/>
        <v>0.95</v>
      </c>
      <c r="K879" s="116">
        <f t="shared" si="213"/>
        <v>32</v>
      </c>
      <c r="L879" s="116">
        <f t="shared" si="214"/>
        <v>30.4</v>
      </c>
      <c r="M879" s="116">
        <f t="shared" si="215"/>
        <v>0.05</v>
      </c>
      <c r="N879" s="116">
        <f t="shared" si="216"/>
        <v>32</v>
      </c>
      <c r="O879" s="116">
        <f t="shared" si="217"/>
        <v>1.6</v>
      </c>
      <c r="P879" s="116"/>
      <c r="R879" s="95">
        <f t="shared" si="219"/>
        <v>0.95</v>
      </c>
      <c r="S879" s="96">
        <f t="shared" si="220"/>
        <v>0</v>
      </c>
      <c r="T879" s="97"/>
    </row>
    <row r="880" s="85" customFormat="1" ht="23.1" customHeight="1" spans="1:20">
      <c r="A880" s="129" t="s">
        <v>1632</v>
      </c>
      <c r="B880" s="129" t="s">
        <v>1633</v>
      </c>
      <c r="C880" s="113" t="s">
        <v>51</v>
      </c>
      <c r="D880" s="148">
        <v>5</v>
      </c>
      <c r="E880" s="115">
        <v>11</v>
      </c>
      <c r="F880" s="116">
        <f t="shared" si="221"/>
        <v>55</v>
      </c>
      <c r="G880" s="116">
        <f t="shared" si="206"/>
        <v>5</v>
      </c>
      <c r="H880" s="117">
        <f t="shared" si="198"/>
        <v>11</v>
      </c>
      <c r="I880" s="116">
        <f t="shared" si="199"/>
        <v>55</v>
      </c>
      <c r="J880" s="116">
        <f t="shared" si="218"/>
        <v>4.75</v>
      </c>
      <c r="K880" s="116">
        <f t="shared" si="213"/>
        <v>11</v>
      </c>
      <c r="L880" s="116">
        <f t="shared" si="214"/>
        <v>52.25</v>
      </c>
      <c r="M880" s="116">
        <f t="shared" si="215"/>
        <v>0.25</v>
      </c>
      <c r="N880" s="116">
        <f t="shared" si="216"/>
        <v>11</v>
      </c>
      <c r="O880" s="116">
        <f t="shared" si="217"/>
        <v>2.75</v>
      </c>
      <c r="P880" s="116"/>
      <c r="R880" s="95">
        <f t="shared" si="219"/>
        <v>4.75</v>
      </c>
      <c r="S880" s="96">
        <f t="shared" si="220"/>
        <v>0</v>
      </c>
      <c r="T880" s="97"/>
    </row>
    <row r="881" s="85" customFormat="1" ht="23.1" customHeight="1" spans="1:20">
      <c r="A881" s="129" t="s">
        <v>1634</v>
      </c>
      <c r="B881" s="129" t="s">
        <v>1635</v>
      </c>
      <c r="C881" s="113" t="s">
        <v>51</v>
      </c>
      <c r="D881" s="148">
        <v>2.5</v>
      </c>
      <c r="E881" s="115">
        <v>11</v>
      </c>
      <c r="F881" s="116">
        <f t="shared" si="221"/>
        <v>27.5</v>
      </c>
      <c r="G881" s="116">
        <f t="shared" si="206"/>
        <v>2.5</v>
      </c>
      <c r="H881" s="117">
        <f t="shared" si="198"/>
        <v>11</v>
      </c>
      <c r="I881" s="116">
        <f t="shared" si="199"/>
        <v>27.5</v>
      </c>
      <c r="J881" s="116">
        <f t="shared" si="218"/>
        <v>2.375</v>
      </c>
      <c r="K881" s="116">
        <f t="shared" si="213"/>
        <v>11</v>
      </c>
      <c r="L881" s="116">
        <f t="shared" si="214"/>
        <v>26.125</v>
      </c>
      <c r="M881" s="116">
        <f t="shared" si="215"/>
        <v>0.125</v>
      </c>
      <c r="N881" s="116">
        <f t="shared" si="216"/>
        <v>11</v>
      </c>
      <c r="O881" s="116">
        <f t="shared" si="217"/>
        <v>1.375</v>
      </c>
      <c r="P881" s="116"/>
      <c r="R881" s="95">
        <f t="shared" si="219"/>
        <v>2.375</v>
      </c>
      <c r="S881" s="96">
        <f t="shared" si="220"/>
        <v>0</v>
      </c>
      <c r="T881" s="97"/>
    </row>
    <row r="882" s="85" customFormat="1" ht="23.1" customHeight="1" spans="1:20">
      <c r="A882" s="129">
        <v>711</v>
      </c>
      <c r="B882" s="129" t="s">
        <v>1636</v>
      </c>
      <c r="C882" s="113"/>
      <c r="D882" s="148"/>
      <c r="E882" s="115"/>
      <c r="F882" s="116">
        <f t="shared" si="221"/>
        <v>0</v>
      </c>
      <c r="G882" s="116">
        <f t="shared" si="206"/>
        <v>0</v>
      </c>
      <c r="H882" s="117">
        <f t="shared" si="198"/>
        <v>0</v>
      </c>
      <c r="I882" s="116">
        <f t="shared" si="199"/>
        <v>0</v>
      </c>
      <c r="J882" s="116">
        <f t="shared" si="218"/>
        <v>0</v>
      </c>
      <c r="K882" s="116">
        <f t="shared" si="213"/>
        <v>0</v>
      </c>
      <c r="L882" s="116">
        <f t="shared" si="214"/>
        <v>0</v>
      </c>
      <c r="M882" s="116">
        <f t="shared" si="215"/>
        <v>0</v>
      </c>
      <c r="N882" s="116">
        <f t="shared" si="216"/>
        <v>0</v>
      </c>
      <c r="O882" s="116">
        <f t="shared" si="217"/>
        <v>0</v>
      </c>
      <c r="P882" s="116"/>
      <c r="R882" s="95">
        <f t="shared" si="219"/>
        <v>0</v>
      </c>
      <c r="S882" s="96">
        <f t="shared" si="220"/>
        <v>0</v>
      </c>
      <c r="T882" s="97"/>
    </row>
    <row r="883" s="85" customFormat="1" ht="23.1" customHeight="1" spans="1:20">
      <c r="A883" s="129" t="s">
        <v>1637</v>
      </c>
      <c r="B883" s="129" t="s">
        <v>1638</v>
      </c>
      <c r="C883" s="113" t="s">
        <v>294</v>
      </c>
      <c r="D883" s="148">
        <v>713.99</v>
      </c>
      <c r="E883" s="115">
        <v>4</v>
      </c>
      <c r="F883" s="116">
        <f t="shared" si="221"/>
        <v>2855.96</v>
      </c>
      <c r="G883" s="116">
        <f t="shared" si="206"/>
        <v>713.99</v>
      </c>
      <c r="H883" s="117">
        <f t="shared" si="198"/>
        <v>4</v>
      </c>
      <c r="I883" s="116">
        <f t="shared" si="199"/>
        <v>2855.96</v>
      </c>
      <c r="J883" s="116">
        <f t="shared" si="218"/>
        <v>678.2905</v>
      </c>
      <c r="K883" s="116">
        <f t="shared" si="213"/>
        <v>4</v>
      </c>
      <c r="L883" s="116">
        <f t="shared" si="214"/>
        <v>2713.162</v>
      </c>
      <c r="M883" s="116">
        <f t="shared" si="215"/>
        <v>35.6995000000001</v>
      </c>
      <c r="N883" s="116">
        <f t="shared" si="216"/>
        <v>4</v>
      </c>
      <c r="O883" s="116">
        <f t="shared" si="217"/>
        <v>142.798</v>
      </c>
      <c r="P883" s="116"/>
      <c r="R883" s="95">
        <f t="shared" si="219"/>
        <v>678.2905</v>
      </c>
      <c r="S883" s="96">
        <f t="shared" si="220"/>
        <v>0</v>
      </c>
      <c r="T883" s="97"/>
    </row>
    <row r="884" s="85" customFormat="1" ht="23.1" customHeight="1" spans="1:20">
      <c r="A884" s="129" t="s">
        <v>1639</v>
      </c>
      <c r="B884" s="129" t="s">
        <v>1640</v>
      </c>
      <c r="C884" s="113" t="s">
        <v>294</v>
      </c>
      <c r="D884" s="148">
        <v>529.89</v>
      </c>
      <c r="E884" s="115">
        <v>4</v>
      </c>
      <c r="F884" s="116">
        <f t="shared" si="221"/>
        <v>2119.56</v>
      </c>
      <c r="G884" s="116">
        <f t="shared" si="206"/>
        <v>529.89</v>
      </c>
      <c r="H884" s="117">
        <f t="shared" si="198"/>
        <v>4</v>
      </c>
      <c r="I884" s="116">
        <f t="shared" si="199"/>
        <v>2119.56</v>
      </c>
      <c r="J884" s="116">
        <f t="shared" si="218"/>
        <v>503.3955</v>
      </c>
      <c r="K884" s="116">
        <f t="shared" si="213"/>
        <v>4</v>
      </c>
      <c r="L884" s="116">
        <f t="shared" si="214"/>
        <v>2013.582</v>
      </c>
      <c r="M884" s="116">
        <f t="shared" si="215"/>
        <v>26.4945</v>
      </c>
      <c r="N884" s="116">
        <f t="shared" si="216"/>
        <v>4</v>
      </c>
      <c r="O884" s="116">
        <f t="shared" si="217"/>
        <v>105.978</v>
      </c>
      <c r="P884" s="116"/>
      <c r="R884" s="95">
        <f t="shared" si="219"/>
        <v>503.3955</v>
      </c>
      <c r="S884" s="96">
        <f t="shared" si="220"/>
        <v>0</v>
      </c>
      <c r="T884" s="97"/>
    </row>
    <row r="885" s="85" customFormat="1" ht="23.1" customHeight="1" spans="1:20">
      <c r="A885" s="129">
        <v>712</v>
      </c>
      <c r="B885" s="129" t="s">
        <v>1641</v>
      </c>
      <c r="C885" s="113"/>
      <c r="D885" s="148"/>
      <c r="E885" s="115"/>
      <c r="F885" s="116">
        <f t="shared" si="221"/>
        <v>0</v>
      </c>
      <c r="G885" s="116">
        <f t="shared" si="206"/>
        <v>0</v>
      </c>
      <c r="H885" s="117">
        <f t="shared" si="198"/>
        <v>0</v>
      </c>
      <c r="I885" s="116">
        <f t="shared" si="199"/>
        <v>0</v>
      </c>
      <c r="J885" s="116">
        <f t="shared" si="218"/>
        <v>0</v>
      </c>
      <c r="K885" s="116">
        <f t="shared" si="213"/>
        <v>0</v>
      </c>
      <c r="L885" s="116">
        <f t="shared" si="214"/>
        <v>0</v>
      </c>
      <c r="M885" s="116">
        <f t="shared" si="215"/>
        <v>0</v>
      </c>
      <c r="N885" s="116">
        <f t="shared" si="216"/>
        <v>0</v>
      </c>
      <c r="O885" s="116">
        <f t="shared" si="217"/>
        <v>0</v>
      </c>
      <c r="P885" s="116"/>
      <c r="R885" s="95">
        <f t="shared" si="219"/>
        <v>0</v>
      </c>
      <c r="S885" s="96">
        <f t="shared" si="220"/>
        <v>0</v>
      </c>
      <c r="T885" s="97"/>
    </row>
    <row r="886" s="85" customFormat="1" ht="23.1" customHeight="1" spans="1:20">
      <c r="A886" s="129" t="s">
        <v>1642</v>
      </c>
      <c r="B886" s="129" t="s">
        <v>1643</v>
      </c>
      <c r="C886" s="113" t="s">
        <v>1585</v>
      </c>
      <c r="D886" s="148">
        <v>5</v>
      </c>
      <c r="E886" s="115">
        <v>702</v>
      </c>
      <c r="F886" s="116">
        <f t="shared" si="221"/>
        <v>3510</v>
      </c>
      <c r="G886" s="116">
        <f t="shared" si="206"/>
        <v>5</v>
      </c>
      <c r="H886" s="117">
        <f t="shared" si="198"/>
        <v>702</v>
      </c>
      <c r="I886" s="116">
        <f t="shared" si="199"/>
        <v>3510</v>
      </c>
      <c r="J886" s="116">
        <f t="shared" si="218"/>
        <v>4.75</v>
      </c>
      <c r="K886" s="116">
        <f t="shared" si="213"/>
        <v>702</v>
      </c>
      <c r="L886" s="116">
        <f t="shared" si="214"/>
        <v>3334.5</v>
      </c>
      <c r="M886" s="116">
        <f t="shared" si="215"/>
        <v>0.25</v>
      </c>
      <c r="N886" s="116">
        <f t="shared" si="216"/>
        <v>702</v>
      </c>
      <c r="O886" s="116">
        <f t="shared" si="217"/>
        <v>175.5</v>
      </c>
      <c r="P886" s="116"/>
      <c r="R886" s="95">
        <f t="shared" si="219"/>
        <v>4.75</v>
      </c>
      <c r="S886" s="96">
        <f t="shared" si="220"/>
        <v>0</v>
      </c>
      <c r="T886" s="97"/>
    </row>
    <row r="887" s="85" customFormat="1" ht="23.1" customHeight="1" spans="1:20">
      <c r="A887" s="129">
        <v>713</v>
      </c>
      <c r="B887" s="129" t="s">
        <v>1644</v>
      </c>
      <c r="C887" s="113"/>
      <c r="D887" s="148"/>
      <c r="E887" s="115"/>
      <c r="F887" s="116">
        <f t="shared" si="221"/>
        <v>0</v>
      </c>
      <c r="G887" s="116">
        <f t="shared" si="206"/>
        <v>0</v>
      </c>
      <c r="H887" s="117">
        <f t="shared" si="198"/>
        <v>0</v>
      </c>
      <c r="I887" s="116">
        <f t="shared" si="199"/>
        <v>0</v>
      </c>
      <c r="J887" s="116">
        <f t="shared" si="218"/>
        <v>0</v>
      </c>
      <c r="K887" s="116">
        <f t="shared" si="213"/>
        <v>0</v>
      </c>
      <c r="L887" s="116">
        <f t="shared" si="214"/>
        <v>0</v>
      </c>
      <c r="M887" s="116">
        <f t="shared" si="215"/>
        <v>0</v>
      </c>
      <c r="N887" s="116">
        <f t="shared" si="216"/>
        <v>0</v>
      </c>
      <c r="O887" s="116">
        <f t="shared" si="217"/>
        <v>0</v>
      </c>
      <c r="P887" s="116"/>
      <c r="R887" s="95">
        <f t="shared" si="219"/>
        <v>0</v>
      </c>
      <c r="S887" s="96">
        <f t="shared" si="220"/>
        <v>0</v>
      </c>
      <c r="T887" s="97"/>
    </row>
    <row r="888" s="85" customFormat="1" ht="23.1" customHeight="1" spans="1:20">
      <c r="A888" s="129" t="s">
        <v>1645</v>
      </c>
      <c r="B888" s="129" t="s">
        <v>1646</v>
      </c>
      <c r="C888" s="113" t="s">
        <v>65</v>
      </c>
      <c r="D888" s="148">
        <v>2.3</v>
      </c>
      <c r="E888" s="115">
        <v>1001</v>
      </c>
      <c r="F888" s="116">
        <f t="shared" si="221"/>
        <v>2302.3</v>
      </c>
      <c r="G888" s="116">
        <f t="shared" si="206"/>
        <v>2.3</v>
      </c>
      <c r="H888" s="117">
        <f t="shared" si="198"/>
        <v>1001</v>
      </c>
      <c r="I888" s="116">
        <f t="shared" si="199"/>
        <v>2302.3</v>
      </c>
      <c r="J888" s="116">
        <f t="shared" si="218"/>
        <v>2.185</v>
      </c>
      <c r="K888" s="116">
        <f t="shared" si="213"/>
        <v>1001</v>
      </c>
      <c r="L888" s="116">
        <f t="shared" si="214"/>
        <v>2187.185</v>
      </c>
      <c r="M888" s="116">
        <f t="shared" si="215"/>
        <v>0.115</v>
      </c>
      <c r="N888" s="116">
        <f t="shared" si="216"/>
        <v>1001</v>
      </c>
      <c r="O888" s="116">
        <f t="shared" si="217"/>
        <v>115.115</v>
      </c>
      <c r="P888" s="116"/>
      <c r="R888" s="95">
        <f t="shared" si="219"/>
        <v>2.185</v>
      </c>
      <c r="S888" s="96">
        <f t="shared" si="220"/>
        <v>0</v>
      </c>
      <c r="T888" s="97"/>
    </row>
    <row r="889" s="85" customFormat="1" ht="23.1" customHeight="1" spans="1:20">
      <c r="A889" s="129" t="s">
        <v>1647</v>
      </c>
      <c r="B889" s="129" t="s">
        <v>1648</v>
      </c>
      <c r="C889" s="113"/>
      <c r="D889" s="148"/>
      <c r="E889" s="115"/>
      <c r="F889" s="116">
        <f t="shared" si="221"/>
        <v>0</v>
      </c>
      <c r="G889" s="116">
        <f t="shared" si="206"/>
        <v>0</v>
      </c>
      <c r="H889" s="117">
        <f t="shared" si="198"/>
        <v>0</v>
      </c>
      <c r="I889" s="116">
        <f t="shared" si="199"/>
        <v>0</v>
      </c>
      <c r="J889" s="116">
        <f t="shared" si="218"/>
        <v>0</v>
      </c>
      <c r="K889" s="116">
        <f t="shared" si="213"/>
        <v>0</v>
      </c>
      <c r="L889" s="116">
        <f t="shared" si="214"/>
        <v>0</v>
      </c>
      <c r="M889" s="116">
        <f t="shared" si="215"/>
        <v>0</v>
      </c>
      <c r="N889" s="116">
        <f t="shared" si="216"/>
        <v>0</v>
      </c>
      <c r="O889" s="116">
        <f t="shared" si="217"/>
        <v>0</v>
      </c>
      <c r="P889" s="116"/>
      <c r="R889" s="95">
        <f t="shared" si="219"/>
        <v>0</v>
      </c>
      <c r="S889" s="96">
        <f t="shared" si="220"/>
        <v>0</v>
      </c>
      <c r="T889" s="97"/>
    </row>
    <row r="890" s="85" customFormat="1" ht="23.1" customHeight="1" spans="1:20">
      <c r="A890" s="129" t="s">
        <v>1649</v>
      </c>
      <c r="B890" s="129" t="s">
        <v>1650</v>
      </c>
      <c r="C890" s="113" t="s">
        <v>65</v>
      </c>
      <c r="D890" s="148">
        <v>16.32</v>
      </c>
      <c r="E890" s="115">
        <v>49113</v>
      </c>
      <c r="F890" s="116">
        <f t="shared" si="221"/>
        <v>801524.16</v>
      </c>
      <c r="G890" s="116">
        <f t="shared" si="206"/>
        <v>16.32</v>
      </c>
      <c r="H890" s="117">
        <f t="shared" si="198"/>
        <v>49113</v>
      </c>
      <c r="I890" s="116">
        <f t="shared" si="199"/>
        <v>801524.16</v>
      </c>
      <c r="J890" s="116">
        <f t="shared" si="218"/>
        <v>15.504</v>
      </c>
      <c r="K890" s="116">
        <f t="shared" si="213"/>
        <v>49113</v>
      </c>
      <c r="L890" s="116">
        <f t="shared" si="214"/>
        <v>761447.952</v>
      </c>
      <c r="M890" s="116">
        <f t="shared" si="215"/>
        <v>0.816000000000001</v>
      </c>
      <c r="N890" s="116">
        <f t="shared" si="216"/>
        <v>49113</v>
      </c>
      <c r="O890" s="116">
        <f t="shared" si="217"/>
        <v>40076.208</v>
      </c>
      <c r="P890" s="116"/>
      <c r="R890" s="95">
        <f t="shared" si="219"/>
        <v>15.504</v>
      </c>
      <c r="S890" s="96">
        <f t="shared" si="220"/>
        <v>0</v>
      </c>
      <c r="T890" s="97"/>
    </row>
    <row r="891" s="85" customFormat="1" ht="23.1" customHeight="1" spans="1:20">
      <c r="A891" s="129" t="s">
        <v>1651</v>
      </c>
      <c r="B891" s="129" t="s">
        <v>1652</v>
      </c>
      <c r="C891" s="113" t="s">
        <v>51</v>
      </c>
      <c r="D891" s="148">
        <v>16.31</v>
      </c>
      <c r="E891" s="115">
        <v>51</v>
      </c>
      <c r="F891" s="116">
        <f t="shared" si="221"/>
        <v>831.81</v>
      </c>
      <c r="G891" s="116">
        <f t="shared" si="206"/>
        <v>16.31</v>
      </c>
      <c r="H891" s="117">
        <f t="shared" si="198"/>
        <v>51</v>
      </c>
      <c r="I891" s="116">
        <f t="shared" si="199"/>
        <v>831.81</v>
      </c>
      <c r="J891" s="116">
        <f t="shared" si="218"/>
        <v>15.4945</v>
      </c>
      <c r="K891" s="116">
        <f t="shared" si="213"/>
        <v>51</v>
      </c>
      <c r="L891" s="116">
        <f t="shared" si="214"/>
        <v>790.2195</v>
      </c>
      <c r="M891" s="116">
        <f t="shared" si="215"/>
        <v>0.8155</v>
      </c>
      <c r="N891" s="116">
        <f t="shared" si="216"/>
        <v>51</v>
      </c>
      <c r="O891" s="116">
        <f t="shared" si="217"/>
        <v>41.5905</v>
      </c>
      <c r="P891" s="116"/>
      <c r="R891" s="95">
        <f t="shared" si="219"/>
        <v>15.4945</v>
      </c>
      <c r="S891" s="96">
        <f t="shared" si="220"/>
        <v>0</v>
      </c>
      <c r="T891" s="97"/>
    </row>
    <row r="892" s="85" customFormat="1" ht="23.1" customHeight="1" spans="1:20">
      <c r="A892" s="129" t="s">
        <v>1653</v>
      </c>
      <c r="B892" s="129" t="s">
        <v>1654</v>
      </c>
      <c r="C892" s="113"/>
      <c r="D892" s="148"/>
      <c r="E892" s="115"/>
      <c r="F892" s="116">
        <f t="shared" si="221"/>
        <v>0</v>
      </c>
      <c r="G892" s="116">
        <f t="shared" si="206"/>
        <v>0</v>
      </c>
      <c r="H892" s="117">
        <f t="shared" si="198"/>
        <v>0</v>
      </c>
      <c r="I892" s="116">
        <f t="shared" si="199"/>
        <v>0</v>
      </c>
      <c r="J892" s="116">
        <f t="shared" si="218"/>
        <v>0</v>
      </c>
      <c r="K892" s="116">
        <f t="shared" si="213"/>
        <v>0</v>
      </c>
      <c r="L892" s="116">
        <f t="shared" si="214"/>
        <v>0</v>
      </c>
      <c r="M892" s="116">
        <f t="shared" si="215"/>
        <v>0</v>
      </c>
      <c r="N892" s="116">
        <f t="shared" si="216"/>
        <v>0</v>
      </c>
      <c r="O892" s="116">
        <f t="shared" si="217"/>
        <v>0</v>
      </c>
      <c r="P892" s="116"/>
      <c r="R892" s="95">
        <f t="shared" si="219"/>
        <v>0</v>
      </c>
      <c r="S892" s="96">
        <f t="shared" si="220"/>
        <v>0</v>
      </c>
      <c r="T892" s="97"/>
    </row>
    <row r="893" s="85" customFormat="1" ht="23.1" customHeight="1" spans="1:20">
      <c r="A893" s="129" t="s">
        <v>1655</v>
      </c>
      <c r="B893" s="129" t="s">
        <v>1656</v>
      </c>
      <c r="C893" s="113" t="s">
        <v>65</v>
      </c>
      <c r="D893" s="148">
        <v>24.99</v>
      </c>
      <c r="E893" s="115">
        <v>59849</v>
      </c>
      <c r="F893" s="116">
        <f t="shared" si="221"/>
        <v>1495626.51</v>
      </c>
      <c r="G893" s="116">
        <f t="shared" si="206"/>
        <v>24.99</v>
      </c>
      <c r="H893" s="117">
        <f t="shared" si="198"/>
        <v>59849</v>
      </c>
      <c r="I893" s="116">
        <f t="shared" si="199"/>
        <v>1495626.51</v>
      </c>
      <c r="J893" s="116">
        <f t="shared" si="218"/>
        <v>23.7405</v>
      </c>
      <c r="K893" s="116">
        <f t="shared" si="213"/>
        <v>59849</v>
      </c>
      <c r="L893" s="116">
        <f t="shared" si="214"/>
        <v>1420845.1845</v>
      </c>
      <c r="M893" s="116">
        <f t="shared" si="215"/>
        <v>1.2495</v>
      </c>
      <c r="N893" s="116">
        <f t="shared" si="216"/>
        <v>59849</v>
      </c>
      <c r="O893" s="116">
        <f t="shared" si="217"/>
        <v>74781.3255000001</v>
      </c>
      <c r="P893" s="116"/>
      <c r="R893" s="95">
        <f t="shared" si="219"/>
        <v>23.7405</v>
      </c>
      <c r="S893" s="96">
        <f t="shared" si="220"/>
        <v>0</v>
      </c>
      <c r="T893" s="97"/>
    </row>
    <row r="894" s="85" customFormat="1" ht="23.1" customHeight="1" spans="1:20">
      <c r="A894" s="129" t="s">
        <v>1657</v>
      </c>
      <c r="B894" s="129" t="s">
        <v>1658</v>
      </c>
      <c r="C894" s="113" t="s">
        <v>51</v>
      </c>
      <c r="D894" s="148">
        <v>10</v>
      </c>
      <c r="E894" s="115">
        <v>2100</v>
      </c>
      <c r="F894" s="116">
        <f t="shared" si="221"/>
        <v>21000</v>
      </c>
      <c r="G894" s="116">
        <f t="shared" si="206"/>
        <v>10</v>
      </c>
      <c r="H894" s="117">
        <f t="shared" si="198"/>
        <v>2100</v>
      </c>
      <c r="I894" s="116">
        <f t="shared" si="199"/>
        <v>21000</v>
      </c>
      <c r="J894" s="116">
        <f t="shared" si="218"/>
        <v>9.5</v>
      </c>
      <c r="K894" s="116">
        <f t="shared" si="213"/>
        <v>2100</v>
      </c>
      <c r="L894" s="116">
        <f t="shared" si="214"/>
        <v>19950</v>
      </c>
      <c r="M894" s="116">
        <f t="shared" si="215"/>
        <v>0.5</v>
      </c>
      <c r="N894" s="116">
        <f t="shared" si="216"/>
        <v>2100</v>
      </c>
      <c r="O894" s="116">
        <f t="shared" si="217"/>
        <v>1050</v>
      </c>
      <c r="P894" s="116"/>
      <c r="R894" s="95">
        <f t="shared" si="219"/>
        <v>9.5</v>
      </c>
      <c r="S894" s="96">
        <f t="shared" si="220"/>
        <v>0</v>
      </c>
      <c r="T894" s="97"/>
    </row>
    <row r="895" s="85" customFormat="1" ht="23.1" customHeight="1" spans="1:20">
      <c r="A895" s="129" t="s">
        <v>1659</v>
      </c>
      <c r="B895" s="129" t="s">
        <v>1660</v>
      </c>
      <c r="C895" s="113" t="s">
        <v>51</v>
      </c>
      <c r="D895" s="148">
        <v>1.19</v>
      </c>
      <c r="E895" s="115">
        <v>30100</v>
      </c>
      <c r="F895" s="116">
        <f t="shared" si="221"/>
        <v>35819</v>
      </c>
      <c r="G895" s="116">
        <f t="shared" si="206"/>
        <v>1.19</v>
      </c>
      <c r="H895" s="117">
        <f t="shared" si="198"/>
        <v>30100</v>
      </c>
      <c r="I895" s="116">
        <f t="shared" si="199"/>
        <v>35819</v>
      </c>
      <c r="J895" s="116">
        <f t="shared" si="218"/>
        <v>1.1305</v>
      </c>
      <c r="K895" s="116">
        <f t="shared" si="213"/>
        <v>30100</v>
      </c>
      <c r="L895" s="116">
        <f t="shared" si="214"/>
        <v>34028.05</v>
      </c>
      <c r="M895" s="116">
        <f t="shared" si="215"/>
        <v>0.0595000000000001</v>
      </c>
      <c r="N895" s="116">
        <f t="shared" si="216"/>
        <v>30100</v>
      </c>
      <c r="O895" s="116">
        <f t="shared" si="217"/>
        <v>1790.95</v>
      </c>
      <c r="P895" s="116"/>
      <c r="R895" s="95">
        <f t="shared" si="219"/>
        <v>1.1305</v>
      </c>
      <c r="S895" s="96">
        <f t="shared" si="220"/>
        <v>0</v>
      </c>
      <c r="T895" s="97"/>
    </row>
    <row r="896" s="85" customFormat="1" ht="23.1" customHeight="1" spans="1:20">
      <c r="A896" s="129" t="s">
        <v>1661</v>
      </c>
      <c r="B896" s="129" t="s">
        <v>1662</v>
      </c>
      <c r="C896" s="113"/>
      <c r="D896" s="148"/>
      <c r="E896" s="115"/>
      <c r="F896" s="116">
        <f t="shared" si="221"/>
        <v>0</v>
      </c>
      <c r="G896" s="116">
        <f t="shared" si="206"/>
        <v>0</v>
      </c>
      <c r="H896" s="117">
        <f t="shared" si="198"/>
        <v>0</v>
      </c>
      <c r="I896" s="116">
        <f t="shared" si="199"/>
        <v>0</v>
      </c>
      <c r="J896" s="116">
        <f t="shared" si="218"/>
        <v>0</v>
      </c>
      <c r="K896" s="116">
        <f t="shared" si="213"/>
        <v>0</v>
      </c>
      <c r="L896" s="116">
        <f t="shared" si="214"/>
        <v>0</v>
      </c>
      <c r="M896" s="116">
        <f t="shared" si="215"/>
        <v>0</v>
      </c>
      <c r="N896" s="116">
        <f t="shared" si="216"/>
        <v>0</v>
      </c>
      <c r="O896" s="116">
        <f t="shared" si="217"/>
        <v>0</v>
      </c>
      <c r="P896" s="116"/>
      <c r="R896" s="95">
        <f t="shared" si="219"/>
        <v>0</v>
      </c>
      <c r="S896" s="96">
        <f t="shared" si="220"/>
        <v>0</v>
      </c>
      <c r="T896" s="97"/>
    </row>
    <row r="897" s="85" customFormat="1" ht="23.1" customHeight="1" spans="1:20">
      <c r="A897" s="129" t="s">
        <v>1663</v>
      </c>
      <c r="B897" s="129" t="s">
        <v>1664</v>
      </c>
      <c r="C897" s="113" t="s">
        <v>65</v>
      </c>
      <c r="D897" s="148">
        <v>7.14</v>
      </c>
      <c r="E897" s="115">
        <v>200</v>
      </c>
      <c r="F897" s="116">
        <f t="shared" si="221"/>
        <v>1428</v>
      </c>
      <c r="G897" s="116">
        <f t="shared" si="206"/>
        <v>7.14</v>
      </c>
      <c r="H897" s="117">
        <f t="shared" si="198"/>
        <v>200</v>
      </c>
      <c r="I897" s="116">
        <f t="shared" si="199"/>
        <v>1428</v>
      </c>
      <c r="J897" s="116">
        <f t="shared" si="218"/>
        <v>6.783</v>
      </c>
      <c r="K897" s="116">
        <f t="shared" si="213"/>
        <v>200</v>
      </c>
      <c r="L897" s="116">
        <f t="shared" si="214"/>
        <v>1356.6</v>
      </c>
      <c r="M897" s="116">
        <f t="shared" si="215"/>
        <v>0.357</v>
      </c>
      <c r="N897" s="116">
        <f t="shared" si="216"/>
        <v>200</v>
      </c>
      <c r="O897" s="116">
        <f t="shared" si="217"/>
        <v>71.4</v>
      </c>
      <c r="P897" s="116"/>
      <c r="R897" s="95">
        <f t="shared" si="219"/>
        <v>6.783</v>
      </c>
      <c r="S897" s="96">
        <f t="shared" si="220"/>
        <v>0</v>
      </c>
      <c r="T897" s="97"/>
    </row>
    <row r="898" s="85" customFormat="1" ht="23.1" customHeight="1" spans="1:20">
      <c r="A898" s="129" t="s">
        <v>1665</v>
      </c>
      <c r="B898" s="129" t="s">
        <v>1666</v>
      </c>
      <c r="C898" s="113" t="s">
        <v>51</v>
      </c>
      <c r="D898" s="148">
        <v>7.14</v>
      </c>
      <c r="E898" s="115">
        <v>100.2</v>
      </c>
      <c r="F898" s="116">
        <f t="shared" si="221"/>
        <v>715.43</v>
      </c>
      <c r="G898" s="116">
        <f t="shared" si="206"/>
        <v>7.14</v>
      </c>
      <c r="H898" s="117">
        <f t="shared" ref="H898:H919" si="222">E898</f>
        <v>100.2</v>
      </c>
      <c r="I898" s="116">
        <f t="shared" ref="I898:I919" si="223">ROUND(H898*G898,2)</f>
        <v>715.43</v>
      </c>
      <c r="J898" s="116">
        <f t="shared" si="218"/>
        <v>6.783</v>
      </c>
      <c r="K898" s="116">
        <f t="shared" si="213"/>
        <v>100.2</v>
      </c>
      <c r="L898" s="116">
        <f t="shared" si="214"/>
        <v>679.6566</v>
      </c>
      <c r="M898" s="116">
        <f t="shared" si="215"/>
        <v>0.357</v>
      </c>
      <c r="N898" s="116">
        <f t="shared" si="216"/>
        <v>100.2</v>
      </c>
      <c r="O898" s="116">
        <f t="shared" si="217"/>
        <v>35.7714</v>
      </c>
      <c r="P898" s="116"/>
      <c r="R898" s="95">
        <f t="shared" si="219"/>
        <v>6.783</v>
      </c>
      <c r="S898" s="96">
        <f t="shared" si="220"/>
        <v>0</v>
      </c>
      <c r="T898" s="97"/>
    </row>
    <row r="899" s="85" customFormat="1" ht="23.1" customHeight="1" spans="1:20">
      <c r="A899" s="129" t="s">
        <v>1667</v>
      </c>
      <c r="B899" s="129" t="s">
        <v>1668</v>
      </c>
      <c r="C899" s="113"/>
      <c r="D899" s="148"/>
      <c r="E899" s="115"/>
      <c r="F899" s="116">
        <f t="shared" si="221"/>
        <v>0</v>
      </c>
      <c r="G899" s="116">
        <f t="shared" si="206"/>
        <v>0</v>
      </c>
      <c r="H899" s="117">
        <f t="shared" si="222"/>
        <v>0</v>
      </c>
      <c r="I899" s="116">
        <f t="shared" si="223"/>
        <v>0</v>
      </c>
      <c r="J899" s="116">
        <f t="shared" si="218"/>
        <v>0</v>
      </c>
      <c r="K899" s="116">
        <f t="shared" si="213"/>
        <v>0</v>
      </c>
      <c r="L899" s="116">
        <f t="shared" si="214"/>
        <v>0</v>
      </c>
      <c r="M899" s="116">
        <f t="shared" si="215"/>
        <v>0</v>
      </c>
      <c r="N899" s="116">
        <f t="shared" si="216"/>
        <v>0</v>
      </c>
      <c r="O899" s="116">
        <f t="shared" si="217"/>
        <v>0</v>
      </c>
      <c r="P899" s="116"/>
      <c r="R899" s="95">
        <f t="shared" si="219"/>
        <v>0</v>
      </c>
      <c r="S899" s="96">
        <f t="shared" si="220"/>
        <v>0</v>
      </c>
      <c r="T899" s="97"/>
    </row>
    <row r="900" s="85" customFormat="1" ht="23.1" customHeight="1" spans="1:20">
      <c r="A900" s="129" t="s">
        <v>1669</v>
      </c>
      <c r="B900" s="129" t="s">
        <v>1670</v>
      </c>
      <c r="C900" s="113" t="s">
        <v>65</v>
      </c>
      <c r="D900" s="148">
        <v>2.3</v>
      </c>
      <c r="E900" s="115">
        <v>101</v>
      </c>
      <c r="F900" s="116">
        <f t="shared" si="221"/>
        <v>232.3</v>
      </c>
      <c r="G900" s="116">
        <f t="shared" si="206"/>
        <v>2.3</v>
      </c>
      <c r="H900" s="117">
        <f t="shared" si="222"/>
        <v>101</v>
      </c>
      <c r="I900" s="116">
        <f t="shared" si="223"/>
        <v>232.3</v>
      </c>
      <c r="J900" s="116">
        <f t="shared" si="218"/>
        <v>2.185</v>
      </c>
      <c r="K900" s="116">
        <f t="shared" si="213"/>
        <v>101</v>
      </c>
      <c r="L900" s="116">
        <f t="shared" si="214"/>
        <v>220.685</v>
      </c>
      <c r="M900" s="116">
        <f t="shared" si="215"/>
        <v>0.115</v>
      </c>
      <c r="N900" s="116">
        <f t="shared" si="216"/>
        <v>101</v>
      </c>
      <c r="O900" s="116">
        <f t="shared" si="217"/>
        <v>11.615</v>
      </c>
      <c r="P900" s="116"/>
      <c r="R900" s="95">
        <f t="shared" si="219"/>
        <v>2.185</v>
      </c>
      <c r="S900" s="96">
        <f t="shared" si="220"/>
        <v>0</v>
      </c>
      <c r="T900" s="97"/>
    </row>
    <row r="901" s="85" customFormat="1" ht="23.1" customHeight="1" spans="1:20">
      <c r="A901" s="129" t="s">
        <v>1671</v>
      </c>
      <c r="B901" s="129" t="s">
        <v>1672</v>
      </c>
      <c r="C901" s="113" t="s">
        <v>65</v>
      </c>
      <c r="D901" s="148">
        <v>49.99</v>
      </c>
      <c r="E901" s="115">
        <v>51</v>
      </c>
      <c r="F901" s="116">
        <f t="shared" si="221"/>
        <v>2549.49</v>
      </c>
      <c r="G901" s="116">
        <f t="shared" si="206"/>
        <v>49.99</v>
      </c>
      <c r="H901" s="117">
        <f t="shared" si="222"/>
        <v>51</v>
      </c>
      <c r="I901" s="116">
        <f t="shared" si="223"/>
        <v>2549.49</v>
      </c>
      <c r="J901" s="116">
        <f t="shared" si="218"/>
        <v>47.4905</v>
      </c>
      <c r="K901" s="116">
        <f t="shared" si="213"/>
        <v>51</v>
      </c>
      <c r="L901" s="116">
        <f t="shared" si="214"/>
        <v>2422.0155</v>
      </c>
      <c r="M901" s="116">
        <f t="shared" si="215"/>
        <v>2.4995</v>
      </c>
      <c r="N901" s="116">
        <f t="shared" si="216"/>
        <v>51</v>
      </c>
      <c r="O901" s="116">
        <f t="shared" si="217"/>
        <v>127.4745</v>
      </c>
      <c r="P901" s="116"/>
      <c r="R901" s="95">
        <f t="shared" si="219"/>
        <v>47.4905</v>
      </c>
      <c r="S901" s="96">
        <f t="shared" si="220"/>
        <v>0</v>
      </c>
      <c r="T901" s="97"/>
    </row>
    <row r="902" s="85" customFormat="1" ht="23.1" customHeight="1" spans="1:20">
      <c r="A902" s="129" t="s">
        <v>1673</v>
      </c>
      <c r="B902" s="129" t="s">
        <v>1674</v>
      </c>
      <c r="C902" s="113" t="s">
        <v>1585</v>
      </c>
      <c r="D902" s="148">
        <v>56.35</v>
      </c>
      <c r="E902" s="115">
        <v>11</v>
      </c>
      <c r="F902" s="116">
        <f t="shared" si="221"/>
        <v>619.85</v>
      </c>
      <c r="G902" s="116">
        <f t="shared" si="206"/>
        <v>56.35</v>
      </c>
      <c r="H902" s="117">
        <f t="shared" si="222"/>
        <v>11</v>
      </c>
      <c r="I902" s="116">
        <f t="shared" si="223"/>
        <v>619.85</v>
      </c>
      <c r="J902" s="116">
        <f t="shared" si="218"/>
        <v>53.5325</v>
      </c>
      <c r="K902" s="116">
        <f t="shared" si="213"/>
        <v>11</v>
      </c>
      <c r="L902" s="116">
        <f t="shared" si="214"/>
        <v>588.8575</v>
      </c>
      <c r="M902" s="116">
        <f t="shared" si="215"/>
        <v>2.8175</v>
      </c>
      <c r="N902" s="116">
        <f t="shared" si="216"/>
        <v>11</v>
      </c>
      <c r="O902" s="116">
        <f t="shared" si="217"/>
        <v>30.9925</v>
      </c>
      <c r="P902" s="116"/>
      <c r="R902" s="95">
        <f t="shared" si="219"/>
        <v>53.5325</v>
      </c>
      <c r="S902" s="96">
        <f t="shared" si="220"/>
        <v>0</v>
      </c>
      <c r="T902" s="97"/>
    </row>
    <row r="903" s="85" customFormat="1" ht="23.1" customHeight="1" spans="1:20">
      <c r="A903" s="129" t="s">
        <v>1675</v>
      </c>
      <c r="B903" s="129" t="s">
        <v>1676</v>
      </c>
      <c r="C903" s="113" t="s">
        <v>1585</v>
      </c>
      <c r="D903" s="148">
        <v>40.79</v>
      </c>
      <c r="E903" s="115">
        <v>354</v>
      </c>
      <c r="F903" s="116">
        <f t="shared" si="221"/>
        <v>14439.66</v>
      </c>
      <c r="G903" s="116">
        <f t="shared" si="206"/>
        <v>40.79</v>
      </c>
      <c r="H903" s="117">
        <f t="shared" si="222"/>
        <v>354</v>
      </c>
      <c r="I903" s="116">
        <f t="shared" si="223"/>
        <v>14439.66</v>
      </c>
      <c r="J903" s="116">
        <f t="shared" si="218"/>
        <v>38.7505</v>
      </c>
      <c r="K903" s="116">
        <f t="shared" si="213"/>
        <v>354</v>
      </c>
      <c r="L903" s="116">
        <f t="shared" si="214"/>
        <v>13717.677</v>
      </c>
      <c r="M903" s="116">
        <f t="shared" si="215"/>
        <v>2.0395</v>
      </c>
      <c r="N903" s="116">
        <f t="shared" si="216"/>
        <v>354</v>
      </c>
      <c r="O903" s="116">
        <f t="shared" si="217"/>
        <v>721.983000000001</v>
      </c>
      <c r="P903" s="116"/>
      <c r="R903" s="95">
        <f t="shared" si="219"/>
        <v>38.7505</v>
      </c>
      <c r="S903" s="96">
        <f t="shared" si="220"/>
        <v>0</v>
      </c>
      <c r="T903" s="97"/>
    </row>
    <row r="904" s="85" customFormat="1" ht="23.1" customHeight="1" spans="1:20">
      <c r="A904" s="129">
        <v>714</v>
      </c>
      <c r="B904" s="129" t="s">
        <v>1677</v>
      </c>
      <c r="C904" s="113"/>
      <c r="D904" s="148"/>
      <c r="E904" s="115"/>
      <c r="F904" s="116">
        <f t="shared" si="221"/>
        <v>0</v>
      </c>
      <c r="G904" s="116">
        <f t="shared" ref="G904:G919" si="224">D904</f>
        <v>0</v>
      </c>
      <c r="H904" s="117">
        <f t="shared" si="222"/>
        <v>0</v>
      </c>
      <c r="I904" s="116">
        <f t="shared" si="223"/>
        <v>0</v>
      </c>
      <c r="J904" s="116">
        <f t="shared" si="218"/>
        <v>0</v>
      </c>
      <c r="K904" s="116">
        <f t="shared" si="213"/>
        <v>0</v>
      </c>
      <c r="L904" s="116">
        <f t="shared" si="214"/>
        <v>0</v>
      </c>
      <c r="M904" s="116">
        <f t="shared" si="215"/>
        <v>0</v>
      </c>
      <c r="N904" s="116">
        <f t="shared" si="216"/>
        <v>0</v>
      </c>
      <c r="O904" s="116">
        <f t="shared" si="217"/>
        <v>0</v>
      </c>
      <c r="P904" s="116"/>
      <c r="R904" s="95">
        <f t="shared" si="219"/>
        <v>0</v>
      </c>
      <c r="S904" s="96">
        <f t="shared" si="220"/>
        <v>0</v>
      </c>
      <c r="T904" s="97"/>
    </row>
    <row r="905" s="85" customFormat="1" ht="23.1" customHeight="1" spans="1:20">
      <c r="A905" s="129" t="s">
        <v>1678</v>
      </c>
      <c r="B905" s="129" t="s">
        <v>1679</v>
      </c>
      <c r="C905" s="113" t="s">
        <v>51</v>
      </c>
      <c r="D905" s="148">
        <v>159.97</v>
      </c>
      <c r="E905" s="115">
        <v>206</v>
      </c>
      <c r="F905" s="116">
        <f t="shared" ref="F905:F916" si="225">ROUND(E905*D905,2)</f>
        <v>32953.82</v>
      </c>
      <c r="G905" s="116">
        <f t="shared" si="224"/>
        <v>159.97</v>
      </c>
      <c r="H905" s="117">
        <f t="shared" si="222"/>
        <v>206</v>
      </c>
      <c r="I905" s="116">
        <f t="shared" si="223"/>
        <v>32953.82</v>
      </c>
      <c r="J905" s="116">
        <f t="shared" si="218"/>
        <v>151.9715</v>
      </c>
      <c r="K905" s="116">
        <f t="shared" ref="K905:K919" si="226">H905</f>
        <v>206</v>
      </c>
      <c r="L905" s="116">
        <f t="shared" ref="L905:L919" si="227">K905*J905</f>
        <v>31306.129</v>
      </c>
      <c r="M905" s="116">
        <f t="shared" ref="M905:M919" si="228">G905-J905</f>
        <v>7.99850000000001</v>
      </c>
      <c r="N905" s="116">
        <f t="shared" ref="N905:N919" si="229">K905</f>
        <v>206</v>
      </c>
      <c r="O905" s="116">
        <f t="shared" ref="O905:O919" si="230">N905*M905</f>
        <v>1647.691</v>
      </c>
      <c r="P905" s="116"/>
      <c r="R905" s="95">
        <f t="shared" si="219"/>
        <v>151.9715</v>
      </c>
      <c r="S905" s="96">
        <f t="shared" si="220"/>
        <v>0</v>
      </c>
      <c r="T905" s="97"/>
    </row>
    <row r="906" s="85" customFormat="1" ht="23.1" customHeight="1" spans="1:20">
      <c r="A906" s="129" t="s">
        <v>1680</v>
      </c>
      <c r="B906" s="129" t="s">
        <v>1681</v>
      </c>
      <c r="C906" s="113" t="s">
        <v>51</v>
      </c>
      <c r="D906" s="148">
        <v>89.99</v>
      </c>
      <c r="E906" s="115">
        <v>606</v>
      </c>
      <c r="F906" s="116">
        <f t="shared" si="225"/>
        <v>54533.94</v>
      </c>
      <c r="G906" s="116">
        <f t="shared" si="224"/>
        <v>89.99</v>
      </c>
      <c r="H906" s="117">
        <f t="shared" si="222"/>
        <v>606</v>
      </c>
      <c r="I906" s="116">
        <f t="shared" si="223"/>
        <v>54533.94</v>
      </c>
      <c r="J906" s="116">
        <f t="shared" si="218"/>
        <v>85.4905</v>
      </c>
      <c r="K906" s="116">
        <f t="shared" si="226"/>
        <v>606</v>
      </c>
      <c r="L906" s="116">
        <f t="shared" si="227"/>
        <v>51807.243</v>
      </c>
      <c r="M906" s="116">
        <f t="shared" si="228"/>
        <v>4.4995</v>
      </c>
      <c r="N906" s="116">
        <f t="shared" si="229"/>
        <v>606</v>
      </c>
      <c r="O906" s="116">
        <f t="shared" si="230"/>
        <v>2726.697</v>
      </c>
      <c r="P906" s="116"/>
      <c r="R906" s="95">
        <f t="shared" si="219"/>
        <v>85.4905</v>
      </c>
      <c r="S906" s="96">
        <f t="shared" si="220"/>
        <v>0</v>
      </c>
      <c r="T906" s="97"/>
    </row>
    <row r="907" s="85" customFormat="1" ht="23.1" customHeight="1" spans="1:20">
      <c r="A907" s="129">
        <v>715</v>
      </c>
      <c r="B907" s="129" t="s">
        <v>1682</v>
      </c>
      <c r="C907" s="113"/>
      <c r="D907" s="148"/>
      <c r="E907" s="115"/>
      <c r="F907" s="116">
        <f t="shared" si="225"/>
        <v>0</v>
      </c>
      <c r="G907" s="116">
        <f t="shared" si="224"/>
        <v>0</v>
      </c>
      <c r="H907" s="117">
        <f t="shared" si="222"/>
        <v>0</v>
      </c>
      <c r="I907" s="116">
        <f t="shared" si="223"/>
        <v>0</v>
      </c>
      <c r="J907" s="116">
        <f t="shared" si="218"/>
        <v>0</v>
      </c>
      <c r="K907" s="116">
        <f t="shared" si="226"/>
        <v>0</v>
      </c>
      <c r="L907" s="116">
        <f t="shared" si="227"/>
        <v>0</v>
      </c>
      <c r="M907" s="116">
        <f t="shared" si="228"/>
        <v>0</v>
      </c>
      <c r="N907" s="116">
        <f t="shared" si="229"/>
        <v>0</v>
      </c>
      <c r="O907" s="116">
        <f t="shared" si="230"/>
        <v>0</v>
      </c>
      <c r="P907" s="116"/>
      <c r="R907" s="95">
        <f t="shared" si="219"/>
        <v>0</v>
      </c>
      <c r="S907" s="96">
        <f t="shared" si="220"/>
        <v>0</v>
      </c>
      <c r="T907" s="97"/>
    </row>
    <row r="908" s="85" customFormat="1" ht="23.1" customHeight="1" spans="1:20">
      <c r="A908" s="129" t="s">
        <v>1683</v>
      </c>
      <c r="B908" s="129" t="s">
        <v>1684</v>
      </c>
      <c r="C908" s="113" t="s">
        <v>55</v>
      </c>
      <c r="D908" s="148">
        <v>44.99</v>
      </c>
      <c r="E908" s="115">
        <v>32</v>
      </c>
      <c r="F908" s="116">
        <f t="shared" si="225"/>
        <v>1439.68</v>
      </c>
      <c r="G908" s="116">
        <f t="shared" si="224"/>
        <v>44.99</v>
      </c>
      <c r="H908" s="117">
        <f t="shared" si="222"/>
        <v>32</v>
      </c>
      <c r="I908" s="116">
        <f t="shared" si="223"/>
        <v>1439.68</v>
      </c>
      <c r="J908" s="116">
        <f t="shared" ref="J908:J971" si="231">G908*0.95</f>
        <v>42.7405</v>
      </c>
      <c r="K908" s="116">
        <f t="shared" si="226"/>
        <v>32</v>
      </c>
      <c r="L908" s="116">
        <f t="shared" si="227"/>
        <v>1367.696</v>
      </c>
      <c r="M908" s="116">
        <f t="shared" si="228"/>
        <v>2.2495</v>
      </c>
      <c r="N908" s="116">
        <f t="shared" si="229"/>
        <v>32</v>
      </c>
      <c r="O908" s="116">
        <f t="shared" si="230"/>
        <v>71.9840000000002</v>
      </c>
      <c r="P908" s="116"/>
      <c r="R908" s="95">
        <f t="shared" ref="R908:R971" si="232">G908*0.95</f>
        <v>42.7405</v>
      </c>
      <c r="S908" s="96">
        <f t="shared" ref="S908:S971" si="233">J908-R908</f>
        <v>0</v>
      </c>
      <c r="T908" s="97"/>
    </row>
    <row r="909" s="85" customFormat="1" ht="23.1" customHeight="1" spans="1:20">
      <c r="A909" s="129" t="s">
        <v>1685</v>
      </c>
      <c r="B909" s="129" t="s">
        <v>1686</v>
      </c>
      <c r="C909" s="113" t="s">
        <v>55</v>
      </c>
      <c r="D909" s="148">
        <v>59.98</v>
      </c>
      <c r="E909" s="115">
        <v>29</v>
      </c>
      <c r="F909" s="116">
        <f t="shared" si="225"/>
        <v>1739.42</v>
      </c>
      <c r="G909" s="116">
        <f t="shared" si="224"/>
        <v>59.98</v>
      </c>
      <c r="H909" s="117">
        <f t="shared" si="222"/>
        <v>29</v>
      </c>
      <c r="I909" s="116">
        <f t="shared" si="223"/>
        <v>1739.42</v>
      </c>
      <c r="J909" s="116">
        <f t="shared" si="231"/>
        <v>56.981</v>
      </c>
      <c r="K909" s="116">
        <f t="shared" si="226"/>
        <v>29</v>
      </c>
      <c r="L909" s="116">
        <f t="shared" si="227"/>
        <v>1652.449</v>
      </c>
      <c r="M909" s="116">
        <f t="shared" si="228"/>
        <v>2.999</v>
      </c>
      <c r="N909" s="116">
        <f t="shared" si="229"/>
        <v>29</v>
      </c>
      <c r="O909" s="116">
        <f t="shared" si="230"/>
        <v>86.9710000000001</v>
      </c>
      <c r="P909" s="116"/>
      <c r="R909" s="95">
        <f t="shared" si="232"/>
        <v>56.981</v>
      </c>
      <c r="S909" s="96">
        <f t="shared" si="233"/>
        <v>0</v>
      </c>
      <c r="T909" s="97"/>
    </row>
    <row r="910" s="85" customFormat="1" ht="23.1" customHeight="1" spans="1:20">
      <c r="A910" s="129">
        <v>716</v>
      </c>
      <c r="B910" s="129" t="s">
        <v>1687</v>
      </c>
      <c r="C910" s="113"/>
      <c r="D910" s="148"/>
      <c r="E910" s="115"/>
      <c r="F910" s="116">
        <f t="shared" si="225"/>
        <v>0</v>
      </c>
      <c r="G910" s="116">
        <f t="shared" si="224"/>
        <v>0</v>
      </c>
      <c r="H910" s="117">
        <f t="shared" si="222"/>
        <v>0</v>
      </c>
      <c r="I910" s="116">
        <f t="shared" si="223"/>
        <v>0</v>
      </c>
      <c r="J910" s="116">
        <f t="shared" si="231"/>
        <v>0</v>
      </c>
      <c r="K910" s="116">
        <f t="shared" si="226"/>
        <v>0</v>
      </c>
      <c r="L910" s="116">
        <f t="shared" si="227"/>
        <v>0</v>
      </c>
      <c r="M910" s="116">
        <f t="shared" si="228"/>
        <v>0</v>
      </c>
      <c r="N910" s="116">
        <f t="shared" si="229"/>
        <v>0</v>
      </c>
      <c r="O910" s="116">
        <f t="shared" si="230"/>
        <v>0</v>
      </c>
      <c r="P910" s="116"/>
      <c r="R910" s="95">
        <f t="shared" si="232"/>
        <v>0</v>
      </c>
      <c r="S910" s="96">
        <f t="shared" si="233"/>
        <v>0</v>
      </c>
      <c r="T910" s="97"/>
    </row>
    <row r="911" s="85" customFormat="1" ht="23.1" customHeight="1" spans="1:20">
      <c r="A911" s="129" t="s">
        <v>1688</v>
      </c>
      <c r="B911" s="129" t="s">
        <v>1689</v>
      </c>
      <c r="C911" s="113" t="s">
        <v>55</v>
      </c>
      <c r="D911" s="148">
        <v>59.99</v>
      </c>
      <c r="E911" s="115">
        <v>13</v>
      </c>
      <c r="F911" s="116">
        <f t="shared" si="225"/>
        <v>779.87</v>
      </c>
      <c r="G911" s="116">
        <f t="shared" si="224"/>
        <v>59.99</v>
      </c>
      <c r="H911" s="117">
        <f t="shared" si="222"/>
        <v>13</v>
      </c>
      <c r="I911" s="116">
        <f t="shared" si="223"/>
        <v>779.87</v>
      </c>
      <c r="J911" s="116">
        <f t="shared" si="231"/>
        <v>56.9905</v>
      </c>
      <c r="K911" s="116">
        <f t="shared" si="226"/>
        <v>13</v>
      </c>
      <c r="L911" s="116">
        <f t="shared" si="227"/>
        <v>740.8765</v>
      </c>
      <c r="M911" s="116">
        <f t="shared" si="228"/>
        <v>2.9995</v>
      </c>
      <c r="N911" s="116">
        <f t="shared" si="229"/>
        <v>13</v>
      </c>
      <c r="O911" s="116">
        <f t="shared" si="230"/>
        <v>38.9935000000001</v>
      </c>
      <c r="P911" s="116"/>
      <c r="R911" s="95">
        <f t="shared" si="232"/>
        <v>56.9905</v>
      </c>
      <c r="S911" s="96">
        <f t="shared" si="233"/>
        <v>0</v>
      </c>
      <c r="T911" s="97"/>
    </row>
    <row r="912" s="85" customFormat="1" ht="23.1" customHeight="1" spans="1:20">
      <c r="A912" s="129" t="s">
        <v>1690</v>
      </c>
      <c r="B912" s="129" t="s">
        <v>1691</v>
      </c>
      <c r="C912" s="113" t="s">
        <v>55</v>
      </c>
      <c r="D912" s="148">
        <v>44.98</v>
      </c>
      <c r="E912" s="115">
        <v>13</v>
      </c>
      <c r="F912" s="116">
        <f t="shared" si="225"/>
        <v>584.74</v>
      </c>
      <c r="G912" s="116">
        <f t="shared" si="224"/>
        <v>44.98</v>
      </c>
      <c r="H912" s="117">
        <f t="shared" si="222"/>
        <v>13</v>
      </c>
      <c r="I912" s="116">
        <f t="shared" si="223"/>
        <v>584.74</v>
      </c>
      <c r="J912" s="116">
        <f t="shared" si="231"/>
        <v>42.731</v>
      </c>
      <c r="K912" s="116">
        <f t="shared" si="226"/>
        <v>13</v>
      </c>
      <c r="L912" s="116">
        <f t="shared" si="227"/>
        <v>555.503</v>
      </c>
      <c r="M912" s="116">
        <f t="shared" si="228"/>
        <v>2.249</v>
      </c>
      <c r="N912" s="116">
        <f t="shared" si="229"/>
        <v>13</v>
      </c>
      <c r="O912" s="116">
        <f t="shared" si="230"/>
        <v>29.237</v>
      </c>
      <c r="P912" s="116"/>
      <c r="R912" s="95">
        <f t="shared" si="232"/>
        <v>42.731</v>
      </c>
      <c r="S912" s="96">
        <f t="shared" si="233"/>
        <v>0</v>
      </c>
      <c r="T912" s="97"/>
    </row>
    <row r="913" s="85" customFormat="1" ht="23.1" customHeight="1" spans="1:20">
      <c r="A913" s="129">
        <v>717</v>
      </c>
      <c r="B913" s="129" t="s">
        <v>1692</v>
      </c>
      <c r="C913" s="113"/>
      <c r="D913" s="148"/>
      <c r="E913" s="115"/>
      <c r="F913" s="116">
        <f t="shared" si="225"/>
        <v>0</v>
      </c>
      <c r="G913" s="116">
        <f t="shared" si="224"/>
        <v>0</v>
      </c>
      <c r="H913" s="117">
        <f t="shared" si="222"/>
        <v>0</v>
      </c>
      <c r="I913" s="116">
        <f t="shared" si="223"/>
        <v>0</v>
      </c>
      <c r="J913" s="116">
        <f t="shared" si="231"/>
        <v>0</v>
      </c>
      <c r="K913" s="116">
        <f t="shared" si="226"/>
        <v>0</v>
      </c>
      <c r="L913" s="116">
        <f t="shared" si="227"/>
        <v>0</v>
      </c>
      <c r="M913" s="116">
        <f t="shared" si="228"/>
        <v>0</v>
      </c>
      <c r="N913" s="116">
        <f t="shared" si="229"/>
        <v>0</v>
      </c>
      <c r="O913" s="116">
        <f t="shared" si="230"/>
        <v>0</v>
      </c>
      <c r="P913" s="116"/>
      <c r="R913" s="95">
        <f t="shared" si="232"/>
        <v>0</v>
      </c>
      <c r="S913" s="96">
        <f t="shared" si="233"/>
        <v>0</v>
      </c>
      <c r="T913" s="97"/>
    </row>
    <row r="914" s="85" customFormat="1" ht="23.1" customHeight="1" spans="1:20">
      <c r="A914" s="129" t="s">
        <v>1693</v>
      </c>
      <c r="B914" s="129" t="s">
        <v>1694</v>
      </c>
      <c r="C914" s="113" t="s">
        <v>1585</v>
      </c>
      <c r="D914" s="148">
        <v>179.99</v>
      </c>
      <c r="E914" s="115">
        <v>2</v>
      </c>
      <c r="F914" s="116">
        <f t="shared" si="225"/>
        <v>359.98</v>
      </c>
      <c r="G914" s="116">
        <f t="shared" si="224"/>
        <v>179.99</v>
      </c>
      <c r="H914" s="117">
        <f t="shared" si="222"/>
        <v>2</v>
      </c>
      <c r="I914" s="116">
        <f t="shared" si="223"/>
        <v>359.98</v>
      </c>
      <c r="J914" s="116">
        <f t="shared" si="231"/>
        <v>170.9905</v>
      </c>
      <c r="K914" s="116">
        <f t="shared" si="226"/>
        <v>2</v>
      </c>
      <c r="L914" s="116">
        <f t="shared" si="227"/>
        <v>341.981</v>
      </c>
      <c r="M914" s="116">
        <f t="shared" si="228"/>
        <v>8.99950000000001</v>
      </c>
      <c r="N914" s="116">
        <f t="shared" si="229"/>
        <v>2</v>
      </c>
      <c r="O914" s="116">
        <f t="shared" si="230"/>
        <v>17.999</v>
      </c>
      <c r="P914" s="116"/>
      <c r="R914" s="95">
        <f t="shared" si="232"/>
        <v>170.9905</v>
      </c>
      <c r="S914" s="96">
        <f t="shared" si="233"/>
        <v>0</v>
      </c>
      <c r="T914" s="97"/>
    </row>
    <row r="915" s="85" customFormat="1" ht="23.1" customHeight="1" spans="1:20">
      <c r="A915" s="129" t="s">
        <v>1695</v>
      </c>
      <c r="B915" s="129" t="s">
        <v>1696</v>
      </c>
      <c r="C915" s="113" t="s">
        <v>1585</v>
      </c>
      <c r="D915" s="148">
        <v>149.97</v>
      </c>
      <c r="E915" s="115">
        <v>2</v>
      </c>
      <c r="F915" s="116">
        <f t="shared" si="225"/>
        <v>299.94</v>
      </c>
      <c r="G915" s="116">
        <f t="shared" si="224"/>
        <v>149.97</v>
      </c>
      <c r="H915" s="117">
        <f t="shared" si="222"/>
        <v>2</v>
      </c>
      <c r="I915" s="116">
        <f t="shared" si="223"/>
        <v>299.94</v>
      </c>
      <c r="J915" s="116">
        <f t="shared" si="231"/>
        <v>142.4715</v>
      </c>
      <c r="K915" s="116">
        <f t="shared" si="226"/>
        <v>2</v>
      </c>
      <c r="L915" s="116">
        <f t="shared" si="227"/>
        <v>284.943</v>
      </c>
      <c r="M915" s="116">
        <f t="shared" si="228"/>
        <v>7.49850000000001</v>
      </c>
      <c r="N915" s="116">
        <f t="shared" si="229"/>
        <v>2</v>
      </c>
      <c r="O915" s="116">
        <f t="shared" si="230"/>
        <v>14.997</v>
      </c>
      <c r="P915" s="116"/>
      <c r="R915" s="95">
        <f t="shared" si="232"/>
        <v>142.4715</v>
      </c>
      <c r="S915" s="96">
        <f t="shared" si="233"/>
        <v>0</v>
      </c>
      <c r="T915" s="97"/>
    </row>
    <row r="916" s="85" customFormat="1" ht="23.1" customHeight="1" spans="1:20">
      <c r="A916" s="129" t="s">
        <v>1697</v>
      </c>
      <c r="B916" s="129" t="s">
        <v>1698</v>
      </c>
      <c r="C916" s="113" t="s">
        <v>1585</v>
      </c>
      <c r="D916" s="148">
        <v>20</v>
      </c>
      <c r="E916" s="115">
        <v>1</v>
      </c>
      <c r="F916" s="116">
        <f t="shared" si="225"/>
        <v>20</v>
      </c>
      <c r="G916" s="116">
        <f t="shared" si="224"/>
        <v>20</v>
      </c>
      <c r="H916" s="117">
        <f t="shared" si="222"/>
        <v>1</v>
      </c>
      <c r="I916" s="116">
        <f t="shared" si="223"/>
        <v>20</v>
      </c>
      <c r="J916" s="116">
        <f t="shared" si="231"/>
        <v>19</v>
      </c>
      <c r="K916" s="116">
        <f t="shared" si="226"/>
        <v>1</v>
      </c>
      <c r="L916" s="116">
        <f t="shared" si="227"/>
        <v>19</v>
      </c>
      <c r="M916" s="116">
        <f t="shared" si="228"/>
        <v>1</v>
      </c>
      <c r="N916" s="116">
        <f t="shared" si="229"/>
        <v>1</v>
      </c>
      <c r="O916" s="116">
        <f t="shared" si="230"/>
        <v>1</v>
      </c>
      <c r="P916" s="116"/>
      <c r="R916" s="95">
        <f t="shared" si="232"/>
        <v>19</v>
      </c>
      <c r="S916" s="96">
        <f t="shared" si="233"/>
        <v>0</v>
      </c>
      <c r="T916" s="97"/>
    </row>
    <row r="917" s="85" customFormat="1" ht="23.1" customHeight="1" spans="1:20">
      <c r="A917" s="129" t="s">
        <v>1699</v>
      </c>
      <c r="B917" s="129" t="s">
        <v>1700</v>
      </c>
      <c r="C917" s="113" t="s">
        <v>51</v>
      </c>
      <c r="D917" s="148">
        <v>7</v>
      </c>
      <c r="E917" s="115">
        <v>1</v>
      </c>
      <c r="F917" s="116">
        <f t="shared" ref="F917:F922" si="234">ROUND(E917*D917,2)</f>
        <v>7</v>
      </c>
      <c r="G917" s="116">
        <f t="shared" si="224"/>
        <v>7</v>
      </c>
      <c r="H917" s="117">
        <f t="shared" si="222"/>
        <v>1</v>
      </c>
      <c r="I917" s="116">
        <f t="shared" si="223"/>
        <v>7</v>
      </c>
      <c r="J917" s="116">
        <f t="shared" si="231"/>
        <v>6.65</v>
      </c>
      <c r="K917" s="116">
        <f t="shared" si="226"/>
        <v>1</v>
      </c>
      <c r="L917" s="116">
        <f t="shared" si="227"/>
        <v>6.65</v>
      </c>
      <c r="M917" s="116">
        <f t="shared" si="228"/>
        <v>0.350000000000001</v>
      </c>
      <c r="N917" s="116">
        <f t="shared" si="229"/>
        <v>1</v>
      </c>
      <c r="O917" s="116">
        <f t="shared" si="230"/>
        <v>0.350000000000001</v>
      </c>
      <c r="P917" s="116"/>
      <c r="R917" s="95">
        <f t="shared" si="232"/>
        <v>6.65</v>
      </c>
      <c r="S917" s="96">
        <f t="shared" si="233"/>
        <v>0</v>
      </c>
      <c r="T917" s="97"/>
    </row>
    <row r="918" s="85" customFormat="1" ht="23.1" customHeight="1" spans="1:20">
      <c r="A918" s="129">
        <v>718</v>
      </c>
      <c r="B918" s="129" t="s">
        <v>1701</v>
      </c>
      <c r="C918" s="113" t="s">
        <v>1585</v>
      </c>
      <c r="D918" s="148">
        <v>59.99</v>
      </c>
      <c r="E918" s="115">
        <v>51</v>
      </c>
      <c r="F918" s="116">
        <f t="shared" si="234"/>
        <v>3059.49</v>
      </c>
      <c r="G918" s="116">
        <f t="shared" si="224"/>
        <v>59.99</v>
      </c>
      <c r="H918" s="117">
        <f t="shared" si="222"/>
        <v>51</v>
      </c>
      <c r="I918" s="116">
        <f t="shared" si="223"/>
        <v>3059.49</v>
      </c>
      <c r="J918" s="116">
        <f t="shared" si="231"/>
        <v>56.9905</v>
      </c>
      <c r="K918" s="116">
        <f t="shared" si="226"/>
        <v>51</v>
      </c>
      <c r="L918" s="116">
        <f t="shared" si="227"/>
        <v>2906.5155</v>
      </c>
      <c r="M918" s="116">
        <f t="shared" si="228"/>
        <v>2.9995</v>
      </c>
      <c r="N918" s="116">
        <f t="shared" si="229"/>
        <v>51</v>
      </c>
      <c r="O918" s="116">
        <f t="shared" si="230"/>
        <v>152.9745</v>
      </c>
      <c r="P918" s="116"/>
      <c r="R918" s="95">
        <f t="shared" si="232"/>
        <v>56.9905</v>
      </c>
      <c r="S918" s="96">
        <f t="shared" si="233"/>
        <v>0</v>
      </c>
      <c r="T918" s="97"/>
    </row>
    <row r="919" s="85" customFormat="1" ht="23.1" customHeight="1" spans="1:20">
      <c r="A919" s="129">
        <v>719</v>
      </c>
      <c r="B919" s="129" t="s">
        <v>1702</v>
      </c>
      <c r="C919" s="113" t="s">
        <v>645</v>
      </c>
      <c r="D919" s="148">
        <v>49.99</v>
      </c>
      <c r="E919" s="115">
        <v>11</v>
      </c>
      <c r="F919" s="116">
        <f t="shared" si="234"/>
        <v>549.89</v>
      </c>
      <c r="G919" s="116">
        <f t="shared" si="224"/>
        <v>49.99</v>
      </c>
      <c r="H919" s="117">
        <f t="shared" si="222"/>
        <v>11</v>
      </c>
      <c r="I919" s="116">
        <f t="shared" si="223"/>
        <v>549.89</v>
      </c>
      <c r="J919" s="116">
        <f t="shared" si="231"/>
        <v>47.4905</v>
      </c>
      <c r="K919" s="116">
        <f t="shared" si="226"/>
        <v>11</v>
      </c>
      <c r="L919" s="116">
        <f t="shared" si="227"/>
        <v>522.3955</v>
      </c>
      <c r="M919" s="116">
        <f t="shared" si="228"/>
        <v>2.4995</v>
      </c>
      <c r="N919" s="116">
        <f t="shared" si="229"/>
        <v>11</v>
      </c>
      <c r="O919" s="116">
        <f t="shared" si="230"/>
        <v>27.4945000000001</v>
      </c>
      <c r="P919" s="116"/>
      <c r="R919" s="95">
        <f t="shared" si="232"/>
        <v>47.4905</v>
      </c>
      <c r="S919" s="96">
        <f t="shared" si="233"/>
        <v>0</v>
      </c>
      <c r="T919" s="97"/>
    </row>
    <row r="920" s="87" customFormat="1" ht="23.1" customHeight="1" spans="1:16384">
      <c r="A920" s="165">
        <v>800</v>
      </c>
      <c r="B920" s="165" t="s">
        <v>1703</v>
      </c>
      <c r="C920" s="107"/>
      <c r="D920" s="166"/>
      <c r="E920" s="109"/>
      <c r="F920" s="118">
        <f>SUM(F921:F959)</f>
        <v>389825.67</v>
      </c>
      <c r="G920" s="110"/>
      <c r="H920" s="167"/>
      <c r="I920" s="118">
        <f>SUM(I921:I959)</f>
        <v>389825.67</v>
      </c>
      <c r="J920" s="116">
        <f t="shared" si="231"/>
        <v>0</v>
      </c>
      <c r="K920" s="116">
        <f t="shared" ref="K920:K961" si="235">H920</f>
        <v>0</v>
      </c>
      <c r="L920" s="118">
        <f>SUM(L921:L959)</f>
        <v>370334.3865</v>
      </c>
      <c r="M920" s="116"/>
      <c r="N920" s="116">
        <f t="shared" ref="N920:N922" si="236">K920</f>
        <v>0</v>
      </c>
      <c r="O920" s="118">
        <f>SUM(O921:O959)</f>
        <v>19491.2835</v>
      </c>
      <c r="P920" s="110"/>
      <c r="R920" s="95">
        <f t="shared" si="232"/>
        <v>0</v>
      </c>
      <c r="S920" s="96">
        <f t="shared" si="233"/>
        <v>0</v>
      </c>
      <c r="T920" s="139"/>
      <c r="XFB920" s="146"/>
      <c r="XFC920" s="146"/>
      <c r="XFD920" s="146"/>
    </row>
    <row r="921" s="85" customFormat="1" ht="23.1" customHeight="1" spans="1:20">
      <c r="A921" s="129">
        <v>801</v>
      </c>
      <c r="B921" s="129" t="s">
        <v>1704</v>
      </c>
      <c r="C921" s="113"/>
      <c r="D921" s="148"/>
      <c r="E921" s="115"/>
      <c r="F921" s="116">
        <f>E921*D921</f>
        <v>0</v>
      </c>
      <c r="G921" s="116"/>
      <c r="H921" s="117"/>
      <c r="I921" s="116"/>
      <c r="J921" s="116">
        <f t="shared" si="231"/>
        <v>0</v>
      </c>
      <c r="K921" s="116">
        <f t="shared" si="235"/>
        <v>0</v>
      </c>
      <c r="L921" s="116"/>
      <c r="M921" s="116"/>
      <c r="N921" s="116">
        <f t="shared" si="236"/>
        <v>0</v>
      </c>
      <c r="O921" s="116">
        <f t="shared" ref="O921:O922" si="237">N921*M921</f>
        <v>0</v>
      </c>
      <c r="P921" s="116"/>
      <c r="R921" s="95">
        <f t="shared" si="232"/>
        <v>0</v>
      </c>
      <c r="S921" s="96">
        <f t="shared" si="233"/>
        <v>0</v>
      </c>
      <c r="T921" s="97"/>
    </row>
    <row r="922" s="85" customFormat="1" ht="23.1" customHeight="1" spans="1:20">
      <c r="A922" s="129" t="s">
        <v>1705</v>
      </c>
      <c r="B922" s="129" t="s">
        <v>1706</v>
      </c>
      <c r="C922" s="113" t="s">
        <v>51</v>
      </c>
      <c r="D922" s="148">
        <v>303.41</v>
      </c>
      <c r="E922" s="115">
        <v>5</v>
      </c>
      <c r="F922" s="116">
        <f t="shared" si="234"/>
        <v>1517.05</v>
      </c>
      <c r="G922" s="116">
        <f t="shared" ref="G922:G984" si="238">D922</f>
        <v>303.41</v>
      </c>
      <c r="H922" s="117">
        <f t="shared" ref="H922" si="239">E922</f>
        <v>5</v>
      </c>
      <c r="I922" s="116">
        <f t="shared" ref="I922" si="240">ROUND(H922*G922,2)</f>
        <v>1517.05</v>
      </c>
      <c r="J922" s="116">
        <f t="shared" si="231"/>
        <v>288.2395</v>
      </c>
      <c r="K922" s="116">
        <f t="shared" si="235"/>
        <v>5</v>
      </c>
      <c r="L922" s="116">
        <f t="shared" ref="L922" si="241">K922*J922</f>
        <v>1441.1975</v>
      </c>
      <c r="M922" s="116">
        <f t="shared" ref="M922" si="242">G922-J922</f>
        <v>15.1705</v>
      </c>
      <c r="N922" s="116">
        <f t="shared" si="236"/>
        <v>5</v>
      </c>
      <c r="O922" s="116">
        <f t="shared" si="237"/>
        <v>75.8525</v>
      </c>
      <c r="P922" s="116"/>
      <c r="R922" s="95">
        <f t="shared" si="232"/>
        <v>288.2395</v>
      </c>
      <c r="S922" s="96">
        <f t="shared" si="233"/>
        <v>0</v>
      </c>
      <c r="T922" s="97"/>
    </row>
    <row r="923" s="85" customFormat="1" ht="23.1" customHeight="1" spans="1:20">
      <c r="A923" s="129" t="s">
        <v>1707</v>
      </c>
      <c r="B923" s="129" t="s">
        <v>1708</v>
      </c>
      <c r="C923" s="113" t="s">
        <v>51</v>
      </c>
      <c r="D923" s="148">
        <v>148.98</v>
      </c>
      <c r="E923" s="115">
        <v>5</v>
      </c>
      <c r="F923" s="116">
        <f t="shared" ref="F923:F959" si="243">ROUND(E923*D923,2)</f>
        <v>744.9</v>
      </c>
      <c r="G923" s="116">
        <f t="shared" si="238"/>
        <v>148.98</v>
      </c>
      <c r="H923" s="117">
        <f t="shared" ref="H923:H959" si="244">E923</f>
        <v>5</v>
      </c>
      <c r="I923" s="116">
        <f t="shared" ref="I923:I959" si="245">ROUND(H923*G923,2)</f>
        <v>744.9</v>
      </c>
      <c r="J923" s="116">
        <f t="shared" si="231"/>
        <v>141.531</v>
      </c>
      <c r="K923" s="116">
        <f t="shared" ref="K923:K959" si="246">H923</f>
        <v>5</v>
      </c>
      <c r="L923" s="116">
        <f t="shared" ref="L923:L959" si="247">K923*J923</f>
        <v>707.655</v>
      </c>
      <c r="M923" s="116">
        <f t="shared" ref="M923:M959" si="248">G923-J923</f>
        <v>7.44900000000001</v>
      </c>
      <c r="N923" s="116">
        <f t="shared" ref="N923:N959" si="249">K923</f>
        <v>5</v>
      </c>
      <c r="O923" s="116">
        <f t="shared" ref="O923:O959" si="250">N923*M923</f>
        <v>37.2450000000001</v>
      </c>
      <c r="P923" s="116"/>
      <c r="R923" s="95">
        <f t="shared" si="232"/>
        <v>141.531</v>
      </c>
      <c r="S923" s="96">
        <f t="shared" si="233"/>
        <v>0</v>
      </c>
      <c r="T923" s="97"/>
    </row>
    <row r="924" s="85" customFormat="1" ht="23.1" customHeight="1" spans="1:20">
      <c r="A924" s="129" t="s">
        <v>1709</v>
      </c>
      <c r="B924" s="129" t="s">
        <v>1710</v>
      </c>
      <c r="C924" s="113" t="s">
        <v>51</v>
      </c>
      <c r="D924" s="148">
        <v>3376.69</v>
      </c>
      <c r="E924" s="115">
        <v>5</v>
      </c>
      <c r="F924" s="116">
        <f t="shared" si="243"/>
        <v>16883.45</v>
      </c>
      <c r="G924" s="116">
        <f t="shared" si="238"/>
        <v>3376.69</v>
      </c>
      <c r="H924" s="117">
        <f t="shared" si="244"/>
        <v>5</v>
      </c>
      <c r="I924" s="116">
        <f t="shared" si="245"/>
        <v>16883.45</v>
      </c>
      <c r="J924" s="116">
        <f t="shared" si="231"/>
        <v>3207.8555</v>
      </c>
      <c r="K924" s="116">
        <f t="shared" si="246"/>
        <v>5</v>
      </c>
      <c r="L924" s="116">
        <f t="shared" si="247"/>
        <v>16039.2775</v>
      </c>
      <c r="M924" s="116">
        <f t="shared" si="248"/>
        <v>168.8345</v>
      </c>
      <c r="N924" s="116">
        <f t="shared" si="249"/>
        <v>5</v>
      </c>
      <c r="O924" s="116">
        <f t="shared" si="250"/>
        <v>844.1725</v>
      </c>
      <c r="P924" s="116"/>
      <c r="R924" s="95">
        <f t="shared" si="232"/>
        <v>3207.8555</v>
      </c>
      <c r="S924" s="96">
        <f t="shared" si="233"/>
        <v>0</v>
      </c>
      <c r="T924" s="97"/>
    </row>
    <row r="925" s="85" customFormat="1" ht="23.1" customHeight="1" spans="1:20">
      <c r="A925" s="129">
        <v>802</v>
      </c>
      <c r="B925" s="129" t="s">
        <v>1711</v>
      </c>
      <c r="C925" s="113"/>
      <c r="D925" s="148"/>
      <c r="E925" s="115"/>
      <c r="F925" s="116">
        <f t="shared" si="243"/>
        <v>0</v>
      </c>
      <c r="G925" s="116">
        <f t="shared" si="238"/>
        <v>0</v>
      </c>
      <c r="H925" s="117">
        <f t="shared" si="244"/>
        <v>0</v>
      </c>
      <c r="I925" s="116">
        <f t="shared" si="245"/>
        <v>0</v>
      </c>
      <c r="J925" s="116">
        <f t="shared" si="231"/>
        <v>0</v>
      </c>
      <c r="K925" s="116">
        <f t="shared" si="246"/>
        <v>0</v>
      </c>
      <c r="L925" s="116">
        <f t="shared" si="247"/>
        <v>0</v>
      </c>
      <c r="M925" s="116">
        <f t="shared" si="248"/>
        <v>0</v>
      </c>
      <c r="N925" s="116">
        <f t="shared" si="249"/>
        <v>0</v>
      </c>
      <c r="O925" s="116">
        <f t="shared" si="250"/>
        <v>0</v>
      </c>
      <c r="P925" s="116"/>
      <c r="R925" s="95">
        <f t="shared" si="232"/>
        <v>0</v>
      </c>
      <c r="S925" s="96">
        <f t="shared" si="233"/>
        <v>0</v>
      </c>
      <c r="T925" s="97"/>
    </row>
    <row r="926" s="85" customFormat="1" ht="23.1" customHeight="1" spans="1:20">
      <c r="A926" s="129" t="s">
        <v>1712</v>
      </c>
      <c r="B926" s="129" t="s">
        <v>1713</v>
      </c>
      <c r="C926" s="113" t="s">
        <v>737</v>
      </c>
      <c r="D926" s="148">
        <v>27989.92</v>
      </c>
      <c r="E926" s="115">
        <v>1</v>
      </c>
      <c r="F926" s="116">
        <f t="shared" si="243"/>
        <v>27989.92</v>
      </c>
      <c r="G926" s="116">
        <f t="shared" si="238"/>
        <v>27989.92</v>
      </c>
      <c r="H926" s="117">
        <f t="shared" si="244"/>
        <v>1</v>
      </c>
      <c r="I926" s="116">
        <f t="shared" si="245"/>
        <v>27989.92</v>
      </c>
      <c r="J926" s="116">
        <f t="shared" si="231"/>
        <v>26590.424</v>
      </c>
      <c r="K926" s="116">
        <f t="shared" si="246"/>
        <v>1</v>
      </c>
      <c r="L926" s="116">
        <f t="shared" si="247"/>
        <v>26590.424</v>
      </c>
      <c r="M926" s="116">
        <f t="shared" si="248"/>
        <v>1399.496</v>
      </c>
      <c r="N926" s="116">
        <f t="shared" si="249"/>
        <v>1</v>
      </c>
      <c r="O926" s="116">
        <f t="shared" si="250"/>
        <v>1399.496</v>
      </c>
      <c r="P926" s="116"/>
      <c r="R926" s="95">
        <f t="shared" si="232"/>
        <v>26590.424</v>
      </c>
      <c r="S926" s="96">
        <f t="shared" si="233"/>
        <v>0</v>
      </c>
      <c r="T926" s="97"/>
    </row>
    <row r="927" s="85" customFormat="1" ht="23.1" customHeight="1" spans="1:20">
      <c r="A927" s="129" t="s">
        <v>1714</v>
      </c>
      <c r="B927" s="129" t="s">
        <v>1715</v>
      </c>
      <c r="C927" s="113" t="s">
        <v>51</v>
      </c>
      <c r="D927" s="148">
        <v>252.87</v>
      </c>
      <c r="E927" s="115">
        <v>2</v>
      </c>
      <c r="F927" s="116">
        <f t="shared" si="243"/>
        <v>505.74</v>
      </c>
      <c r="G927" s="116">
        <f t="shared" si="238"/>
        <v>252.87</v>
      </c>
      <c r="H927" s="117">
        <f t="shared" si="244"/>
        <v>2</v>
      </c>
      <c r="I927" s="116">
        <f t="shared" si="245"/>
        <v>505.74</v>
      </c>
      <c r="J927" s="116">
        <f t="shared" si="231"/>
        <v>240.2265</v>
      </c>
      <c r="K927" s="116">
        <f t="shared" si="246"/>
        <v>2</v>
      </c>
      <c r="L927" s="116">
        <f t="shared" si="247"/>
        <v>480.453</v>
      </c>
      <c r="M927" s="116">
        <f t="shared" si="248"/>
        <v>12.6435</v>
      </c>
      <c r="N927" s="116">
        <f t="shared" si="249"/>
        <v>2</v>
      </c>
      <c r="O927" s="116">
        <f t="shared" si="250"/>
        <v>25.287</v>
      </c>
      <c r="P927" s="116"/>
      <c r="R927" s="95">
        <f t="shared" si="232"/>
        <v>240.2265</v>
      </c>
      <c r="S927" s="96">
        <f t="shared" si="233"/>
        <v>0</v>
      </c>
      <c r="T927" s="97"/>
    </row>
    <row r="928" s="85" customFormat="1" ht="23.1" customHeight="1" spans="1:20">
      <c r="A928" s="129">
        <v>803</v>
      </c>
      <c r="B928" s="129" t="s">
        <v>1716</v>
      </c>
      <c r="C928" s="113"/>
      <c r="D928" s="148"/>
      <c r="E928" s="115"/>
      <c r="F928" s="116">
        <f t="shared" si="243"/>
        <v>0</v>
      </c>
      <c r="G928" s="116">
        <f t="shared" si="238"/>
        <v>0</v>
      </c>
      <c r="H928" s="117">
        <f t="shared" si="244"/>
        <v>0</v>
      </c>
      <c r="I928" s="116">
        <f t="shared" si="245"/>
        <v>0</v>
      </c>
      <c r="J928" s="116">
        <f t="shared" si="231"/>
        <v>0</v>
      </c>
      <c r="K928" s="116">
        <f t="shared" si="246"/>
        <v>0</v>
      </c>
      <c r="L928" s="116">
        <f t="shared" si="247"/>
        <v>0</v>
      </c>
      <c r="M928" s="116">
        <f t="shared" si="248"/>
        <v>0</v>
      </c>
      <c r="N928" s="116">
        <f t="shared" si="249"/>
        <v>0</v>
      </c>
      <c r="O928" s="116">
        <f t="shared" si="250"/>
        <v>0</v>
      </c>
      <c r="P928" s="116"/>
      <c r="R928" s="95">
        <f t="shared" si="232"/>
        <v>0</v>
      </c>
      <c r="S928" s="96">
        <f t="shared" si="233"/>
        <v>0</v>
      </c>
      <c r="T928" s="97"/>
    </row>
    <row r="929" s="85" customFormat="1" ht="23.1" customHeight="1" spans="1:20">
      <c r="A929" s="129" t="s">
        <v>1717</v>
      </c>
      <c r="B929" s="129" t="s">
        <v>1718</v>
      </c>
      <c r="C929" s="113" t="s">
        <v>62</v>
      </c>
      <c r="D929" s="148">
        <v>10</v>
      </c>
      <c r="E929" s="115">
        <v>522</v>
      </c>
      <c r="F929" s="116">
        <f t="shared" si="243"/>
        <v>5220</v>
      </c>
      <c r="G929" s="116">
        <f t="shared" si="238"/>
        <v>10</v>
      </c>
      <c r="H929" s="117">
        <f t="shared" si="244"/>
        <v>522</v>
      </c>
      <c r="I929" s="116">
        <f t="shared" si="245"/>
        <v>5220</v>
      </c>
      <c r="J929" s="116">
        <f t="shared" si="231"/>
        <v>9.5</v>
      </c>
      <c r="K929" s="116">
        <f t="shared" si="246"/>
        <v>522</v>
      </c>
      <c r="L929" s="116">
        <f t="shared" si="247"/>
        <v>4959</v>
      </c>
      <c r="M929" s="116">
        <f t="shared" si="248"/>
        <v>0.5</v>
      </c>
      <c r="N929" s="116">
        <f t="shared" si="249"/>
        <v>522</v>
      </c>
      <c r="O929" s="116">
        <f t="shared" si="250"/>
        <v>261</v>
      </c>
      <c r="P929" s="116"/>
      <c r="R929" s="95">
        <f t="shared" si="232"/>
        <v>9.5</v>
      </c>
      <c r="S929" s="96">
        <f t="shared" si="233"/>
        <v>0</v>
      </c>
      <c r="T929" s="97"/>
    </row>
    <row r="930" s="85" customFormat="1" ht="23.1" customHeight="1" spans="1:20">
      <c r="A930" s="129" t="s">
        <v>1719</v>
      </c>
      <c r="B930" s="129" t="s">
        <v>1720</v>
      </c>
      <c r="C930" s="113" t="s">
        <v>65</v>
      </c>
      <c r="D930" s="148">
        <v>52.49</v>
      </c>
      <c r="E930" s="115">
        <v>180</v>
      </c>
      <c r="F930" s="116">
        <f t="shared" si="243"/>
        <v>9448.2</v>
      </c>
      <c r="G930" s="116">
        <f t="shared" si="238"/>
        <v>52.49</v>
      </c>
      <c r="H930" s="117">
        <f t="shared" si="244"/>
        <v>180</v>
      </c>
      <c r="I930" s="116">
        <f t="shared" si="245"/>
        <v>9448.2</v>
      </c>
      <c r="J930" s="116">
        <f t="shared" si="231"/>
        <v>49.8655</v>
      </c>
      <c r="K930" s="116">
        <f t="shared" si="246"/>
        <v>180</v>
      </c>
      <c r="L930" s="116">
        <f t="shared" si="247"/>
        <v>8975.79</v>
      </c>
      <c r="M930" s="116">
        <f t="shared" si="248"/>
        <v>2.6245</v>
      </c>
      <c r="N930" s="116">
        <f t="shared" si="249"/>
        <v>180</v>
      </c>
      <c r="O930" s="116">
        <f t="shared" si="250"/>
        <v>472.410000000001</v>
      </c>
      <c r="P930" s="116"/>
      <c r="R930" s="95">
        <f t="shared" si="232"/>
        <v>49.8655</v>
      </c>
      <c r="S930" s="96">
        <f t="shared" si="233"/>
        <v>0</v>
      </c>
      <c r="T930" s="97"/>
    </row>
    <row r="931" s="85" customFormat="1" ht="23.1" customHeight="1" spans="1:20">
      <c r="A931" s="129">
        <v>804</v>
      </c>
      <c r="B931" s="129" t="s">
        <v>1721</v>
      </c>
      <c r="C931" s="113"/>
      <c r="D931" s="148"/>
      <c r="E931" s="115"/>
      <c r="F931" s="116">
        <f t="shared" si="243"/>
        <v>0</v>
      </c>
      <c r="G931" s="116">
        <f t="shared" si="238"/>
        <v>0</v>
      </c>
      <c r="H931" s="117">
        <f t="shared" si="244"/>
        <v>0</v>
      </c>
      <c r="I931" s="116">
        <f t="shared" si="245"/>
        <v>0</v>
      </c>
      <c r="J931" s="116">
        <f t="shared" si="231"/>
        <v>0</v>
      </c>
      <c r="K931" s="116">
        <f t="shared" si="246"/>
        <v>0</v>
      </c>
      <c r="L931" s="116">
        <f t="shared" si="247"/>
        <v>0</v>
      </c>
      <c r="M931" s="116">
        <f t="shared" si="248"/>
        <v>0</v>
      </c>
      <c r="N931" s="116">
        <f t="shared" si="249"/>
        <v>0</v>
      </c>
      <c r="O931" s="116">
        <f t="shared" si="250"/>
        <v>0</v>
      </c>
      <c r="P931" s="116"/>
      <c r="R931" s="95">
        <f t="shared" si="232"/>
        <v>0</v>
      </c>
      <c r="S931" s="96">
        <f t="shared" si="233"/>
        <v>0</v>
      </c>
      <c r="T931" s="97"/>
    </row>
    <row r="932" s="85" customFormat="1" ht="23.1" customHeight="1" spans="1:20">
      <c r="A932" s="129" t="s">
        <v>1722</v>
      </c>
      <c r="B932" s="129" t="s">
        <v>1723</v>
      </c>
      <c r="C932" s="113" t="s">
        <v>51</v>
      </c>
      <c r="D932" s="148">
        <v>249.92</v>
      </c>
      <c r="E932" s="115">
        <v>113.35</v>
      </c>
      <c r="F932" s="116">
        <f t="shared" si="243"/>
        <v>28328.43</v>
      </c>
      <c r="G932" s="116">
        <f t="shared" si="238"/>
        <v>249.92</v>
      </c>
      <c r="H932" s="117">
        <f t="shared" si="244"/>
        <v>113.35</v>
      </c>
      <c r="I932" s="116">
        <f t="shared" si="245"/>
        <v>28328.43</v>
      </c>
      <c r="J932" s="116">
        <f t="shared" si="231"/>
        <v>237.424</v>
      </c>
      <c r="K932" s="116">
        <f t="shared" si="246"/>
        <v>113.35</v>
      </c>
      <c r="L932" s="116">
        <f t="shared" si="247"/>
        <v>26912.0104</v>
      </c>
      <c r="M932" s="116">
        <f t="shared" si="248"/>
        <v>12.496</v>
      </c>
      <c r="N932" s="116">
        <f t="shared" si="249"/>
        <v>113.35</v>
      </c>
      <c r="O932" s="116">
        <f t="shared" si="250"/>
        <v>1416.4216</v>
      </c>
      <c r="P932" s="116"/>
      <c r="R932" s="95">
        <f t="shared" si="232"/>
        <v>237.424</v>
      </c>
      <c r="S932" s="96">
        <f t="shared" si="233"/>
        <v>0</v>
      </c>
      <c r="T932" s="97"/>
    </row>
    <row r="933" s="85" customFormat="1" ht="23.1" customHeight="1" spans="1:20">
      <c r="A933" s="129" t="s">
        <v>1724</v>
      </c>
      <c r="B933" s="129" t="s">
        <v>1725</v>
      </c>
      <c r="C933" s="113" t="s">
        <v>51</v>
      </c>
      <c r="D933" s="148">
        <v>50.38</v>
      </c>
      <c r="E933" s="115">
        <v>24</v>
      </c>
      <c r="F933" s="116">
        <f t="shared" si="243"/>
        <v>1209.12</v>
      </c>
      <c r="G933" s="116">
        <f t="shared" si="238"/>
        <v>50.38</v>
      </c>
      <c r="H933" s="117">
        <f t="shared" si="244"/>
        <v>24</v>
      </c>
      <c r="I933" s="116">
        <f t="shared" si="245"/>
        <v>1209.12</v>
      </c>
      <c r="J933" s="116">
        <f t="shared" si="231"/>
        <v>47.861</v>
      </c>
      <c r="K933" s="116">
        <f t="shared" si="246"/>
        <v>24</v>
      </c>
      <c r="L933" s="116">
        <f t="shared" si="247"/>
        <v>1148.664</v>
      </c>
      <c r="M933" s="116">
        <f t="shared" si="248"/>
        <v>2.51900000000001</v>
      </c>
      <c r="N933" s="116">
        <f t="shared" si="249"/>
        <v>24</v>
      </c>
      <c r="O933" s="116">
        <f t="shared" si="250"/>
        <v>60.4560000000001</v>
      </c>
      <c r="P933" s="116"/>
      <c r="R933" s="95">
        <f t="shared" si="232"/>
        <v>47.861</v>
      </c>
      <c r="S933" s="96">
        <f t="shared" si="233"/>
        <v>0</v>
      </c>
      <c r="T933" s="97"/>
    </row>
    <row r="934" s="85" customFormat="1" ht="23.1" customHeight="1" spans="1:20">
      <c r="A934" s="129" t="s">
        <v>1726</v>
      </c>
      <c r="B934" s="129" t="s">
        <v>1727</v>
      </c>
      <c r="C934" s="113" t="s">
        <v>51</v>
      </c>
      <c r="D934" s="148">
        <v>280.7</v>
      </c>
      <c r="E934" s="115">
        <v>6</v>
      </c>
      <c r="F934" s="116">
        <f t="shared" si="243"/>
        <v>1684.2</v>
      </c>
      <c r="G934" s="116">
        <f t="shared" si="238"/>
        <v>280.7</v>
      </c>
      <c r="H934" s="117">
        <f t="shared" si="244"/>
        <v>6</v>
      </c>
      <c r="I934" s="116">
        <f t="shared" si="245"/>
        <v>1684.2</v>
      </c>
      <c r="J934" s="116">
        <f t="shared" si="231"/>
        <v>266.665</v>
      </c>
      <c r="K934" s="116">
        <f t="shared" si="246"/>
        <v>6</v>
      </c>
      <c r="L934" s="116">
        <f t="shared" si="247"/>
        <v>1599.99</v>
      </c>
      <c r="M934" s="116">
        <f t="shared" si="248"/>
        <v>14.035</v>
      </c>
      <c r="N934" s="116">
        <f t="shared" si="249"/>
        <v>6</v>
      </c>
      <c r="O934" s="116">
        <f t="shared" si="250"/>
        <v>84.2100000000001</v>
      </c>
      <c r="P934" s="116"/>
      <c r="R934" s="95">
        <f t="shared" si="232"/>
        <v>266.665</v>
      </c>
      <c r="S934" s="96">
        <f t="shared" si="233"/>
        <v>0</v>
      </c>
      <c r="T934" s="97"/>
    </row>
    <row r="935" s="85" customFormat="1" ht="23.1" customHeight="1" spans="1:20">
      <c r="A935" s="129">
        <v>805</v>
      </c>
      <c r="B935" s="129" t="s">
        <v>1728</v>
      </c>
      <c r="C935" s="113" t="s">
        <v>51</v>
      </c>
      <c r="D935" s="148">
        <v>129.99</v>
      </c>
      <c r="E935" s="115">
        <v>6</v>
      </c>
      <c r="F935" s="116">
        <f t="shared" si="243"/>
        <v>779.94</v>
      </c>
      <c r="G935" s="116">
        <f t="shared" si="238"/>
        <v>129.99</v>
      </c>
      <c r="H935" s="117">
        <f t="shared" si="244"/>
        <v>6</v>
      </c>
      <c r="I935" s="116">
        <f t="shared" si="245"/>
        <v>779.94</v>
      </c>
      <c r="J935" s="116">
        <f t="shared" si="231"/>
        <v>123.4905</v>
      </c>
      <c r="K935" s="116">
        <f t="shared" si="246"/>
        <v>6</v>
      </c>
      <c r="L935" s="116">
        <f t="shared" si="247"/>
        <v>740.943</v>
      </c>
      <c r="M935" s="116">
        <f t="shared" si="248"/>
        <v>6.49950000000001</v>
      </c>
      <c r="N935" s="116">
        <f t="shared" si="249"/>
        <v>6</v>
      </c>
      <c r="O935" s="116">
        <f t="shared" si="250"/>
        <v>38.9970000000001</v>
      </c>
      <c r="P935" s="116"/>
      <c r="R935" s="95">
        <f t="shared" si="232"/>
        <v>123.4905</v>
      </c>
      <c r="S935" s="96">
        <f t="shared" si="233"/>
        <v>0</v>
      </c>
      <c r="T935" s="97"/>
    </row>
    <row r="936" s="85" customFormat="1" ht="23.1" customHeight="1" spans="1:20">
      <c r="A936" s="129">
        <v>806</v>
      </c>
      <c r="B936" s="129" t="s">
        <v>1729</v>
      </c>
      <c r="C936" s="113" t="s">
        <v>51</v>
      </c>
      <c r="D936" s="148">
        <v>120</v>
      </c>
      <c r="E936" s="115">
        <v>120.75</v>
      </c>
      <c r="F936" s="116">
        <f t="shared" si="243"/>
        <v>14490</v>
      </c>
      <c r="G936" s="116">
        <f t="shared" si="238"/>
        <v>120</v>
      </c>
      <c r="H936" s="117">
        <f t="shared" si="244"/>
        <v>120.75</v>
      </c>
      <c r="I936" s="116">
        <f t="shared" si="245"/>
        <v>14490</v>
      </c>
      <c r="J936" s="116">
        <f t="shared" si="231"/>
        <v>114</v>
      </c>
      <c r="K936" s="116">
        <f t="shared" si="246"/>
        <v>120.75</v>
      </c>
      <c r="L936" s="116">
        <f t="shared" si="247"/>
        <v>13765.5</v>
      </c>
      <c r="M936" s="116">
        <f t="shared" si="248"/>
        <v>6</v>
      </c>
      <c r="N936" s="116">
        <f t="shared" si="249"/>
        <v>120.75</v>
      </c>
      <c r="O936" s="116">
        <f t="shared" si="250"/>
        <v>724.5</v>
      </c>
      <c r="P936" s="116"/>
      <c r="R936" s="95">
        <f t="shared" si="232"/>
        <v>114</v>
      </c>
      <c r="S936" s="96">
        <f t="shared" si="233"/>
        <v>0</v>
      </c>
      <c r="T936" s="97"/>
    </row>
    <row r="937" s="85" customFormat="1" ht="23.1" customHeight="1" spans="1:20">
      <c r="A937" s="129">
        <v>807</v>
      </c>
      <c r="B937" s="129" t="s">
        <v>1730</v>
      </c>
      <c r="C937" s="113"/>
      <c r="D937" s="148"/>
      <c r="E937" s="115"/>
      <c r="F937" s="116">
        <f t="shared" si="243"/>
        <v>0</v>
      </c>
      <c r="G937" s="116">
        <f t="shared" si="238"/>
        <v>0</v>
      </c>
      <c r="H937" s="117">
        <f t="shared" si="244"/>
        <v>0</v>
      </c>
      <c r="I937" s="116">
        <f t="shared" si="245"/>
        <v>0</v>
      </c>
      <c r="J937" s="116">
        <f t="shared" si="231"/>
        <v>0</v>
      </c>
      <c r="K937" s="116">
        <f t="shared" si="246"/>
        <v>0</v>
      </c>
      <c r="L937" s="116">
        <f t="shared" si="247"/>
        <v>0</v>
      </c>
      <c r="M937" s="116">
        <f t="shared" si="248"/>
        <v>0</v>
      </c>
      <c r="N937" s="116">
        <f t="shared" si="249"/>
        <v>0</v>
      </c>
      <c r="O937" s="116">
        <f t="shared" si="250"/>
        <v>0</v>
      </c>
      <c r="P937" s="116"/>
      <c r="R937" s="95">
        <f t="shared" si="232"/>
        <v>0</v>
      </c>
      <c r="S937" s="96">
        <f t="shared" si="233"/>
        <v>0</v>
      </c>
      <c r="T937" s="97"/>
    </row>
    <row r="938" s="85" customFormat="1" ht="23.1" customHeight="1" spans="1:20">
      <c r="A938" s="129" t="s">
        <v>1731</v>
      </c>
      <c r="B938" s="129" t="s">
        <v>1732</v>
      </c>
      <c r="C938" s="113" t="s">
        <v>65</v>
      </c>
      <c r="D938" s="148">
        <v>305.94</v>
      </c>
      <c r="E938" s="115">
        <v>216.2</v>
      </c>
      <c r="F938" s="116">
        <f t="shared" si="243"/>
        <v>66144.23</v>
      </c>
      <c r="G938" s="116">
        <f t="shared" si="238"/>
        <v>305.94</v>
      </c>
      <c r="H938" s="117">
        <f t="shared" si="244"/>
        <v>216.2</v>
      </c>
      <c r="I938" s="116">
        <f t="shared" si="245"/>
        <v>66144.23</v>
      </c>
      <c r="J938" s="116">
        <f t="shared" si="231"/>
        <v>290.643</v>
      </c>
      <c r="K938" s="116">
        <f t="shared" si="246"/>
        <v>216.2</v>
      </c>
      <c r="L938" s="116">
        <f t="shared" si="247"/>
        <v>62837.0166</v>
      </c>
      <c r="M938" s="116">
        <f t="shared" si="248"/>
        <v>15.297</v>
      </c>
      <c r="N938" s="116">
        <f t="shared" si="249"/>
        <v>216.2</v>
      </c>
      <c r="O938" s="116">
        <f t="shared" si="250"/>
        <v>3307.21140000001</v>
      </c>
      <c r="P938" s="116"/>
      <c r="R938" s="95">
        <f t="shared" si="232"/>
        <v>290.643</v>
      </c>
      <c r="S938" s="96">
        <f t="shared" si="233"/>
        <v>0</v>
      </c>
      <c r="T938" s="97"/>
    </row>
    <row r="939" s="85" customFormat="1" ht="23.1" customHeight="1" spans="1:20">
      <c r="A939" s="129" t="s">
        <v>1733</v>
      </c>
      <c r="B939" s="129" t="s">
        <v>1734</v>
      </c>
      <c r="C939" s="113" t="s">
        <v>65</v>
      </c>
      <c r="D939" s="148">
        <v>152.97</v>
      </c>
      <c r="E939" s="115">
        <v>6</v>
      </c>
      <c r="F939" s="116">
        <f t="shared" si="243"/>
        <v>917.82</v>
      </c>
      <c r="G939" s="116">
        <f t="shared" si="238"/>
        <v>152.97</v>
      </c>
      <c r="H939" s="117">
        <f t="shared" si="244"/>
        <v>6</v>
      </c>
      <c r="I939" s="116">
        <f t="shared" si="245"/>
        <v>917.82</v>
      </c>
      <c r="J939" s="116">
        <f t="shared" si="231"/>
        <v>145.3215</v>
      </c>
      <c r="K939" s="116">
        <f t="shared" si="246"/>
        <v>6</v>
      </c>
      <c r="L939" s="116">
        <f t="shared" si="247"/>
        <v>871.929</v>
      </c>
      <c r="M939" s="116">
        <f t="shared" si="248"/>
        <v>7.64850000000001</v>
      </c>
      <c r="N939" s="116">
        <f t="shared" si="249"/>
        <v>6</v>
      </c>
      <c r="O939" s="116">
        <f t="shared" si="250"/>
        <v>45.8910000000001</v>
      </c>
      <c r="P939" s="116"/>
      <c r="R939" s="95">
        <f t="shared" si="232"/>
        <v>145.3215</v>
      </c>
      <c r="S939" s="96">
        <f t="shared" si="233"/>
        <v>0</v>
      </c>
      <c r="T939" s="97"/>
    </row>
    <row r="940" s="85" customFormat="1" ht="23.1" customHeight="1" spans="1:20">
      <c r="A940" s="129">
        <v>808</v>
      </c>
      <c r="B940" s="129" t="s">
        <v>1735</v>
      </c>
      <c r="C940" s="113" t="s">
        <v>65</v>
      </c>
      <c r="D940" s="148">
        <v>64.99</v>
      </c>
      <c r="E940" s="115">
        <v>14</v>
      </c>
      <c r="F940" s="116">
        <f t="shared" si="243"/>
        <v>909.86</v>
      </c>
      <c r="G940" s="116">
        <f t="shared" si="238"/>
        <v>64.99</v>
      </c>
      <c r="H940" s="117">
        <f t="shared" si="244"/>
        <v>14</v>
      </c>
      <c r="I940" s="116">
        <f t="shared" si="245"/>
        <v>909.86</v>
      </c>
      <c r="J940" s="116">
        <f t="shared" si="231"/>
        <v>61.7405</v>
      </c>
      <c r="K940" s="116">
        <f t="shared" si="246"/>
        <v>14</v>
      </c>
      <c r="L940" s="116">
        <f t="shared" si="247"/>
        <v>864.367</v>
      </c>
      <c r="M940" s="116">
        <f t="shared" si="248"/>
        <v>3.2495</v>
      </c>
      <c r="N940" s="116">
        <f t="shared" si="249"/>
        <v>14</v>
      </c>
      <c r="O940" s="116">
        <f t="shared" si="250"/>
        <v>45.4930000000001</v>
      </c>
      <c r="P940" s="116"/>
      <c r="R940" s="95">
        <f t="shared" si="232"/>
        <v>61.7405</v>
      </c>
      <c r="S940" s="96">
        <f t="shared" si="233"/>
        <v>0</v>
      </c>
      <c r="T940" s="97"/>
    </row>
    <row r="941" s="85" customFormat="1" ht="23.1" customHeight="1" spans="1:20">
      <c r="A941" s="129">
        <v>810</v>
      </c>
      <c r="B941" s="129" t="s">
        <v>1736</v>
      </c>
      <c r="C941" s="113" t="s">
        <v>334</v>
      </c>
      <c r="D941" s="148">
        <v>1199.96</v>
      </c>
      <c r="E941" s="115">
        <v>2</v>
      </c>
      <c r="F941" s="116">
        <f t="shared" si="243"/>
        <v>2399.92</v>
      </c>
      <c r="G941" s="116">
        <f t="shared" si="238"/>
        <v>1199.96</v>
      </c>
      <c r="H941" s="117">
        <f t="shared" si="244"/>
        <v>2</v>
      </c>
      <c r="I941" s="116">
        <f t="shared" si="245"/>
        <v>2399.92</v>
      </c>
      <c r="J941" s="116">
        <f t="shared" si="231"/>
        <v>1139.962</v>
      </c>
      <c r="K941" s="116">
        <f t="shared" si="246"/>
        <v>2</v>
      </c>
      <c r="L941" s="116">
        <f t="shared" si="247"/>
        <v>2279.924</v>
      </c>
      <c r="M941" s="116">
        <f t="shared" si="248"/>
        <v>59.998</v>
      </c>
      <c r="N941" s="116">
        <f t="shared" si="249"/>
        <v>2</v>
      </c>
      <c r="O941" s="116">
        <f t="shared" si="250"/>
        <v>119.996</v>
      </c>
      <c r="P941" s="116"/>
      <c r="R941" s="95">
        <f t="shared" si="232"/>
        <v>1139.962</v>
      </c>
      <c r="S941" s="96">
        <f t="shared" si="233"/>
        <v>0</v>
      </c>
      <c r="T941" s="97"/>
    </row>
    <row r="942" s="85" customFormat="1" ht="23.1" customHeight="1" spans="1:20">
      <c r="A942" s="129">
        <v>811</v>
      </c>
      <c r="B942" s="129" t="s">
        <v>1737</v>
      </c>
      <c r="C942" s="113"/>
      <c r="D942" s="148"/>
      <c r="E942" s="115"/>
      <c r="F942" s="116">
        <f t="shared" si="243"/>
        <v>0</v>
      </c>
      <c r="G942" s="116">
        <f t="shared" si="238"/>
        <v>0</v>
      </c>
      <c r="H942" s="117">
        <f t="shared" si="244"/>
        <v>0</v>
      </c>
      <c r="I942" s="116">
        <f t="shared" si="245"/>
        <v>0</v>
      </c>
      <c r="J942" s="116">
        <f t="shared" si="231"/>
        <v>0</v>
      </c>
      <c r="K942" s="116">
        <f t="shared" si="246"/>
        <v>0</v>
      </c>
      <c r="L942" s="116">
        <f t="shared" si="247"/>
        <v>0</v>
      </c>
      <c r="M942" s="116">
        <f t="shared" si="248"/>
        <v>0</v>
      </c>
      <c r="N942" s="116">
        <f t="shared" si="249"/>
        <v>0</v>
      </c>
      <c r="O942" s="116">
        <f t="shared" si="250"/>
        <v>0</v>
      </c>
      <c r="P942" s="116"/>
      <c r="R942" s="95">
        <f t="shared" si="232"/>
        <v>0</v>
      </c>
      <c r="S942" s="96">
        <f t="shared" si="233"/>
        <v>0</v>
      </c>
      <c r="T942" s="97"/>
    </row>
    <row r="943" s="85" customFormat="1" ht="23.1" customHeight="1" spans="1:20">
      <c r="A943" s="129" t="s">
        <v>1738</v>
      </c>
      <c r="B943" s="129" t="s">
        <v>1739</v>
      </c>
      <c r="C943" s="113" t="s">
        <v>65</v>
      </c>
      <c r="D943" s="148">
        <v>618.89</v>
      </c>
      <c r="E943" s="115">
        <v>253</v>
      </c>
      <c r="F943" s="116">
        <f t="shared" si="243"/>
        <v>156579.17</v>
      </c>
      <c r="G943" s="116">
        <f t="shared" si="238"/>
        <v>618.89</v>
      </c>
      <c r="H943" s="117">
        <f t="shared" si="244"/>
        <v>253</v>
      </c>
      <c r="I943" s="116">
        <f t="shared" si="245"/>
        <v>156579.17</v>
      </c>
      <c r="J943" s="116">
        <f t="shared" si="231"/>
        <v>587.9455</v>
      </c>
      <c r="K943" s="116">
        <f t="shared" si="246"/>
        <v>253</v>
      </c>
      <c r="L943" s="116">
        <f t="shared" si="247"/>
        <v>148750.2115</v>
      </c>
      <c r="M943" s="116">
        <f t="shared" si="248"/>
        <v>30.9445000000001</v>
      </c>
      <c r="N943" s="116">
        <f t="shared" si="249"/>
        <v>253</v>
      </c>
      <c r="O943" s="116">
        <f t="shared" si="250"/>
        <v>7828.95850000002</v>
      </c>
      <c r="P943" s="116"/>
      <c r="R943" s="95">
        <f t="shared" si="232"/>
        <v>587.9455</v>
      </c>
      <c r="S943" s="96">
        <f t="shared" si="233"/>
        <v>0</v>
      </c>
      <c r="T943" s="97"/>
    </row>
    <row r="944" s="85" customFormat="1" ht="23.1" customHeight="1" spans="1:20">
      <c r="A944" s="129" t="s">
        <v>1740</v>
      </c>
      <c r="B944" s="129" t="s">
        <v>1741</v>
      </c>
      <c r="C944" s="113" t="s">
        <v>65</v>
      </c>
      <c r="D944" s="148">
        <v>128.71</v>
      </c>
      <c r="E944" s="115">
        <v>6</v>
      </c>
      <c r="F944" s="116">
        <f t="shared" si="243"/>
        <v>772.26</v>
      </c>
      <c r="G944" s="116">
        <f t="shared" si="238"/>
        <v>128.71</v>
      </c>
      <c r="H944" s="117">
        <f t="shared" si="244"/>
        <v>6</v>
      </c>
      <c r="I944" s="116">
        <f t="shared" si="245"/>
        <v>772.26</v>
      </c>
      <c r="J944" s="116">
        <f t="shared" si="231"/>
        <v>122.2745</v>
      </c>
      <c r="K944" s="116">
        <f t="shared" si="246"/>
        <v>6</v>
      </c>
      <c r="L944" s="116">
        <f t="shared" si="247"/>
        <v>733.647</v>
      </c>
      <c r="M944" s="116">
        <f t="shared" si="248"/>
        <v>6.4355</v>
      </c>
      <c r="N944" s="116">
        <f t="shared" si="249"/>
        <v>6</v>
      </c>
      <c r="O944" s="116">
        <f t="shared" si="250"/>
        <v>38.613</v>
      </c>
      <c r="P944" s="116"/>
      <c r="R944" s="95">
        <f t="shared" si="232"/>
        <v>122.2745</v>
      </c>
      <c r="S944" s="96">
        <f t="shared" si="233"/>
        <v>0</v>
      </c>
      <c r="T944" s="97"/>
    </row>
    <row r="945" s="85" customFormat="1" ht="23.1" customHeight="1" spans="1:20">
      <c r="A945" s="129" t="s">
        <v>1742</v>
      </c>
      <c r="B945" s="129" t="s">
        <v>1743</v>
      </c>
      <c r="C945" s="113" t="s">
        <v>51</v>
      </c>
      <c r="D945" s="148">
        <v>154.78</v>
      </c>
      <c r="E945" s="115">
        <v>310</v>
      </c>
      <c r="F945" s="116">
        <f t="shared" si="243"/>
        <v>47981.8</v>
      </c>
      <c r="G945" s="116">
        <f t="shared" si="238"/>
        <v>154.78</v>
      </c>
      <c r="H945" s="117">
        <f t="shared" si="244"/>
        <v>310</v>
      </c>
      <c r="I945" s="116">
        <f t="shared" si="245"/>
        <v>47981.8</v>
      </c>
      <c r="J945" s="116">
        <f t="shared" si="231"/>
        <v>147.041</v>
      </c>
      <c r="K945" s="116">
        <f t="shared" si="246"/>
        <v>310</v>
      </c>
      <c r="L945" s="116">
        <f t="shared" si="247"/>
        <v>45582.71</v>
      </c>
      <c r="M945" s="116">
        <f t="shared" si="248"/>
        <v>7.739</v>
      </c>
      <c r="N945" s="116">
        <f t="shared" si="249"/>
        <v>310</v>
      </c>
      <c r="O945" s="116">
        <f t="shared" si="250"/>
        <v>2399.09</v>
      </c>
      <c r="P945" s="116"/>
      <c r="R945" s="95">
        <f t="shared" si="232"/>
        <v>147.041</v>
      </c>
      <c r="S945" s="96">
        <f t="shared" si="233"/>
        <v>0</v>
      </c>
      <c r="T945" s="97"/>
    </row>
    <row r="946" s="85" customFormat="1" ht="23.1" customHeight="1" spans="1:20">
      <c r="A946" s="129" t="s">
        <v>1744</v>
      </c>
      <c r="B946" s="129" t="s">
        <v>1745</v>
      </c>
      <c r="C946" s="113" t="s">
        <v>51</v>
      </c>
      <c r="D946" s="148">
        <v>14.99</v>
      </c>
      <c r="E946" s="115">
        <v>11</v>
      </c>
      <c r="F946" s="116">
        <f t="shared" si="243"/>
        <v>164.89</v>
      </c>
      <c r="G946" s="116">
        <f t="shared" si="238"/>
        <v>14.99</v>
      </c>
      <c r="H946" s="117">
        <f t="shared" si="244"/>
        <v>11</v>
      </c>
      <c r="I946" s="116">
        <f t="shared" si="245"/>
        <v>164.89</v>
      </c>
      <c r="J946" s="116">
        <f t="shared" si="231"/>
        <v>14.2405</v>
      </c>
      <c r="K946" s="116">
        <f t="shared" si="246"/>
        <v>11</v>
      </c>
      <c r="L946" s="116">
        <f t="shared" si="247"/>
        <v>156.6455</v>
      </c>
      <c r="M946" s="116">
        <f t="shared" si="248"/>
        <v>0.749500000000001</v>
      </c>
      <c r="N946" s="116">
        <f t="shared" si="249"/>
        <v>11</v>
      </c>
      <c r="O946" s="116">
        <f t="shared" si="250"/>
        <v>8.24450000000001</v>
      </c>
      <c r="P946" s="116"/>
      <c r="R946" s="95">
        <f t="shared" si="232"/>
        <v>14.2405</v>
      </c>
      <c r="S946" s="96">
        <f t="shared" si="233"/>
        <v>0</v>
      </c>
      <c r="T946" s="97"/>
    </row>
    <row r="947" s="85" customFormat="1" ht="23.1" customHeight="1" spans="1:20">
      <c r="A947" s="129" t="s">
        <v>1746</v>
      </c>
      <c r="B947" s="129" t="s">
        <v>1747</v>
      </c>
      <c r="C947" s="113" t="s">
        <v>51</v>
      </c>
      <c r="D947" s="148">
        <v>116.79</v>
      </c>
      <c r="E947" s="115">
        <v>1</v>
      </c>
      <c r="F947" s="116">
        <f t="shared" si="243"/>
        <v>116.79</v>
      </c>
      <c r="G947" s="116">
        <f t="shared" si="238"/>
        <v>116.79</v>
      </c>
      <c r="H947" s="117">
        <f t="shared" si="244"/>
        <v>1</v>
      </c>
      <c r="I947" s="116">
        <f t="shared" si="245"/>
        <v>116.79</v>
      </c>
      <c r="J947" s="116">
        <f t="shared" si="231"/>
        <v>110.9505</v>
      </c>
      <c r="K947" s="116">
        <f t="shared" si="246"/>
        <v>1</v>
      </c>
      <c r="L947" s="116">
        <f t="shared" si="247"/>
        <v>110.9505</v>
      </c>
      <c r="M947" s="116">
        <f t="shared" si="248"/>
        <v>5.8395</v>
      </c>
      <c r="N947" s="116">
        <f t="shared" si="249"/>
        <v>1</v>
      </c>
      <c r="O947" s="116">
        <f t="shared" si="250"/>
        <v>5.8395</v>
      </c>
      <c r="P947" s="116"/>
      <c r="R947" s="95">
        <f t="shared" si="232"/>
        <v>110.9505</v>
      </c>
      <c r="S947" s="96">
        <f t="shared" si="233"/>
        <v>0</v>
      </c>
      <c r="T947" s="97"/>
    </row>
    <row r="948" s="85" customFormat="1" ht="23.1" customHeight="1" spans="1:20">
      <c r="A948" s="129" t="s">
        <v>1748</v>
      </c>
      <c r="B948" s="129" t="s">
        <v>1749</v>
      </c>
      <c r="C948" s="113" t="s">
        <v>51</v>
      </c>
      <c r="D948" s="148">
        <v>52.3</v>
      </c>
      <c r="E948" s="115">
        <v>2</v>
      </c>
      <c r="F948" s="116">
        <f t="shared" si="243"/>
        <v>104.6</v>
      </c>
      <c r="G948" s="116">
        <f t="shared" si="238"/>
        <v>52.3</v>
      </c>
      <c r="H948" s="117">
        <f t="shared" si="244"/>
        <v>2</v>
      </c>
      <c r="I948" s="116">
        <f t="shared" si="245"/>
        <v>104.6</v>
      </c>
      <c r="J948" s="116">
        <f t="shared" si="231"/>
        <v>49.685</v>
      </c>
      <c r="K948" s="116">
        <f t="shared" si="246"/>
        <v>2</v>
      </c>
      <c r="L948" s="116">
        <f t="shared" si="247"/>
        <v>99.37</v>
      </c>
      <c r="M948" s="116">
        <f t="shared" si="248"/>
        <v>2.615</v>
      </c>
      <c r="N948" s="116">
        <f t="shared" si="249"/>
        <v>2</v>
      </c>
      <c r="O948" s="116">
        <f t="shared" si="250"/>
        <v>5.23</v>
      </c>
      <c r="P948" s="116"/>
      <c r="R948" s="95">
        <f t="shared" si="232"/>
        <v>49.685</v>
      </c>
      <c r="S948" s="96">
        <f t="shared" si="233"/>
        <v>0</v>
      </c>
      <c r="T948" s="97"/>
    </row>
    <row r="949" s="85" customFormat="1" ht="23.1" customHeight="1" spans="1:20">
      <c r="A949" s="129" t="s">
        <v>1750</v>
      </c>
      <c r="B949" s="129" t="s">
        <v>1751</v>
      </c>
      <c r="C949" s="113" t="s">
        <v>51</v>
      </c>
      <c r="D949" s="148">
        <v>50.24</v>
      </c>
      <c r="E949" s="115">
        <v>11</v>
      </c>
      <c r="F949" s="116">
        <f t="shared" si="243"/>
        <v>552.64</v>
      </c>
      <c r="G949" s="116">
        <f t="shared" si="238"/>
        <v>50.24</v>
      </c>
      <c r="H949" s="117">
        <f t="shared" si="244"/>
        <v>11</v>
      </c>
      <c r="I949" s="116">
        <f t="shared" si="245"/>
        <v>552.64</v>
      </c>
      <c r="J949" s="116">
        <f t="shared" si="231"/>
        <v>47.728</v>
      </c>
      <c r="K949" s="116">
        <f t="shared" si="246"/>
        <v>11</v>
      </c>
      <c r="L949" s="116">
        <f t="shared" si="247"/>
        <v>525.008</v>
      </c>
      <c r="M949" s="116">
        <f t="shared" si="248"/>
        <v>2.512</v>
      </c>
      <c r="N949" s="116">
        <f t="shared" si="249"/>
        <v>11</v>
      </c>
      <c r="O949" s="116">
        <f t="shared" si="250"/>
        <v>27.632</v>
      </c>
      <c r="P949" s="116"/>
      <c r="R949" s="95">
        <f t="shared" si="232"/>
        <v>47.728</v>
      </c>
      <c r="S949" s="96">
        <f t="shared" si="233"/>
        <v>0</v>
      </c>
      <c r="T949" s="97"/>
    </row>
    <row r="950" s="85" customFormat="1" ht="23.1" customHeight="1" spans="1:20">
      <c r="A950" s="129" t="s">
        <v>1752</v>
      </c>
      <c r="B950" s="129" t="s">
        <v>1753</v>
      </c>
      <c r="C950" s="113" t="s">
        <v>65</v>
      </c>
      <c r="D950" s="148">
        <v>59.69</v>
      </c>
      <c r="E950" s="115">
        <v>2</v>
      </c>
      <c r="F950" s="116">
        <f t="shared" si="243"/>
        <v>119.38</v>
      </c>
      <c r="G950" s="116">
        <f t="shared" si="238"/>
        <v>59.69</v>
      </c>
      <c r="H950" s="117">
        <f t="shared" si="244"/>
        <v>2</v>
      </c>
      <c r="I950" s="116">
        <f t="shared" si="245"/>
        <v>119.38</v>
      </c>
      <c r="J950" s="116">
        <f t="shared" si="231"/>
        <v>56.7055</v>
      </c>
      <c r="K950" s="116">
        <f t="shared" si="246"/>
        <v>2</v>
      </c>
      <c r="L950" s="116">
        <f t="shared" si="247"/>
        <v>113.411</v>
      </c>
      <c r="M950" s="116">
        <f t="shared" si="248"/>
        <v>2.9845</v>
      </c>
      <c r="N950" s="116">
        <f t="shared" si="249"/>
        <v>2</v>
      </c>
      <c r="O950" s="116">
        <f t="shared" si="250"/>
        <v>5.96900000000001</v>
      </c>
      <c r="P950" s="116"/>
      <c r="R950" s="95">
        <f t="shared" si="232"/>
        <v>56.7055</v>
      </c>
      <c r="S950" s="96">
        <f t="shared" si="233"/>
        <v>0</v>
      </c>
      <c r="T950" s="97"/>
    </row>
    <row r="951" s="85" customFormat="1" ht="23.1" customHeight="1" spans="1:20">
      <c r="A951" s="129">
        <v>812</v>
      </c>
      <c r="B951" s="129" t="s">
        <v>1754</v>
      </c>
      <c r="C951" s="113"/>
      <c r="D951" s="148"/>
      <c r="E951" s="115"/>
      <c r="F951" s="116">
        <f t="shared" si="243"/>
        <v>0</v>
      </c>
      <c r="G951" s="116">
        <f t="shared" si="238"/>
        <v>0</v>
      </c>
      <c r="H951" s="117">
        <f t="shared" si="244"/>
        <v>0</v>
      </c>
      <c r="I951" s="116">
        <f t="shared" si="245"/>
        <v>0</v>
      </c>
      <c r="J951" s="116">
        <f t="shared" si="231"/>
        <v>0</v>
      </c>
      <c r="K951" s="116">
        <f t="shared" si="246"/>
        <v>0</v>
      </c>
      <c r="L951" s="116">
        <f t="shared" si="247"/>
        <v>0</v>
      </c>
      <c r="M951" s="116">
        <f t="shared" si="248"/>
        <v>0</v>
      </c>
      <c r="N951" s="116">
        <f t="shared" si="249"/>
        <v>0</v>
      </c>
      <c r="O951" s="116">
        <f t="shared" si="250"/>
        <v>0</v>
      </c>
      <c r="P951" s="116"/>
      <c r="R951" s="95">
        <f t="shared" si="232"/>
        <v>0</v>
      </c>
      <c r="S951" s="96">
        <f t="shared" si="233"/>
        <v>0</v>
      </c>
      <c r="T951" s="97"/>
    </row>
    <row r="952" s="85" customFormat="1" ht="23.1" customHeight="1" spans="1:20">
      <c r="A952" s="129" t="s">
        <v>1755</v>
      </c>
      <c r="B952" s="129" t="s">
        <v>1756</v>
      </c>
      <c r="C952" s="113" t="s">
        <v>51</v>
      </c>
      <c r="D952" s="148">
        <v>97.89</v>
      </c>
      <c r="E952" s="115">
        <v>1</v>
      </c>
      <c r="F952" s="116">
        <f t="shared" si="243"/>
        <v>97.89</v>
      </c>
      <c r="G952" s="116">
        <f t="shared" si="238"/>
        <v>97.89</v>
      </c>
      <c r="H952" s="117">
        <f t="shared" si="244"/>
        <v>1</v>
      </c>
      <c r="I952" s="116">
        <f t="shared" si="245"/>
        <v>97.89</v>
      </c>
      <c r="J952" s="116">
        <f t="shared" si="231"/>
        <v>92.9955</v>
      </c>
      <c r="K952" s="116">
        <f t="shared" si="246"/>
        <v>1</v>
      </c>
      <c r="L952" s="116">
        <f t="shared" si="247"/>
        <v>92.9955</v>
      </c>
      <c r="M952" s="116">
        <f t="shared" si="248"/>
        <v>4.89450000000001</v>
      </c>
      <c r="N952" s="116">
        <f t="shared" si="249"/>
        <v>1</v>
      </c>
      <c r="O952" s="116">
        <f t="shared" si="250"/>
        <v>4.89450000000001</v>
      </c>
      <c r="P952" s="116"/>
      <c r="R952" s="95">
        <f t="shared" si="232"/>
        <v>92.9955</v>
      </c>
      <c r="S952" s="96">
        <f t="shared" si="233"/>
        <v>0</v>
      </c>
      <c r="T952" s="97"/>
    </row>
    <row r="953" s="85" customFormat="1" ht="23.1" customHeight="1" spans="1:20">
      <c r="A953" s="129">
        <v>813</v>
      </c>
      <c r="B953" s="129" t="s">
        <v>1757</v>
      </c>
      <c r="C953" s="113"/>
      <c r="D953" s="148"/>
      <c r="E953" s="115"/>
      <c r="F953" s="116">
        <f t="shared" si="243"/>
        <v>0</v>
      </c>
      <c r="G953" s="116">
        <f t="shared" si="238"/>
        <v>0</v>
      </c>
      <c r="H953" s="117">
        <f t="shared" si="244"/>
        <v>0</v>
      </c>
      <c r="I953" s="116">
        <f t="shared" si="245"/>
        <v>0</v>
      </c>
      <c r="J953" s="116">
        <f t="shared" si="231"/>
        <v>0</v>
      </c>
      <c r="K953" s="116">
        <f t="shared" si="246"/>
        <v>0</v>
      </c>
      <c r="L953" s="116">
        <f t="shared" si="247"/>
        <v>0</v>
      </c>
      <c r="M953" s="116">
        <f t="shared" si="248"/>
        <v>0</v>
      </c>
      <c r="N953" s="116">
        <f t="shared" si="249"/>
        <v>0</v>
      </c>
      <c r="O953" s="116">
        <f t="shared" si="250"/>
        <v>0</v>
      </c>
      <c r="P953" s="116"/>
      <c r="R953" s="95">
        <f t="shared" si="232"/>
        <v>0</v>
      </c>
      <c r="S953" s="96">
        <f t="shared" si="233"/>
        <v>0</v>
      </c>
      <c r="T953" s="97"/>
    </row>
    <row r="954" s="85" customFormat="1" ht="23.1" customHeight="1" spans="1:20">
      <c r="A954" s="129" t="s">
        <v>1758</v>
      </c>
      <c r="B954" s="129" t="s">
        <v>1759</v>
      </c>
      <c r="C954" s="113" t="s">
        <v>51</v>
      </c>
      <c r="D954" s="148">
        <v>62.82</v>
      </c>
      <c r="E954" s="115">
        <v>10</v>
      </c>
      <c r="F954" s="116">
        <f t="shared" si="243"/>
        <v>628.2</v>
      </c>
      <c r="G954" s="116">
        <f t="shared" si="238"/>
        <v>62.82</v>
      </c>
      <c r="H954" s="117">
        <f t="shared" si="244"/>
        <v>10</v>
      </c>
      <c r="I954" s="116">
        <f t="shared" si="245"/>
        <v>628.2</v>
      </c>
      <c r="J954" s="116">
        <f t="shared" si="231"/>
        <v>59.679</v>
      </c>
      <c r="K954" s="116">
        <f t="shared" si="246"/>
        <v>10</v>
      </c>
      <c r="L954" s="116">
        <f t="shared" si="247"/>
        <v>596.79</v>
      </c>
      <c r="M954" s="116">
        <f t="shared" si="248"/>
        <v>3.14100000000001</v>
      </c>
      <c r="N954" s="116">
        <f t="shared" si="249"/>
        <v>10</v>
      </c>
      <c r="O954" s="116">
        <f t="shared" si="250"/>
        <v>31.4100000000001</v>
      </c>
      <c r="P954" s="116"/>
      <c r="R954" s="95">
        <f t="shared" si="232"/>
        <v>59.679</v>
      </c>
      <c r="S954" s="96">
        <f t="shared" si="233"/>
        <v>0</v>
      </c>
      <c r="T954" s="97"/>
    </row>
    <row r="955" s="85" customFormat="1" ht="23.1" customHeight="1" spans="1:20">
      <c r="A955" s="129">
        <v>814</v>
      </c>
      <c r="B955" s="129" t="s">
        <v>1760</v>
      </c>
      <c r="C955" s="113" t="s">
        <v>51</v>
      </c>
      <c r="D955" s="148">
        <v>18.06</v>
      </c>
      <c r="E955" s="115">
        <v>21</v>
      </c>
      <c r="F955" s="116">
        <f t="shared" si="243"/>
        <v>379.26</v>
      </c>
      <c r="G955" s="116">
        <f t="shared" si="238"/>
        <v>18.06</v>
      </c>
      <c r="H955" s="117">
        <f t="shared" si="244"/>
        <v>21</v>
      </c>
      <c r="I955" s="116">
        <f t="shared" si="245"/>
        <v>379.26</v>
      </c>
      <c r="J955" s="116">
        <f t="shared" si="231"/>
        <v>17.157</v>
      </c>
      <c r="K955" s="116">
        <f t="shared" si="246"/>
        <v>21</v>
      </c>
      <c r="L955" s="116">
        <f t="shared" si="247"/>
        <v>360.297</v>
      </c>
      <c r="M955" s="116">
        <f t="shared" si="248"/>
        <v>0.903000000000002</v>
      </c>
      <c r="N955" s="116">
        <f t="shared" si="249"/>
        <v>21</v>
      </c>
      <c r="O955" s="116">
        <f t="shared" si="250"/>
        <v>18.963</v>
      </c>
      <c r="P955" s="116"/>
      <c r="R955" s="95">
        <f t="shared" si="232"/>
        <v>17.157</v>
      </c>
      <c r="S955" s="96">
        <f t="shared" si="233"/>
        <v>0</v>
      </c>
      <c r="T955" s="97"/>
    </row>
    <row r="956" s="85" customFormat="1" ht="23.1" customHeight="1" spans="1:20">
      <c r="A956" s="129">
        <v>815</v>
      </c>
      <c r="B956" s="129" t="s">
        <v>1761</v>
      </c>
      <c r="C956" s="113" t="s">
        <v>334</v>
      </c>
      <c r="D956" s="148">
        <v>459.98</v>
      </c>
      <c r="E956" s="115">
        <v>1</v>
      </c>
      <c r="F956" s="116">
        <f t="shared" si="243"/>
        <v>459.98</v>
      </c>
      <c r="G956" s="116">
        <f t="shared" si="238"/>
        <v>459.98</v>
      </c>
      <c r="H956" s="117">
        <f t="shared" si="244"/>
        <v>1</v>
      </c>
      <c r="I956" s="116">
        <f t="shared" si="245"/>
        <v>459.98</v>
      </c>
      <c r="J956" s="116">
        <f t="shared" si="231"/>
        <v>436.981</v>
      </c>
      <c r="K956" s="116">
        <f t="shared" si="246"/>
        <v>1</v>
      </c>
      <c r="L956" s="116">
        <f t="shared" si="247"/>
        <v>436.981</v>
      </c>
      <c r="M956" s="116">
        <f t="shared" si="248"/>
        <v>22.999</v>
      </c>
      <c r="N956" s="116">
        <f t="shared" si="249"/>
        <v>1</v>
      </c>
      <c r="O956" s="116">
        <f t="shared" si="250"/>
        <v>22.999</v>
      </c>
      <c r="P956" s="116"/>
      <c r="R956" s="95">
        <f t="shared" si="232"/>
        <v>436.981</v>
      </c>
      <c r="S956" s="96">
        <f t="shared" si="233"/>
        <v>0</v>
      </c>
      <c r="T956" s="97"/>
    </row>
    <row r="957" s="85" customFormat="1" ht="23.1" customHeight="1" spans="1:20">
      <c r="A957" s="129">
        <v>818</v>
      </c>
      <c r="B957" s="129" t="s">
        <v>1762</v>
      </c>
      <c r="C957" s="113" t="s">
        <v>51</v>
      </c>
      <c r="D957" s="148">
        <v>219.71</v>
      </c>
      <c r="E957" s="115">
        <v>1</v>
      </c>
      <c r="F957" s="116">
        <f t="shared" si="243"/>
        <v>219.71</v>
      </c>
      <c r="G957" s="116">
        <f t="shared" si="238"/>
        <v>219.71</v>
      </c>
      <c r="H957" s="117">
        <f t="shared" si="244"/>
        <v>1</v>
      </c>
      <c r="I957" s="116">
        <f t="shared" si="245"/>
        <v>219.71</v>
      </c>
      <c r="J957" s="116">
        <f t="shared" si="231"/>
        <v>208.7245</v>
      </c>
      <c r="K957" s="116">
        <f t="shared" si="246"/>
        <v>1</v>
      </c>
      <c r="L957" s="116">
        <f t="shared" si="247"/>
        <v>208.7245</v>
      </c>
      <c r="M957" s="116">
        <f t="shared" si="248"/>
        <v>10.9855</v>
      </c>
      <c r="N957" s="116">
        <f t="shared" si="249"/>
        <v>1</v>
      </c>
      <c r="O957" s="116">
        <f t="shared" si="250"/>
        <v>10.9855</v>
      </c>
      <c r="P957" s="116"/>
      <c r="R957" s="95">
        <f t="shared" si="232"/>
        <v>208.7245</v>
      </c>
      <c r="S957" s="96">
        <f t="shared" si="233"/>
        <v>0</v>
      </c>
      <c r="T957" s="97"/>
    </row>
    <row r="958" s="85" customFormat="1" ht="23.1" customHeight="1" spans="1:20">
      <c r="A958" s="129">
        <v>823</v>
      </c>
      <c r="B958" s="129" t="s">
        <v>1763</v>
      </c>
      <c r="C958" s="113"/>
      <c r="D958" s="148"/>
      <c r="E958" s="115"/>
      <c r="F958" s="116">
        <f t="shared" si="243"/>
        <v>0</v>
      </c>
      <c r="G958" s="116">
        <f t="shared" si="238"/>
        <v>0</v>
      </c>
      <c r="H958" s="117">
        <f t="shared" si="244"/>
        <v>0</v>
      </c>
      <c r="I958" s="116">
        <f t="shared" si="245"/>
        <v>0</v>
      </c>
      <c r="J958" s="116">
        <f t="shared" si="231"/>
        <v>0</v>
      </c>
      <c r="K958" s="116">
        <f t="shared" si="246"/>
        <v>0</v>
      </c>
      <c r="L958" s="116">
        <f t="shared" si="247"/>
        <v>0</v>
      </c>
      <c r="M958" s="116">
        <f t="shared" si="248"/>
        <v>0</v>
      </c>
      <c r="N958" s="116">
        <f t="shared" si="249"/>
        <v>0</v>
      </c>
      <c r="O958" s="116">
        <f t="shared" si="250"/>
        <v>0</v>
      </c>
      <c r="P958" s="116"/>
      <c r="R958" s="95">
        <f t="shared" si="232"/>
        <v>0</v>
      </c>
      <c r="S958" s="96">
        <f t="shared" si="233"/>
        <v>0</v>
      </c>
      <c r="T958" s="97"/>
    </row>
    <row r="959" s="85" customFormat="1" ht="23.1" customHeight="1" spans="1:20">
      <c r="A959" s="129" t="s">
        <v>1764</v>
      </c>
      <c r="B959" s="129" t="s">
        <v>1765</v>
      </c>
      <c r="C959" s="113" t="s">
        <v>65</v>
      </c>
      <c r="D959" s="148">
        <v>225.12</v>
      </c>
      <c r="E959" s="115">
        <v>11</v>
      </c>
      <c r="F959" s="116">
        <f t="shared" si="243"/>
        <v>2476.32</v>
      </c>
      <c r="G959" s="116">
        <f t="shared" si="238"/>
        <v>225.12</v>
      </c>
      <c r="H959" s="117">
        <f t="shared" si="244"/>
        <v>11</v>
      </c>
      <c r="I959" s="116">
        <f t="shared" si="245"/>
        <v>2476.32</v>
      </c>
      <c r="J959" s="116">
        <f t="shared" si="231"/>
        <v>213.864</v>
      </c>
      <c r="K959" s="116">
        <f t="shared" si="246"/>
        <v>11</v>
      </c>
      <c r="L959" s="116">
        <f t="shared" si="247"/>
        <v>2352.504</v>
      </c>
      <c r="M959" s="116">
        <f t="shared" si="248"/>
        <v>11.256</v>
      </c>
      <c r="N959" s="116">
        <f t="shared" si="249"/>
        <v>11</v>
      </c>
      <c r="O959" s="116">
        <f t="shared" si="250"/>
        <v>123.816</v>
      </c>
      <c r="P959" s="116"/>
      <c r="R959" s="95">
        <f t="shared" si="232"/>
        <v>213.864</v>
      </c>
      <c r="S959" s="96">
        <f t="shared" si="233"/>
        <v>0</v>
      </c>
      <c r="T959" s="97"/>
    </row>
    <row r="960" s="87" customFormat="1" ht="23.1" customHeight="1" spans="1:16384">
      <c r="A960" s="165">
        <v>900</v>
      </c>
      <c r="B960" s="165" t="s">
        <v>1766</v>
      </c>
      <c r="C960" s="107"/>
      <c r="D960" s="166"/>
      <c r="E960" s="109"/>
      <c r="F960" s="118">
        <f>SUM(F961:F984)</f>
        <v>1328919.89</v>
      </c>
      <c r="G960" s="110"/>
      <c r="H960" s="167"/>
      <c r="I960" s="118">
        <f>SUM(I961:I984)</f>
        <v>1328919.89</v>
      </c>
      <c r="J960" s="116">
        <f t="shared" si="231"/>
        <v>0</v>
      </c>
      <c r="K960" s="116">
        <f t="shared" si="235"/>
        <v>0</v>
      </c>
      <c r="L960" s="118">
        <f>SUM(L961:L984)</f>
        <v>1262473.8955</v>
      </c>
      <c r="M960" s="116"/>
      <c r="N960" s="116"/>
      <c r="O960" s="118">
        <f>SUM(O961:O984)+O1004</f>
        <v>66469.4774340178</v>
      </c>
      <c r="P960" s="110"/>
      <c r="R960" s="95">
        <f t="shared" si="232"/>
        <v>0</v>
      </c>
      <c r="S960" s="96">
        <f t="shared" si="233"/>
        <v>0</v>
      </c>
      <c r="T960" s="139"/>
      <c r="XFB960" s="146"/>
      <c r="XFC960" s="146"/>
      <c r="XFD960" s="146"/>
    </row>
    <row r="961" s="85" customFormat="1" ht="23.1" customHeight="1" spans="1:20">
      <c r="A961" s="129">
        <v>901</v>
      </c>
      <c r="B961" s="129" t="s">
        <v>1767</v>
      </c>
      <c r="C961" s="113" t="s">
        <v>1768</v>
      </c>
      <c r="D961" s="148">
        <v>175.97</v>
      </c>
      <c r="E961" s="115">
        <v>1816</v>
      </c>
      <c r="F961" s="116">
        <f>ROUND(E961*D961,2)</f>
        <v>319561.52</v>
      </c>
      <c r="G961" s="116">
        <f t="shared" si="238"/>
        <v>175.97</v>
      </c>
      <c r="H961" s="117">
        <f t="shared" ref="H961" si="251">E961</f>
        <v>1816</v>
      </c>
      <c r="I961" s="116">
        <f t="shared" ref="I961" si="252">ROUND(H961*G961,2)</f>
        <v>319561.52</v>
      </c>
      <c r="J961" s="116">
        <f t="shared" si="231"/>
        <v>167.1715</v>
      </c>
      <c r="K961" s="116">
        <f t="shared" si="235"/>
        <v>1816</v>
      </c>
      <c r="L961" s="116">
        <f t="shared" ref="L961" si="253">K961*J961</f>
        <v>303583.444</v>
      </c>
      <c r="M961" s="116">
        <f t="shared" ref="M961" si="254">G961-J961</f>
        <v>8.79850000000002</v>
      </c>
      <c r="N961" s="116">
        <f t="shared" ref="N961" si="255">K961</f>
        <v>1816</v>
      </c>
      <c r="O961" s="116">
        <f t="shared" ref="O961" si="256">N961*M961</f>
        <v>15978.076</v>
      </c>
      <c r="P961" s="116"/>
      <c r="R961" s="95">
        <f t="shared" si="232"/>
        <v>167.1715</v>
      </c>
      <c r="S961" s="96">
        <f t="shared" si="233"/>
        <v>0</v>
      </c>
      <c r="T961" s="97"/>
    </row>
    <row r="962" s="85" customFormat="1" ht="23.1" customHeight="1" spans="1:20">
      <c r="A962" s="129">
        <v>902</v>
      </c>
      <c r="B962" s="129" t="s">
        <v>1769</v>
      </c>
      <c r="C962" s="113"/>
      <c r="D962" s="148"/>
      <c r="E962" s="115"/>
      <c r="F962" s="116">
        <f t="shared" ref="F962:F984" si="257">ROUND(E962*D962,2)</f>
        <v>0</v>
      </c>
      <c r="G962" s="116">
        <f t="shared" si="238"/>
        <v>0</v>
      </c>
      <c r="H962" s="117">
        <f t="shared" ref="H962:H984" si="258">E962</f>
        <v>0</v>
      </c>
      <c r="I962" s="116">
        <f t="shared" ref="I962:I984" si="259">ROUND(H962*G962,2)</f>
        <v>0</v>
      </c>
      <c r="J962" s="116">
        <f t="shared" si="231"/>
        <v>0</v>
      </c>
      <c r="K962" s="116">
        <f t="shared" ref="K962:K984" si="260">H962</f>
        <v>0</v>
      </c>
      <c r="L962" s="116">
        <f t="shared" ref="L962:L984" si="261">K962*J962</f>
        <v>0</v>
      </c>
      <c r="M962" s="116">
        <f t="shared" ref="M962:M984" si="262">G962-J962</f>
        <v>0</v>
      </c>
      <c r="N962" s="116">
        <f t="shared" ref="N962:N984" si="263">K962</f>
        <v>0</v>
      </c>
      <c r="O962" s="116">
        <f t="shared" ref="O962:O984" si="264">N962*M962</f>
        <v>0</v>
      </c>
      <c r="P962" s="116"/>
      <c r="R962" s="95">
        <f t="shared" si="232"/>
        <v>0</v>
      </c>
      <c r="S962" s="96">
        <f t="shared" si="233"/>
        <v>0</v>
      </c>
      <c r="T962" s="97"/>
    </row>
    <row r="963" s="85" customFormat="1" ht="23.1" customHeight="1" spans="1:20">
      <c r="A963" s="129" t="s">
        <v>1770</v>
      </c>
      <c r="B963" s="129" t="s">
        <v>1771</v>
      </c>
      <c r="C963" s="113" t="s">
        <v>850</v>
      </c>
      <c r="D963" s="148">
        <v>258.01</v>
      </c>
      <c r="E963" s="115">
        <v>65</v>
      </c>
      <c r="F963" s="116">
        <f t="shared" si="257"/>
        <v>16770.65</v>
      </c>
      <c r="G963" s="116">
        <f t="shared" si="238"/>
        <v>258.01</v>
      </c>
      <c r="H963" s="117">
        <f t="shared" si="258"/>
        <v>65</v>
      </c>
      <c r="I963" s="116">
        <f t="shared" si="259"/>
        <v>16770.65</v>
      </c>
      <c r="J963" s="116">
        <f t="shared" si="231"/>
        <v>245.1095</v>
      </c>
      <c r="K963" s="116">
        <f t="shared" si="260"/>
        <v>65</v>
      </c>
      <c r="L963" s="116">
        <f t="shared" si="261"/>
        <v>15932.1175</v>
      </c>
      <c r="M963" s="116">
        <f t="shared" si="262"/>
        <v>12.9005</v>
      </c>
      <c r="N963" s="116">
        <f t="shared" si="263"/>
        <v>65</v>
      </c>
      <c r="O963" s="116">
        <f t="shared" si="264"/>
        <v>838.532500000001</v>
      </c>
      <c r="P963" s="116"/>
      <c r="R963" s="95">
        <f t="shared" si="232"/>
        <v>245.1095</v>
      </c>
      <c r="S963" s="96">
        <f t="shared" si="233"/>
        <v>0</v>
      </c>
      <c r="T963" s="97"/>
    </row>
    <row r="964" s="85" customFormat="1" ht="23.1" customHeight="1" spans="1:20">
      <c r="A964" s="129" t="s">
        <v>1772</v>
      </c>
      <c r="B964" s="129" t="s">
        <v>1773</v>
      </c>
      <c r="C964" s="113" t="s">
        <v>850</v>
      </c>
      <c r="D964" s="148">
        <v>560.92</v>
      </c>
      <c r="E964" s="115">
        <v>586</v>
      </c>
      <c r="F964" s="116">
        <f t="shared" si="257"/>
        <v>328699.12</v>
      </c>
      <c r="G964" s="116">
        <f t="shared" si="238"/>
        <v>560.92</v>
      </c>
      <c r="H964" s="117">
        <f t="shared" si="258"/>
        <v>586</v>
      </c>
      <c r="I964" s="116">
        <f t="shared" si="259"/>
        <v>328699.12</v>
      </c>
      <c r="J964" s="116">
        <f t="shared" si="231"/>
        <v>532.874</v>
      </c>
      <c r="K964" s="116">
        <f t="shared" si="260"/>
        <v>586</v>
      </c>
      <c r="L964" s="116">
        <f t="shared" si="261"/>
        <v>312264.164</v>
      </c>
      <c r="M964" s="116">
        <f t="shared" si="262"/>
        <v>28.046</v>
      </c>
      <c r="N964" s="116">
        <f t="shared" si="263"/>
        <v>586</v>
      </c>
      <c r="O964" s="116">
        <f t="shared" si="264"/>
        <v>16434.956</v>
      </c>
      <c r="P964" s="116"/>
      <c r="R964" s="95">
        <f t="shared" si="232"/>
        <v>532.874</v>
      </c>
      <c r="S964" s="96">
        <f t="shared" si="233"/>
        <v>0</v>
      </c>
      <c r="T964" s="97"/>
    </row>
    <row r="965" s="85" customFormat="1" ht="23.1" customHeight="1" spans="1:20">
      <c r="A965" s="129" t="s">
        <v>1774</v>
      </c>
      <c r="B965" s="129" t="s">
        <v>1775</v>
      </c>
      <c r="C965" s="113" t="s">
        <v>850</v>
      </c>
      <c r="D965" s="148">
        <v>560.9</v>
      </c>
      <c r="E965" s="115">
        <v>301</v>
      </c>
      <c r="F965" s="116">
        <f t="shared" si="257"/>
        <v>168830.9</v>
      </c>
      <c r="G965" s="116">
        <f t="shared" si="238"/>
        <v>560.9</v>
      </c>
      <c r="H965" s="117">
        <f t="shared" si="258"/>
        <v>301</v>
      </c>
      <c r="I965" s="116">
        <f t="shared" si="259"/>
        <v>168830.9</v>
      </c>
      <c r="J965" s="116">
        <f t="shared" si="231"/>
        <v>532.855</v>
      </c>
      <c r="K965" s="116">
        <f t="shared" si="260"/>
        <v>301</v>
      </c>
      <c r="L965" s="116">
        <f t="shared" si="261"/>
        <v>160389.355</v>
      </c>
      <c r="M965" s="116">
        <f t="shared" si="262"/>
        <v>28.0450000000001</v>
      </c>
      <c r="N965" s="116">
        <f t="shared" si="263"/>
        <v>301</v>
      </c>
      <c r="O965" s="116">
        <f t="shared" si="264"/>
        <v>8441.54500000002</v>
      </c>
      <c r="P965" s="116"/>
      <c r="R965" s="95">
        <f t="shared" si="232"/>
        <v>532.855</v>
      </c>
      <c r="S965" s="96">
        <f t="shared" si="233"/>
        <v>0</v>
      </c>
      <c r="T965" s="97"/>
    </row>
    <row r="966" s="85" customFormat="1" ht="23.1" customHeight="1" spans="1:20">
      <c r="A966" s="129" t="s">
        <v>1776</v>
      </c>
      <c r="B966" s="129" t="s">
        <v>1777</v>
      </c>
      <c r="C966" s="113" t="s">
        <v>850</v>
      </c>
      <c r="D966" s="148">
        <v>1517.18</v>
      </c>
      <c r="E966" s="115">
        <v>42</v>
      </c>
      <c r="F966" s="116">
        <f t="shared" si="257"/>
        <v>63721.56</v>
      </c>
      <c r="G966" s="116">
        <f t="shared" si="238"/>
        <v>1517.18</v>
      </c>
      <c r="H966" s="117">
        <f t="shared" si="258"/>
        <v>42</v>
      </c>
      <c r="I966" s="116">
        <f t="shared" si="259"/>
        <v>63721.56</v>
      </c>
      <c r="J966" s="116">
        <f t="shared" si="231"/>
        <v>1441.321</v>
      </c>
      <c r="K966" s="116">
        <f t="shared" si="260"/>
        <v>42</v>
      </c>
      <c r="L966" s="116">
        <f t="shared" si="261"/>
        <v>60535.482</v>
      </c>
      <c r="M966" s="116">
        <f t="shared" si="262"/>
        <v>75.8590000000002</v>
      </c>
      <c r="N966" s="116">
        <f t="shared" si="263"/>
        <v>42</v>
      </c>
      <c r="O966" s="116">
        <f t="shared" si="264"/>
        <v>3186.07800000001</v>
      </c>
      <c r="P966" s="116"/>
      <c r="R966" s="95">
        <f t="shared" si="232"/>
        <v>1441.321</v>
      </c>
      <c r="S966" s="96">
        <f t="shared" si="233"/>
        <v>0</v>
      </c>
      <c r="T966" s="97"/>
    </row>
    <row r="967" s="85" customFormat="1" ht="23.1" customHeight="1" spans="1:20">
      <c r="A967" s="129" t="s">
        <v>1778</v>
      </c>
      <c r="B967" s="129" t="s">
        <v>1779</v>
      </c>
      <c r="C967" s="113" t="s">
        <v>850</v>
      </c>
      <c r="D967" s="148">
        <v>174.21</v>
      </c>
      <c r="E967" s="115">
        <v>43</v>
      </c>
      <c r="F967" s="116">
        <f t="shared" si="257"/>
        <v>7491.03</v>
      </c>
      <c r="G967" s="116">
        <f t="shared" si="238"/>
        <v>174.21</v>
      </c>
      <c r="H967" s="117">
        <f t="shared" si="258"/>
        <v>43</v>
      </c>
      <c r="I967" s="116">
        <f t="shared" si="259"/>
        <v>7491.03</v>
      </c>
      <c r="J967" s="116">
        <f t="shared" si="231"/>
        <v>165.4995</v>
      </c>
      <c r="K967" s="116">
        <f t="shared" si="260"/>
        <v>43</v>
      </c>
      <c r="L967" s="116">
        <f t="shared" si="261"/>
        <v>7116.4785</v>
      </c>
      <c r="M967" s="116">
        <f t="shared" si="262"/>
        <v>8.7105</v>
      </c>
      <c r="N967" s="116">
        <f t="shared" si="263"/>
        <v>43</v>
      </c>
      <c r="O967" s="116">
        <f t="shared" si="264"/>
        <v>374.5515</v>
      </c>
      <c r="P967" s="116"/>
      <c r="R967" s="95">
        <f t="shared" si="232"/>
        <v>165.4995</v>
      </c>
      <c r="S967" s="96">
        <f t="shared" si="233"/>
        <v>0</v>
      </c>
      <c r="T967" s="97"/>
    </row>
    <row r="968" s="85" customFormat="1" ht="23.1" customHeight="1" spans="1:20">
      <c r="A968" s="129" t="s">
        <v>1780</v>
      </c>
      <c r="B968" s="129" t="s">
        <v>1781</v>
      </c>
      <c r="C968" s="113" t="s">
        <v>850</v>
      </c>
      <c r="D968" s="148">
        <v>180.59</v>
      </c>
      <c r="E968" s="115">
        <v>30</v>
      </c>
      <c r="F968" s="116">
        <f t="shared" si="257"/>
        <v>5417.7</v>
      </c>
      <c r="G968" s="116">
        <f t="shared" si="238"/>
        <v>180.59</v>
      </c>
      <c r="H968" s="117">
        <f t="shared" si="258"/>
        <v>30</v>
      </c>
      <c r="I968" s="116">
        <f t="shared" si="259"/>
        <v>5417.7</v>
      </c>
      <c r="J968" s="116">
        <f t="shared" si="231"/>
        <v>171.5605</v>
      </c>
      <c r="K968" s="116">
        <f t="shared" si="260"/>
        <v>30</v>
      </c>
      <c r="L968" s="116">
        <f t="shared" si="261"/>
        <v>5146.815</v>
      </c>
      <c r="M968" s="116">
        <f t="shared" si="262"/>
        <v>9.02950000000001</v>
      </c>
      <c r="N968" s="116">
        <f t="shared" si="263"/>
        <v>30</v>
      </c>
      <c r="O968" s="116">
        <f t="shared" si="264"/>
        <v>270.885</v>
      </c>
      <c r="P968" s="116"/>
      <c r="R968" s="95">
        <f t="shared" si="232"/>
        <v>171.5605</v>
      </c>
      <c r="S968" s="96">
        <f t="shared" si="233"/>
        <v>0</v>
      </c>
      <c r="T968" s="97"/>
    </row>
    <row r="969" s="85" customFormat="1" ht="23.1" customHeight="1" spans="1:20">
      <c r="A969" s="129" t="s">
        <v>1782</v>
      </c>
      <c r="B969" s="129" t="s">
        <v>1783</v>
      </c>
      <c r="C969" s="113" t="s">
        <v>850</v>
      </c>
      <c r="D969" s="148">
        <v>154.78</v>
      </c>
      <c r="E969" s="115">
        <v>48</v>
      </c>
      <c r="F969" s="116">
        <f t="shared" si="257"/>
        <v>7429.44</v>
      </c>
      <c r="G969" s="116">
        <f t="shared" si="238"/>
        <v>154.78</v>
      </c>
      <c r="H969" s="117">
        <f t="shared" si="258"/>
        <v>48</v>
      </c>
      <c r="I969" s="116">
        <f t="shared" si="259"/>
        <v>7429.44</v>
      </c>
      <c r="J969" s="116">
        <f t="shared" si="231"/>
        <v>147.041</v>
      </c>
      <c r="K969" s="116">
        <f t="shared" si="260"/>
        <v>48</v>
      </c>
      <c r="L969" s="116">
        <f t="shared" si="261"/>
        <v>7057.968</v>
      </c>
      <c r="M969" s="116">
        <f t="shared" si="262"/>
        <v>7.739</v>
      </c>
      <c r="N969" s="116">
        <f t="shared" si="263"/>
        <v>48</v>
      </c>
      <c r="O969" s="116">
        <f t="shared" si="264"/>
        <v>371.472</v>
      </c>
      <c r="P969" s="116"/>
      <c r="R969" s="95">
        <f t="shared" si="232"/>
        <v>147.041</v>
      </c>
      <c r="S969" s="96">
        <f t="shared" si="233"/>
        <v>0</v>
      </c>
      <c r="T969" s="97"/>
    </row>
    <row r="970" s="85" customFormat="1" ht="23.1" customHeight="1" spans="1:20">
      <c r="A970" s="129" t="s">
        <v>1784</v>
      </c>
      <c r="B970" s="129" t="s">
        <v>1785</v>
      </c>
      <c r="C970" s="113" t="s">
        <v>850</v>
      </c>
      <c r="D970" s="148">
        <v>170.3</v>
      </c>
      <c r="E970" s="115">
        <v>26</v>
      </c>
      <c r="F970" s="116">
        <f t="shared" si="257"/>
        <v>4427.8</v>
      </c>
      <c r="G970" s="116">
        <f t="shared" si="238"/>
        <v>170.3</v>
      </c>
      <c r="H970" s="117">
        <f t="shared" si="258"/>
        <v>26</v>
      </c>
      <c r="I970" s="116">
        <f t="shared" si="259"/>
        <v>4427.8</v>
      </c>
      <c r="J970" s="116">
        <f t="shared" si="231"/>
        <v>161.785</v>
      </c>
      <c r="K970" s="116">
        <f t="shared" si="260"/>
        <v>26</v>
      </c>
      <c r="L970" s="116">
        <f t="shared" si="261"/>
        <v>4206.41</v>
      </c>
      <c r="M970" s="116">
        <f t="shared" si="262"/>
        <v>8.51500000000001</v>
      </c>
      <c r="N970" s="116">
        <f t="shared" si="263"/>
        <v>26</v>
      </c>
      <c r="O970" s="116">
        <f t="shared" si="264"/>
        <v>221.39</v>
      </c>
      <c r="P970" s="116"/>
      <c r="R970" s="95">
        <f t="shared" si="232"/>
        <v>161.785</v>
      </c>
      <c r="S970" s="96">
        <f t="shared" si="233"/>
        <v>0</v>
      </c>
      <c r="T970" s="97"/>
    </row>
    <row r="971" s="85" customFormat="1" ht="23.1" customHeight="1" spans="1:20">
      <c r="A971" s="129" t="s">
        <v>1786</v>
      </c>
      <c r="B971" s="129" t="s">
        <v>1787</v>
      </c>
      <c r="C971" s="113" t="s">
        <v>850</v>
      </c>
      <c r="D971" s="148">
        <v>509.82</v>
      </c>
      <c r="E971" s="115">
        <v>43</v>
      </c>
      <c r="F971" s="116">
        <f t="shared" si="257"/>
        <v>21922.26</v>
      </c>
      <c r="G971" s="116">
        <f t="shared" si="238"/>
        <v>509.82</v>
      </c>
      <c r="H971" s="117">
        <f t="shared" si="258"/>
        <v>43</v>
      </c>
      <c r="I971" s="116">
        <f t="shared" si="259"/>
        <v>21922.26</v>
      </c>
      <c r="J971" s="116">
        <f t="shared" si="231"/>
        <v>484.329</v>
      </c>
      <c r="K971" s="116">
        <f t="shared" si="260"/>
        <v>43</v>
      </c>
      <c r="L971" s="116">
        <f t="shared" si="261"/>
        <v>20826.147</v>
      </c>
      <c r="M971" s="116">
        <f t="shared" si="262"/>
        <v>25.491</v>
      </c>
      <c r="N971" s="116">
        <f t="shared" si="263"/>
        <v>43</v>
      </c>
      <c r="O971" s="116">
        <f t="shared" si="264"/>
        <v>1096.113</v>
      </c>
      <c r="P971" s="116"/>
      <c r="R971" s="95">
        <f t="shared" si="232"/>
        <v>484.329</v>
      </c>
      <c r="S971" s="96">
        <f t="shared" si="233"/>
        <v>0</v>
      </c>
      <c r="T971" s="97"/>
    </row>
    <row r="972" s="85" customFormat="1" ht="23.1" customHeight="1" spans="1:20">
      <c r="A972" s="129" t="s">
        <v>1788</v>
      </c>
      <c r="B972" s="129" t="s">
        <v>1789</v>
      </c>
      <c r="C972" s="113" t="s">
        <v>850</v>
      </c>
      <c r="D972" s="148">
        <v>560.97</v>
      </c>
      <c r="E972" s="115">
        <v>61</v>
      </c>
      <c r="F972" s="116">
        <f t="shared" si="257"/>
        <v>34219.17</v>
      </c>
      <c r="G972" s="116">
        <f t="shared" si="238"/>
        <v>560.97</v>
      </c>
      <c r="H972" s="117">
        <f t="shared" si="258"/>
        <v>61</v>
      </c>
      <c r="I972" s="116">
        <f t="shared" si="259"/>
        <v>34219.17</v>
      </c>
      <c r="J972" s="116">
        <f t="shared" ref="J972:J993" si="265">G972*0.95</f>
        <v>532.9215</v>
      </c>
      <c r="K972" s="116">
        <f t="shared" si="260"/>
        <v>61</v>
      </c>
      <c r="L972" s="116">
        <f t="shared" si="261"/>
        <v>32508.2115</v>
      </c>
      <c r="M972" s="116">
        <f t="shared" si="262"/>
        <v>28.0485</v>
      </c>
      <c r="N972" s="116">
        <f t="shared" si="263"/>
        <v>61</v>
      </c>
      <c r="O972" s="116">
        <f t="shared" si="264"/>
        <v>1710.9585</v>
      </c>
      <c r="P972" s="116"/>
      <c r="R972" s="95">
        <f t="shared" ref="R972:R993" si="266">G972*0.95</f>
        <v>532.9215</v>
      </c>
      <c r="S972" s="96">
        <f t="shared" ref="S972:S986" si="267">J972-R972</f>
        <v>0</v>
      </c>
      <c r="T972" s="97"/>
    </row>
    <row r="973" s="85" customFormat="1" ht="23.1" customHeight="1" spans="1:20">
      <c r="A973" s="129" t="s">
        <v>1790</v>
      </c>
      <c r="B973" s="129" t="s">
        <v>1791</v>
      </c>
      <c r="C973" s="113" t="s">
        <v>850</v>
      </c>
      <c r="D973" s="148">
        <v>1499.48</v>
      </c>
      <c r="E973" s="115">
        <v>11</v>
      </c>
      <c r="F973" s="116">
        <f t="shared" si="257"/>
        <v>16494.28</v>
      </c>
      <c r="G973" s="116">
        <f t="shared" si="238"/>
        <v>1499.48</v>
      </c>
      <c r="H973" s="117">
        <f t="shared" si="258"/>
        <v>11</v>
      </c>
      <c r="I973" s="116">
        <f t="shared" si="259"/>
        <v>16494.28</v>
      </c>
      <c r="J973" s="116">
        <f t="shared" si="265"/>
        <v>1424.506</v>
      </c>
      <c r="K973" s="116">
        <f t="shared" si="260"/>
        <v>11</v>
      </c>
      <c r="L973" s="116">
        <f t="shared" si="261"/>
        <v>15669.566</v>
      </c>
      <c r="M973" s="116">
        <f t="shared" si="262"/>
        <v>74.9740000000002</v>
      </c>
      <c r="N973" s="116">
        <f t="shared" si="263"/>
        <v>11</v>
      </c>
      <c r="O973" s="116">
        <f t="shared" si="264"/>
        <v>824.714000000002</v>
      </c>
      <c r="P973" s="116"/>
      <c r="R973" s="95">
        <f t="shared" si="266"/>
        <v>1424.506</v>
      </c>
      <c r="S973" s="96">
        <f t="shared" si="267"/>
        <v>0</v>
      </c>
      <c r="T973" s="97"/>
    </row>
    <row r="974" s="85" customFormat="1" ht="23.1" customHeight="1" spans="1:20">
      <c r="A974" s="129" t="s">
        <v>1792</v>
      </c>
      <c r="B974" s="129" t="s">
        <v>1793</v>
      </c>
      <c r="C974" s="113" t="s">
        <v>850</v>
      </c>
      <c r="D974" s="148">
        <v>1682.56</v>
      </c>
      <c r="E974" s="115">
        <v>38</v>
      </c>
      <c r="F974" s="116">
        <f t="shared" si="257"/>
        <v>63937.28</v>
      </c>
      <c r="G974" s="116">
        <f t="shared" si="238"/>
        <v>1682.56</v>
      </c>
      <c r="H974" s="117">
        <f t="shared" si="258"/>
        <v>38</v>
      </c>
      <c r="I974" s="116">
        <f t="shared" si="259"/>
        <v>63937.28</v>
      </c>
      <c r="J974" s="116">
        <f t="shared" si="265"/>
        <v>1598.432</v>
      </c>
      <c r="K974" s="116">
        <f t="shared" si="260"/>
        <v>38</v>
      </c>
      <c r="L974" s="116">
        <f t="shared" si="261"/>
        <v>60740.416</v>
      </c>
      <c r="M974" s="116">
        <f t="shared" si="262"/>
        <v>84.1280000000002</v>
      </c>
      <c r="N974" s="116">
        <f t="shared" si="263"/>
        <v>38</v>
      </c>
      <c r="O974" s="116">
        <f t="shared" si="264"/>
        <v>3196.86400000001</v>
      </c>
      <c r="P974" s="116"/>
      <c r="R974" s="95">
        <f t="shared" si="266"/>
        <v>1598.432</v>
      </c>
      <c r="S974" s="96">
        <f t="shared" si="267"/>
        <v>0</v>
      </c>
      <c r="T974" s="97"/>
    </row>
    <row r="975" s="85" customFormat="1" ht="23.1" customHeight="1" spans="1:20">
      <c r="A975" s="129" t="s">
        <v>1794</v>
      </c>
      <c r="B975" s="129" t="s">
        <v>1795</v>
      </c>
      <c r="C975" s="113" t="s">
        <v>850</v>
      </c>
      <c r="D975" s="148">
        <v>1529.83</v>
      </c>
      <c r="E975" s="115">
        <v>30</v>
      </c>
      <c r="F975" s="116">
        <f t="shared" si="257"/>
        <v>45894.9</v>
      </c>
      <c r="G975" s="116">
        <f t="shared" si="238"/>
        <v>1529.83</v>
      </c>
      <c r="H975" s="117">
        <f t="shared" si="258"/>
        <v>30</v>
      </c>
      <c r="I975" s="116">
        <f t="shared" si="259"/>
        <v>45894.9</v>
      </c>
      <c r="J975" s="116">
        <f t="shared" si="265"/>
        <v>1453.3385</v>
      </c>
      <c r="K975" s="116">
        <f t="shared" si="260"/>
        <v>30</v>
      </c>
      <c r="L975" s="116">
        <f t="shared" si="261"/>
        <v>43600.155</v>
      </c>
      <c r="M975" s="116">
        <f t="shared" si="262"/>
        <v>76.4915000000001</v>
      </c>
      <c r="N975" s="116">
        <f t="shared" si="263"/>
        <v>30</v>
      </c>
      <c r="O975" s="116">
        <f t="shared" si="264"/>
        <v>2294.745</v>
      </c>
      <c r="P975" s="116"/>
      <c r="R975" s="95">
        <f t="shared" si="266"/>
        <v>1453.3385</v>
      </c>
      <c r="S975" s="96">
        <f t="shared" si="267"/>
        <v>0</v>
      </c>
      <c r="T975" s="97"/>
    </row>
    <row r="976" s="85" customFormat="1" ht="23.1" customHeight="1" spans="1:20">
      <c r="A976" s="129" t="s">
        <v>1796</v>
      </c>
      <c r="B976" s="129" t="s">
        <v>1797</v>
      </c>
      <c r="C976" s="113" t="s">
        <v>850</v>
      </c>
      <c r="D976" s="148">
        <v>1835.93</v>
      </c>
      <c r="E976" s="115">
        <v>47</v>
      </c>
      <c r="F976" s="116">
        <f t="shared" si="257"/>
        <v>86288.71</v>
      </c>
      <c r="G976" s="116">
        <f t="shared" si="238"/>
        <v>1835.93</v>
      </c>
      <c r="H976" s="117">
        <f t="shared" si="258"/>
        <v>47</v>
      </c>
      <c r="I976" s="116">
        <f t="shared" si="259"/>
        <v>86288.71</v>
      </c>
      <c r="J976" s="116">
        <f t="shared" si="265"/>
        <v>1744.1335</v>
      </c>
      <c r="K976" s="116">
        <f t="shared" si="260"/>
        <v>47</v>
      </c>
      <c r="L976" s="116">
        <f t="shared" si="261"/>
        <v>81974.2745</v>
      </c>
      <c r="M976" s="116">
        <f t="shared" si="262"/>
        <v>91.7965000000002</v>
      </c>
      <c r="N976" s="116">
        <f t="shared" si="263"/>
        <v>47</v>
      </c>
      <c r="O976" s="116">
        <f t="shared" si="264"/>
        <v>4314.43550000001</v>
      </c>
      <c r="P976" s="116"/>
      <c r="R976" s="95">
        <f t="shared" si="266"/>
        <v>1744.1335</v>
      </c>
      <c r="S976" s="96">
        <f t="shared" si="267"/>
        <v>0</v>
      </c>
      <c r="T976" s="97"/>
    </row>
    <row r="977" s="85" customFormat="1" ht="23.1" customHeight="1" spans="1:20">
      <c r="A977" s="129" t="s">
        <v>1798</v>
      </c>
      <c r="B977" s="129" t="s">
        <v>1799</v>
      </c>
      <c r="C977" s="113" t="s">
        <v>850</v>
      </c>
      <c r="D977" s="148">
        <v>2441.27</v>
      </c>
      <c r="E977" s="115">
        <v>42</v>
      </c>
      <c r="F977" s="116">
        <f t="shared" si="257"/>
        <v>102533.34</v>
      </c>
      <c r="G977" s="116">
        <f t="shared" si="238"/>
        <v>2441.27</v>
      </c>
      <c r="H977" s="117">
        <f t="shared" si="258"/>
        <v>42</v>
      </c>
      <c r="I977" s="116">
        <f t="shared" si="259"/>
        <v>102533.34</v>
      </c>
      <c r="J977" s="116">
        <f t="shared" si="265"/>
        <v>2319.2065</v>
      </c>
      <c r="K977" s="116">
        <f t="shared" si="260"/>
        <v>42</v>
      </c>
      <c r="L977" s="116">
        <f t="shared" si="261"/>
        <v>97406.673</v>
      </c>
      <c r="M977" s="116">
        <f t="shared" si="262"/>
        <v>122.0635</v>
      </c>
      <c r="N977" s="116">
        <f t="shared" si="263"/>
        <v>42</v>
      </c>
      <c r="O977" s="116">
        <f t="shared" si="264"/>
        <v>5126.66700000001</v>
      </c>
      <c r="P977" s="116"/>
      <c r="R977" s="95">
        <f t="shared" si="266"/>
        <v>2319.2065</v>
      </c>
      <c r="S977" s="96">
        <f t="shared" si="267"/>
        <v>0</v>
      </c>
      <c r="T977" s="97"/>
    </row>
    <row r="978" s="85" customFormat="1" ht="23.1" customHeight="1" spans="1:20">
      <c r="A978" s="129" t="s">
        <v>1800</v>
      </c>
      <c r="B978" s="129" t="s">
        <v>1801</v>
      </c>
      <c r="C978" s="113" t="s">
        <v>850</v>
      </c>
      <c r="D978" s="148">
        <v>203.92</v>
      </c>
      <c r="E978" s="115">
        <v>47</v>
      </c>
      <c r="F978" s="116">
        <f t="shared" si="257"/>
        <v>9584.24</v>
      </c>
      <c r="G978" s="116">
        <f t="shared" si="238"/>
        <v>203.92</v>
      </c>
      <c r="H978" s="117">
        <f t="shared" si="258"/>
        <v>47</v>
      </c>
      <c r="I978" s="116">
        <f t="shared" si="259"/>
        <v>9584.24</v>
      </c>
      <c r="J978" s="116">
        <f t="shared" si="265"/>
        <v>193.724</v>
      </c>
      <c r="K978" s="116">
        <f t="shared" si="260"/>
        <v>47</v>
      </c>
      <c r="L978" s="116">
        <f t="shared" si="261"/>
        <v>9105.028</v>
      </c>
      <c r="M978" s="116">
        <f t="shared" si="262"/>
        <v>10.196</v>
      </c>
      <c r="N978" s="116">
        <f t="shared" si="263"/>
        <v>47</v>
      </c>
      <c r="O978" s="116">
        <f t="shared" si="264"/>
        <v>479.212</v>
      </c>
      <c r="P978" s="116"/>
      <c r="R978" s="95">
        <f t="shared" si="266"/>
        <v>193.724</v>
      </c>
      <c r="S978" s="96">
        <f t="shared" si="267"/>
        <v>0</v>
      </c>
      <c r="T978" s="97"/>
    </row>
    <row r="979" s="85" customFormat="1" ht="23.1" customHeight="1" spans="1:20">
      <c r="A979" s="129" t="s">
        <v>1802</v>
      </c>
      <c r="B979" s="129" t="s">
        <v>1803</v>
      </c>
      <c r="C979" s="113" t="s">
        <v>850</v>
      </c>
      <c r="D979" s="148">
        <v>249.94</v>
      </c>
      <c r="E979" s="115">
        <v>14</v>
      </c>
      <c r="F979" s="116">
        <f t="shared" si="257"/>
        <v>3499.16</v>
      </c>
      <c r="G979" s="116">
        <f t="shared" si="238"/>
        <v>249.94</v>
      </c>
      <c r="H979" s="117">
        <f t="shared" si="258"/>
        <v>14</v>
      </c>
      <c r="I979" s="116">
        <f t="shared" si="259"/>
        <v>3499.16</v>
      </c>
      <c r="J979" s="116">
        <f t="shared" si="265"/>
        <v>237.443</v>
      </c>
      <c r="K979" s="116">
        <f t="shared" si="260"/>
        <v>14</v>
      </c>
      <c r="L979" s="116">
        <f t="shared" si="261"/>
        <v>3324.202</v>
      </c>
      <c r="M979" s="116">
        <f t="shared" si="262"/>
        <v>12.497</v>
      </c>
      <c r="N979" s="116">
        <f t="shared" si="263"/>
        <v>14</v>
      </c>
      <c r="O979" s="116">
        <f t="shared" si="264"/>
        <v>174.958</v>
      </c>
      <c r="P979" s="116"/>
      <c r="R979" s="95">
        <f t="shared" si="266"/>
        <v>237.443</v>
      </c>
      <c r="S979" s="96">
        <f t="shared" si="267"/>
        <v>0</v>
      </c>
      <c r="T979" s="97"/>
    </row>
    <row r="980" s="85" customFormat="1" ht="23.1" customHeight="1" spans="1:20">
      <c r="A980" s="129" t="s">
        <v>1804</v>
      </c>
      <c r="B980" s="129" t="s">
        <v>1805</v>
      </c>
      <c r="C980" s="113" t="s">
        <v>850</v>
      </c>
      <c r="D980" s="148">
        <v>249.93</v>
      </c>
      <c r="E980" s="115">
        <v>3</v>
      </c>
      <c r="F980" s="116">
        <f t="shared" si="257"/>
        <v>749.79</v>
      </c>
      <c r="G980" s="116">
        <f t="shared" si="238"/>
        <v>249.93</v>
      </c>
      <c r="H980" s="117">
        <f t="shared" si="258"/>
        <v>3</v>
      </c>
      <c r="I980" s="116">
        <f t="shared" si="259"/>
        <v>749.79</v>
      </c>
      <c r="J980" s="116">
        <f t="shared" si="265"/>
        <v>237.4335</v>
      </c>
      <c r="K980" s="116">
        <f t="shared" si="260"/>
        <v>3</v>
      </c>
      <c r="L980" s="116">
        <f t="shared" si="261"/>
        <v>712.3005</v>
      </c>
      <c r="M980" s="116">
        <f t="shared" si="262"/>
        <v>12.4965</v>
      </c>
      <c r="N980" s="116">
        <f t="shared" si="263"/>
        <v>3</v>
      </c>
      <c r="O980" s="116">
        <f t="shared" si="264"/>
        <v>37.4895</v>
      </c>
      <c r="P980" s="116"/>
      <c r="R980" s="95">
        <f t="shared" si="266"/>
        <v>237.4335</v>
      </c>
      <c r="S980" s="96">
        <f t="shared" si="267"/>
        <v>0</v>
      </c>
      <c r="T980" s="97"/>
    </row>
    <row r="981" s="85" customFormat="1" ht="23.1" customHeight="1" spans="1:20">
      <c r="A981" s="129" t="s">
        <v>1806</v>
      </c>
      <c r="B981" s="129" t="s">
        <v>1807</v>
      </c>
      <c r="C981" s="113" t="s">
        <v>850</v>
      </c>
      <c r="D981" s="148">
        <v>199.96</v>
      </c>
      <c r="E981" s="115">
        <v>75</v>
      </c>
      <c r="F981" s="116">
        <f t="shared" si="257"/>
        <v>14997</v>
      </c>
      <c r="G981" s="116">
        <f t="shared" si="238"/>
        <v>199.96</v>
      </c>
      <c r="H981" s="117">
        <f t="shared" si="258"/>
        <v>75</v>
      </c>
      <c r="I981" s="116">
        <f t="shared" si="259"/>
        <v>14997</v>
      </c>
      <c r="J981" s="116">
        <f t="shared" si="265"/>
        <v>189.962</v>
      </c>
      <c r="K981" s="116">
        <f t="shared" si="260"/>
        <v>75</v>
      </c>
      <c r="L981" s="116">
        <f t="shared" si="261"/>
        <v>14247.15</v>
      </c>
      <c r="M981" s="116">
        <f t="shared" si="262"/>
        <v>9.99800000000002</v>
      </c>
      <c r="N981" s="116">
        <f t="shared" si="263"/>
        <v>75</v>
      </c>
      <c r="O981" s="116">
        <f t="shared" si="264"/>
        <v>749.850000000001</v>
      </c>
      <c r="P981" s="116"/>
      <c r="R981" s="95">
        <f t="shared" si="266"/>
        <v>189.962</v>
      </c>
      <c r="S981" s="96">
        <f t="shared" si="267"/>
        <v>0</v>
      </c>
      <c r="T981" s="97"/>
    </row>
    <row r="982" s="85" customFormat="1" ht="23.1" customHeight="1" spans="1:20">
      <c r="A982" s="129" t="s">
        <v>1808</v>
      </c>
      <c r="B982" s="129" t="s">
        <v>1809</v>
      </c>
      <c r="C982" s="113" t="s">
        <v>850</v>
      </c>
      <c r="D982" s="148">
        <v>199.97</v>
      </c>
      <c r="E982" s="115">
        <v>3</v>
      </c>
      <c r="F982" s="116">
        <f t="shared" si="257"/>
        <v>599.91</v>
      </c>
      <c r="G982" s="116">
        <f t="shared" si="238"/>
        <v>199.97</v>
      </c>
      <c r="H982" s="117">
        <f t="shared" si="258"/>
        <v>3</v>
      </c>
      <c r="I982" s="116">
        <f t="shared" si="259"/>
        <v>599.91</v>
      </c>
      <c r="J982" s="116">
        <f t="shared" si="265"/>
        <v>189.9715</v>
      </c>
      <c r="K982" s="116">
        <f t="shared" si="260"/>
        <v>3</v>
      </c>
      <c r="L982" s="116">
        <f t="shared" si="261"/>
        <v>569.9145</v>
      </c>
      <c r="M982" s="116">
        <f t="shared" si="262"/>
        <v>9.99850000000001</v>
      </c>
      <c r="N982" s="116">
        <f t="shared" si="263"/>
        <v>3</v>
      </c>
      <c r="O982" s="116">
        <f t="shared" si="264"/>
        <v>29.9955</v>
      </c>
      <c r="P982" s="116"/>
      <c r="R982" s="95">
        <f t="shared" si="266"/>
        <v>189.9715</v>
      </c>
      <c r="S982" s="96">
        <f t="shared" si="267"/>
        <v>0</v>
      </c>
      <c r="T982" s="97"/>
    </row>
    <row r="983" s="85" customFormat="1" ht="23.1" customHeight="1" spans="1:20">
      <c r="A983" s="129" t="s">
        <v>1810</v>
      </c>
      <c r="B983" s="129" t="s">
        <v>1811</v>
      </c>
      <c r="C983" s="113" t="s">
        <v>850</v>
      </c>
      <c r="D983" s="148">
        <v>1520.83</v>
      </c>
      <c r="E983" s="115">
        <v>3</v>
      </c>
      <c r="F983" s="116">
        <f t="shared" si="257"/>
        <v>4562.49</v>
      </c>
      <c r="G983" s="116">
        <f t="shared" si="238"/>
        <v>1520.83</v>
      </c>
      <c r="H983" s="117">
        <f t="shared" si="258"/>
        <v>3</v>
      </c>
      <c r="I983" s="116">
        <f t="shared" si="259"/>
        <v>4562.49</v>
      </c>
      <c r="J983" s="116">
        <f t="shared" si="265"/>
        <v>1444.7885</v>
      </c>
      <c r="K983" s="116">
        <f t="shared" si="260"/>
        <v>3</v>
      </c>
      <c r="L983" s="116">
        <f t="shared" si="261"/>
        <v>4334.3655</v>
      </c>
      <c r="M983" s="116">
        <f t="shared" si="262"/>
        <v>76.0415</v>
      </c>
      <c r="N983" s="116">
        <f t="shared" si="263"/>
        <v>3</v>
      </c>
      <c r="O983" s="116">
        <f t="shared" si="264"/>
        <v>228.1245</v>
      </c>
      <c r="P983" s="116"/>
      <c r="R983" s="95">
        <f t="shared" si="266"/>
        <v>1444.7885</v>
      </c>
      <c r="S983" s="96">
        <f t="shared" si="267"/>
        <v>0</v>
      </c>
      <c r="T983" s="97"/>
    </row>
    <row r="984" s="85" customFormat="1" ht="23.1" customHeight="1" spans="1:20">
      <c r="A984" s="129" t="s">
        <v>1812</v>
      </c>
      <c r="B984" s="129" t="s">
        <v>1813</v>
      </c>
      <c r="C984" s="113" t="s">
        <v>850</v>
      </c>
      <c r="D984" s="148">
        <v>643.82</v>
      </c>
      <c r="E984" s="115">
        <v>2</v>
      </c>
      <c r="F984" s="116">
        <f t="shared" si="257"/>
        <v>1287.64</v>
      </c>
      <c r="G984" s="116">
        <f t="shared" si="238"/>
        <v>643.82</v>
      </c>
      <c r="H984" s="117">
        <f t="shared" si="258"/>
        <v>2</v>
      </c>
      <c r="I984" s="116">
        <f t="shared" si="259"/>
        <v>1287.64</v>
      </c>
      <c r="J984" s="116">
        <f t="shared" si="265"/>
        <v>611.629</v>
      </c>
      <c r="K984" s="116">
        <f t="shared" si="260"/>
        <v>2</v>
      </c>
      <c r="L984" s="116">
        <f t="shared" si="261"/>
        <v>1223.258</v>
      </c>
      <c r="M984" s="116">
        <f t="shared" si="262"/>
        <v>32.191</v>
      </c>
      <c r="N984" s="116">
        <f t="shared" si="263"/>
        <v>2</v>
      </c>
      <c r="O984" s="116">
        <f t="shared" si="264"/>
        <v>64.3820000000001</v>
      </c>
      <c r="P984" s="116"/>
      <c r="R984" s="95">
        <f t="shared" si="266"/>
        <v>611.629</v>
      </c>
      <c r="S984" s="96">
        <f t="shared" si="267"/>
        <v>0</v>
      </c>
      <c r="T984" s="97"/>
    </row>
    <row r="985" s="91" customFormat="1" ht="23.1" customHeight="1" spans="1:16384">
      <c r="A985" s="174">
        <v>1000</v>
      </c>
      <c r="B985" s="174" t="s">
        <v>1814</v>
      </c>
      <c r="C985" s="175"/>
      <c r="D985" s="176"/>
      <c r="E985" s="177"/>
      <c r="F985" s="178">
        <f>SUM(F986:F993)</f>
        <v>7032.02</v>
      </c>
      <c r="G985" s="178"/>
      <c r="H985" s="179"/>
      <c r="I985" s="178">
        <f>SUM(I986:I993)</f>
        <v>7032.02</v>
      </c>
      <c r="J985" s="116">
        <f t="shared" si="265"/>
        <v>0</v>
      </c>
      <c r="K985" s="178"/>
      <c r="L985" s="178">
        <f>SUM(L986:L993)</f>
        <v>6680.419</v>
      </c>
      <c r="M985" s="178"/>
      <c r="N985" s="178"/>
      <c r="O985" s="178">
        <f>SUM(O986:O993)</f>
        <v>351.601</v>
      </c>
      <c r="P985" s="110"/>
      <c r="R985" s="95">
        <f t="shared" si="266"/>
        <v>0</v>
      </c>
      <c r="S985" s="96">
        <f t="shared" si="267"/>
        <v>0</v>
      </c>
      <c r="T985" s="185"/>
      <c r="XFB985" s="189"/>
      <c r="XFC985" s="189"/>
      <c r="XFD985" s="189"/>
    </row>
    <row r="986" s="85" customFormat="1" ht="23.1" customHeight="1" spans="1:20">
      <c r="A986" s="129">
        <v>1004</v>
      </c>
      <c r="B986" s="129" t="s">
        <v>1815</v>
      </c>
      <c r="C986" s="113"/>
      <c r="D986" s="148"/>
      <c r="E986" s="115"/>
      <c r="F986" s="116">
        <f>E986*D986</f>
        <v>0</v>
      </c>
      <c r="G986" s="116"/>
      <c r="H986" s="117"/>
      <c r="I986" s="116"/>
      <c r="J986" s="116">
        <f t="shared" si="265"/>
        <v>0</v>
      </c>
      <c r="K986" s="116"/>
      <c r="L986" s="116"/>
      <c r="M986" s="116"/>
      <c r="N986" s="116"/>
      <c r="O986" s="116"/>
      <c r="P986" s="116"/>
      <c r="R986" s="95">
        <f t="shared" si="266"/>
        <v>0</v>
      </c>
      <c r="S986" s="96">
        <f t="shared" si="267"/>
        <v>0</v>
      </c>
      <c r="T986" s="97"/>
    </row>
    <row r="987" s="85" customFormat="1" ht="23.1" customHeight="1" spans="1:20">
      <c r="A987" s="129" t="s">
        <v>1816</v>
      </c>
      <c r="B987" s="129" t="s">
        <v>1817</v>
      </c>
      <c r="C987" s="113" t="s">
        <v>1131</v>
      </c>
      <c r="D987" s="148">
        <v>499.88</v>
      </c>
      <c r="E987" s="115">
        <v>2</v>
      </c>
      <c r="F987" s="116">
        <f>ROUND(E987*D987,2)</f>
        <v>999.76</v>
      </c>
      <c r="G987" s="116">
        <f t="shared" ref="G987:G993" si="268">D987</f>
        <v>499.88</v>
      </c>
      <c r="H987" s="117">
        <f t="shared" ref="H987" si="269">E987</f>
        <v>2</v>
      </c>
      <c r="I987" s="116">
        <f t="shared" ref="I987" si="270">ROUND(H987*G987,2)</f>
        <v>999.76</v>
      </c>
      <c r="J987" s="116">
        <f t="shared" si="265"/>
        <v>474.886</v>
      </c>
      <c r="K987" s="116">
        <f t="shared" ref="K987" si="271">H987</f>
        <v>2</v>
      </c>
      <c r="L987" s="116">
        <f t="shared" ref="L987" si="272">K987*J987</f>
        <v>949.772</v>
      </c>
      <c r="M987" s="116">
        <f t="shared" ref="M987" si="273">G987-J987</f>
        <v>24.994</v>
      </c>
      <c r="N987" s="116">
        <f t="shared" ref="N987" si="274">K987</f>
        <v>2</v>
      </c>
      <c r="O987" s="116">
        <f t="shared" ref="O987" si="275">N987*M987</f>
        <v>49.9880000000001</v>
      </c>
      <c r="P987" s="116"/>
      <c r="R987" s="95">
        <f t="shared" si="266"/>
        <v>474.886</v>
      </c>
      <c r="S987" s="96"/>
      <c r="T987" s="97"/>
    </row>
    <row r="988" s="85" customFormat="1" ht="23.1" customHeight="1" spans="1:20">
      <c r="A988" s="129" t="s">
        <v>1818</v>
      </c>
      <c r="B988" s="129" t="s">
        <v>1819</v>
      </c>
      <c r="C988" s="113" t="s">
        <v>1131</v>
      </c>
      <c r="D988" s="148">
        <v>499.95</v>
      </c>
      <c r="E988" s="115">
        <v>2</v>
      </c>
      <c r="F988" s="116">
        <f t="shared" ref="F988:F993" si="276">ROUND(E988*D988,2)</f>
        <v>999.9</v>
      </c>
      <c r="G988" s="116">
        <f t="shared" si="268"/>
        <v>499.95</v>
      </c>
      <c r="H988" s="117">
        <f t="shared" ref="H988:H993" si="277">E988</f>
        <v>2</v>
      </c>
      <c r="I988" s="116">
        <f t="shared" ref="I988:I993" si="278">ROUND(H988*G988,2)</f>
        <v>999.9</v>
      </c>
      <c r="J988" s="116">
        <f t="shared" si="265"/>
        <v>474.9525</v>
      </c>
      <c r="K988" s="116">
        <f t="shared" ref="K988:K993" si="279">H988</f>
        <v>2</v>
      </c>
      <c r="L988" s="116">
        <f t="shared" ref="L988:L993" si="280">K988*J988</f>
        <v>949.905</v>
      </c>
      <c r="M988" s="116">
        <f t="shared" ref="M988:M993" si="281">G988-J988</f>
        <v>24.9975</v>
      </c>
      <c r="N988" s="116">
        <f t="shared" ref="N988:N993" si="282">K988</f>
        <v>2</v>
      </c>
      <c r="O988" s="116">
        <f t="shared" ref="O988:O993" si="283">N988*M988</f>
        <v>49.995</v>
      </c>
      <c r="P988" s="116"/>
      <c r="R988" s="95">
        <f t="shared" si="266"/>
        <v>474.9525</v>
      </c>
      <c r="S988" s="96">
        <f t="shared" ref="S988:S993" si="284">J988-R988</f>
        <v>0</v>
      </c>
      <c r="T988" s="97"/>
    </row>
    <row r="989" s="85" customFormat="1" ht="23.1" customHeight="1" spans="1:20">
      <c r="A989" s="129" t="s">
        <v>1820</v>
      </c>
      <c r="B989" s="129" t="s">
        <v>1821</v>
      </c>
      <c r="C989" s="113" t="s">
        <v>1553</v>
      </c>
      <c r="D989" s="148">
        <v>399.88</v>
      </c>
      <c r="E989" s="115">
        <v>2</v>
      </c>
      <c r="F989" s="116">
        <f t="shared" si="276"/>
        <v>799.76</v>
      </c>
      <c r="G989" s="116">
        <f t="shared" si="268"/>
        <v>399.88</v>
      </c>
      <c r="H989" s="117">
        <f t="shared" si="277"/>
        <v>2</v>
      </c>
      <c r="I989" s="116">
        <f t="shared" si="278"/>
        <v>799.76</v>
      </c>
      <c r="J989" s="116">
        <f t="shared" si="265"/>
        <v>379.886</v>
      </c>
      <c r="K989" s="116">
        <f t="shared" si="279"/>
        <v>2</v>
      </c>
      <c r="L989" s="116">
        <f t="shared" si="280"/>
        <v>759.772</v>
      </c>
      <c r="M989" s="116">
        <f t="shared" si="281"/>
        <v>19.994</v>
      </c>
      <c r="N989" s="116">
        <f t="shared" si="282"/>
        <v>2</v>
      </c>
      <c r="O989" s="116">
        <f t="shared" si="283"/>
        <v>39.9880000000001</v>
      </c>
      <c r="P989" s="116"/>
      <c r="R989" s="95">
        <f t="shared" si="266"/>
        <v>379.886</v>
      </c>
      <c r="S989" s="96">
        <f t="shared" si="284"/>
        <v>0</v>
      </c>
      <c r="T989" s="97"/>
    </row>
    <row r="990" s="85" customFormat="1" ht="23.1" customHeight="1" spans="1:20">
      <c r="A990" s="129">
        <v>1006</v>
      </c>
      <c r="B990" s="129" t="s">
        <v>1822</v>
      </c>
      <c r="C990" s="113"/>
      <c r="D990" s="148"/>
      <c r="E990" s="115"/>
      <c r="F990" s="116">
        <f t="shared" si="276"/>
        <v>0</v>
      </c>
      <c r="G990" s="116">
        <f t="shared" si="268"/>
        <v>0</v>
      </c>
      <c r="H990" s="117">
        <f t="shared" si="277"/>
        <v>0</v>
      </c>
      <c r="I990" s="116">
        <f t="shared" si="278"/>
        <v>0</v>
      </c>
      <c r="J990" s="116">
        <f t="shared" si="265"/>
        <v>0</v>
      </c>
      <c r="K990" s="116">
        <f t="shared" si="279"/>
        <v>0</v>
      </c>
      <c r="L990" s="116">
        <f t="shared" si="280"/>
        <v>0</v>
      </c>
      <c r="M990" s="116">
        <f t="shared" si="281"/>
        <v>0</v>
      </c>
      <c r="N990" s="116">
        <f t="shared" si="282"/>
        <v>0</v>
      </c>
      <c r="O990" s="116">
        <f t="shared" si="283"/>
        <v>0</v>
      </c>
      <c r="P990" s="116"/>
      <c r="R990" s="95">
        <f t="shared" si="266"/>
        <v>0</v>
      </c>
      <c r="S990" s="96">
        <f t="shared" si="284"/>
        <v>0</v>
      </c>
      <c r="T990" s="97"/>
    </row>
    <row r="991" s="85" customFormat="1" ht="23.1" customHeight="1" spans="1:20">
      <c r="A991" s="129" t="s">
        <v>1823</v>
      </c>
      <c r="B991" s="129" t="s">
        <v>1824</v>
      </c>
      <c r="C991" s="113"/>
      <c r="D991" s="148"/>
      <c r="E991" s="115"/>
      <c r="F991" s="116">
        <f t="shared" si="276"/>
        <v>0</v>
      </c>
      <c r="G991" s="116">
        <f t="shared" si="268"/>
        <v>0</v>
      </c>
      <c r="H991" s="117">
        <f t="shared" si="277"/>
        <v>0</v>
      </c>
      <c r="I991" s="116">
        <f t="shared" si="278"/>
        <v>0</v>
      </c>
      <c r="J991" s="116">
        <f t="shared" si="265"/>
        <v>0</v>
      </c>
      <c r="K991" s="116">
        <f t="shared" si="279"/>
        <v>0</v>
      </c>
      <c r="L991" s="116">
        <f t="shared" si="280"/>
        <v>0</v>
      </c>
      <c r="M991" s="116">
        <f t="shared" si="281"/>
        <v>0</v>
      </c>
      <c r="N991" s="116">
        <f t="shared" si="282"/>
        <v>0</v>
      </c>
      <c r="O991" s="116">
        <f t="shared" si="283"/>
        <v>0</v>
      </c>
      <c r="P991" s="116"/>
      <c r="R991" s="95">
        <f t="shared" si="266"/>
        <v>0</v>
      </c>
      <c r="S991" s="96">
        <f t="shared" si="284"/>
        <v>0</v>
      </c>
      <c r="T991" s="97"/>
    </row>
    <row r="992" s="85" customFormat="1" ht="23.1" customHeight="1" spans="1:21">
      <c r="A992" s="129" t="s">
        <v>1825</v>
      </c>
      <c r="B992" s="129" t="s">
        <v>1826</v>
      </c>
      <c r="C992" s="113" t="s">
        <v>1553</v>
      </c>
      <c r="D992" s="148">
        <v>1181.37</v>
      </c>
      <c r="E992" s="115">
        <v>2</v>
      </c>
      <c r="F992" s="116">
        <f t="shared" si="276"/>
        <v>2362.74</v>
      </c>
      <c r="G992" s="116">
        <f t="shared" si="268"/>
        <v>1181.37</v>
      </c>
      <c r="H992" s="117">
        <f t="shared" si="277"/>
        <v>2</v>
      </c>
      <c r="I992" s="116">
        <f t="shared" si="278"/>
        <v>2362.74</v>
      </c>
      <c r="J992" s="116">
        <f t="shared" si="265"/>
        <v>1122.3015</v>
      </c>
      <c r="K992" s="116">
        <f t="shared" si="279"/>
        <v>2</v>
      </c>
      <c r="L992" s="116">
        <f t="shared" si="280"/>
        <v>2244.603</v>
      </c>
      <c r="M992" s="116">
        <f t="shared" si="281"/>
        <v>59.0685000000001</v>
      </c>
      <c r="N992" s="116">
        <f t="shared" si="282"/>
        <v>2</v>
      </c>
      <c r="O992" s="116">
        <f t="shared" si="283"/>
        <v>118.137</v>
      </c>
      <c r="P992" s="116"/>
      <c r="Q992" s="144"/>
      <c r="R992" s="95">
        <f t="shared" si="266"/>
        <v>1122.3015</v>
      </c>
      <c r="S992" s="96">
        <f t="shared" si="284"/>
        <v>0</v>
      </c>
      <c r="T992" s="97"/>
      <c r="U992" s="144"/>
    </row>
    <row r="993" s="85" customFormat="1" ht="23.1" customHeight="1" spans="1:21">
      <c r="A993" s="129" t="s">
        <v>1827</v>
      </c>
      <c r="B993" s="129" t="s">
        <v>1828</v>
      </c>
      <c r="C993" s="113" t="s">
        <v>1553</v>
      </c>
      <c r="D993" s="148">
        <v>934.93</v>
      </c>
      <c r="E993" s="115">
        <v>2</v>
      </c>
      <c r="F993" s="116">
        <f t="shared" si="276"/>
        <v>1869.86</v>
      </c>
      <c r="G993" s="116">
        <f t="shared" si="268"/>
        <v>934.93</v>
      </c>
      <c r="H993" s="117">
        <f t="shared" si="277"/>
        <v>2</v>
      </c>
      <c r="I993" s="116">
        <f t="shared" si="278"/>
        <v>1869.86</v>
      </c>
      <c r="J993" s="116">
        <f t="shared" si="265"/>
        <v>888.1835</v>
      </c>
      <c r="K993" s="116">
        <f t="shared" si="279"/>
        <v>2</v>
      </c>
      <c r="L993" s="116">
        <f t="shared" si="280"/>
        <v>1776.367</v>
      </c>
      <c r="M993" s="116">
        <f t="shared" si="281"/>
        <v>46.7465000000001</v>
      </c>
      <c r="N993" s="116">
        <f t="shared" si="282"/>
        <v>2</v>
      </c>
      <c r="O993" s="116">
        <f t="shared" si="283"/>
        <v>93.4930000000002</v>
      </c>
      <c r="P993" s="116"/>
      <c r="Q993" s="144"/>
      <c r="R993" s="95">
        <f t="shared" si="266"/>
        <v>888.1835</v>
      </c>
      <c r="S993" s="96">
        <f t="shared" si="284"/>
        <v>0</v>
      </c>
      <c r="T993" s="97"/>
      <c r="U993" s="144"/>
    </row>
    <row r="994" s="85" customFormat="1" ht="23.1" customHeight="1" spans="1:21">
      <c r="A994" s="102" t="s">
        <v>1829</v>
      </c>
      <c r="B994" s="102"/>
      <c r="C994" s="103"/>
      <c r="D994" s="118"/>
      <c r="E994" s="103"/>
      <c r="F994" s="118">
        <f>F4+F10+F150+F331+F456+F511+F838+F920+F960+F985</f>
        <v>49438735.46</v>
      </c>
      <c r="G994" s="180"/>
      <c r="H994" s="103"/>
      <c r="I994" s="118">
        <f>I4+I10+I150+I331+I456+I511+I838+I920+I960+I985</f>
        <v>48162226.43</v>
      </c>
      <c r="J994" s="118"/>
      <c r="K994" s="118"/>
      <c r="L994" s="118">
        <f>L4+L10+L150+L331+L456+L511+L838+L920+L960+L985</f>
        <v>45690289.6517137</v>
      </c>
      <c r="M994" s="118"/>
      <c r="N994" s="118"/>
      <c r="O994" s="118">
        <f>O4+O10+O150+O331+O456+O511+O838+O920+O960+O985</f>
        <v>2471936.77828632</v>
      </c>
      <c r="P994" s="184">
        <v>2471960.26122095</v>
      </c>
      <c r="Q994" s="144"/>
      <c r="R994" s="95"/>
      <c r="S994" s="96"/>
      <c r="T994" s="97"/>
      <c r="U994" s="144"/>
    </row>
    <row r="995" s="85" customFormat="1" ht="23.1" customHeight="1" spans="1:21">
      <c r="A995" s="181" t="s">
        <v>1830</v>
      </c>
      <c r="B995" s="182"/>
      <c r="C995" s="183"/>
      <c r="D995" s="118"/>
      <c r="E995" s="103"/>
      <c r="F995" s="118">
        <f>F994/1.09*0.09</f>
        <v>4082097.42330275</v>
      </c>
      <c r="G995" s="180"/>
      <c r="H995" s="103"/>
      <c r="I995" s="118">
        <f>I994/1.09*0.09</f>
        <v>3976697.59513762</v>
      </c>
      <c r="J995" s="118"/>
      <c r="K995" s="118"/>
      <c r="L995" s="118">
        <f>L994/1.09*0.09</f>
        <v>3772592.72353599</v>
      </c>
      <c r="M995" s="118"/>
      <c r="N995" s="118"/>
      <c r="O995" s="118">
        <f>O994/1.09*0.09</f>
        <v>204104.871601623</v>
      </c>
      <c r="P995" s="184">
        <f>P994-O994</f>
        <v>23.482934624888</v>
      </c>
      <c r="Q995" s="144"/>
      <c r="R995" s="95"/>
      <c r="S995" s="96"/>
      <c r="T995" s="97"/>
      <c r="U995" s="144"/>
    </row>
    <row r="996" s="92" customFormat="1" ht="21" customHeight="1" spans="1:16384">
      <c r="A996" s="102" t="s">
        <v>1831</v>
      </c>
      <c r="B996" s="102"/>
      <c r="C996" s="103"/>
      <c r="D996" s="180"/>
      <c r="E996" s="103">
        <f>E4+E994</f>
        <v>0</v>
      </c>
      <c r="F996" s="118">
        <f>F994-F995</f>
        <v>45356638.0366972</v>
      </c>
      <c r="G996" s="180"/>
      <c r="H996" s="103"/>
      <c r="I996" s="118">
        <f>I994-I995</f>
        <v>44185528.8348624</v>
      </c>
      <c r="J996" s="180"/>
      <c r="K996" s="180"/>
      <c r="L996" s="118">
        <f>L994-L995</f>
        <v>41917696.9281777</v>
      </c>
      <c r="M996" s="180"/>
      <c r="N996" s="118"/>
      <c r="O996" s="118">
        <f>O994-O995</f>
        <v>2267831.9066847</v>
      </c>
      <c r="P996" s="118"/>
      <c r="Q996" s="186"/>
      <c r="R996" s="187"/>
      <c r="S996" s="188"/>
      <c r="T996" s="172"/>
      <c r="U996" s="186"/>
      <c r="V996" s="90"/>
      <c r="W996" s="90"/>
      <c r="X996" s="90"/>
      <c r="Y996" s="90"/>
      <c r="Z996" s="90"/>
      <c r="AA996" s="90"/>
      <c r="AB996" s="90"/>
      <c r="AC996" s="90"/>
      <c r="AD996" s="90"/>
      <c r="AE996" s="90"/>
      <c r="AF996" s="90"/>
      <c r="AG996" s="90"/>
      <c r="AH996" s="90"/>
      <c r="AI996" s="90"/>
      <c r="AJ996" s="90"/>
      <c r="AK996" s="90"/>
      <c r="AL996" s="90"/>
      <c r="AM996" s="90"/>
      <c r="AN996" s="90"/>
      <c r="AO996" s="90"/>
      <c r="AP996" s="90"/>
      <c r="AQ996" s="90"/>
      <c r="AR996" s="90"/>
      <c r="AS996" s="90"/>
      <c r="AT996" s="90"/>
      <c r="AU996" s="90"/>
      <c r="AV996" s="90"/>
      <c r="AW996" s="90"/>
      <c r="AX996" s="90"/>
      <c r="AY996" s="90"/>
      <c r="AZ996" s="90"/>
      <c r="BA996" s="90"/>
      <c r="BB996" s="90"/>
      <c r="BC996" s="90"/>
      <c r="BD996" s="90"/>
      <c r="BE996" s="90"/>
      <c r="BF996" s="90"/>
      <c r="BG996" s="90"/>
      <c r="BH996" s="90"/>
      <c r="BI996" s="90"/>
      <c r="BJ996" s="90"/>
      <c r="BK996" s="90"/>
      <c r="BL996" s="90"/>
      <c r="BM996" s="90"/>
      <c r="BN996" s="90"/>
      <c r="BO996" s="90"/>
      <c r="BP996" s="90"/>
      <c r="BQ996" s="90"/>
      <c r="BR996" s="90"/>
      <c r="BS996" s="90"/>
      <c r="BT996" s="90"/>
      <c r="BU996" s="90"/>
      <c r="BV996" s="90"/>
      <c r="BW996" s="90"/>
      <c r="BX996" s="90"/>
      <c r="BY996" s="90"/>
      <c r="BZ996" s="90"/>
      <c r="CA996" s="90"/>
      <c r="CB996" s="90"/>
      <c r="CC996" s="90"/>
      <c r="CD996" s="90"/>
      <c r="CE996" s="90"/>
      <c r="CF996" s="90"/>
      <c r="CG996" s="90"/>
      <c r="CH996" s="90"/>
      <c r="CI996" s="90"/>
      <c r="CJ996" s="90"/>
      <c r="CK996" s="90"/>
      <c r="CL996" s="90"/>
      <c r="CM996" s="90"/>
      <c r="CN996" s="90"/>
      <c r="CO996" s="90"/>
      <c r="CP996" s="90"/>
      <c r="CQ996" s="90"/>
      <c r="CR996" s="90"/>
      <c r="CS996" s="90"/>
      <c r="CT996" s="90"/>
      <c r="CU996" s="90"/>
      <c r="CV996" s="90"/>
      <c r="CW996" s="90"/>
      <c r="CX996" s="90"/>
      <c r="CY996" s="90"/>
      <c r="CZ996" s="90"/>
      <c r="DA996" s="90"/>
      <c r="DB996" s="90"/>
      <c r="DC996" s="90"/>
      <c r="DD996" s="90"/>
      <c r="DE996" s="90"/>
      <c r="DF996" s="90"/>
      <c r="DG996" s="90"/>
      <c r="DH996" s="90"/>
      <c r="DI996" s="90"/>
      <c r="DJ996" s="90"/>
      <c r="DK996" s="90"/>
      <c r="DL996" s="90"/>
      <c r="DM996" s="90"/>
      <c r="DN996" s="90"/>
      <c r="DO996" s="90"/>
      <c r="DP996" s="90"/>
      <c r="DQ996" s="90"/>
      <c r="DR996" s="90"/>
      <c r="DS996" s="90"/>
      <c r="DT996" s="90"/>
      <c r="DU996" s="90"/>
      <c r="DV996" s="90"/>
      <c r="DW996" s="90"/>
      <c r="DX996" s="90"/>
      <c r="DY996" s="90"/>
      <c r="DZ996" s="90"/>
      <c r="EA996" s="90"/>
      <c r="EB996" s="90"/>
      <c r="EC996" s="90"/>
      <c r="ED996" s="90"/>
      <c r="EE996" s="90"/>
      <c r="EF996" s="90"/>
      <c r="EG996" s="90"/>
      <c r="EH996" s="90"/>
      <c r="EI996" s="90"/>
      <c r="EJ996" s="90"/>
      <c r="EK996" s="90"/>
      <c r="EL996" s="90"/>
      <c r="EM996" s="90"/>
      <c r="EN996" s="90"/>
      <c r="EO996" s="90"/>
      <c r="EP996" s="90"/>
      <c r="EQ996" s="90"/>
      <c r="ER996" s="90"/>
      <c r="ES996" s="90"/>
      <c r="ET996" s="90"/>
      <c r="EU996" s="90"/>
      <c r="EV996" s="90"/>
      <c r="EW996" s="90"/>
      <c r="EX996" s="90"/>
      <c r="EY996" s="90"/>
      <c r="EZ996" s="90"/>
      <c r="FA996" s="90"/>
      <c r="FB996" s="90"/>
      <c r="FC996" s="90"/>
      <c r="FD996" s="90"/>
      <c r="FE996" s="90"/>
      <c r="FF996" s="90"/>
      <c r="FG996" s="90"/>
      <c r="FH996" s="90"/>
      <c r="FI996" s="90"/>
      <c r="FJ996" s="90"/>
      <c r="FK996" s="90"/>
      <c r="FL996" s="90"/>
      <c r="FM996" s="90"/>
      <c r="FN996" s="90"/>
      <c r="FO996" s="90"/>
      <c r="FP996" s="90"/>
      <c r="FQ996" s="90"/>
      <c r="FR996" s="90"/>
      <c r="FS996" s="90"/>
      <c r="FT996" s="90"/>
      <c r="FU996" s="90"/>
      <c r="FV996" s="90"/>
      <c r="FW996" s="90"/>
      <c r="FX996" s="90"/>
      <c r="FY996" s="90"/>
      <c r="FZ996" s="90"/>
      <c r="GA996" s="90"/>
      <c r="GB996" s="90"/>
      <c r="GC996" s="90"/>
      <c r="GD996" s="90"/>
      <c r="GE996" s="90"/>
      <c r="GF996" s="90"/>
      <c r="GG996" s="90"/>
      <c r="GH996" s="90"/>
      <c r="GI996" s="90"/>
      <c r="GJ996" s="90"/>
      <c r="GK996" s="90"/>
      <c r="GL996" s="90"/>
      <c r="GM996" s="90"/>
      <c r="GN996" s="90"/>
      <c r="GO996" s="90"/>
      <c r="GP996" s="90"/>
      <c r="GQ996" s="90"/>
      <c r="GR996" s="90"/>
      <c r="GS996" s="90"/>
      <c r="GT996" s="90"/>
      <c r="GU996" s="90"/>
      <c r="GV996" s="90"/>
      <c r="GW996" s="90"/>
      <c r="GX996" s="90"/>
      <c r="GY996" s="90"/>
      <c r="GZ996" s="90"/>
      <c r="HA996" s="90"/>
      <c r="HB996" s="90"/>
      <c r="HC996" s="90"/>
      <c r="HD996" s="90"/>
      <c r="HE996" s="90"/>
      <c r="HF996" s="90"/>
      <c r="HG996" s="90"/>
      <c r="HH996" s="90"/>
      <c r="HI996" s="90"/>
      <c r="HJ996" s="90"/>
      <c r="HK996" s="90"/>
      <c r="HL996" s="90"/>
      <c r="HM996" s="90"/>
      <c r="HN996" s="90"/>
      <c r="HO996" s="90"/>
      <c r="HP996" s="90"/>
      <c r="HQ996" s="90"/>
      <c r="HR996" s="90"/>
      <c r="HS996" s="90"/>
      <c r="HT996" s="90"/>
      <c r="HU996" s="90"/>
      <c r="HV996" s="90"/>
      <c r="HW996" s="90"/>
      <c r="HX996" s="90"/>
      <c r="HY996" s="90"/>
      <c r="HZ996" s="90"/>
      <c r="IA996" s="90"/>
      <c r="IB996" s="90"/>
      <c r="IC996" s="90"/>
      <c r="ID996" s="90"/>
      <c r="IE996" s="90"/>
      <c r="IF996" s="90"/>
      <c r="IG996" s="90"/>
      <c r="IH996" s="90"/>
      <c r="II996" s="90"/>
      <c r="IJ996" s="90"/>
      <c r="IK996" s="90"/>
      <c r="IL996" s="90"/>
      <c r="IM996" s="90"/>
      <c r="IN996" s="90"/>
      <c r="IO996" s="90"/>
      <c r="IP996" s="90"/>
      <c r="IQ996" s="90"/>
      <c r="IR996" s="90"/>
      <c r="IS996" s="90"/>
      <c r="IT996" s="90"/>
      <c r="IU996" s="90"/>
      <c r="IV996" s="90"/>
      <c r="IW996" s="90"/>
      <c r="IX996" s="90"/>
      <c r="IY996" s="90"/>
      <c r="IZ996" s="90"/>
      <c r="JA996" s="90"/>
      <c r="JB996" s="90"/>
      <c r="JC996" s="90"/>
      <c r="JD996" s="90"/>
      <c r="JE996" s="90"/>
      <c r="JF996" s="90"/>
      <c r="JG996" s="90"/>
      <c r="JH996" s="90"/>
      <c r="JI996" s="90"/>
      <c r="JJ996" s="90"/>
      <c r="JK996" s="90"/>
      <c r="JL996" s="90"/>
      <c r="JM996" s="90"/>
      <c r="JN996" s="90"/>
      <c r="JO996" s="90"/>
      <c r="JP996" s="90"/>
      <c r="JQ996" s="90"/>
      <c r="JR996" s="90"/>
      <c r="JS996" s="90"/>
      <c r="JT996" s="90"/>
      <c r="JU996" s="90"/>
      <c r="JV996" s="90"/>
      <c r="JW996" s="90"/>
      <c r="JX996" s="90"/>
      <c r="JY996" s="90"/>
      <c r="JZ996" s="90"/>
      <c r="KA996" s="90"/>
      <c r="KB996" s="90"/>
      <c r="KC996" s="90"/>
      <c r="KD996" s="90"/>
      <c r="KE996" s="90"/>
      <c r="KF996" s="90"/>
      <c r="KG996" s="90"/>
      <c r="KH996" s="90"/>
      <c r="KI996" s="90"/>
      <c r="KJ996" s="90"/>
      <c r="KK996" s="90"/>
      <c r="KL996" s="90"/>
      <c r="KM996" s="90"/>
      <c r="KN996" s="90"/>
      <c r="KO996" s="90"/>
      <c r="KP996" s="90"/>
      <c r="KQ996" s="90"/>
      <c r="KR996" s="90"/>
      <c r="KS996" s="90"/>
      <c r="KT996" s="90"/>
      <c r="KU996" s="90"/>
      <c r="KV996" s="90"/>
      <c r="KW996" s="90"/>
      <c r="KX996" s="90"/>
      <c r="KY996" s="90"/>
      <c r="KZ996" s="90"/>
      <c r="LA996" s="90"/>
      <c r="LB996" s="90"/>
      <c r="LC996" s="90"/>
      <c r="LD996" s="90"/>
      <c r="LE996" s="90"/>
      <c r="LF996" s="90"/>
      <c r="LG996" s="90"/>
      <c r="LH996" s="90"/>
      <c r="LI996" s="90"/>
      <c r="LJ996" s="90"/>
      <c r="LK996" s="90"/>
      <c r="LL996" s="90"/>
      <c r="LM996" s="90"/>
      <c r="LN996" s="90"/>
      <c r="LO996" s="90"/>
      <c r="LP996" s="90"/>
      <c r="LQ996" s="90"/>
      <c r="LR996" s="90"/>
      <c r="LS996" s="90"/>
      <c r="LT996" s="90"/>
      <c r="LU996" s="90"/>
      <c r="LV996" s="90"/>
      <c r="LW996" s="90"/>
      <c r="LX996" s="90"/>
      <c r="LY996" s="90"/>
      <c r="LZ996" s="90"/>
      <c r="MA996" s="90"/>
      <c r="MB996" s="90"/>
      <c r="MC996" s="90"/>
      <c r="MD996" s="90"/>
      <c r="ME996" s="90"/>
      <c r="MF996" s="90"/>
      <c r="MG996" s="90"/>
      <c r="MH996" s="90"/>
      <c r="MI996" s="90"/>
      <c r="MJ996" s="90"/>
      <c r="MK996" s="90"/>
      <c r="ML996" s="90"/>
      <c r="MM996" s="90"/>
      <c r="MN996" s="90"/>
      <c r="MO996" s="90"/>
      <c r="MP996" s="90"/>
      <c r="MQ996" s="90"/>
      <c r="MR996" s="90"/>
      <c r="MS996" s="90"/>
      <c r="MT996" s="90"/>
      <c r="MU996" s="90"/>
      <c r="MV996" s="90"/>
      <c r="MW996" s="90"/>
      <c r="MX996" s="90"/>
      <c r="MY996" s="90"/>
      <c r="MZ996" s="90"/>
      <c r="NA996" s="90"/>
      <c r="NB996" s="90"/>
      <c r="NC996" s="90"/>
      <c r="ND996" s="90"/>
      <c r="NE996" s="90"/>
      <c r="NF996" s="90"/>
      <c r="NG996" s="90"/>
      <c r="NH996" s="90"/>
      <c r="NI996" s="90"/>
      <c r="NJ996" s="90"/>
      <c r="NK996" s="90"/>
      <c r="NL996" s="90"/>
      <c r="NM996" s="90"/>
      <c r="NN996" s="90"/>
      <c r="NO996" s="90"/>
      <c r="NP996" s="90"/>
      <c r="NQ996" s="90"/>
      <c r="NR996" s="90"/>
      <c r="NS996" s="90"/>
      <c r="NT996" s="90"/>
      <c r="NU996" s="90"/>
      <c r="NV996" s="90"/>
      <c r="NW996" s="90"/>
      <c r="NX996" s="90"/>
      <c r="NY996" s="90"/>
      <c r="NZ996" s="90"/>
      <c r="OA996" s="90"/>
      <c r="OB996" s="90"/>
      <c r="OC996" s="90"/>
      <c r="OD996" s="90"/>
      <c r="OE996" s="90"/>
      <c r="OF996" s="90"/>
      <c r="OG996" s="90"/>
      <c r="OH996" s="90"/>
      <c r="OI996" s="90"/>
      <c r="OJ996" s="90"/>
      <c r="OK996" s="90"/>
      <c r="OL996" s="90"/>
      <c r="OM996" s="90"/>
      <c r="ON996" s="90"/>
      <c r="OO996" s="90"/>
      <c r="OP996" s="90"/>
      <c r="OQ996" s="90"/>
      <c r="OR996" s="90"/>
      <c r="OS996" s="90"/>
      <c r="OT996" s="90"/>
      <c r="OU996" s="90"/>
      <c r="OV996" s="90"/>
      <c r="OW996" s="90"/>
      <c r="OX996" s="90"/>
      <c r="OY996" s="90"/>
      <c r="OZ996" s="90"/>
      <c r="PA996" s="90"/>
      <c r="PB996" s="90"/>
      <c r="PC996" s="90"/>
      <c r="PD996" s="90"/>
      <c r="PE996" s="90"/>
      <c r="PF996" s="90"/>
      <c r="PG996" s="90"/>
      <c r="PH996" s="90"/>
      <c r="PI996" s="90"/>
      <c r="PJ996" s="90"/>
      <c r="PK996" s="90"/>
      <c r="PL996" s="90"/>
      <c r="PM996" s="90"/>
      <c r="PN996" s="90"/>
      <c r="PO996" s="90"/>
      <c r="PP996" s="90"/>
      <c r="PQ996" s="90"/>
      <c r="PR996" s="90"/>
      <c r="PS996" s="90"/>
      <c r="PT996" s="90"/>
      <c r="PU996" s="90"/>
      <c r="PV996" s="90"/>
      <c r="PW996" s="90"/>
      <c r="PX996" s="90"/>
      <c r="PY996" s="90"/>
      <c r="PZ996" s="90"/>
      <c r="QA996" s="90"/>
      <c r="QB996" s="90"/>
      <c r="QC996" s="90"/>
      <c r="QD996" s="90"/>
      <c r="QE996" s="90"/>
      <c r="QF996" s="90"/>
      <c r="QG996" s="90"/>
      <c r="QH996" s="90"/>
      <c r="QI996" s="90"/>
      <c r="QJ996" s="90"/>
      <c r="QK996" s="90"/>
      <c r="QL996" s="90"/>
      <c r="QM996" s="90"/>
      <c r="QN996" s="90"/>
      <c r="QO996" s="90"/>
      <c r="QP996" s="90"/>
      <c r="QQ996" s="90"/>
      <c r="QR996" s="90"/>
      <c r="QS996" s="90"/>
      <c r="QT996" s="90"/>
      <c r="QU996" s="90"/>
      <c r="QV996" s="90"/>
      <c r="QW996" s="90"/>
      <c r="QX996" s="90"/>
      <c r="QY996" s="90"/>
      <c r="QZ996" s="90"/>
      <c r="RA996" s="90"/>
      <c r="RB996" s="90"/>
      <c r="RC996" s="90"/>
      <c r="RD996" s="90"/>
      <c r="RE996" s="90"/>
      <c r="RF996" s="90"/>
      <c r="RG996" s="90"/>
      <c r="RH996" s="90"/>
      <c r="RI996" s="90"/>
      <c r="RJ996" s="90"/>
      <c r="RK996" s="90"/>
      <c r="RL996" s="90"/>
      <c r="RM996" s="90"/>
      <c r="RN996" s="90"/>
      <c r="RO996" s="90"/>
      <c r="RP996" s="90"/>
      <c r="RQ996" s="90"/>
      <c r="RR996" s="90"/>
      <c r="RS996" s="90"/>
      <c r="RT996" s="90"/>
      <c r="RU996" s="90"/>
      <c r="RV996" s="90"/>
      <c r="RW996" s="90"/>
      <c r="RX996" s="90"/>
      <c r="RY996" s="90"/>
      <c r="RZ996" s="90"/>
      <c r="SA996" s="90"/>
      <c r="SB996" s="90"/>
      <c r="SC996" s="90"/>
      <c r="SD996" s="90"/>
      <c r="SE996" s="90"/>
      <c r="SF996" s="90"/>
      <c r="SG996" s="90"/>
      <c r="SH996" s="90"/>
      <c r="SI996" s="90"/>
      <c r="SJ996" s="90"/>
      <c r="SK996" s="90"/>
      <c r="SL996" s="90"/>
      <c r="SM996" s="90"/>
      <c r="SN996" s="90"/>
      <c r="SO996" s="90"/>
      <c r="SP996" s="90"/>
      <c r="SQ996" s="90"/>
      <c r="SR996" s="90"/>
      <c r="SS996" s="90"/>
      <c r="ST996" s="90"/>
      <c r="SU996" s="90"/>
      <c r="SV996" s="90"/>
      <c r="SW996" s="90"/>
      <c r="SX996" s="90"/>
      <c r="SY996" s="90"/>
      <c r="SZ996" s="90"/>
      <c r="TA996" s="90"/>
      <c r="TB996" s="90"/>
      <c r="TC996" s="90"/>
      <c r="TD996" s="90"/>
      <c r="TE996" s="90"/>
      <c r="TF996" s="90"/>
      <c r="TG996" s="90"/>
      <c r="TH996" s="90"/>
      <c r="TI996" s="90"/>
      <c r="TJ996" s="90"/>
      <c r="TK996" s="90"/>
      <c r="TL996" s="90"/>
      <c r="TM996" s="90"/>
      <c r="TN996" s="90"/>
      <c r="TO996" s="90"/>
      <c r="TP996" s="90"/>
      <c r="TQ996" s="90"/>
      <c r="TR996" s="90"/>
      <c r="TS996" s="90"/>
      <c r="TT996" s="90"/>
      <c r="TU996" s="90"/>
      <c r="TV996" s="90"/>
      <c r="TW996" s="90"/>
      <c r="TX996" s="90"/>
      <c r="TY996" s="90"/>
      <c r="TZ996" s="90"/>
      <c r="UA996" s="90"/>
      <c r="UB996" s="90"/>
      <c r="UC996" s="90"/>
      <c r="UD996" s="90"/>
      <c r="UE996" s="90"/>
      <c r="UF996" s="90"/>
      <c r="UG996" s="90"/>
      <c r="UH996" s="90"/>
      <c r="UI996" s="90"/>
      <c r="UJ996" s="90"/>
      <c r="UK996" s="90"/>
      <c r="UL996" s="90"/>
      <c r="UM996" s="90"/>
      <c r="UN996" s="90"/>
      <c r="UO996" s="90"/>
      <c r="UP996" s="90"/>
      <c r="UQ996" s="90"/>
      <c r="UR996" s="90"/>
      <c r="US996" s="90"/>
      <c r="UT996" s="90"/>
      <c r="UU996" s="90"/>
      <c r="UV996" s="90"/>
      <c r="UW996" s="90"/>
      <c r="UX996" s="90"/>
      <c r="UY996" s="90"/>
      <c r="UZ996" s="90"/>
      <c r="VA996" s="90"/>
      <c r="VB996" s="90"/>
      <c r="VC996" s="90"/>
      <c r="VD996" s="90"/>
      <c r="VE996" s="90"/>
      <c r="VF996" s="90"/>
      <c r="VG996" s="90"/>
      <c r="VH996" s="90"/>
      <c r="VI996" s="90"/>
      <c r="VJ996" s="90"/>
      <c r="VK996" s="90"/>
      <c r="VL996" s="90"/>
      <c r="VM996" s="90"/>
      <c r="VN996" s="90"/>
      <c r="VO996" s="90"/>
      <c r="VP996" s="90"/>
      <c r="VQ996" s="90"/>
      <c r="VR996" s="90"/>
      <c r="VS996" s="90"/>
      <c r="VT996" s="90"/>
      <c r="VU996" s="90"/>
      <c r="VV996" s="90"/>
      <c r="VW996" s="90"/>
      <c r="VX996" s="90"/>
      <c r="VY996" s="90"/>
      <c r="VZ996" s="90"/>
      <c r="WA996" s="90"/>
      <c r="WB996" s="90"/>
      <c r="WC996" s="90"/>
      <c r="WD996" s="90"/>
      <c r="WE996" s="90"/>
      <c r="WF996" s="90"/>
      <c r="WG996" s="90"/>
      <c r="WH996" s="90"/>
      <c r="WI996" s="90"/>
      <c r="WJ996" s="90"/>
      <c r="WK996" s="90"/>
      <c r="WL996" s="90"/>
      <c r="WM996" s="90"/>
      <c r="WN996" s="90"/>
      <c r="WO996" s="90"/>
      <c r="WP996" s="90"/>
      <c r="WQ996" s="90"/>
      <c r="WR996" s="90"/>
      <c r="WS996" s="90"/>
      <c r="WT996" s="90"/>
      <c r="WU996" s="90"/>
      <c r="WV996" s="90"/>
      <c r="WW996" s="90"/>
      <c r="WX996" s="90"/>
      <c r="WY996" s="90"/>
      <c r="WZ996" s="90"/>
      <c r="XA996" s="90"/>
      <c r="XB996" s="90"/>
      <c r="XC996" s="90"/>
      <c r="XD996" s="90"/>
      <c r="XE996" s="90"/>
      <c r="XF996" s="90"/>
      <c r="XG996" s="90"/>
      <c r="XH996" s="90"/>
      <c r="XI996" s="90"/>
      <c r="XJ996" s="90"/>
      <c r="XK996" s="90"/>
      <c r="XL996" s="90"/>
      <c r="XM996" s="90"/>
      <c r="XN996" s="90"/>
      <c r="XO996" s="90"/>
      <c r="XP996" s="90"/>
      <c r="XQ996" s="90"/>
      <c r="XR996" s="90"/>
      <c r="XS996" s="90"/>
      <c r="XT996" s="90"/>
      <c r="XU996" s="90"/>
      <c r="XV996" s="90"/>
      <c r="XW996" s="90"/>
      <c r="XX996" s="90"/>
      <c r="XY996" s="90"/>
      <c r="XZ996" s="90"/>
      <c r="YA996" s="90"/>
      <c r="YB996" s="90"/>
      <c r="YC996" s="90"/>
      <c r="YD996" s="90"/>
      <c r="YE996" s="90"/>
      <c r="YF996" s="90"/>
      <c r="YG996" s="90"/>
      <c r="YH996" s="90"/>
      <c r="YI996" s="90"/>
      <c r="YJ996" s="90"/>
      <c r="YK996" s="90"/>
      <c r="YL996" s="90"/>
      <c r="YM996" s="90"/>
      <c r="YN996" s="90"/>
      <c r="YO996" s="90"/>
      <c r="YP996" s="90"/>
      <c r="YQ996" s="90"/>
      <c r="YR996" s="90"/>
      <c r="YS996" s="90"/>
      <c r="YT996" s="90"/>
      <c r="YU996" s="90"/>
      <c r="YV996" s="90"/>
      <c r="YW996" s="90"/>
      <c r="YX996" s="90"/>
      <c r="YY996" s="90"/>
      <c r="YZ996" s="90"/>
      <c r="ZA996" s="90"/>
      <c r="ZB996" s="90"/>
      <c r="ZC996" s="90"/>
      <c r="ZD996" s="90"/>
      <c r="ZE996" s="90"/>
      <c r="ZF996" s="90"/>
      <c r="ZG996" s="90"/>
      <c r="ZH996" s="90"/>
      <c r="ZI996" s="90"/>
      <c r="ZJ996" s="90"/>
      <c r="ZK996" s="90"/>
      <c r="ZL996" s="90"/>
      <c r="ZM996" s="90"/>
      <c r="ZN996" s="90"/>
      <c r="ZO996" s="90"/>
      <c r="ZP996" s="90"/>
      <c r="ZQ996" s="90"/>
      <c r="ZR996" s="90"/>
      <c r="ZS996" s="90"/>
      <c r="ZT996" s="90"/>
      <c r="ZU996" s="90"/>
      <c r="ZV996" s="90"/>
      <c r="ZW996" s="90"/>
      <c r="ZX996" s="90"/>
      <c r="ZY996" s="90"/>
      <c r="ZZ996" s="90"/>
      <c r="AAA996" s="90"/>
      <c r="AAB996" s="90"/>
      <c r="AAC996" s="90"/>
      <c r="AAD996" s="90"/>
      <c r="AAE996" s="90"/>
      <c r="AAF996" s="90"/>
      <c r="AAG996" s="90"/>
      <c r="AAH996" s="90"/>
      <c r="AAI996" s="90"/>
      <c r="AAJ996" s="90"/>
      <c r="AAK996" s="90"/>
      <c r="AAL996" s="90"/>
      <c r="AAM996" s="90"/>
      <c r="AAN996" s="90"/>
      <c r="AAO996" s="90"/>
      <c r="AAP996" s="90"/>
      <c r="AAQ996" s="90"/>
      <c r="AAR996" s="90"/>
      <c r="AAS996" s="90"/>
      <c r="AAT996" s="90"/>
      <c r="AAU996" s="90"/>
      <c r="AAV996" s="90"/>
      <c r="AAW996" s="90"/>
      <c r="AAX996" s="90"/>
      <c r="AAY996" s="90"/>
      <c r="AAZ996" s="90"/>
      <c r="ABA996" s="90"/>
      <c r="ABB996" s="90"/>
      <c r="ABC996" s="90"/>
      <c r="ABD996" s="90"/>
      <c r="ABE996" s="90"/>
      <c r="ABF996" s="90"/>
      <c r="ABG996" s="90"/>
      <c r="ABH996" s="90"/>
      <c r="ABI996" s="90"/>
      <c r="ABJ996" s="90"/>
      <c r="ABK996" s="90"/>
      <c r="ABL996" s="90"/>
      <c r="ABM996" s="90"/>
      <c r="ABN996" s="90"/>
      <c r="ABO996" s="90"/>
      <c r="ABP996" s="90"/>
      <c r="ABQ996" s="90"/>
      <c r="ABR996" s="90"/>
      <c r="ABS996" s="90"/>
      <c r="ABT996" s="90"/>
      <c r="ABU996" s="90"/>
      <c r="ABV996" s="90"/>
      <c r="ABW996" s="90"/>
      <c r="ABX996" s="90"/>
      <c r="ABY996" s="90"/>
      <c r="ABZ996" s="90"/>
      <c r="ACA996" s="90"/>
      <c r="ACB996" s="90"/>
      <c r="ACC996" s="90"/>
      <c r="ACD996" s="90"/>
      <c r="ACE996" s="90"/>
      <c r="ACF996" s="90"/>
      <c r="ACG996" s="90"/>
      <c r="ACH996" s="90"/>
      <c r="ACI996" s="90"/>
      <c r="ACJ996" s="90"/>
      <c r="ACK996" s="90"/>
      <c r="ACL996" s="90"/>
      <c r="ACM996" s="90"/>
      <c r="ACN996" s="90"/>
      <c r="ACO996" s="90"/>
      <c r="ACP996" s="90"/>
      <c r="ACQ996" s="90"/>
      <c r="ACR996" s="90"/>
      <c r="ACS996" s="90"/>
      <c r="ACT996" s="90"/>
      <c r="ACU996" s="90"/>
      <c r="ACV996" s="90"/>
      <c r="ACW996" s="90"/>
      <c r="ACX996" s="90"/>
      <c r="ACY996" s="90"/>
      <c r="ACZ996" s="90"/>
      <c r="ADA996" s="90"/>
      <c r="ADB996" s="90"/>
      <c r="ADC996" s="90"/>
      <c r="ADD996" s="90"/>
      <c r="ADE996" s="90"/>
      <c r="ADF996" s="90"/>
      <c r="ADG996" s="90"/>
      <c r="ADH996" s="90"/>
      <c r="ADI996" s="90"/>
      <c r="ADJ996" s="90"/>
      <c r="ADK996" s="90"/>
      <c r="ADL996" s="90"/>
      <c r="ADM996" s="90"/>
      <c r="ADN996" s="90"/>
      <c r="ADO996" s="90"/>
      <c r="ADP996" s="90"/>
      <c r="ADQ996" s="90"/>
      <c r="ADR996" s="90"/>
      <c r="ADS996" s="90"/>
      <c r="ADT996" s="90"/>
      <c r="ADU996" s="90"/>
      <c r="ADV996" s="90"/>
      <c r="ADW996" s="90"/>
      <c r="ADX996" s="90"/>
      <c r="ADY996" s="90"/>
      <c r="ADZ996" s="90"/>
      <c r="AEA996" s="90"/>
      <c r="AEB996" s="90"/>
      <c r="AEC996" s="90"/>
      <c r="AED996" s="90"/>
      <c r="AEE996" s="90"/>
      <c r="AEF996" s="90"/>
      <c r="AEG996" s="90"/>
      <c r="AEH996" s="90"/>
      <c r="AEI996" s="90"/>
      <c r="AEJ996" s="90"/>
      <c r="AEK996" s="90"/>
      <c r="AEL996" s="90"/>
      <c r="AEM996" s="90"/>
      <c r="AEN996" s="90"/>
      <c r="AEO996" s="90"/>
      <c r="AEP996" s="90"/>
      <c r="AEQ996" s="90"/>
      <c r="AER996" s="90"/>
      <c r="AES996" s="90"/>
      <c r="AET996" s="90"/>
      <c r="AEU996" s="90"/>
      <c r="AEV996" s="90"/>
      <c r="AEW996" s="90"/>
      <c r="AEX996" s="90"/>
      <c r="AEY996" s="90"/>
      <c r="AEZ996" s="90"/>
      <c r="AFA996" s="90"/>
      <c r="AFB996" s="90"/>
      <c r="AFC996" s="90"/>
      <c r="AFD996" s="90"/>
      <c r="AFE996" s="90"/>
      <c r="AFF996" s="90"/>
      <c r="AFG996" s="90"/>
      <c r="AFH996" s="90"/>
      <c r="AFI996" s="90"/>
      <c r="AFJ996" s="90"/>
      <c r="AFK996" s="90"/>
      <c r="AFL996" s="90"/>
      <c r="AFM996" s="90"/>
      <c r="AFN996" s="90"/>
      <c r="AFO996" s="90"/>
      <c r="AFP996" s="90"/>
      <c r="AFQ996" s="90"/>
      <c r="AFR996" s="90"/>
      <c r="AFS996" s="90"/>
      <c r="AFT996" s="90"/>
      <c r="AFU996" s="90"/>
      <c r="AFV996" s="90"/>
      <c r="AFW996" s="90"/>
      <c r="AFX996" s="90"/>
      <c r="AFY996" s="90"/>
      <c r="AFZ996" s="90"/>
      <c r="AGA996" s="90"/>
      <c r="AGB996" s="90"/>
      <c r="AGC996" s="90"/>
      <c r="AGD996" s="90"/>
      <c r="AGE996" s="90"/>
      <c r="AGF996" s="90"/>
      <c r="AGG996" s="90"/>
      <c r="AGH996" s="90"/>
      <c r="AGI996" s="90"/>
      <c r="AGJ996" s="90"/>
      <c r="AGK996" s="90"/>
      <c r="AGL996" s="90"/>
      <c r="AGM996" s="90"/>
      <c r="AGN996" s="90"/>
      <c r="AGO996" s="90"/>
      <c r="AGP996" s="90"/>
      <c r="AGQ996" s="90"/>
      <c r="AGR996" s="90"/>
      <c r="AGS996" s="90"/>
      <c r="AGT996" s="90"/>
      <c r="AGU996" s="90"/>
      <c r="AGV996" s="90"/>
      <c r="AGW996" s="90"/>
      <c r="AGX996" s="90"/>
      <c r="AGY996" s="90"/>
      <c r="AGZ996" s="90"/>
      <c r="AHA996" s="90"/>
      <c r="AHB996" s="90"/>
      <c r="AHC996" s="90"/>
      <c r="AHD996" s="90"/>
      <c r="AHE996" s="90"/>
      <c r="AHF996" s="90"/>
      <c r="AHG996" s="90"/>
      <c r="AHH996" s="90"/>
      <c r="AHI996" s="90"/>
      <c r="AHJ996" s="90"/>
      <c r="AHK996" s="90"/>
      <c r="AHL996" s="90"/>
      <c r="AHM996" s="90"/>
      <c r="AHN996" s="90"/>
      <c r="AHO996" s="90"/>
      <c r="AHP996" s="90"/>
      <c r="AHQ996" s="90"/>
      <c r="AHR996" s="90"/>
      <c r="AHS996" s="90"/>
      <c r="AHT996" s="90"/>
      <c r="AHU996" s="90"/>
      <c r="AHV996" s="90"/>
      <c r="AHW996" s="90"/>
      <c r="AHX996" s="90"/>
      <c r="AHY996" s="90"/>
      <c r="AHZ996" s="90"/>
      <c r="AIA996" s="90"/>
      <c r="AIB996" s="90"/>
      <c r="AIC996" s="90"/>
      <c r="AID996" s="90"/>
      <c r="AIE996" s="90"/>
      <c r="AIF996" s="90"/>
      <c r="AIG996" s="90"/>
      <c r="AIH996" s="90"/>
      <c r="AII996" s="90"/>
      <c r="AIJ996" s="90"/>
      <c r="AIK996" s="90"/>
      <c r="AIL996" s="90"/>
      <c r="AIM996" s="90"/>
      <c r="AIN996" s="90"/>
      <c r="AIO996" s="90"/>
      <c r="AIP996" s="90"/>
      <c r="AIQ996" s="90"/>
      <c r="AIR996" s="90"/>
      <c r="AIS996" s="90"/>
      <c r="AIT996" s="90"/>
      <c r="AIU996" s="90"/>
      <c r="AIV996" s="90"/>
      <c r="AIW996" s="90"/>
      <c r="AIX996" s="90"/>
      <c r="AIY996" s="90"/>
      <c r="AIZ996" s="90"/>
      <c r="AJA996" s="90"/>
      <c r="AJB996" s="90"/>
      <c r="AJC996" s="90"/>
      <c r="AJD996" s="90"/>
      <c r="AJE996" s="90"/>
      <c r="AJF996" s="90"/>
      <c r="AJG996" s="90"/>
      <c r="AJH996" s="90"/>
      <c r="AJI996" s="90"/>
      <c r="AJJ996" s="90"/>
      <c r="AJK996" s="90"/>
      <c r="AJL996" s="90"/>
      <c r="AJM996" s="90"/>
      <c r="AJN996" s="90"/>
      <c r="AJO996" s="90"/>
      <c r="AJP996" s="90"/>
      <c r="AJQ996" s="90"/>
      <c r="AJR996" s="90"/>
      <c r="AJS996" s="90"/>
      <c r="AJT996" s="90"/>
      <c r="AJU996" s="90"/>
      <c r="AJV996" s="90"/>
      <c r="AJW996" s="90"/>
      <c r="AJX996" s="90"/>
      <c r="AJY996" s="90"/>
      <c r="AJZ996" s="90"/>
      <c r="AKA996" s="90"/>
      <c r="AKB996" s="90"/>
      <c r="AKC996" s="90"/>
      <c r="AKD996" s="90"/>
      <c r="AKE996" s="90"/>
      <c r="AKF996" s="90"/>
      <c r="AKG996" s="90"/>
      <c r="AKH996" s="90"/>
      <c r="AKI996" s="90"/>
      <c r="AKJ996" s="90"/>
      <c r="AKK996" s="90"/>
      <c r="AKL996" s="90"/>
      <c r="AKM996" s="90"/>
      <c r="AKN996" s="90"/>
      <c r="AKO996" s="90"/>
      <c r="AKP996" s="90"/>
      <c r="AKQ996" s="90"/>
      <c r="AKR996" s="90"/>
      <c r="AKS996" s="90"/>
      <c r="AKT996" s="90"/>
      <c r="AKU996" s="90"/>
      <c r="AKV996" s="90"/>
      <c r="AKW996" s="90"/>
      <c r="AKX996" s="90"/>
      <c r="AKY996" s="90"/>
      <c r="AKZ996" s="90"/>
      <c r="ALA996" s="90"/>
      <c r="ALB996" s="90"/>
      <c r="ALC996" s="90"/>
      <c r="ALD996" s="90"/>
      <c r="ALE996" s="90"/>
      <c r="ALF996" s="90"/>
      <c r="ALG996" s="90"/>
      <c r="ALH996" s="90"/>
      <c r="ALI996" s="90"/>
      <c r="ALJ996" s="90"/>
      <c r="ALK996" s="90"/>
      <c r="ALL996" s="90"/>
      <c r="ALM996" s="90"/>
      <c r="ALN996" s="90"/>
      <c r="ALO996" s="90"/>
      <c r="ALP996" s="90"/>
      <c r="ALQ996" s="90"/>
      <c r="ALR996" s="90"/>
      <c r="ALS996" s="90"/>
      <c r="ALT996" s="90"/>
      <c r="ALU996" s="90"/>
      <c r="ALV996" s="90"/>
      <c r="ALW996" s="90"/>
      <c r="ALX996" s="90"/>
      <c r="ALY996" s="90"/>
      <c r="ALZ996" s="90"/>
      <c r="AMA996" s="90"/>
      <c r="AMB996" s="90"/>
      <c r="AMC996" s="90"/>
      <c r="AMD996" s="90"/>
      <c r="AME996" s="90"/>
      <c r="AMF996" s="90"/>
      <c r="AMG996" s="90"/>
      <c r="AMH996" s="90"/>
      <c r="AMI996" s="90"/>
      <c r="AMJ996" s="90"/>
      <c r="AMK996" s="90"/>
      <c r="AML996" s="90"/>
      <c r="AMM996" s="90"/>
      <c r="AMN996" s="90"/>
      <c r="AMO996" s="90"/>
      <c r="AMP996" s="90"/>
      <c r="AMQ996" s="90"/>
      <c r="AMR996" s="90"/>
      <c r="AMS996" s="90"/>
      <c r="AMT996" s="90"/>
      <c r="AMU996" s="90"/>
      <c r="AMV996" s="90"/>
      <c r="AMW996" s="90"/>
      <c r="AMX996" s="90"/>
      <c r="AMY996" s="90"/>
      <c r="AMZ996" s="90"/>
      <c r="ANA996" s="90"/>
      <c r="ANB996" s="90"/>
      <c r="ANC996" s="90"/>
      <c r="AND996" s="90"/>
      <c r="ANE996" s="90"/>
      <c r="ANF996" s="90"/>
      <c r="ANG996" s="90"/>
      <c r="ANH996" s="90"/>
      <c r="ANI996" s="90"/>
      <c r="ANJ996" s="90"/>
      <c r="ANK996" s="90"/>
      <c r="ANL996" s="90"/>
      <c r="ANM996" s="90"/>
      <c r="ANN996" s="90"/>
      <c r="ANO996" s="90"/>
      <c r="ANP996" s="90"/>
      <c r="ANQ996" s="90"/>
      <c r="ANR996" s="90"/>
      <c r="ANS996" s="90"/>
      <c r="ANT996" s="90"/>
      <c r="ANU996" s="90"/>
      <c r="ANV996" s="90"/>
      <c r="ANW996" s="90"/>
      <c r="ANX996" s="90"/>
      <c r="ANY996" s="90"/>
      <c r="ANZ996" s="90"/>
      <c r="AOA996" s="90"/>
      <c r="AOB996" s="90"/>
      <c r="AOC996" s="90"/>
      <c r="AOD996" s="90"/>
      <c r="AOE996" s="90"/>
      <c r="AOF996" s="90"/>
      <c r="AOG996" s="90"/>
      <c r="AOH996" s="90"/>
      <c r="AOI996" s="90"/>
      <c r="AOJ996" s="90"/>
      <c r="AOK996" s="90"/>
      <c r="AOL996" s="90"/>
      <c r="AOM996" s="90"/>
      <c r="AON996" s="90"/>
      <c r="AOO996" s="90"/>
      <c r="AOP996" s="90"/>
      <c r="AOQ996" s="90"/>
      <c r="AOR996" s="90"/>
      <c r="AOS996" s="90"/>
      <c r="AOT996" s="90"/>
      <c r="AOU996" s="90"/>
      <c r="AOV996" s="90"/>
      <c r="AOW996" s="90"/>
      <c r="AOX996" s="90"/>
      <c r="AOY996" s="90"/>
      <c r="AOZ996" s="90"/>
      <c r="APA996" s="90"/>
      <c r="APB996" s="90"/>
      <c r="APC996" s="90"/>
      <c r="APD996" s="90"/>
      <c r="APE996" s="90"/>
      <c r="APF996" s="90"/>
      <c r="APG996" s="90"/>
      <c r="APH996" s="90"/>
      <c r="API996" s="90"/>
      <c r="APJ996" s="90"/>
      <c r="APK996" s="90"/>
      <c r="APL996" s="90"/>
      <c r="APM996" s="90"/>
      <c r="APN996" s="90"/>
      <c r="APO996" s="90"/>
      <c r="APP996" s="90"/>
      <c r="APQ996" s="90"/>
      <c r="APR996" s="90"/>
      <c r="APS996" s="90"/>
      <c r="APT996" s="90"/>
      <c r="APU996" s="90"/>
      <c r="APV996" s="90"/>
      <c r="APW996" s="90"/>
      <c r="APX996" s="90"/>
      <c r="APY996" s="90"/>
      <c r="APZ996" s="90"/>
      <c r="AQA996" s="90"/>
      <c r="AQB996" s="90"/>
      <c r="AQC996" s="90"/>
      <c r="AQD996" s="90"/>
      <c r="AQE996" s="90"/>
      <c r="AQF996" s="90"/>
      <c r="AQG996" s="90"/>
      <c r="AQH996" s="90"/>
      <c r="AQI996" s="90"/>
      <c r="AQJ996" s="90"/>
      <c r="AQK996" s="90"/>
      <c r="AQL996" s="90"/>
      <c r="AQM996" s="90"/>
      <c r="AQN996" s="90"/>
      <c r="AQO996" s="90"/>
      <c r="AQP996" s="90"/>
      <c r="AQQ996" s="90"/>
      <c r="AQR996" s="90"/>
      <c r="AQS996" s="90"/>
      <c r="AQT996" s="90"/>
      <c r="AQU996" s="90"/>
      <c r="AQV996" s="90"/>
      <c r="AQW996" s="90"/>
      <c r="AQX996" s="90"/>
      <c r="AQY996" s="90"/>
      <c r="AQZ996" s="90"/>
      <c r="ARA996" s="90"/>
      <c r="ARB996" s="90"/>
      <c r="ARC996" s="90"/>
      <c r="ARD996" s="90"/>
      <c r="ARE996" s="90"/>
      <c r="ARF996" s="90"/>
      <c r="ARG996" s="90"/>
      <c r="ARH996" s="90"/>
      <c r="ARI996" s="90"/>
      <c r="ARJ996" s="90"/>
      <c r="ARK996" s="90"/>
      <c r="ARL996" s="90"/>
      <c r="ARM996" s="90"/>
      <c r="ARN996" s="90"/>
      <c r="ARO996" s="90"/>
      <c r="ARP996" s="90"/>
      <c r="ARQ996" s="90"/>
      <c r="ARR996" s="90"/>
      <c r="ARS996" s="90"/>
      <c r="ART996" s="90"/>
      <c r="ARU996" s="90"/>
      <c r="ARV996" s="90"/>
      <c r="ARW996" s="90"/>
      <c r="ARX996" s="90"/>
      <c r="ARY996" s="90"/>
      <c r="ARZ996" s="90"/>
      <c r="ASA996" s="90"/>
      <c r="ASB996" s="90"/>
      <c r="ASC996" s="90"/>
      <c r="ASD996" s="90"/>
      <c r="ASE996" s="90"/>
      <c r="ASF996" s="90"/>
      <c r="ASG996" s="90"/>
      <c r="ASH996" s="90"/>
      <c r="ASI996" s="90"/>
      <c r="ASJ996" s="90"/>
      <c r="ASK996" s="90"/>
      <c r="ASL996" s="90"/>
      <c r="ASM996" s="90"/>
      <c r="ASN996" s="90"/>
      <c r="ASO996" s="90"/>
      <c r="ASP996" s="90"/>
      <c r="ASQ996" s="90"/>
      <c r="ASR996" s="90"/>
      <c r="ASS996" s="90"/>
      <c r="AST996" s="90"/>
      <c r="ASU996" s="90"/>
      <c r="ASV996" s="90"/>
      <c r="ASW996" s="90"/>
      <c r="ASX996" s="90"/>
      <c r="ASY996" s="90"/>
      <c r="ASZ996" s="90"/>
      <c r="ATA996" s="90"/>
      <c r="ATB996" s="90"/>
      <c r="ATC996" s="90"/>
      <c r="ATD996" s="90"/>
      <c r="ATE996" s="90"/>
      <c r="ATF996" s="90"/>
      <c r="ATG996" s="90"/>
      <c r="ATH996" s="90"/>
      <c r="ATI996" s="90"/>
      <c r="ATJ996" s="90"/>
      <c r="ATK996" s="90"/>
      <c r="ATL996" s="90"/>
      <c r="ATM996" s="90"/>
      <c r="ATN996" s="90"/>
      <c r="ATO996" s="90"/>
      <c r="ATP996" s="90"/>
      <c r="ATQ996" s="90"/>
      <c r="ATR996" s="90"/>
      <c r="ATS996" s="90"/>
      <c r="ATT996" s="90"/>
      <c r="ATU996" s="90"/>
      <c r="ATV996" s="90"/>
      <c r="ATW996" s="90"/>
      <c r="ATX996" s="90"/>
      <c r="ATY996" s="90"/>
      <c r="ATZ996" s="90"/>
      <c r="AUA996" s="90"/>
      <c r="AUB996" s="90"/>
      <c r="AUC996" s="90"/>
      <c r="AUD996" s="90"/>
      <c r="AUE996" s="90"/>
      <c r="AUF996" s="90"/>
      <c r="AUG996" s="90"/>
      <c r="AUH996" s="90"/>
      <c r="AUI996" s="90"/>
      <c r="AUJ996" s="90"/>
      <c r="AUK996" s="90"/>
      <c r="AUL996" s="90"/>
      <c r="AUM996" s="90"/>
      <c r="AUN996" s="90"/>
      <c r="AUO996" s="90"/>
      <c r="AUP996" s="90"/>
      <c r="AUQ996" s="90"/>
      <c r="AUR996" s="90"/>
      <c r="AUS996" s="90"/>
      <c r="AUT996" s="90"/>
      <c r="AUU996" s="90"/>
      <c r="AUV996" s="90"/>
      <c r="AUW996" s="90"/>
      <c r="AUX996" s="90"/>
      <c r="AUY996" s="90"/>
      <c r="AUZ996" s="90"/>
      <c r="AVA996" s="90"/>
      <c r="AVB996" s="90"/>
      <c r="AVC996" s="90"/>
      <c r="AVD996" s="90"/>
      <c r="AVE996" s="90"/>
      <c r="AVF996" s="90"/>
      <c r="AVG996" s="90"/>
      <c r="AVH996" s="90"/>
      <c r="AVI996" s="90"/>
      <c r="AVJ996" s="90"/>
      <c r="AVK996" s="90"/>
      <c r="AVL996" s="90"/>
      <c r="AVM996" s="90"/>
      <c r="AVN996" s="90"/>
      <c r="AVO996" s="90"/>
      <c r="AVP996" s="90"/>
      <c r="AVQ996" s="90"/>
      <c r="AVR996" s="90"/>
      <c r="AVS996" s="90"/>
      <c r="AVT996" s="90"/>
      <c r="AVU996" s="90"/>
      <c r="AVV996" s="90"/>
      <c r="AVW996" s="90"/>
      <c r="AVX996" s="90"/>
      <c r="AVY996" s="90"/>
      <c r="AVZ996" s="90"/>
      <c r="AWA996" s="90"/>
      <c r="AWB996" s="90"/>
      <c r="AWC996" s="90"/>
      <c r="AWD996" s="90"/>
      <c r="AWE996" s="90"/>
      <c r="AWF996" s="90"/>
      <c r="AWG996" s="90"/>
      <c r="AWH996" s="90"/>
      <c r="AWI996" s="90"/>
      <c r="AWJ996" s="90"/>
      <c r="AWK996" s="90"/>
      <c r="AWL996" s="90"/>
      <c r="AWM996" s="90"/>
      <c r="AWN996" s="90"/>
      <c r="AWO996" s="90"/>
      <c r="AWP996" s="90"/>
      <c r="AWQ996" s="90"/>
      <c r="AWR996" s="90"/>
      <c r="AWS996" s="90"/>
      <c r="AWT996" s="90"/>
      <c r="AWU996" s="90"/>
      <c r="AWV996" s="90"/>
      <c r="AWW996" s="90"/>
      <c r="AWX996" s="90"/>
      <c r="AWY996" s="90"/>
      <c r="AWZ996" s="90"/>
      <c r="AXA996" s="90"/>
      <c r="AXB996" s="90"/>
      <c r="AXC996" s="90"/>
      <c r="AXD996" s="90"/>
      <c r="AXE996" s="90"/>
      <c r="AXF996" s="90"/>
      <c r="AXG996" s="90"/>
      <c r="AXH996" s="90"/>
      <c r="AXI996" s="90"/>
      <c r="AXJ996" s="90"/>
      <c r="AXK996" s="90"/>
      <c r="AXL996" s="90"/>
      <c r="AXM996" s="90"/>
      <c r="AXN996" s="90"/>
      <c r="AXO996" s="90"/>
      <c r="AXP996" s="90"/>
      <c r="AXQ996" s="90"/>
      <c r="AXR996" s="90"/>
      <c r="AXS996" s="90"/>
      <c r="AXT996" s="90"/>
      <c r="AXU996" s="90"/>
      <c r="AXV996" s="90"/>
      <c r="AXW996" s="90"/>
      <c r="AXX996" s="90"/>
      <c r="AXY996" s="90"/>
      <c r="AXZ996" s="90"/>
      <c r="AYA996" s="90"/>
      <c r="AYB996" s="90"/>
      <c r="AYC996" s="90"/>
      <c r="AYD996" s="90"/>
      <c r="AYE996" s="90"/>
      <c r="AYF996" s="90"/>
      <c r="AYG996" s="90"/>
      <c r="AYH996" s="90"/>
      <c r="AYI996" s="90"/>
      <c r="AYJ996" s="90"/>
      <c r="AYK996" s="90"/>
      <c r="AYL996" s="90"/>
      <c r="AYM996" s="90"/>
      <c r="AYN996" s="90"/>
      <c r="AYO996" s="90"/>
      <c r="AYP996" s="90"/>
      <c r="AYQ996" s="90"/>
      <c r="AYR996" s="90"/>
      <c r="AYS996" s="90"/>
      <c r="AYT996" s="90"/>
      <c r="AYU996" s="90"/>
      <c r="AYV996" s="90"/>
      <c r="AYW996" s="90"/>
      <c r="AYX996" s="90"/>
      <c r="AYY996" s="90"/>
      <c r="AYZ996" s="90"/>
      <c r="AZA996" s="90"/>
      <c r="AZB996" s="90"/>
      <c r="AZC996" s="90"/>
      <c r="AZD996" s="90"/>
      <c r="AZE996" s="90"/>
      <c r="AZF996" s="90"/>
      <c r="AZG996" s="90"/>
      <c r="AZH996" s="90"/>
      <c r="AZI996" s="90"/>
      <c r="AZJ996" s="90"/>
      <c r="AZK996" s="90"/>
      <c r="AZL996" s="90"/>
      <c r="AZM996" s="90"/>
      <c r="AZN996" s="90"/>
      <c r="AZO996" s="90"/>
      <c r="AZP996" s="90"/>
      <c r="AZQ996" s="90"/>
      <c r="AZR996" s="90"/>
      <c r="AZS996" s="90"/>
      <c r="AZT996" s="90"/>
      <c r="AZU996" s="90"/>
      <c r="AZV996" s="90"/>
      <c r="AZW996" s="90"/>
      <c r="AZX996" s="90"/>
      <c r="AZY996" s="90"/>
      <c r="AZZ996" s="90"/>
      <c r="BAA996" s="90"/>
      <c r="BAB996" s="90"/>
      <c r="BAC996" s="90"/>
      <c r="BAD996" s="90"/>
      <c r="BAE996" s="90"/>
      <c r="BAF996" s="90"/>
      <c r="BAG996" s="90"/>
      <c r="BAH996" s="90"/>
      <c r="BAI996" s="90"/>
      <c r="BAJ996" s="90"/>
      <c r="BAK996" s="90"/>
      <c r="BAL996" s="90"/>
      <c r="BAM996" s="90"/>
      <c r="BAN996" s="90"/>
      <c r="BAO996" s="90"/>
      <c r="BAP996" s="90"/>
      <c r="BAQ996" s="90"/>
      <c r="BAR996" s="90"/>
      <c r="BAS996" s="90"/>
      <c r="BAT996" s="90"/>
      <c r="BAU996" s="90"/>
      <c r="BAV996" s="90"/>
      <c r="BAW996" s="90"/>
      <c r="BAX996" s="90"/>
      <c r="BAY996" s="90"/>
      <c r="BAZ996" s="90"/>
      <c r="BBA996" s="90"/>
      <c r="BBB996" s="90"/>
      <c r="BBC996" s="90"/>
      <c r="BBD996" s="90"/>
      <c r="BBE996" s="90"/>
      <c r="BBF996" s="90"/>
      <c r="BBG996" s="90"/>
      <c r="BBH996" s="90"/>
      <c r="BBI996" s="90"/>
      <c r="BBJ996" s="90"/>
      <c r="BBK996" s="90"/>
      <c r="BBL996" s="90"/>
      <c r="BBM996" s="90"/>
      <c r="BBN996" s="90"/>
      <c r="BBO996" s="90"/>
      <c r="BBP996" s="90"/>
      <c r="BBQ996" s="90"/>
      <c r="BBR996" s="90"/>
      <c r="BBS996" s="90"/>
      <c r="BBT996" s="90"/>
      <c r="BBU996" s="90"/>
      <c r="BBV996" s="90"/>
      <c r="BBW996" s="90"/>
      <c r="BBX996" s="90"/>
      <c r="BBY996" s="90"/>
      <c r="BBZ996" s="90"/>
      <c r="BCA996" s="90"/>
      <c r="BCB996" s="90"/>
      <c r="BCC996" s="90"/>
      <c r="BCD996" s="90"/>
      <c r="BCE996" s="90"/>
      <c r="BCF996" s="90"/>
      <c r="BCG996" s="90"/>
      <c r="BCH996" s="90"/>
      <c r="BCI996" s="90"/>
      <c r="BCJ996" s="90"/>
      <c r="BCK996" s="90"/>
      <c r="BCL996" s="90"/>
      <c r="BCM996" s="90"/>
      <c r="BCN996" s="90"/>
      <c r="BCO996" s="90"/>
      <c r="BCP996" s="90"/>
      <c r="BCQ996" s="90"/>
      <c r="BCR996" s="90"/>
      <c r="BCS996" s="90"/>
      <c r="BCT996" s="90"/>
      <c r="BCU996" s="90"/>
      <c r="BCV996" s="90"/>
      <c r="BCW996" s="90"/>
      <c r="BCX996" s="90"/>
      <c r="BCY996" s="90"/>
      <c r="BCZ996" s="90"/>
      <c r="BDA996" s="90"/>
      <c r="BDB996" s="90"/>
      <c r="BDC996" s="90"/>
      <c r="BDD996" s="90"/>
      <c r="BDE996" s="90"/>
      <c r="BDF996" s="90"/>
      <c r="BDG996" s="90"/>
      <c r="BDH996" s="90"/>
      <c r="BDI996" s="90"/>
      <c r="BDJ996" s="90"/>
      <c r="BDK996" s="90"/>
      <c r="BDL996" s="90"/>
      <c r="BDM996" s="90"/>
      <c r="BDN996" s="90"/>
      <c r="BDO996" s="90"/>
      <c r="BDP996" s="90"/>
      <c r="BDQ996" s="90"/>
      <c r="BDR996" s="90"/>
      <c r="BDS996" s="90"/>
      <c r="BDT996" s="90"/>
      <c r="BDU996" s="90"/>
      <c r="BDV996" s="90"/>
      <c r="BDW996" s="90"/>
      <c r="BDX996" s="90"/>
      <c r="BDY996" s="90"/>
      <c r="BDZ996" s="90"/>
      <c r="BEA996" s="90"/>
      <c r="BEB996" s="90"/>
      <c r="BEC996" s="90"/>
      <c r="BED996" s="90"/>
      <c r="BEE996" s="90"/>
      <c r="BEF996" s="90"/>
      <c r="BEG996" s="90"/>
      <c r="BEH996" s="90"/>
      <c r="BEI996" s="90"/>
      <c r="BEJ996" s="90"/>
      <c r="BEK996" s="90"/>
      <c r="BEL996" s="90"/>
      <c r="BEM996" s="90"/>
      <c r="BEN996" s="90"/>
      <c r="BEO996" s="90"/>
      <c r="BEP996" s="90"/>
      <c r="BEQ996" s="90"/>
      <c r="BER996" s="90"/>
      <c r="BES996" s="90"/>
      <c r="BET996" s="90"/>
      <c r="BEU996" s="90"/>
      <c r="BEV996" s="90"/>
      <c r="BEW996" s="90"/>
      <c r="BEX996" s="90"/>
      <c r="BEY996" s="90"/>
      <c r="BEZ996" s="90"/>
      <c r="BFA996" s="90"/>
      <c r="BFB996" s="90"/>
      <c r="BFC996" s="90"/>
      <c r="BFD996" s="90"/>
      <c r="BFE996" s="90"/>
      <c r="BFF996" s="90"/>
      <c r="BFG996" s="90"/>
      <c r="BFH996" s="90"/>
      <c r="BFI996" s="90"/>
      <c r="BFJ996" s="90"/>
      <c r="BFK996" s="90"/>
      <c r="BFL996" s="90"/>
      <c r="BFM996" s="90"/>
      <c r="BFN996" s="90"/>
      <c r="BFO996" s="90"/>
      <c r="BFP996" s="90"/>
      <c r="BFQ996" s="90"/>
      <c r="BFR996" s="90"/>
      <c r="BFS996" s="90"/>
      <c r="BFT996" s="90"/>
      <c r="BFU996" s="90"/>
      <c r="BFV996" s="90"/>
      <c r="BFW996" s="90"/>
      <c r="BFX996" s="90"/>
      <c r="BFY996" s="90"/>
      <c r="BFZ996" s="90"/>
      <c r="BGA996" s="90"/>
      <c r="BGB996" s="90"/>
      <c r="BGC996" s="90"/>
      <c r="BGD996" s="90"/>
      <c r="BGE996" s="90"/>
      <c r="BGF996" s="90"/>
      <c r="BGG996" s="90"/>
      <c r="BGH996" s="90"/>
      <c r="BGI996" s="90"/>
      <c r="BGJ996" s="90"/>
      <c r="BGK996" s="90"/>
      <c r="BGL996" s="90"/>
      <c r="BGM996" s="90"/>
      <c r="BGN996" s="90"/>
      <c r="BGO996" s="90"/>
      <c r="BGP996" s="90"/>
      <c r="BGQ996" s="90"/>
      <c r="BGR996" s="90"/>
      <c r="BGS996" s="90"/>
      <c r="BGT996" s="90"/>
      <c r="BGU996" s="90"/>
      <c r="BGV996" s="90"/>
      <c r="BGW996" s="90"/>
      <c r="BGX996" s="90"/>
      <c r="BGY996" s="90"/>
      <c r="BGZ996" s="90"/>
      <c r="BHA996" s="90"/>
      <c r="BHB996" s="90"/>
      <c r="BHC996" s="90"/>
      <c r="BHD996" s="90"/>
      <c r="BHE996" s="90"/>
      <c r="BHF996" s="90"/>
      <c r="BHG996" s="90"/>
      <c r="BHH996" s="90"/>
      <c r="BHI996" s="90"/>
      <c r="BHJ996" s="90"/>
      <c r="BHK996" s="90"/>
      <c r="BHL996" s="90"/>
      <c r="BHM996" s="90"/>
      <c r="BHN996" s="90"/>
      <c r="BHO996" s="90"/>
      <c r="BHP996" s="90"/>
      <c r="BHQ996" s="90"/>
      <c r="BHR996" s="90"/>
      <c r="BHS996" s="90"/>
      <c r="BHT996" s="90"/>
      <c r="BHU996" s="90"/>
      <c r="BHV996" s="90"/>
      <c r="BHW996" s="90"/>
      <c r="BHX996" s="90"/>
      <c r="BHY996" s="90"/>
      <c r="BHZ996" s="90"/>
      <c r="BIA996" s="90"/>
      <c r="BIB996" s="90"/>
      <c r="BIC996" s="90"/>
      <c r="BID996" s="90"/>
      <c r="BIE996" s="90"/>
      <c r="BIF996" s="90"/>
      <c r="BIG996" s="90"/>
      <c r="BIH996" s="90"/>
      <c r="BII996" s="90"/>
      <c r="BIJ996" s="90"/>
      <c r="BIK996" s="90"/>
      <c r="BIL996" s="90"/>
      <c r="BIM996" s="90"/>
      <c r="BIN996" s="90"/>
      <c r="BIO996" s="90"/>
      <c r="BIP996" s="90"/>
      <c r="BIQ996" s="90"/>
      <c r="BIR996" s="90"/>
      <c r="BIS996" s="90"/>
      <c r="BIT996" s="90"/>
      <c r="BIU996" s="90"/>
      <c r="BIV996" s="90"/>
      <c r="BIW996" s="90"/>
      <c r="BIX996" s="90"/>
      <c r="BIY996" s="90"/>
      <c r="BIZ996" s="90"/>
      <c r="BJA996" s="90"/>
      <c r="BJB996" s="90"/>
      <c r="BJC996" s="90"/>
      <c r="BJD996" s="90"/>
      <c r="BJE996" s="90"/>
      <c r="BJF996" s="90"/>
      <c r="BJG996" s="90"/>
      <c r="BJH996" s="90"/>
      <c r="BJI996" s="90"/>
      <c r="BJJ996" s="90"/>
      <c r="BJK996" s="90"/>
      <c r="BJL996" s="90"/>
      <c r="BJM996" s="90"/>
      <c r="BJN996" s="90"/>
      <c r="BJO996" s="90"/>
      <c r="BJP996" s="90"/>
      <c r="BJQ996" s="90"/>
      <c r="BJR996" s="90"/>
      <c r="BJS996" s="90"/>
      <c r="BJT996" s="90"/>
      <c r="BJU996" s="90"/>
      <c r="BJV996" s="90"/>
      <c r="BJW996" s="90"/>
      <c r="BJX996" s="90"/>
      <c r="BJY996" s="90"/>
      <c r="BJZ996" s="90"/>
      <c r="BKA996" s="90"/>
      <c r="BKB996" s="90"/>
      <c r="BKC996" s="90"/>
      <c r="BKD996" s="90"/>
      <c r="BKE996" s="90"/>
      <c r="BKF996" s="90"/>
      <c r="BKG996" s="90"/>
      <c r="BKH996" s="90"/>
      <c r="BKI996" s="90"/>
      <c r="BKJ996" s="90"/>
      <c r="BKK996" s="90"/>
      <c r="BKL996" s="90"/>
      <c r="BKM996" s="90"/>
      <c r="BKN996" s="90"/>
      <c r="BKO996" s="90"/>
      <c r="BKP996" s="90"/>
      <c r="BKQ996" s="90"/>
      <c r="BKR996" s="90"/>
      <c r="BKS996" s="90"/>
      <c r="BKT996" s="90"/>
      <c r="BKU996" s="90"/>
      <c r="BKV996" s="90"/>
      <c r="BKW996" s="90"/>
      <c r="BKX996" s="90"/>
      <c r="BKY996" s="90"/>
      <c r="BKZ996" s="90"/>
      <c r="BLA996" s="90"/>
      <c r="BLB996" s="90"/>
      <c r="BLC996" s="90"/>
      <c r="BLD996" s="90"/>
      <c r="BLE996" s="90"/>
      <c r="BLF996" s="90"/>
      <c r="BLG996" s="90"/>
      <c r="BLH996" s="90"/>
      <c r="BLI996" s="90"/>
      <c r="BLJ996" s="90"/>
      <c r="BLK996" s="90"/>
      <c r="BLL996" s="90"/>
      <c r="BLM996" s="90"/>
      <c r="BLN996" s="90"/>
      <c r="BLO996" s="90"/>
      <c r="BLP996" s="90"/>
      <c r="BLQ996" s="90"/>
      <c r="BLR996" s="90"/>
      <c r="BLS996" s="90"/>
      <c r="BLT996" s="90"/>
      <c r="BLU996" s="90"/>
      <c r="BLV996" s="90"/>
      <c r="BLW996" s="90"/>
      <c r="BLX996" s="90"/>
      <c r="BLY996" s="90"/>
      <c r="BLZ996" s="90"/>
      <c r="BMA996" s="90"/>
      <c r="BMB996" s="90"/>
      <c r="BMC996" s="90"/>
      <c r="BMD996" s="90"/>
      <c r="BME996" s="90"/>
      <c r="BMF996" s="90"/>
      <c r="BMG996" s="90"/>
      <c r="BMH996" s="90"/>
      <c r="BMI996" s="90"/>
      <c r="BMJ996" s="90"/>
      <c r="BMK996" s="90"/>
      <c r="BML996" s="90"/>
      <c r="BMM996" s="90"/>
      <c r="BMN996" s="90"/>
      <c r="BMO996" s="90"/>
      <c r="BMP996" s="90"/>
      <c r="BMQ996" s="90"/>
      <c r="BMR996" s="90"/>
      <c r="BMS996" s="90"/>
      <c r="BMT996" s="90"/>
      <c r="BMU996" s="90"/>
      <c r="BMV996" s="90"/>
      <c r="BMW996" s="90"/>
      <c r="BMX996" s="90"/>
      <c r="BMY996" s="90"/>
      <c r="BMZ996" s="90"/>
      <c r="BNA996" s="90"/>
      <c r="BNB996" s="90"/>
      <c r="BNC996" s="90"/>
      <c r="BND996" s="90"/>
      <c r="BNE996" s="90"/>
      <c r="BNF996" s="90"/>
      <c r="BNG996" s="90"/>
      <c r="BNH996" s="90"/>
      <c r="BNI996" s="90"/>
      <c r="BNJ996" s="90"/>
      <c r="BNK996" s="90"/>
      <c r="BNL996" s="90"/>
      <c r="BNM996" s="90"/>
      <c r="BNN996" s="90"/>
      <c r="BNO996" s="90"/>
      <c r="BNP996" s="90"/>
      <c r="BNQ996" s="90"/>
      <c r="BNR996" s="90"/>
      <c r="BNS996" s="90"/>
      <c r="BNT996" s="90"/>
      <c r="BNU996" s="90"/>
      <c r="BNV996" s="90"/>
      <c r="BNW996" s="90"/>
      <c r="BNX996" s="90"/>
      <c r="BNY996" s="90"/>
      <c r="BNZ996" s="90"/>
      <c r="BOA996" s="90"/>
      <c r="BOB996" s="90"/>
      <c r="BOC996" s="90"/>
      <c r="BOD996" s="90"/>
      <c r="BOE996" s="90"/>
      <c r="BOF996" s="90"/>
      <c r="BOG996" s="90"/>
      <c r="BOH996" s="90"/>
      <c r="BOI996" s="90"/>
      <c r="BOJ996" s="90"/>
      <c r="BOK996" s="90"/>
      <c r="BOL996" s="90"/>
      <c r="BOM996" s="90"/>
      <c r="BON996" s="90"/>
      <c r="BOO996" s="90"/>
      <c r="BOP996" s="90"/>
      <c r="BOQ996" s="90"/>
      <c r="BOR996" s="90"/>
      <c r="BOS996" s="90"/>
      <c r="BOT996" s="90"/>
      <c r="BOU996" s="90"/>
      <c r="BOV996" s="90"/>
      <c r="BOW996" s="90"/>
      <c r="BOX996" s="90"/>
      <c r="BOY996" s="90"/>
      <c r="BOZ996" s="90"/>
      <c r="BPA996" s="90"/>
      <c r="BPB996" s="90"/>
      <c r="BPC996" s="90"/>
      <c r="BPD996" s="90"/>
      <c r="BPE996" s="90"/>
      <c r="BPF996" s="90"/>
      <c r="BPG996" s="90"/>
      <c r="BPH996" s="90"/>
      <c r="BPI996" s="90"/>
      <c r="BPJ996" s="90"/>
      <c r="BPK996" s="90"/>
      <c r="BPL996" s="90"/>
      <c r="BPM996" s="90"/>
      <c r="BPN996" s="90"/>
      <c r="BPO996" s="90"/>
      <c r="BPP996" s="90"/>
      <c r="BPQ996" s="90"/>
      <c r="BPR996" s="90"/>
      <c r="BPS996" s="90"/>
      <c r="BPT996" s="90"/>
      <c r="BPU996" s="90"/>
      <c r="BPV996" s="90"/>
      <c r="BPW996" s="90"/>
      <c r="BPX996" s="90"/>
      <c r="BPY996" s="90"/>
      <c r="BPZ996" s="90"/>
      <c r="BQA996" s="90"/>
      <c r="BQB996" s="90"/>
      <c r="BQC996" s="90"/>
      <c r="BQD996" s="90"/>
      <c r="BQE996" s="90"/>
      <c r="BQF996" s="90"/>
      <c r="BQG996" s="90"/>
      <c r="BQH996" s="90"/>
      <c r="BQI996" s="90"/>
      <c r="BQJ996" s="90"/>
      <c r="BQK996" s="90"/>
      <c r="BQL996" s="90"/>
      <c r="BQM996" s="90"/>
      <c r="BQN996" s="90"/>
      <c r="BQO996" s="90"/>
      <c r="BQP996" s="90"/>
      <c r="BQQ996" s="90"/>
      <c r="BQR996" s="90"/>
      <c r="BQS996" s="90"/>
      <c r="BQT996" s="90"/>
      <c r="BQU996" s="90"/>
      <c r="BQV996" s="90"/>
      <c r="BQW996" s="90"/>
      <c r="BQX996" s="90"/>
      <c r="BQY996" s="90"/>
      <c r="BQZ996" s="90"/>
      <c r="BRA996" s="90"/>
      <c r="BRB996" s="90"/>
      <c r="BRC996" s="90"/>
      <c r="BRD996" s="90"/>
      <c r="BRE996" s="90"/>
      <c r="BRF996" s="90"/>
      <c r="BRG996" s="90"/>
      <c r="BRH996" s="90"/>
      <c r="BRI996" s="90"/>
      <c r="BRJ996" s="90"/>
      <c r="BRK996" s="90"/>
      <c r="BRL996" s="90"/>
      <c r="BRM996" s="90"/>
      <c r="BRN996" s="90"/>
      <c r="BRO996" s="90"/>
      <c r="BRP996" s="90"/>
      <c r="BRQ996" s="90"/>
      <c r="BRR996" s="90"/>
      <c r="BRS996" s="90"/>
      <c r="BRT996" s="90"/>
      <c r="BRU996" s="90"/>
      <c r="BRV996" s="90"/>
      <c r="BRW996" s="90"/>
      <c r="BRX996" s="90"/>
      <c r="BRY996" s="90"/>
      <c r="BRZ996" s="90"/>
      <c r="BSA996" s="90"/>
      <c r="BSB996" s="90"/>
      <c r="BSC996" s="90"/>
      <c r="BSD996" s="90"/>
      <c r="BSE996" s="90"/>
      <c r="BSF996" s="90"/>
      <c r="BSG996" s="90"/>
      <c r="BSH996" s="90"/>
      <c r="BSI996" s="90"/>
      <c r="BSJ996" s="90"/>
      <c r="BSK996" s="90"/>
      <c r="BSL996" s="90"/>
      <c r="BSM996" s="90"/>
      <c r="BSN996" s="90"/>
      <c r="BSO996" s="90"/>
      <c r="BSP996" s="90"/>
      <c r="BSQ996" s="90"/>
      <c r="BSR996" s="90"/>
      <c r="BSS996" s="90"/>
      <c r="BST996" s="90"/>
      <c r="BSU996" s="90"/>
      <c r="BSV996" s="90"/>
      <c r="BSW996" s="90"/>
      <c r="BSX996" s="90"/>
      <c r="BSY996" s="90"/>
      <c r="BSZ996" s="90"/>
      <c r="BTA996" s="90"/>
      <c r="BTB996" s="90"/>
      <c r="BTC996" s="90"/>
      <c r="BTD996" s="90"/>
      <c r="BTE996" s="90"/>
      <c r="BTF996" s="90"/>
      <c r="BTG996" s="90"/>
      <c r="BTH996" s="90"/>
      <c r="BTI996" s="90"/>
      <c r="BTJ996" s="90"/>
      <c r="BTK996" s="90"/>
      <c r="BTL996" s="90"/>
      <c r="BTM996" s="90"/>
      <c r="BTN996" s="90"/>
      <c r="BTO996" s="90"/>
      <c r="BTP996" s="90"/>
      <c r="BTQ996" s="90"/>
      <c r="BTR996" s="90"/>
      <c r="BTS996" s="90"/>
      <c r="BTT996" s="90"/>
      <c r="BTU996" s="90"/>
      <c r="BTV996" s="90"/>
      <c r="BTW996" s="90"/>
      <c r="BTX996" s="90"/>
      <c r="BTY996" s="90"/>
      <c r="BTZ996" s="90"/>
      <c r="BUA996" s="90"/>
      <c r="BUB996" s="90"/>
      <c r="BUC996" s="90"/>
      <c r="BUD996" s="90"/>
      <c r="BUE996" s="90"/>
      <c r="BUF996" s="90"/>
      <c r="BUG996" s="90"/>
      <c r="BUH996" s="90"/>
      <c r="BUI996" s="90"/>
      <c r="BUJ996" s="90"/>
      <c r="BUK996" s="90"/>
      <c r="BUL996" s="90"/>
      <c r="BUM996" s="90"/>
      <c r="BUN996" s="90"/>
      <c r="BUO996" s="90"/>
      <c r="BUP996" s="90"/>
      <c r="BUQ996" s="90"/>
      <c r="BUR996" s="90"/>
      <c r="BUS996" s="90"/>
      <c r="BUT996" s="90"/>
      <c r="BUU996" s="90"/>
      <c r="BUV996" s="90"/>
      <c r="BUW996" s="90"/>
      <c r="BUX996" s="90"/>
      <c r="BUY996" s="90"/>
      <c r="BUZ996" s="90"/>
      <c r="BVA996" s="90"/>
      <c r="BVB996" s="90"/>
      <c r="BVC996" s="90"/>
      <c r="BVD996" s="90"/>
      <c r="BVE996" s="90"/>
      <c r="BVF996" s="90"/>
      <c r="BVG996" s="90"/>
      <c r="BVH996" s="90"/>
      <c r="BVI996" s="90"/>
      <c r="BVJ996" s="90"/>
      <c r="BVK996" s="90"/>
      <c r="BVL996" s="90"/>
      <c r="BVM996" s="90"/>
      <c r="BVN996" s="90"/>
      <c r="BVO996" s="90"/>
      <c r="BVP996" s="90"/>
      <c r="BVQ996" s="90"/>
      <c r="BVR996" s="90"/>
      <c r="BVS996" s="90"/>
      <c r="BVT996" s="90"/>
      <c r="BVU996" s="90"/>
      <c r="BVV996" s="90"/>
      <c r="BVW996" s="90"/>
      <c r="BVX996" s="90"/>
      <c r="BVY996" s="90"/>
      <c r="BVZ996" s="90"/>
      <c r="BWA996" s="90"/>
      <c r="BWB996" s="90"/>
      <c r="BWC996" s="90"/>
      <c r="BWD996" s="90"/>
      <c r="BWE996" s="90"/>
      <c r="BWF996" s="90"/>
      <c r="BWG996" s="90"/>
      <c r="BWH996" s="90"/>
      <c r="BWI996" s="90"/>
      <c r="BWJ996" s="90"/>
      <c r="BWK996" s="90"/>
      <c r="BWL996" s="90"/>
      <c r="BWM996" s="90"/>
      <c r="BWN996" s="90"/>
      <c r="BWO996" s="90"/>
      <c r="BWP996" s="90"/>
      <c r="BWQ996" s="90"/>
      <c r="BWR996" s="90"/>
      <c r="BWS996" s="90"/>
      <c r="BWT996" s="90"/>
      <c r="BWU996" s="90"/>
      <c r="BWV996" s="90"/>
      <c r="BWW996" s="90"/>
      <c r="BWX996" s="90"/>
      <c r="BWY996" s="90"/>
      <c r="BWZ996" s="90"/>
      <c r="BXA996" s="90"/>
      <c r="BXB996" s="90"/>
      <c r="BXC996" s="90"/>
      <c r="BXD996" s="90"/>
      <c r="BXE996" s="90"/>
      <c r="BXF996" s="90"/>
      <c r="BXG996" s="90"/>
      <c r="BXH996" s="90"/>
      <c r="BXI996" s="90"/>
      <c r="BXJ996" s="90"/>
      <c r="BXK996" s="90"/>
      <c r="BXL996" s="90"/>
      <c r="BXM996" s="90"/>
      <c r="BXN996" s="90"/>
      <c r="BXO996" s="90"/>
      <c r="BXP996" s="90"/>
      <c r="BXQ996" s="90"/>
      <c r="BXR996" s="90"/>
      <c r="BXS996" s="90"/>
      <c r="BXT996" s="90"/>
      <c r="BXU996" s="90"/>
      <c r="BXV996" s="90"/>
      <c r="BXW996" s="90"/>
      <c r="BXX996" s="90"/>
      <c r="BXY996" s="90"/>
      <c r="BXZ996" s="90"/>
      <c r="BYA996" s="90"/>
      <c r="BYB996" s="90"/>
      <c r="BYC996" s="90"/>
      <c r="BYD996" s="90"/>
      <c r="BYE996" s="90"/>
      <c r="BYF996" s="90"/>
      <c r="BYG996" s="90"/>
      <c r="BYH996" s="90"/>
      <c r="BYI996" s="90"/>
      <c r="BYJ996" s="90"/>
      <c r="BYK996" s="90"/>
      <c r="BYL996" s="90"/>
      <c r="BYM996" s="90"/>
      <c r="BYN996" s="90"/>
      <c r="BYO996" s="90"/>
      <c r="BYP996" s="90"/>
      <c r="BYQ996" s="90"/>
      <c r="BYR996" s="90"/>
      <c r="BYS996" s="90"/>
      <c r="BYT996" s="90"/>
      <c r="BYU996" s="90"/>
      <c r="BYV996" s="90"/>
      <c r="BYW996" s="90"/>
      <c r="BYX996" s="90"/>
      <c r="BYY996" s="90"/>
      <c r="BYZ996" s="90"/>
      <c r="BZA996" s="90"/>
      <c r="BZB996" s="90"/>
      <c r="BZC996" s="90"/>
      <c r="BZD996" s="90"/>
      <c r="BZE996" s="90"/>
      <c r="BZF996" s="90"/>
      <c r="BZG996" s="90"/>
      <c r="BZH996" s="90"/>
      <c r="BZI996" s="90"/>
      <c r="BZJ996" s="90"/>
      <c r="BZK996" s="90"/>
      <c r="BZL996" s="90"/>
      <c r="BZM996" s="90"/>
      <c r="BZN996" s="90"/>
      <c r="BZO996" s="90"/>
      <c r="BZP996" s="90"/>
      <c r="BZQ996" s="90"/>
      <c r="BZR996" s="90"/>
      <c r="BZS996" s="90"/>
      <c r="BZT996" s="90"/>
      <c r="BZU996" s="90"/>
      <c r="BZV996" s="90"/>
      <c r="BZW996" s="90"/>
      <c r="BZX996" s="90"/>
      <c r="BZY996" s="90"/>
      <c r="BZZ996" s="90"/>
      <c r="CAA996" s="90"/>
      <c r="CAB996" s="90"/>
      <c r="CAC996" s="90"/>
      <c r="CAD996" s="90"/>
      <c r="CAE996" s="90"/>
      <c r="CAF996" s="90"/>
      <c r="CAG996" s="90"/>
      <c r="CAH996" s="90"/>
      <c r="CAI996" s="90"/>
      <c r="CAJ996" s="90"/>
      <c r="CAK996" s="90"/>
      <c r="CAL996" s="90"/>
      <c r="CAM996" s="90"/>
      <c r="CAN996" s="90"/>
      <c r="CAO996" s="90"/>
      <c r="CAP996" s="90"/>
      <c r="CAQ996" s="90"/>
      <c r="CAR996" s="90"/>
      <c r="CAS996" s="90"/>
      <c r="CAT996" s="90"/>
      <c r="CAU996" s="90"/>
      <c r="CAV996" s="90"/>
      <c r="CAW996" s="90"/>
      <c r="CAX996" s="90"/>
      <c r="CAY996" s="90"/>
      <c r="CAZ996" s="90"/>
      <c r="CBA996" s="90"/>
      <c r="CBB996" s="90"/>
      <c r="CBC996" s="90"/>
      <c r="CBD996" s="90"/>
      <c r="CBE996" s="90"/>
      <c r="CBF996" s="90"/>
      <c r="CBG996" s="90"/>
      <c r="CBH996" s="90"/>
      <c r="CBI996" s="90"/>
      <c r="CBJ996" s="90"/>
      <c r="CBK996" s="90"/>
      <c r="CBL996" s="90"/>
      <c r="CBM996" s="90"/>
      <c r="CBN996" s="90"/>
      <c r="CBO996" s="90"/>
      <c r="CBP996" s="90"/>
      <c r="CBQ996" s="90"/>
      <c r="CBR996" s="90"/>
      <c r="CBS996" s="90"/>
      <c r="CBT996" s="90"/>
      <c r="CBU996" s="90"/>
      <c r="CBV996" s="90"/>
      <c r="CBW996" s="90"/>
      <c r="CBX996" s="90"/>
      <c r="CBY996" s="90"/>
      <c r="CBZ996" s="90"/>
      <c r="CCA996" s="90"/>
      <c r="CCB996" s="90"/>
      <c r="CCC996" s="90"/>
      <c r="CCD996" s="90"/>
      <c r="CCE996" s="90"/>
      <c r="CCF996" s="90"/>
      <c r="CCG996" s="90"/>
      <c r="CCH996" s="90"/>
      <c r="CCI996" s="90"/>
      <c r="CCJ996" s="90"/>
      <c r="CCK996" s="90"/>
      <c r="CCL996" s="90"/>
      <c r="CCM996" s="90"/>
      <c r="CCN996" s="90"/>
      <c r="CCO996" s="90"/>
      <c r="CCP996" s="90"/>
      <c r="CCQ996" s="90"/>
      <c r="CCR996" s="90"/>
      <c r="CCS996" s="90"/>
      <c r="CCT996" s="90"/>
      <c r="CCU996" s="90"/>
      <c r="CCV996" s="90"/>
      <c r="CCW996" s="90"/>
      <c r="CCX996" s="90"/>
      <c r="CCY996" s="90"/>
      <c r="CCZ996" s="90"/>
      <c r="CDA996" s="90"/>
      <c r="CDB996" s="90"/>
      <c r="CDC996" s="90"/>
      <c r="CDD996" s="90"/>
      <c r="CDE996" s="90"/>
      <c r="CDF996" s="90"/>
      <c r="CDG996" s="90"/>
      <c r="CDH996" s="90"/>
      <c r="CDI996" s="90"/>
      <c r="CDJ996" s="90"/>
      <c r="CDK996" s="90"/>
      <c r="CDL996" s="90"/>
      <c r="CDM996" s="90"/>
      <c r="CDN996" s="90"/>
      <c r="CDO996" s="90"/>
      <c r="CDP996" s="90"/>
      <c r="CDQ996" s="90"/>
      <c r="CDR996" s="90"/>
      <c r="CDS996" s="90"/>
      <c r="CDT996" s="90"/>
      <c r="CDU996" s="90"/>
      <c r="CDV996" s="90"/>
      <c r="CDW996" s="90"/>
      <c r="CDX996" s="90"/>
      <c r="CDY996" s="90"/>
      <c r="CDZ996" s="90"/>
      <c r="CEA996" s="90"/>
      <c r="CEB996" s="90"/>
      <c r="CEC996" s="90"/>
      <c r="CED996" s="90"/>
      <c r="CEE996" s="90"/>
      <c r="CEF996" s="90"/>
      <c r="CEG996" s="90"/>
      <c r="CEH996" s="90"/>
      <c r="CEI996" s="90"/>
      <c r="CEJ996" s="90"/>
      <c r="CEK996" s="90"/>
      <c r="CEL996" s="90"/>
      <c r="CEM996" s="90"/>
      <c r="CEN996" s="90"/>
      <c r="CEO996" s="90"/>
      <c r="CEP996" s="90"/>
      <c r="CEQ996" s="90"/>
      <c r="CER996" s="90"/>
      <c r="CES996" s="90"/>
      <c r="CET996" s="90"/>
      <c r="CEU996" s="90"/>
      <c r="CEV996" s="90"/>
      <c r="CEW996" s="90"/>
      <c r="CEX996" s="90"/>
      <c r="CEY996" s="90"/>
      <c r="CEZ996" s="90"/>
      <c r="CFA996" s="90"/>
      <c r="CFB996" s="90"/>
      <c r="CFC996" s="90"/>
      <c r="CFD996" s="90"/>
      <c r="CFE996" s="90"/>
      <c r="CFF996" s="90"/>
      <c r="CFG996" s="90"/>
      <c r="CFH996" s="90"/>
      <c r="CFI996" s="90"/>
      <c r="CFJ996" s="90"/>
      <c r="CFK996" s="90"/>
      <c r="CFL996" s="90"/>
      <c r="CFM996" s="90"/>
      <c r="CFN996" s="90"/>
      <c r="CFO996" s="90"/>
      <c r="CFP996" s="90"/>
      <c r="CFQ996" s="90"/>
      <c r="CFR996" s="90"/>
      <c r="CFS996" s="90"/>
      <c r="CFT996" s="90"/>
      <c r="CFU996" s="90"/>
      <c r="CFV996" s="90"/>
      <c r="CFW996" s="90"/>
      <c r="CFX996" s="90"/>
      <c r="CFY996" s="90"/>
      <c r="CFZ996" s="90"/>
      <c r="CGA996" s="90"/>
      <c r="CGB996" s="90"/>
      <c r="CGC996" s="90"/>
      <c r="CGD996" s="90"/>
      <c r="CGE996" s="90"/>
      <c r="CGF996" s="90"/>
      <c r="CGG996" s="90"/>
      <c r="CGH996" s="90"/>
      <c r="CGI996" s="90"/>
      <c r="CGJ996" s="90"/>
      <c r="CGK996" s="90"/>
      <c r="CGL996" s="90"/>
      <c r="CGM996" s="90"/>
      <c r="CGN996" s="90"/>
      <c r="CGO996" s="90"/>
      <c r="CGP996" s="90"/>
      <c r="CGQ996" s="90"/>
      <c r="CGR996" s="90"/>
      <c r="CGS996" s="90"/>
      <c r="CGT996" s="90"/>
      <c r="CGU996" s="90"/>
      <c r="CGV996" s="90"/>
      <c r="CGW996" s="90"/>
      <c r="CGX996" s="90"/>
      <c r="CGY996" s="90"/>
      <c r="CGZ996" s="90"/>
      <c r="CHA996" s="90"/>
      <c r="CHB996" s="90"/>
      <c r="CHC996" s="90"/>
      <c r="CHD996" s="90"/>
      <c r="CHE996" s="90"/>
      <c r="CHF996" s="90"/>
      <c r="CHG996" s="90"/>
      <c r="CHH996" s="90"/>
      <c r="CHI996" s="90"/>
      <c r="CHJ996" s="90"/>
      <c r="CHK996" s="90"/>
      <c r="CHL996" s="90"/>
      <c r="CHM996" s="90"/>
      <c r="CHN996" s="90"/>
      <c r="CHO996" s="90"/>
      <c r="CHP996" s="90"/>
      <c r="CHQ996" s="90"/>
      <c r="CHR996" s="90"/>
      <c r="CHS996" s="90"/>
      <c r="CHT996" s="90"/>
      <c r="CHU996" s="90"/>
      <c r="CHV996" s="90"/>
      <c r="CHW996" s="90"/>
      <c r="CHX996" s="90"/>
      <c r="CHY996" s="90"/>
      <c r="CHZ996" s="90"/>
      <c r="CIA996" s="90"/>
      <c r="CIB996" s="90"/>
      <c r="CIC996" s="90"/>
      <c r="CID996" s="90"/>
      <c r="CIE996" s="90"/>
      <c r="CIF996" s="90"/>
      <c r="CIG996" s="90"/>
      <c r="CIH996" s="90"/>
      <c r="CII996" s="90"/>
      <c r="CIJ996" s="90"/>
      <c r="CIK996" s="90"/>
      <c r="CIL996" s="90"/>
      <c r="CIM996" s="90"/>
      <c r="CIN996" s="90"/>
      <c r="CIO996" s="90"/>
      <c r="CIP996" s="90"/>
      <c r="CIQ996" s="90"/>
      <c r="CIR996" s="90"/>
      <c r="CIS996" s="90"/>
      <c r="CIT996" s="90"/>
      <c r="CIU996" s="90"/>
      <c r="CIV996" s="90"/>
      <c r="CIW996" s="90"/>
      <c r="CIX996" s="90"/>
      <c r="CIY996" s="90"/>
      <c r="CIZ996" s="90"/>
      <c r="CJA996" s="90"/>
      <c r="CJB996" s="90"/>
      <c r="CJC996" s="90"/>
      <c r="CJD996" s="90"/>
      <c r="CJE996" s="90"/>
      <c r="CJF996" s="90"/>
      <c r="CJG996" s="90"/>
      <c r="CJH996" s="90"/>
      <c r="CJI996" s="90"/>
      <c r="CJJ996" s="90"/>
      <c r="CJK996" s="90"/>
      <c r="CJL996" s="90"/>
      <c r="CJM996" s="90"/>
      <c r="CJN996" s="90"/>
      <c r="CJO996" s="90"/>
      <c r="CJP996" s="90"/>
      <c r="CJQ996" s="90"/>
      <c r="CJR996" s="90"/>
      <c r="CJS996" s="90"/>
      <c r="CJT996" s="90"/>
      <c r="CJU996" s="90"/>
      <c r="CJV996" s="90"/>
      <c r="CJW996" s="90"/>
      <c r="CJX996" s="90"/>
      <c r="CJY996" s="90"/>
      <c r="CJZ996" s="90"/>
      <c r="CKA996" s="90"/>
      <c r="CKB996" s="90"/>
      <c r="CKC996" s="90"/>
      <c r="CKD996" s="90"/>
      <c r="CKE996" s="90"/>
      <c r="CKF996" s="90"/>
      <c r="CKG996" s="90"/>
      <c r="CKH996" s="90"/>
      <c r="CKI996" s="90"/>
      <c r="CKJ996" s="90"/>
      <c r="CKK996" s="90"/>
      <c r="CKL996" s="90"/>
      <c r="CKM996" s="90"/>
      <c r="CKN996" s="90"/>
      <c r="CKO996" s="90"/>
      <c r="CKP996" s="90"/>
      <c r="CKQ996" s="90"/>
      <c r="CKR996" s="90"/>
      <c r="CKS996" s="90"/>
      <c r="CKT996" s="90"/>
      <c r="CKU996" s="90"/>
      <c r="CKV996" s="90"/>
      <c r="CKW996" s="90"/>
      <c r="CKX996" s="90"/>
      <c r="CKY996" s="90"/>
      <c r="CKZ996" s="90"/>
      <c r="CLA996" s="90"/>
      <c r="CLB996" s="90"/>
      <c r="CLC996" s="90"/>
      <c r="CLD996" s="90"/>
      <c r="CLE996" s="90"/>
      <c r="CLF996" s="90"/>
      <c r="CLG996" s="90"/>
      <c r="CLH996" s="90"/>
      <c r="CLI996" s="90"/>
      <c r="CLJ996" s="90"/>
      <c r="CLK996" s="90"/>
      <c r="CLL996" s="90"/>
      <c r="CLM996" s="90"/>
      <c r="CLN996" s="90"/>
      <c r="CLO996" s="90"/>
      <c r="CLP996" s="90"/>
      <c r="CLQ996" s="90"/>
      <c r="CLR996" s="90"/>
      <c r="CLS996" s="90"/>
      <c r="CLT996" s="90"/>
      <c r="CLU996" s="90"/>
      <c r="CLV996" s="90"/>
      <c r="CLW996" s="90"/>
      <c r="CLX996" s="90"/>
      <c r="CLY996" s="90"/>
      <c r="CLZ996" s="90"/>
      <c r="CMA996" s="90"/>
      <c r="CMB996" s="90"/>
      <c r="CMC996" s="90"/>
      <c r="CMD996" s="90"/>
      <c r="CME996" s="90"/>
      <c r="CMF996" s="90"/>
      <c r="CMG996" s="90"/>
      <c r="CMH996" s="90"/>
      <c r="CMI996" s="90"/>
      <c r="CMJ996" s="90"/>
      <c r="CMK996" s="90"/>
      <c r="CML996" s="90"/>
      <c r="CMM996" s="90"/>
      <c r="CMN996" s="90"/>
      <c r="CMO996" s="90"/>
      <c r="CMP996" s="90"/>
      <c r="CMQ996" s="90"/>
      <c r="CMR996" s="90"/>
      <c r="CMS996" s="90"/>
      <c r="CMT996" s="90"/>
      <c r="CMU996" s="90"/>
      <c r="CMV996" s="90"/>
      <c r="CMW996" s="90"/>
      <c r="CMX996" s="90"/>
      <c r="CMY996" s="90"/>
      <c r="CMZ996" s="90"/>
      <c r="CNA996" s="90"/>
      <c r="CNB996" s="90"/>
      <c r="CNC996" s="90"/>
      <c r="CND996" s="90"/>
      <c r="CNE996" s="90"/>
      <c r="CNF996" s="90"/>
      <c r="CNG996" s="90"/>
      <c r="CNH996" s="90"/>
      <c r="CNI996" s="90"/>
      <c r="CNJ996" s="90"/>
      <c r="CNK996" s="90"/>
      <c r="CNL996" s="90"/>
      <c r="CNM996" s="90"/>
      <c r="CNN996" s="90"/>
      <c r="CNO996" s="90"/>
      <c r="CNP996" s="90"/>
      <c r="CNQ996" s="90"/>
      <c r="CNR996" s="90"/>
      <c r="CNS996" s="90"/>
      <c r="CNT996" s="90"/>
      <c r="CNU996" s="90"/>
      <c r="CNV996" s="90"/>
      <c r="CNW996" s="90"/>
      <c r="CNX996" s="90"/>
      <c r="CNY996" s="90"/>
      <c r="CNZ996" s="90"/>
      <c r="COA996" s="90"/>
      <c r="COB996" s="90"/>
      <c r="COC996" s="90"/>
      <c r="COD996" s="90"/>
      <c r="COE996" s="90"/>
      <c r="COF996" s="90"/>
      <c r="COG996" s="90"/>
      <c r="COH996" s="90"/>
      <c r="COI996" s="90"/>
      <c r="COJ996" s="90"/>
      <c r="COK996" s="90"/>
      <c r="COL996" s="90"/>
      <c r="COM996" s="90"/>
      <c r="CON996" s="90"/>
      <c r="COO996" s="90"/>
      <c r="COP996" s="90"/>
      <c r="COQ996" s="90"/>
      <c r="COR996" s="90"/>
      <c r="COS996" s="90"/>
      <c r="COT996" s="90"/>
      <c r="COU996" s="90"/>
      <c r="COV996" s="90"/>
      <c r="COW996" s="90"/>
      <c r="COX996" s="90"/>
      <c r="COY996" s="90"/>
      <c r="COZ996" s="90"/>
      <c r="CPA996" s="90"/>
      <c r="CPB996" s="90"/>
      <c r="CPC996" s="90"/>
      <c r="CPD996" s="90"/>
      <c r="CPE996" s="90"/>
      <c r="CPF996" s="90"/>
      <c r="CPG996" s="90"/>
      <c r="CPH996" s="90"/>
      <c r="CPI996" s="90"/>
      <c r="CPJ996" s="90"/>
      <c r="CPK996" s="90"/>
      <c r="CPL996" s="90"/>
      <c r="CPM996" s="90"/>
      <c r="CPN996" s="90"/>
      <c r="CPO996" s="90"/>
      <c r="CPP996" s="90"/>
      <c r="CPQ996" s="90"/>
      <c r="CPR996" s="90"/>
      <c r="CPS996" s="90"/>
      <c r="CPT996" s="90"/>
      <c r="CPU996" s="90"/>
      <c r="CPV996" s="90"/>
      <c r="CPW996" s="90"/>
      <c r="CPX996" s="90"/>
      <c r="CPY996" s="90"/>
      <c r="CPZ996" s="90"/>
      <c r="CQA996" s="90"/>
      <c r="CQB996" s="90"/>
      <c r="CQC996" s="90"/>
      <c r="CQD996" s="90"/>
      <c r="CQE996" s="90"/>
      <c r="CQF996" s="90"/>
      <c r="CQG996" s="90"/>
      <c r="CQH996" s="90"/>
      <c r="CQI996" s="90"/>
      <c r="CQJ996" s="90"/>
      <c r="CQK996" s="90"/>
      <c r="CQL996" s="90"/>
      <c r="CQM996" s="90"/>
      <c r="CQN996" s="90"/>
      <c r="CQO996" s="90"/>
      <c r="CQP996" s="90"/>
      <c r="CQQ996" s="90"/>
      <c r="CQR996" s="90"/>
      <c r="CQS996" s="90"/>
      <c r="CQT996" s="90"/>
      <c r="CQU996" s="90"/>
      <c r="CQV996" s="90"/>
      <c r="CQW996" s="90"/>
      <c r="CQX996" s="90"/>
      <c r="CQY996" s="90"/>
      <c r="CQZ996" s="90"/>
      <c r="CRA996" s="90"/>
      <c r="CRB996" s="90"/>
      <c r="CRC996" s="90"/>
      <c r="CRD996" s="90"/>
      <c r="CRE996" s="90"/>
      <c r="CRF996" s="90"/>
      <c r="CRG996" s="90"/>
      <c r="CRH996" s="90"/>
      <c r="CRI996" s="90"/>
      <c r="CRJ996" s="90"/>
      <c r="CRK996" s="90"/>
      <c r="CRL996" s="90"/>
      <c r="CRM996" s="90"/>
      <c r="CRN996" s="90"/>
      <c r="CRO996" s="90"/>
      <c r="CRP996" s="90"/>
      <c r="CRQ996" s="90"/>
      <c r="CRR996" s="90"/>
      <c r="CRS996" s="90"/>
      <c r="CRT996" s="90"/>
      <c r="CRU996" s="90"/>
      <c r="CRV996" s="90"/>
      <c r="CRW996" s="90"/>
      <c r="CRX996" s="90"/>
      <c r="CRY996" s="90"/>
      <c r="CRZ996" s="90"/>
      <c r="CSA996" s="90"/>
      <c r="CSB996" s="90"/>
      <c r="CSC996" s="90"/>
      <c r="CSD996" s="90"/>
      <c r="CSE996" s="90"/>
      <c r="CSF996" s="90"/>
      <c r="CSG996" s="90"/>
      <c r="CSH996" s="90"/>
      <c r="CSI996" s="90"/>
      <c r="CSJ996" s="90"/>
      <c r="CSK996" s="90"/>
      <c r="CSL996" s="90"/>
      <c r="CSM996" s="90"/>
      <c r="CSN996" s="90"/>
      <c r="CSO996" s="90"/>
      <c r="CSP996" s="90"/>
      <c r="CSQ996" s="90"/>
      <c r="CSR996" s="90"/>
      <c r="CSS996" s="90"/>
      <c r="CST996" s="90"/>
      <c r="CSU996" s="90"/>
      <c r="CSV996" s="90"/>
      <c r="CSW996" s="90"/>
      <c r="CSX996" s="90"/>
      <c r="CSY996" s="90"/>
      <c r="CSZ996" s="90"/>
      <c r="CTA996" s="90"/>
      <c r="CTB996" s="90"/>
      <c r="CTC996" s="90"/>
      <c r="CTD996" s="90"/>
      <c r="CTE996" s="90"/>
      <c r="CTF996" s="90"/>
      <c r="CTG996" s="90"/>
      <c r="CTH996" s="90"/>
      <c r="CTI996" s="90"/>
      <c r="CTJ996" s="90"/>
      <c r="CTK996" s="90"/>
      <c r="CTL996" s="90"/>
      <c r="CTM996" s="90"/>
      <c r="CTN996" s="90"/>
      <c r="CTO996" s="90"/>
      <c r="CTP996" s="90"/>
      <c r="CTQ996" s="90"/>
      <c r="CTR996" s="90"/>
      <c r="CTS996" s="90"/>
      <c r="CTT996" s="90"/>
      <c r="CTU996" s="90"/>
      <c r="CTV996" s="90"/>
      <c r="CTW996" s="90"/>
      <c r="CTX996" s="90"/>
      <c r="CTY996" s="90"/>
      <c r="CTZ996" s="90"/>
      <c r="CUA996" s="90"/>
      <c r="CUB996" s="90"/>
      <c r="CUC996" s="90"/>
      <c r="CUD996" s="90"/>
      <c r="CUE996" s="90"/>
      <c r="CUF996" s="90"/>
      <c r="CUG996" s="90"/>
      <c r="CUH996" s="90"/>
      <c r="CUI996" s="90"/>
      <c r="CUJ996" s="90"/>
      <c r="CUK996" s="90"/>
      <c r="CUL996" s="90"/>
      <c r="CUM996" s="90"/>
      <c r="CUN996" s="90"/>
      <c r="CUO996" s="90"/>
      <c r="CUP996" s="90"/>
      <c r="CUQ996" s="90"/>
      <c r="CUR996" s="90"/>
      <c r="CUS996" s="90"/>
      <c r="CUT996" s="90"/>
      <c r="CUU996" s="90"/>
      <c r="CUV996" s="90"/>
      <c r="CUW996" s="90"/>
      <c r="CUX996" s="90"/>
      <c r="CUY996" s="90"/>
      <c r="CUZ996" s="90"/>
      <c r="CVA996" s="90"/>
      <c r="CVB996" s="90"/>
      <c r="CVC996" s="90"/>
      <c r="CVD996" s="90"/>
      <c r="CVE996" s="90"/>
      <c r="CVF996" s="90"/>
      <c r="CVG996" s="90"/>
      <c r="CVH996" s="90"/>
      <c r="CVI996" s="90"/>
      <c r="CVJ996" s="90"/>
      <c r="CVK996" s="90"/>
      <c r="CVL996" s="90"/>
      <c r="CVM996" s="90"/>
      <c r="CVN996" s="90"/>
      <c r="CVO996" s="90"/>
      <c r="CVP996" s="90"/>
      <c r="CVQ996" s="90"/>
      <c r="CVR996" s="90"/>
      <c r="CVS996" s="90"/>
      <c r="CVT996" s="90"/>
      <c r="CVU996" s="90"/>
      <c r="CVV996" s="90"/>
      <c r="CVW996" s="90"/>
      <c r="CVX996" s="90"/>
      <c r="CVY996" s="90"/>
      <c r="CVZ996" s="90"/>
      <c r="CWA996" s="90"/>
      <c r="CWB996" s="90"/>
      <c r="CWC996" s="90"/>
      <c r="CWD996" s="90"/>
      <c r="CWE996" s="90"/>
      <c r="CWF996" s="90"/>
      <c r="CWG996" s="90"/>
      <c r="CWH996" s="90"/>
      <c r="CWI996" s="90"/>
      <c r="CWJ996" s="90"/>
      <c r="CWK996" s="90"/>
      <c r="CWL996" s="90"/>
      <c r="CWM996" s="90"/>
      <c r="CWN996" s="90"/>
      <c r="CWO996" s="90"/>
      <c r="CWP996" s="90"/>
      <c r="CWQ996" s="90"/>
      <c r="CWR996" s="90"/>
      <c r="CWS996" s="90"/>
      <c r="CWT996" s="90"/>
      <c r="CWU996" s="90"/>
      <c r="CWV996" s="90"/>
      <c r="CWW996" s="90"/>
      <c r="CWX996" s="90"/>
      <c r="CWY996" s="90"/>
      <c r="CWZ996" s="90"/>
      <c r="CXA996" s="90"/>
      <c r="CXB996" s="90"/>
      <c r="CXC996" s="90"/>
      <c r="CXD996" s="90"/>
      <c r="CXE996" s="90"/>
      <c r="CXF996" s="90"/>
      <c r="CXG996" s="90"/>
      <c r="CXH996" s="90"/>
      <c r="CXI996" s="90"/>
      <c r="CXJ996" s="90"/>
      <c r="CXK996" s="90"/>
      <c r="CXL996" s="90"/>
      <c r="CXM996" s="90"/>
      <c r="CXN996" s="90"/>
      <c r="CXO996" s="90"/>
      <c r="CXP996" s="90"/>
      <c r="CXQ996" s="90"/>
      <c r="CXR996" s="90"/>
      <c r="CXS996" s="90"/>
      <c r="CXT996" s="90"/>
      <c r="CXU996" s="90"/>
      <c r="CXV996" s="90"/>
      <c r="CXW996" s="90"/>
      <c r="CXX996" s="90"/>
      <c r="CXY996" s="90"/>
      <c r="CXZ996" s="90"/>
      <c r="CYA996" s="90"/>
      <c r="CYB996" s="90"/>
      <c r="CYC996" s="90"/>
      <c r="CYD996" s="90"/>
      <c r="CYE996" s="90"/>
      <c r="CYF996" s="90"/>
      <c r="CYG996" s="90"/>
      <c r="CYH996" s="90"/>
      <c r="CYI996" s="90"/>
      <c r="CYJ996" s="90"/>
      <c r="CYK996" s="90"/>
      <c r="CYL996" s="90"/>
      <c r="CYM996" s="90"/>
      <c r="CYN996" s="90"/>
      <c r="CYO996" s="90"/>
      <c r="CYP996" s="90"/>
      <c r="CYQ996" s="90"/>
      <c r="CYR996" s="90"/>
      <c r="CYS996" s="90"/>
      <c r="CYT996" s="90"/>
      <c r="CYU996" s="90"/>
      <c r="CYV996" s="90"/>
      <c r="CYW996" s="90"/>
      <c r="CYX996" s="90"/>
      <c r="CYY996" s="90"/>
      <c r="CYZ996" s="90"/>
      <c r="CZA996" s="90"/>
      <c r="CZB996" s="90"/>
      <c r="CZC996" s="90"/>
      <c r="CZD996" s="90"/>
      <c r="CZE996" s="90"/>
      <c r="CZF996" s="90"/>
      <c r="CZG996" s="90"/>
      <c r="CZH996" s="90"/>
      <c r="CZI996" s="90"/>
      <c r="CZJ996" s="90"/>
      <c r="CZK996" s="90"/>
      <c r="CZL996" s="90"/>
      <c r="CZM996" s="90"/>
      <c r="CZN996" s="90"/>
      <c r="CZO996" s="90"/>
      <c r="CZP996" s="90"/>
      <c r="CZQ996" s="90"/>
      <c r="CZR996" s="90"/>
      <c r="CZS996" s="90"/>
      <c r="CZT996" s="90"/>
      <c r="CZU996" s="90"/>
      <c r="CZV996" s="90"/>
      <c r="CZW996" s="90"/>
      <c r="CZX996" s="90"/>
      <c r="CZY996" s="90"/>
      <c r="CZZ996" s="90"/>
      <c r="DAA996" s="90"/>
      <c r="DAB996" s="90"/>
      <c r="DAC996" s="90"/>
      <c r="DAD996" s="90"/>
      <c r="DAE996" s="90"/>
      <c r="DAF996" s="90"/>
      <c r="DAG996" s="90"/>
      <c r="DAH996" s="90"/>
      <c r="DAI996" s="90"/>
      <c r="DAJ996" s="90"/>
      <c r="DAK996" s="90"/>
      <c r="DAL996" s="90"/>
      <c r="DAM996" s="90"/>
      <c r="DAN996" s="90"/>
      <c r="DAO996" s="90"/>
      <c r="DAP996" s="90"/>
      <c r="DAQ996" s="90"/>
      <c r="DAR996" s="90"/>
      <c r="DAS996" s="90"/>
      <c r="DAT996" s="90"/>
      <c r="DAU996" s="90"/>
      <c r="DAV996" s="90"/>
      <c r="DAW996" s="90"/>
      <c r="DAX996" s="90"/>
      <c r="DAY996" s="90"/>
      <c r="DAZ996" s="90"/>
      <c r="DBA996" s="90"/>
      <c r="DBB996" s="90"/>
      <c r="DBC996" s="90"/>
      <c r="DBD996" s="90"/>
      <c r="DBE996" s="90"/>
      <c r="DBF996" s="90"/>
      <c r="DBG996" s="90"/>
      <c r="DBH996" s="90"/>
      <c r="DBI996" s="90"/>
      <c r="DBJ996" s="90"/>
      <c r="DBK996" s="90"/>
      <c r="DBL996" s="90"/>
      <c r="DBM996" s="90"/>
      <c r="DBN996" s="90"/>
      <c r="DBO996" s="90"/>
      <c r="DBP996" s="90"/>
      <c r="DBQ996" s="90"/>
      <c r="DBR996" s="90"/>
      <c r="DBS996" s="90"/>
      <c r="DBT996" s="90"/>
      <c r="DBU996" s="90"/>
      <c r="DBV996" s="90"/>
      <c r="DBW996" s="90"/>
      <c r="DBX996" s="90"/>
      <c r="DBY996" s="90"/>
      <c r="DBZ996" s="90"/>
      <c r="DCA996" s="90"/>
      <c r="DCB996" s="90"/>
      <c r="DCC996" s="90"/>
      <c r="DCD996" s="90"/>
      <c r="DCE996" s="90"/>
      <c r="DCF996" s="90"/>
      <c r="DCG996" s="90"/>
      <c r="DCH996" s="90"/>
      <c r="DCI996" s="90"/>
      <c r="DCJ996" s="90"/>
      <c r="DCK996" s="90"/>
      <c r="DCL996" s="90"/>
      <c r="DCM996" s="90"/>
      <c r="DCN996" s="90"/>
      <c r="DCO996" s="90"/>
      <c r="DCP996" s="90"/>
      <c r="DCQ996" s="90"/>
      <c r="DCR996" s="90"/>
      <c r="DCS996" s="90"/>
      <c r="DCT996" s="90"/>
      <c r="DCU996" s="90"/>
      <c r="DCV996" s="90"/>
      <c r="DCW996" s="90"/>
      <c r="DCX996" s="90"/>
      <c r="DCY996" s="90"/>
      <c r="DCZ996" s="90"/>
      <c r="DDA996" s="90"/>
      <c r="DDB996" s="90"/>
      <c r="DDC996" s="90"/>
      <c r="DDD996" s="90"/>
      <c r="DDE996" s="90"/>
      <c r="DDF996" s="90"/>
      <c r="DDG996" s="90"/>
      <c r="DDH996" s="90"/>
      <c r="DDI996" s="90"/>
      <c r="DDJ996" s="90"/>
      <c r="DDK996" s="90"/>
      <c r="DDL996" s="90"/>
      <c r="DDM996" s="90"/>
      <c r="DDN996" s="90"/>
      <c r="DDO996" s="90"/>
      <c r="DDP996" s="90"/>
      <c r="DDQ996" s="90"/>
      <c r="DDR996" s="90"/>
      <c r="DDS996" s="90"/>
      <c r="DDT996" s="90"/>
      <c r="DDU996" s="90"/>
      <c r="DDV996" s="90"/>
      <c r="DDW996" s="90"/>
      <c r="DDX996" s="90"/>
      <c r="DDY996" s="90"/>
      <c r="DDZ996" s="90"/>
      <c r="DEA996" s="90"/>
      <c r="DEB996" s="90"/>
      <c r="DEC996" s="90"/>
      <c r="DED996" s="90"/>
      <c r="DEE996" s="90"/>
      <c r="DEF996" s="90"/>
      <c r="DEG996" s="90"/>
      <c r="DEH996" s="90"/>
      <c r="DEI996" s="90"/>
      <c r="DEJ996" s="90"/>
      <c r="DEK996" s="90"/>
      <c r="DEL996" s="90"/>
      <c r="DEM996" s="90"/>
      <c r="DEN996" s="90"/>
      <c r="DEO996" s="90"/>
      <c r="DEP996" s="90"/>
      <c r="DEQ996" s="90"/>
      <c r="DER996" s="90"/>
      <c r="DES996" s="90"/>
      <c r="DET996" s="90"/>
      <c r="DEU996" s="90"/>
      <c r="DEV996" s="90"/>
      <c r="DEW996" s="90"/>
      <c r="DEX996" s="90"/>
      <c r="DEY996" s="90"/>
      <c r="DEZ996" s="90"/>
      <c r="DFA996" s="90"/>
      <c r="DFB996" s="90"/>
      <c r="DFC996" s="90"/>
      <c r="DFD996" s="90"/>
      <c r="DFE996" s="90"/>
      <c r="DFF996" s="90"/>
      <c r="DFG996" s="90"/>
      <c r="DFH996" s="90"/>
      <c r="DFI996" s="90"/>
      <c r="DFJ996" s="90"/>
      <c r="DFK996" s="90"/>
      <c r="DFL996" s="90"/>
      <c r="DFM996" s="90"/>
      <c r="DFN996" s="90"/>
      <c r="DFO996" s="90"/>
      <c r="DFP996" s="90"/>
      <c r="DFQ996" s="90"/>
      <c r="DFR996" s="90"/>
      <c r="DFS996" s="90"/>
      <c r="DFT996" s="90"/>
      <c r="DFU996" s="90"/>
      <c r="DFV996" s="90"/>
      <c r="DFW996" s="90"/>
      <c r="DFX996" s="90"/>
      <c r="DFY996" s="90"/>
      <c r="DFZ996" s="90"/>
      <c r="DGA996" s="90"/>
      <c r="DGB996" s="90"/>
      <c r="DGC996" s="90"/>
      <c r="DGD996" s="90"/>
      <c r="DGE996" s="90"/>
      <c r="DGF996" s="90"/>
      <c r="DGG996" s="90"/>
      <c r="DGH996" s="90"/>
      <c r="DGI996" s="90"/>
      <c r="DGJ996" s="90"/>
      <c r="DGK996" s="90"/>
      <c r="DGL996" s="90"/>
      <c r="DGM996" s="90"/>
      <c r="DGN996" s="90"/>
      <c r="DGO996" s="90"/>
      <c r="DGP996" s="90"/>
      <c r="DGQ996" s="90"/>
      <c r="DGR996" s="90"/>
      <c r="DGS996" s="90"/>
      <c r="DGT996" s="90"/>
      <c r="DGU996" s="90"/>
      <c r="DGV996" s="90"/>
      <c r="DGW996" s="90"/>
      <c r="DGX996" s="90"/>
      <c r="DGY996" s="90"/>
      <c r="DGZ996" s="90"/>
      <c r="DHA996" s="90"/>
      <c r="DHB996" s="90"/>
      <c r="DHC996" s="90"/>
      <c r="DHD996" s="90"/>
      <c r="DHE996" s="90"/>
      <c r="DHF996" s="90"/>
      <c r="DHG996" s="90"/>
      <c r="DHH996" s="90"/>
      <c r="DHI996" s="90"/>
      <c r="DHJ996" s="90"/>
      <c r="DHK996" s="90"/>
      <c r="DHL996" s="90"/>
      <c r="DHM996" s="90"/>
      <c r="DHN996" s="90"/>
      <c r="DHO996" s="90"/>
      <c r="DHP996" s="90"/>
      <c r="DHQ996" s="90"/>
      <c r="DHR996" s="90"/>
      <c r="DHS996" s="90"/>
      <c r="DHT996" s="90"/>
      <c r="DHU996" s="90"/>
      <c r="DHV996" s="90"/>
      <c r="DHW996" s="90"/>
      <c r="DHX996" s="90"/>
      <c r="DHY996" s="90"/>
      <c r="DHZ996" s="90"/>
      <c r="DIA996" s="90"/>
      <c r="DIB996" s="90"/>
      <c r="DIC996" s="90"/>
      <c r="DID996" s="90"/>
      <c r="DIE996" s="90"/>
      <c r="DIF996" s="90"/>
      <c r="DIG996" s="90"/>
      <c r="DIH996" s="90"/>
      <c r="DII996" s="90"/>
      <c r="DIJ996" s="90"/>
      <c r="DIK996" s="90"/>
      <c r="DIL996" s="90"/>
      <c r="DIM996" s="90"/>
      <c r="DIN996" s="90"/>
      <c r="DIO996" s="90"/>
      <c r="DIP996" s="90"/>
      <c r="DIQ996" s="90"/>
      <c r="DIR996" s="90"/>
      <c r="DIS996" s="90"/>
      <c r="DIT996" s="90"/>
      <c r="DIU996" s="90"/>
      <c r="DIV996" s="90"/>
      <c r="DIW996" s="90"/>
      <c r="DIX996" s="90"/>
      <c r="DIY996" s="90"/>
      <c r="DIZ996" s="90"/>
      <c r="DJA996" s="90"/>
      <c r="DJB996" s="90"/>
      <c r="DJC996" s="90"/>
      <c r="DJD996" s="90"/>
      <c r="DJE996" s="90"/>
      <c r="DJF996" s="90"/>
      <c r="DJG996" s="90"/>
      <c r="DJH996" s="90"/>
      <c r="DJI996" s="90"/>
      <c r="DJJ996" s="90"/>
      <c r="DJK996" s="90"/>
      <c r="DJL996" s="90"/>
      <c r="DJM996" s="90"/>
      <c r="DJN996" s="90"/>
      <c r="DJO996" s="90"/>
      <c r="DJP996" s="90"/>
      <c r="DJQ996" s="90"/>
      <c r="DJR996" s="90"/>
      <c r="DJS996" s="90"/>
      <c r="DJT996" s="90"/>
      <c r="DJU996" s="90"/>
      <c r="DJV996" s="90"/>
      <c r="DJW996" s="90"/>
      <c r="DJX996" s="90"/>
      <c r="DJY996" s="90"/>
      <c r="DJZ996" s="90"/>
      <c r="DKA996" s="90"/>
      <c r="DKB996" s="90"/>
      <c r="DKC996" s="90"/>
      <c r="DKD996" s="90"/>
      <c r="DKE996" s="90"/>
      <c r="DKF996" s="90"/>
      <c r="DKG996" s="90"/>
      <c r="DKH996" s="90"/>
      <c r="DKI996" s="90"/>
      <c r="DKJ996" s="90"/>
      <c r="DKK996" s="90"/>
      <c r="DKL996" s="90"/>
      <c r="DKM996" s="90"/>
      <c r="DKN996" s="90"/>
      <c r="DKO996" s="90"/>
      <c r="DKP996" s="90"/>
      <c r="DKQ996" s="90"/>
      <c r="DKR996" s="90"/>
      <c r="DKS996" s="90"/>
      <c r="DKT996" s="90"/>
      <c r="DKU996" s="90"/>
      <c r="DKV996" s="90"/>
      <c r="DKW996" s="90"/>
      <c r="DKX996" s="90"/>
      <c r="DKY996" s="90"/>
      <c r="DKZ996" s="90"/>
      <c r="DLA996" s="90"/>
      <c r="DLB996" s="90"/>
      <c r="DLC996" s="90"/>
      <c r="DLD996" s="90"/>
      <c r="DLE996" s="90"/>
      <c r="DLF996" s="90"/>
      <c r="DLG996" s="90"/>
      <c r="DLH996" s="90"/>
      <c r="DLI996" s="90"/>
      <c r="DLJ996" s="90"/>
      <c r="DLK996" s="90"/>
      <c r="DLL996" s="90"/>
      <c r="DLM996" s="90"/>
      <c r="DLN996" s="90"/>
      <c r="DLO996" s="90"/>
      <c r="DLP996" s="90"/>
      <c r="DLQ996" s="90"/>
      <c r="DLR996" s="90"/>
      <c r="DLS996" s="90"/>
      <c r="DLT996" s="90"/>
      <c r="DLU996" s="90"/>
      <c r="DLV996" s="90"/>
      <c r="DLW996" s="90"/>
      <c r="DLX996" s="90"/>
      <c r="DLY996" s="90"/>
      <c r="DLZ996" s="90"/>
      <c r="DMA996" s="90"/>
      <c r="DMB996" s="90"/>
      <c r="DMC996" s="90"/>
      <c r="DMD996" s="90"/>
      <c r="DME996" s="90"/>
      <c r="DMF996" s="90"/>
      <c r="DMG996" s="90"/>
      <c r="DMH996" s="90"/>
      <c r="DMI996" s="90"/>
      <c r="DMJ996" s="90"/>
      <c r="DMK996" s="90"/>
      <c r="DML996" s="90"/>
      <c r="DMM996" s="90"/>
      <c r="DMN996" s="90"/>
      <c r="DMO996" s="90"/>
      <c r="DMP996" s="90"/>
      <c r="DMQ996" s="90"/>
      <c r="DMR996" s="90"/>
      <c r="DMS996" s="90"/>
      <c r="DMT996" s="90"/>
      <c r="DMU996" s="90"/>
      <c r="DMV996" s="90"/>
      <c r="DMW996" s="90"/>
      <c r="DMX996" s="90"/>
      <c r="DMY996" s="90"/>
      <c r="DMZ996" s="90"/>
      <c r="DNA996" s="90"/>
      <c r="DNB996" s="90"/>
      <c r="DNC996" s="90"/>
      <c r="DND996" s="90"/>
      <c r="DNE996" s="90"/>
      <c r="DNF996" s="90"/>
      <c r="DNG996" s="90"/>
      <c r="DNH996" s="90"/>
      <c r="DNI996" s="90"/>
      <c r="DNJ996" s="90"/>
      <c r="DNK996" s="90"/>
      <c r="DNL996" s="90"/>
      <c r="DNM996" s="90"/>
      <c r="DNN996" s="90"/>
      <c r="DNO996" s="90"/>
      <c r="DNP996" s="90"/>
      <c r="DNQ996" s="90"/>
      <c r="DNR996" s="90"/>
      <c r="DNS996" s="90"/>
      <c r="DNT996" s="90"/>
      <c r="DNU996" s="90"/>
      <c r="DNV996" s="90"/>
      <c r="DNW996" s="90"/>
      <c r="DNX996" s="90"/>
      <c r="DNY996" s="90"/>
      <c r="DNZ996" s="90"/>
      <c r="DOA996" s="90"/>
      <c r="DOB996" s="90"/>
      <c r="DOC996" s="90"/>
      <c r="DOD996" s="90"/>
      <c r="DOE996" s="90"/>
      <c r="DOF996" s="90"/>
      <c r="DOG996" s="90"/>
      <c r="DOH996" s="90"/>
      <c r="DOI996" s="90"/>
      <c r="DOJ996" s="90"/>
      <c r="DOK996" s="90"/>
      <c r="DOL996" s="90"/>
      <c r="DOM996" s="90"/>
      <c r="DON996" s="90"/>
      <c r="DOO996" s="90"/>
      <c r="DOP996" s="90"/>
      <c r="DOQ996" s="90"/>
      <c r="DOR996" s="90"/>
      <c r="DOS996" s="90"/>
      <c r="DOT996" s="90"/>
      <c r="DOU996" s="90"/>
      <c r="DOV996" s="90"/>
      <c r="DOW996" s="90"/>
      <c r="DOX996" s="90"/>
      <c r="DOY996" s="90"/>
      <c r="DOZ996" s="90"/>
      <c r="DPA996" s="90"/>
      <c r="DPB996" s="90"/>
      <c r="DPC996" s="90"/>
      <c r="DPD996" s="90"/>
      <c r="DPE996" s="90"/>
      <c r="DPF996" s="90"/>
      <c r="DPG996" s="90"/>
      <c r="DPH996" s="90"/>
      <c r="DPI996" s="90"/>
      <c r="DPJ996" s="90"/>
      <c r="DPK996" s="90"/>
      <c r="DPL996" s="90"/>
      <c r="DPM996" s="90"/>
      <c r="DPN996" s="90"/>
      <c r="DPO996" s="90"/>
      <c r="DPP996" s="90"/>
      <c r="DPQ996" s="90"/>
      <c r="DPR996" s="90"/>
      <c r="DPS996" s="90"/>
      <c r="DPT996" s="90"/>
      <c r="DPU996" s="90"/>
      <c r="DPV996" s="90"/>
      <c r="DPW996" s="90"/>
      <c r="DPX996" s="90"/>
      <c r="DPY996" s="90"/>
      <c r="DPZ996" s="90"/>
      <c r="DQA996" s="90"/>
      <c r="DQB996" s="90"/>
      <c r="DQC996" s="90"/>
      <c r="DQD996" s="90"/>
      <c r="DQE996" s="90"/>
      <c r="DQF996" s="90"/>
      <c r="DQG996" s="90"/>
      <c r="DQH996" s="90"/>
      <c r="DQI996" s="90"/>
      <c r="DQJ996" s="90"/>
      <c r="DQK996" s="90"/>
      <c r="DQL996" s="90"/>
      <c r="DQM996" s="90"/>
      <c r="DQN996" s="90"/>
      <c r="DQO996" s="90"/>
      <c r="DQP996" s="90"/>
      <c r="DQQ996" s="90"/>
      <c r="DQR996" s="90"/>
      <c r="DQS996" s="90"/>
      <c r="DQT996" s="90"/>
      <c r="DQU996" s="90"/>
      <c r="DQV996" s="90"/>
      <c r="DQW996" s="90"/>
      <c r="DQX996" s="90"/>
      <c r="DQY996" s="90"/>
      <c r="DQZ996" s="90"/>
      <c r="DRA996" s="90"/>
      <c r="DRB996" s="90"/>
      <c r="DRC996" s="90"/>
      <c r="DRD996" s="90"/>
      <c r="DRE996" s="90"/>
      <c r="DRF996" s="90"/>
      <c r="DRG996" s="90"/>
      <c r="DRH996" s="90"/>
      <c r="DRI996" s="90"/>
      <c r="DRJ996" s="90"/>
      <c r="DRK996" s="90"/>
      <c r="DRL996" s="90"/>
      <c r="DRM996" s="90"/>
      <c r="DRN996" s="90"/>
      <c r="DRO996" s="90"/>
      <c r="DRP996" s="90"/>
      <c r="DRQ996" s="90"/>
      <c r="DRR996" s="90"/>
      <c r="DRS996" s="90"/>
      <c r="DRT996" s="90"/>
      <c r="DRU996" s="90"/>
      <c r="DRV996" s="90"/>
      <c r="DRW996" s="90"/>
      <c r="DRX996" s="90"/>
      <c r="DRY996" s="90"/>
      <c r="DRZ996" s="90"/>
      <c r="DSA996" s="90"/>
      <c r="DSB996" s="90"/>
      <c r="DSC996" s="90"/>
      <c r="DSD996" s="90"/>
      <c r="DSE996" s="90"/>
      <c r="DSF996" s="90"/>
      <c r="DSG996" s="90"/>
      <c r="DSH996" s="90"/>
      <c r="DSI996" s="90"/>
      <c r="DSJ996" s="90"/>
      <c r="DSK996" s="90"/>
      <c r="DSL996" s="90"/>
      <c r="DSM996" s="90"/>
      <c r="DSN996" s="90"/>
      <c r="DSO996" s="90"/>
      <c r="DSP996" s="90"/>
      <c r="DSQ996" s="90"/>
      <c r="DSR996" s="90"/>
      <c r="DSS996" s="90"/>
      <c r="DST996" s="90"/>
      <c r="DSU996" s="90"/>
      <c r="DSV996" s="90"/>
      <c r="DSW996" s="90"/>
      <c r="DSX996" s="90"/>
      <c r="DSY996" s="90"/>
      <c r="DSZ996" s="90"/>
      <c r="DTA996" s="90"/>
      <c r="DTB996" s="90"/>
      <c r="DTC996" s="90"/>
      <c r="DTD996" s="90"/>
      <c r="DTE996" s="90"/>
      <c r="DTF996" s="90"/>
      <c r="DTG996" s="90"/>
      <c r="DTH996" s="90"/>
      <c r="DTI996" s="90"/>
      <c r="DTJ996" s="90"/>
      <c r="DTK996" s="90"/>
      <c r="DTL996" s="90"/>
      <c r="DTM996" s="90"/>
      <c r="DTN996" s="90"/>
      <c r="DTO996" s="90"/>
      <c r="DTP996" s="90"/>
      <c r="DTQ996" s="90"/>
      <c r="DTR996" s="90"/>
      <c r="DTS996" s="90"/>
      <c r="DTT996" s="90"/>
      <c r="DTU996" s="90"/>
      <c r="DTV996" s="90"/>
      <c r="DTW996" s="90"/>
      <c r="DTX996" s="90"/>
      <c r="DTY996" s="90"/>
      <c r="DTZ996" s="90"/>
      <c r="DUA996" s="90"/>
      <c r="DUB996" s="90"/>
      <c r="DUC996" s="90"/>
      <c r="DUD996" s="90"/>
      <c r="DUE996" s="90"/>
      <c r="DUF996" s="90"/>
      <c r="DUG996" s="90"/>
      <c r="DUH996" s="90"/>
      <c r="DUI996" s="90"/>
      <c r="DUJ996" s="90"/>
      <c r="DUK996" s="90"/>
      <c r="DUL996" s="90"/>
      <c r="DUM996" s="90"/>
      <c r="DUN996" s="90"/>
      <c r="DUO996" s="90"/>
      <c r="DUP996" s="90"/>
      <c r="DUQ996" s="90"/>
      <c r="DUR996" s="90"/>
      <c r="DUS996" s="90"/>
      <c r="DUT996" s="90"/>
      <c r="DUU996" s="90"/>
      <c r="DUV996" s="90"/>
      <c r="DUW996" s="90"/>
      <c r="DUX996" s="90"/>
      <c r="DUY996" s="90"/>
      <c r="DUZ996" s="90"/>
      <c r="DVA996" s="90"/>
      <c r="DVB996" s="90"/>
      <c r="DVC996" s="90"/>
      <c r="DVD996" s="90"/>
      <c r="DVE996" s="90"/>
      <c r="DVF996" s="90"/>
      <c r="DVG996" s="90"/>
      <c r="DVH996" s="90"/>
      <c r="DVI996" s="90"/>
      <c r="DVJ996" s="90"/>
      <c r="DVK996" s="90"/>
      <c r="DVL996" s="90"/>
      <c r="DVM996" s="90"/>
      <c r="DVN996" s="90"/>
      <c r="DVO996" s="90"/>
      <c r="DVP996" s="90"/>
      <c r="DVQ996" s="90"/>
      <c r="DVR996" s="90"/>
      <c r="DVS996" s="90"/>
      <c r="DVT996" s="90"/>
      <c r="DVU996" s="90"/>
      <c r="DVV996" s="90"/>
      <c r="DVW996" s="90"/>
      <c r="DVX996" s="90"/>
      <c r="DVY996" s="90"/>
      <c r="DVZ996" s="90"/>
      <c r="DWA996" s="90"/>
      <c r="DWB996" s="90"/>
      <c r="DWC996" s="90"/>
      <c r="DWD996" s="90"/>
      <c r="DWE996" s="90"/>
      <c r="DWF996" s="90"/>
      <c r="DWG996" s="90"/>
      <c r="DWH996" s="90"/>
      <c r="DWI996" s="90"/>
      <c r="DWJ996" s="90"/>
      <c r="DWK996" s="90"/>
      <c r="DWL996" s="90"/>
      <c r="DWM996" s="90"/>
      <c r="DWN996" s="90"/>
      <c r="DWO996" s="90"/>
      <c r="DWP996" s="90"/>
      <c r="DWQ996" s="90"/>
      <c r="DWR996" s="90"/>
      <c r="DWS996" s="90"/>
      <c r="DWT996" s="90"/>
      <c r="DWU996" s="90"/>
      <c r="DWV996" s="90"/>
      <c r="DWW996" s="90"/>
      <c r="DWX996" s="90"/>
      <c r="DWY996" s="90"/>
      <c r="DWZ996" s="90"/>
      <c r="DXA996" s="90"/>
      <c r="DXB996" s="90"/>
      <c r="DXC996" s="90"/>
      <c r="DXD996" s="90"/>
      <c r="DXE996" s="90"/>
      <c r="DXF996" s="90"/>
      <c r="DXG996" s="90"/>
      <c r="DXH996" s="90"/>
      <c r="DXI996" s="90"/>
      <c r="DXJ996" s="90"/>
      <c r="DXK996" s="90"/>
      <c r="DXL996" s="90"/>
      <c r="DXM996" s="90"/>
      <c r="DXN996" s="90"/>
      <c r="DXO996" s="90"/>
      <c r="DXP996" s="90"/>
      <c r="DXQ996" s="90"/>
      <c r="DXR996" s="90"/>
      <c r="DXS996" s="90"/>
      <c r="DXT996" s="90"/>
      <c r="DXU996" s="90"/>
      <c r="DXV996" s="90"/>
      <c r="DXW996" s="90"/>
      <c r="DXX996" s="90"/>
      <c r="DXY996" s="90"/>
      <c r="DXZ996" s="90"/>
      <c r="DYA996" s="90"/>
      <c r="DYB996" s="90"/>
      <c r="DYC996" s="90"/>
      <c r="DYD996" s="90"/>
      <c r="DYE996" s="90"/>
      <c r="DYF996" s="90"/>
      <c r="DYG996" s="90"/>
      <c r="DYH996" s="90"/>
      <c r="DYI996" s="90"/>
      <c r="DYJ996" s="90"/>
      <c r="DYK996" s="90"/>
      <c r="DYL996" s="90"/>
      <c r="DYM996" s="90"/>
      <c r="DYN996" s="90"/>
      <c r="DYO996" s="90"/>
      <c r="DYP996" s="90"/>
      <c r="DYQ996" s="90"/>
      <c r="DYR996" s="90"/>
      <c r="DYS996" s="90"/>
      <c r="DYT996" s="90"/>
      <c r="DYU996" s="90"/>
      <c r="DYV996" s="90"/>
      <c r="DYW996" s="90"/>
      <c r="DYX996" s="90"/>
      <c r="DYY996" s="90"/>
      <c r="DYZ996" s="90"/>
      <c r="DZA996" s="90"/>
      <c r="DZB996" s="90"/>
      <c r="DZC996" s="90"/>
      <c r="DZD996" s="90"/>
      <c r="DZE996" s="90"/>
      <c r="DZF996" s="90"/>
      <c r="DZG996" s="90"/>
      <c r="DZH996" s="90"/>
      <c r="DZI996" s="90"/>
      <c r="DZJ996" s="90"/>
      <c r="DZK996" s="90"/>
      <c r="DZL996" s="90"/>
      <c r="DZM996" s="90"/>
      <c r="DZN996" s="90"/>
      <c r="DZO996" s="90"/>
      <c r="DZP996" s="90"/>
      <c r="DZQ996" s="90"/>
      <c r="DZR996" s="90"/>
      <c r="DZS996" s="90"/>
      <c r="DZT996" s="90"/>
      <c r="DZU996" s="90"/>
      <c r="DZV996" s="90"/>
      <c r="DZW996" s="90"/>
      <c r="DZX996" s="90"/>
      <c r="DZY996" s="90"/>
      <c r="DZZ996" s="90"/>
      <c r="EAA996" s="90"/>
      <c r="EAB996" s="90"/>
      <c r="EAC996" s="90"/>
      <c r="EAD996" s="90"/>
      <c r="EAE996" s="90"/>
      <c r="EAF996" s="90"/>
      <c r="EAG996" s="90"/>
      <c r="EAH996" s="90"/>
      <c r="EAI996" s="90"/>
      <c r="EAJ996" s="90"/>
      <c r="EAK996" s="90"/>
      <c r="EAL996" s="90"/>
      <c r="EAM996" s="90"/>
      <c r="EAN996" s="90"/>
      <c r="EAO996" s="90"/>
      <c r="EAP996" s="90"/>
      <c r="EAQ996" s="90"/>
      <c r="EAR996" s="90"/>
      <c r="EAS996" s="90"/>
      <c r="EAT996" s="90"/>
      <c r="EAU996" s="90"/>
      <c r="EAV996" s="90"/>
      <c r="EAW996" s="90"/>
      <c r="EAX996" s="90"/>
      <c r="EAY996" s="90"/>
      <c r="EAZ996" s="90"/>
      <c r="EBA996" s="90"/>
      <c r="EBB996" s="90"/>
      <c r="EBC996" s="90"/>
      <c r="EBD996" s="90"/>
      <c r="EBE996" s="90"/>
      <c r="EBF996" s="90"/>
      <c r="EBG996" s="90"/>
      <c r="EBH996" s="90"/>
      <c r="EBI996" s="90"/>
      <c r="EBJ996" s="90"/>
      <c r="EBK996" s="90"/>
      <c r="EBL996" s="90"/>
      <c r="EBM996" s="90"/>
      <c r="EBN996" s="90"/>
      <c r="EBO996" s="90"/>
      <c r="EBP996" s="90"/>
      <c r="EBQ996" s="90"/>
      <c r="EBR996" s="90"/>
      <c r="EBS996" s="90"/>
      <c r="EBT996" s="90"/>
      <c r="EBU996" s="90"/>
      <c r="EBV996" s="90"/>
      <c r="EBW996" s="90"/>
      <c r="EBX996" s="90"/>
      <c r="EBY996" s="90"/>
      <c r="EBZ996" s="90"/>
      <c r="ECA996" s="90"/>
      <c r="ECB996" s="90"/>
      <c r="ECC996" s="90"/>
      <c r="ECD996" s="90"/>
      <c r="ECE996" s="90"/>
      <c r="ECF996" s="90"/>
      <c r="ECG996" s="90"/>
      <c r="ECH996" s="90"/>
      <c r="ECI996" s="90"/>
      <c r="ECJ996" s="90"/>
      <c r="ECK996" s="90"/>
      <c r="ECL996" s="90"/>
      <c r="ECM996" s="90"/>
      <c r="ECN996" s="90"/>
      <c r="ECO996" s="90"/>
      <c r="ECP996" s="90"/>
      <c r="ECQ996" s="90"/>
      <c r="ECR996" s="90"/>
      <c r="ECS996" s="90"/>
      <c r="ECT996" s="90"/>
      <c r="ECU996" s="90"/>
      <c r="ECV996" s="90"/>
      <c r="ECW996" s="90"/>
      <c r="ECX996" s="90"/>
      <c r="ECY996" s="90"/>
      <c r="ECZ996" s="90"/>
      <c r="EDA996" s="90"/>
      <c r="EDB996" s="90"/>
      <c r="EDC996" s="90"/>
      <c r="EDD996" s="90"/>
      <c r="EDE996" s="90"/>
      <c r="EDF996" s="90"/>
      <c r="EDG996" s="90"/>
      <c r="EDH996" s="90"/>
      <c r="EDI996" s="90"/>
      <c r="EDJ996" s="90"/>
      <c r="EDK996" s="90"/>
      <c r="EDL996" s="90"/>
      <c r="EDM996" s="90"/>
      <c r="EDN996" s="90"/>
      <c r="EDO996" s="90"/>
      <c r="EDP996" s="90"/>
      <c r="EDQ996" s="90"/>
      <c r="EDR996" s="90"/>
      <c r="EDS996" s="90"/>
      <c r="EDT996" s="90"/>
      <c r="EDU996" s="90"/>
      <c r="EDV996" s="90"/>
      <c r="EDW996" s="90"/>
      <c r="EDX996" s="90"/>
      <c r="EDY996" s="90"/>
      <c r="EDZ996" s="90"/>
      <c r="EEA996" s="90"/>
      <c r="EEB996" s="90"/>
      <c r="EEC996" s="90"/>
      <c r="EED996" s="90"/>
      <c r="EEE996" s="90"/>
      <c r="EEF996" s="90"/>
      <c r="EEG996" s="90"/>
      <c r="EEH996" s="90"/>
      <c r="EEI996" s="90"/>
      <c r="EEJ996" s="90"/>
      <c r="EEK996" s="90"/>
      <c r="EEL996" s="90"/>
      <c r="EEM996" s="90"/>
      <c r="EEN996" s="90"/>
      <c r="EEO996" s="90"/>
      <c r="EEP996" s="90"/>
      <c r="EEQ996" s="90"/>
      <c r="EER996" s="90"/>
      <c r="EES996" s="90"/>
      <c r="EET996" s="90"/>
      <c r="EEU996" s="90"/>
      <c r="EEV996" s="90"/>
      <c r="EEW996" s="90"/>
      <c r="EEX996" s="90"/>
      <c r="EEY996" s="90"/>
      <c r="EEZ996" s="90"/>
      <c r="EFA996" s="90"/>
      <c r="EFB996" s="90"/>
      <c r="EFC996" s="90"/>
      <c r="EFD996" s="90"/>
      <c r="EFE996" s="90"/>
      <c r="EFF996" s="90"/>
      <c r="EFG996" s="90"/>
      <c r="EFH996" s="90"/>
      <c r="EFI996" s="90"/>
      <c r="EFJ996" s="90"/>
      <c r="EFK996" s="90"/>
      <c r="EFL996" s="90"/>
      <c r="EFM996" s="90"/>
      <c r="EFN996" s="90"/>
      <c r="EFO996" s="90"/>
      <c r="EFP996" s="90"/>
      <c r="EFQ996" s="90"/>
      <c r="EFR996" s="90"/>
      <c r="EFS996" s="90"/>
      <c r="EFT996" s="90"/>
      <c r="EFU996" s="90"/>
      <c r="EFV996" s="90"/>
      <c r="EFW996" s="90"/>
      <c r="EFX996" s="90"/>
      <c r="EFY996" s="90"/>
      <c r="EFZ996" s="90"/>
      <c r="EGA996" s="90"/>
      <c r="EGB996" s="90"/>
      <c r="EGC996" s="90"/>
      <c r="EGD996" s="90"/>
      <c r="EGE996" s="90"/>
      <c r="EGF996" s="90"/>
      <c r="EGG996" s="90"/>
      <c r="EGH996" s="90"/>
      <c r="EGI996" s="90"/>
      <c r="EGJ996" s="90"/>
      <c r="EGK996" s="90"/>
      <c r="EGL996" s="90"/>
      <c r="EGM996" s="90"/>
      <c r="EGN996" s="90"/>
      <c r="EGO996" s="90"/>
      <c r="EGP996" s="90"/>
      <c r="EGQ996" s="90"/>
      <c r="EGR996" s="90"/>
      <c r="EGS996" s="90"/>
      <c r="EGT996" s="90"/>
      <c r="EGU996" s="90"/>
      <c r="EGV996" s="90"/>
      <c r="EGW996" s="90"/>
      <c r="EGX996" s="90"/>
      <c r="EGY996" s="90"/>
      <c r="EGZ996" s="90"/>
      <c r="EHA996" s="90"/>
      <c r="EHB996" s="90"/>
      <c r="EHC996" s="90"/>
      <c r="EHD996" s="90"/>
      <c r="EHE996" s="90"/>
      <c r="EHF996" s="90"/>
      <c r="EHG996" s="90"/>
      <c r="EHH996" s="90"/>
      <c r="EHI996" s="90"/>
      <c r="EHJ996" s="90"/>
      <c r="EHK996" s="90"/>
      <c r="EHL996" s="90"/>
      <c r="EHM996" s="90"/>
      <c r="EHN996" s="90"/>
      <c r="EHO996" s="90"/>
      <c r="EHP996" s="90"/>
      <c r="EHQ996" s="90"/>
      <c r="EHR996" s="90"/>
      <c r="EHS996" s="90"/>
      <c r="EHT996" s="90"/>
      <c r="EHU996" s="90"/>
      <c r="EHV996" s="90"/>
      <c r="EHW996" s="90"/>
      <c r="EHX996" s="90"/>
      <c r="EHY996" s="90"/>
      <c r="EHZ996" s="90"/>
      <c r="EIA996" s="90"/>
      <c r="EIB996" s="90"/>
      <c r="EIC996" s="90"/>
      <c r="EID996" s="90"/>
      <c r="EIE996" s="90"/>
      <c r="EIF996" s="90"/>
      <c r="EIG996" s="90"/>
      <c r="EIH996" s="90"/>
      <c r="EII996" s="90"/>
      <c r="EIJ996" s="90"/>
      <c r="EIK996" s="90"/>
      <c r="EIL996" s="90"/>
      <c r="EIM996" s="90"/>
      <c r="EIN996" s="90"/>
      <c r="EIO996" s="90"/>
      <c r="EIP996" s="90"/>
      <c r="EIQ996" s="90"/>
      <c r="EIR996" s="90"/>
      <c r="EIS996" s="90"/>
      <c r="EIT996" s="90"/>
      <c r="EIU996" s="90"/>
      <c r="EIV996" s="90"/>
      <c r="EIW996" s="90"/>
      <c r="EIX996" s="90"/>
      <c r="EIY996" s="90"/>
      <c r="EIZ996" s="90"/>
      <c r="EJA996" s="90"/>
      <c r="EJB996" s="90"/>
      <c r="EJC996" s="90"/>
      <c r="EJD996" s="90"/>
      <c r="EJE996" s="90"/>
      <c r="EJF996" s="90"/>
      <c r="EJG996" s="90"/>
      <c r="EJH996" s="90"/>
      <c r="EJI996" s="90"/>
      <c r="EJJ996" s="90"/>
      <c r="EJK996" s="90"/>
      <c r="EJL996" s="90"/>
      <c r="EJM996" s="90"/>
      <c r="EJN996" s="90"/>
      <c r="EJO996" s="90"/>
      <c r="EJP996" s="90"/>
      <c r="EJQ996" s="90"/>
      <c r="EJR996" s="90"/>
      <c r="EJS996" s="90"/>
      <c r="EJT996" s="90"/>
      <c r="EJU996" s="90"/>
      <c r="EJV996" s="90"/>
      <c r="EJW996" s="90"/>
      <c r="EJX996" s="90"/>
      <c r="EJY996" s="90"/>
      <c r="EJZ996" s="90"/>
      <c r="EKA996" s="90"/>
      <c r="EKB996" s="90"/>
      <c r="EKC996" s="90"/>
      <c r="EKD996" s="90"/>
      <c r="EKE996" s="90"/>
      <c r="EKF996" s="90"/>
      <c r="EKG996" s="90"/>
      <c r="EKH996" s="90"/>
      <c r="EKI996" s="90"/>
      <c r="EKJ996" s="90"/>
      <c r="EKK996" s="90"/>
      <c r="EKL996" s="90"/>
      <c r="EKM996" s="90"/>
      <c r="EKN996" s="90"/>
      <c r="EKO996" s="90"/>
      <c r="EKP996" s="90"/>
      <c r="EKQ996" s="90"/>
      <c r="EKR996" s="90"/>
      <c r="EKS996" s="90"/>
      <c r="EKT996" s="90"/>
      <c r="EKU996" s="90"/>
      <c r="EKV996" s="90"/>
      <c r="EKW996" s="90"/>
      <c r="EKX996" s="90"/>
      <c r="EKY996" s="90"/>
      <c r="EKZ996" s="90"/>
      <c r="ELA996" s="90"/>
      <c r="ELB996" s="90"/>
      <c r="ELC996" s="90"/>
      <c r="ELD996" s="90"/>
      <c r="ELE996" s="90"/>
      <c r="ELF996" s="90"/>
      <c r="ELG996" s="90"/>
      <c r="ELH996" s="90"/>
      <c r="ELI996" s="90"/>
      <c r="ELJ996" s="90"/>
      <c r="ELK996" s="90"/>
      <c r="ELL996" s="90"/>
      <c r="ELM996" s="90"/>
      <c r="ELN996" s="90"/>
      <c r="ELO996" s="90"/>
      <c r="ELP996" s="90"/>
      <c r="ELQ996" s="90"/>
      <c r="ELR996" s="90"/>
      <c r="ELS996" s="90"/>
      <c r="ELT996" s="90"/>
      <c r="ELU996" s="90"/>
      <c r="ELV996" s="90"/>
      <c r="ELW996" s="90"/>
      <c r="ELX996" s="90"/>
      <c r="ELY996" s="90"/>
      <c r="ELZ996" s="90"/>
      <c r="EMA996" s="90"/>
      <c r="EMB996" s="90"/>
      <c r="EMC996" s="90"/>
      <c r="EMD996" s="90"/>
      <c r="EME996" s="90"/>
      <c r="EMF996" s="90"/>
      <c r="EMG996" s="90"/>
      <c r="EMH996" s="90"/>
      <c r="EMI996" s="90"/>
      <c r="EMJ996" s="90"/>
      <c r="EMK996" s="90"/>
      <c r="EML996" s="90"/>
      <c r="EMM996" s="90"/>
      <c r="EMN996" s="90"/>
      <c r="EMO996" s="90"/>
      <c r="EMP996" s="90"/>
      <c r="EMQ996" s="90"/>
      <c r="EMR996" s="90"/>
      <c r="EMS996" s="90"/>
      <c r="EMT996" s="90"/>
      <c r="EMU996" s="90"/>
      <c r="EMV996" s="90"/>
      <c r="EMW996" s="90"/>
      <c r="EMX996" s="90"/>
      <c r="EMY996" s="90"/>
      <c r="EMZ996" s="90"/>
      <c r="ENA996" s="90"/>
      <c r="ENB996" s="90"/>
      <c r="ENC996" s="90"/>
      <c r="END996" s="90"/>
      <c r="ENE996" s="90"/>
      <c r="ENF996" s="90"/>
      <c r="ENG996" s="90"/>
      <c r="ENH996" s="90"/>
      <c r="ENI996" s="90"/>
      <c r="ENJ996" s="90"/>
      <c r="ENK996" s="90"/>
      <c r="ENL996" s="90"/>
      <c r="ENM996" s="90"/>
      <c r="ENN996" s="90"/>
      <c r="ENO996" s="90"/>
      <c r="ENP996" s="90"/>
      <c r="ENQ996" s="90"/>
      <c r="ENR996" s="90"/>
      <c r="ENS996" s="90"/>
      <c r="ENT996" s="90"/>
      <c r="ENU996" s="90"/>
      <c r="ENV996" s="90"/>
      <c r="ENW996" s="90"/>
      <c r="ENX996" s="90"/>
      <c r="ENY996" s="90"/>
      <c r="ENZ996" s="90"/>
      <c r="EOA996" s="90"/>
      <c r="EOB996" s="90"/>
      <c r="EOC996" s="90"/>
      <c r="EOD996" s="90"/>
      <c r="EOE996" s="90"/>
      <c r="EOF996" s="90"/>
      <c r="EOG996" s="90"/>
      <c r="EOH996" s="90"/>
      <c r="EOI996" s="90"/>
      <c r="EOJ996" s="90"/>
      <c r="EOK996" s="90"/>
      <c r="EOL996" s="90"/>
      <c r="EOM996" s="90"/>
      <c r="EON996" s="90"/>
      <c r="EOO996" s="90"/>
      <c r="EOP996" s="90"/>
      <c r="EOQ996" s="90"/>
      <c r="EOR996" s="90"/>
      <c r="EOS996" s="90"/>
      <c r="EOT996" s="90"/>
      <c r="EOU996" s="90"/>
      <c r="EOV996" s="90"/>
      <c r="EOW996" s="90"/>
      <c r="EOX996" s="90"/>
      <c r="EOY996" s="90"/>
      <c r="EOZ996" s="90"/>
      <c r="EPA996" s="90"/>
      <c r="EPB996" s="90"/>
      <c r="EPC996" s="90"/>
      <c r="EPD996" s="90"/>
      <c r="EPE996" s="90"/>
      <c r="EPF996" s="90"/>
      <c r="EPG996" s="90"/>
      <c r="EPH996" s="90"/>
      <c r="EPI996" s="90"/>
      <c r="EPJ996" s="90"/>
      <c r="EPK996" s="90"/>
      <c r="EPL996" s="90"/>
      <c r="EPM996" s="90"/>
      <c r="EPN996" s="90"/>
      <c r="EPO996" s="90"/>
      <c r="EPP996" s="90"/>
      <c r="EPQ996" s="90"/>
      <c r="EPR996" s="90"/>
      <c r="EPS996" s="90"/>
      <c r="EPT996" s="90"/>
      <c r="EPU996" s="90"/>
      <c r="EPV996" s="90"/>
      <c r="EPW996" s="90"/>
      <c r="EPX996" s="90"/>
      <c r="EPY996" s="90"/>
      <c r="EPZ996" s="90"/>
      <c r="EQA996" s="90"/>
      <c r="EQB996" s="90"/>
      <c r="EQC996" s="90"/>
      <c r="EQD996" s="90"/>
      <c r="EQE996" s="90"/>
      <c r="EQF996" s="90"/>
      <c r="EQG996" s="90"/>
      <c r="EQH996" s="90"/>
      <c r="EQI996" s="90"/>
      <c r="EQJ996" s="90"/>
      <c r="EQK996" s="90"/>
      <c r="EQL996" s="90"/>
      <c r="EQM996" s="90"/>
      <c r="EQN996" s="90"/>
      <c r="EQO996" s="90"/>
      <c r="EQP996" s="90"/>
      <c r="EQQ996" s="90"/>
      <c r="EQR996" s="90"/>
      <c r="EQS996" s="90"/>
      <c r="EQT996" s="90"/>
      <c r="EQU996" s="90"/>
      <c r="EQV996" s="90"/>
      <c r="EQW996" s="90"/>
      <c r="EQX996" s="90"/>
      <c r="EQY996" s="90"/>
      <c r="EQZ996" s="90"/>
      <c r="ERA996" s="90"/>
      <c r="ERB996" s="90"/>
      <c r="ERC996" s="90"/>
      <c r="ERD996" s="90"/>
      <c r="ERE996" s="90"/>
      <c r="ERF996" s="90"/>
      <c r="ERG996" s="90"/>
      <c r="ERH996" s="90"/>
      <c r="ERI996" s="90"/>
      <c r="ERJ996" s="90"/>
      <c r="ERK996" s="90"/>
      <c r="ERL996" s="90"/>
      <c r="ERM996" s="90"/>
      <c r="ERN996" s="90"/>
      <c r="ERO996" s="90"/>
      <c r="ERP996" s="90"/>
      <c r="ERQ996" s="90"/>
      <c r="ERR996" s="90"/>
      <c r="ERS996" s="90"/>
      <c r="ERT996" s="90"/>
      <c r="ERU996" s="90"/>
      <c r="ERV996" s="90"/>
      <c r="ERW996" s="90"/>
      <c r="ERX996" s="90"/>
      <c r="ERY996" s="90"/>
      <c r="ERZ996" s="90"/>
      <c r="ESA996" s="90"/>
      <c r="ESB996" s="90"/>
      <c r="ESC996" s="90"/>
      <c r="ESD996" s="90"/>
      <c r="ESE996" s="90"/>
      <c r="ESF996" s="90"/>
      <c r="ESG996" s="90"/>
      <c r="ESH996" s="90"/>
      <c r="ESI996" s="90"/>
      <c r="ESJ996" s="90"/>
      <c r="ESK996" s="90"/>
      <c r="ESL996" s="90"/>
      <c r="ESM996" s="90"/>
      <c r="ESN996" s="90"/>
      <c r="ESO996" s="90"/>
      <c r="ESP996" s="90"/>
      <c r="ESQ996" s="90"/>
      <c r="ESR996" s="90"/>
      <c r="ESS996" s="90"/>
      <c r="EST996" s="90"/>
      <c r="ESU996" s="90"/>
      <c r="ESV996" s="90"/>
      <c r="ESW996" s="90"/>
      <c r="ESX996" s="90"/>
      <c r="ESY996" s="90"/>
      <c r="ESZ996" s="90"/>
      <c r="ETA996" s="90"/>
      <c r="ETB996" s="90"/>
      <c r="ETC996" s="90"/>
      <c r="ETD996" s="90"/>
      <c r="ETE996" s="90"/>
      <c r="ETF996" s="90"/>
      <c r="ETG996" s="90"/>
      <c r="ETH996" s="90"/>
      <c r="ETI996" s="90"/>
      <c r="ETJ996" s="90"/>
      <c r="ETK996" s="90"/>
      <c r="ETL996" s="90"/>
      <c r="ETM996" s="90"/>
      <c r="ETN996" s="90"/>
      <c r="ETO996" s="90"/>
      <c r="ETP996" s="90"/>
      <c r="ETQ996" s="90"/>
      <c r="ETR996" s="90"/>
      <c r="ETS996" s="90"/>
      <c r="ETT996" s="90"/>
      <c r="ETU996" s="90"/>
      <c r="ETV996" s="90"/>
      <c r="ETW996" s="90"/>
      <c r="ETX996" s="90"/>
      <c r="ETY996" s="90"/>
      <c r="ETZ996" s="90"/>
      <c r="EUA996" s="90"/>
      <c r="EUB996" s="90"/>
      <c r="EUC996" s="90"/>
      <c r="EUD996" s="90"/>
      <c r="EUE996" s="90"/>
      <c r="EUF996" s="90"/>
      <c r="EUG996" s="90"/>
      <c r="EUH996" s="90"/>
      <c r="EUI996" s="90"/>
      <c r="EUJ996" s="90"/>
      <c r="EUK996" s="90"/>
      <c r="EUL996" s="90"/>
      <c r="EUM996" s="90"/>
      <c r="EUN996" s="90"/>
      <c r="EUO996" s="90"/>
      <c r="EUP996" s="90"/>
      <c r="EUQ996" s="90"/>
      <c r="EUR996" s="90"/>
      <c r="EUS996" s="90"/>
      <c r="EUT996" s="90"/>
      <c r="EUU996" s="90"/>
      <c r="EUV996" s="90"/>
      <c r="EUW996" s="90"/>
      <c r="EUX996" s="90"/>
      <c r="EUY996" s="90"/>
      <c r="EUZ996" s="90"/>
      <c r="EVA996" s="90"/>
      <c r="EVB996" s="90"/>
      <c r="EVC996" s="90"/>
      <c r="EVD996" s="90"/>
      <c r="EVE996" s="90"/>
      <c r="EVF996" s="90"/>
      <c r="EVG996" s="90"/>
      <c r="EVH996" s="90"/>
      <c r="EVI996" s="90"/>
      <c r="EVJ996" s="90"/>
      <c r="EVK996" s="90"/>
      <c r="EVL996" s="90"/>
      <c r="EVM996" s="90"/>
      <c r="EVN996" s="90"/>
      <c r="EVO996" s="90"/>
      <c r="EVP996" s="90"/>
      <c r="EVQ996" s="90"/>
      <c r="EVR996" s="90"/>
      <c r="EVS996" s="90"/>
      <c r="EVT996" s="90"/>
      <c r="EVU996" s="90"/>
      <c r="EVV996" s="90"/>
      <c r="EVW996" s="90"/>
      <c r="EVX996" s="90"/>
      <c r="EVY996" s="90"/>
      <c r="EVZ996" s="90"/>
      <c r="EWA996" s="90"/>
      <c r="EWB996" s="90"/>
      <c r="EWC996" s="90"/>
      <c r="EWD996" s="90"/>
      <c r="EWE996" s="90"/>
      <c r="EWF996" s="90"/>
      <c r="EWG996" s="90"/>
      <c r="EWH996" s="90"/>
      <c r="EWI996" s="90"/>
      <c r="EWJ996" s="90"/>
      <c r="EWK996" s="90"/>
      <c r="EWL996" s="90"/>
      <c r="EWM996" s="90"/>
      <c r="EWN996" s="90"/>
      <c r="EWO996" s="90"/>
      <c r="EWP996" s="90"/>
      <c r="EWQ996" s="90"/>
      <c r="EWR996" s="90"/>
      <c r="EWS996" s="90"/>
      <c r="EWT996" s="90"/>
      <c r="EWU996" s="90"/>
      <c r="EWV996" s="90"/>
      <c r="EWW996" s="90"/>
      <c r="EWX996" s="90"/>
      <c r="EWY996" s="90"/>
      <c r="EWZ996" s="90"/>
      <c r="EXA996" s="90"/>
      <c r="EXB996" s="90"/>
      <c r="EXC996" s="90"/>
      <c r="EXD996" s="90"/>
      <c r="EXE996" s="90"/>
      <c r="EXF996" s="90"/>
      <c r="EXG996" s="90"/>
      <c r="EXH996" s="90"/>
      <c r="EXI996" s="90"/>
      <c r="EXJ996" s="90"/>
      <c r="EXK996" s="90"/>
      <c r="EXL996" s="90"/>
      <c r="EXM996" s="90"/>
      <c r="EXN996" s="90"/>
      <c r="EXO996" s="90"/>
      <c r="EXP996" s="90"/>
      <c r="EXQ996" s="90"/>
      <c r="EXR996" s="90"/>
      <c r="EXS996" s="90"/>
      <c r="EXT996" s="90"/>
      <c r="EXU996" s="90"/>
      <c r="EXV996" s="90"/>
      <c r="EXW996" s="90"/>
      <c r="EXX996" s="90"/>
      <c r="EXY996" s="90"/>
      <c r="EXZ996" s="90"/>
      <c r="EYA996" s="90"/>
      <c r="EYB996" s="90"/>
      <c r="EYC996" s="90"/>
      <c r="EYD996" s="90"/>
      <c r="EYE996" s="90"/>
      <c r="EYF996" s="90"/>
      <c r="EYG996" s="90"/>
      <c r="EYH996" s="90"/>
      <c r="EYI996" s="90"/>
      <c r="EYJ996" s="90"/>
      <c r="EYK996" s="90"/>
      <c r="EYL996" s="90"/>
      <c r="EYM996" s="90"/>
      <c r="EYN996" s="90"/>
      <c r="EYO996" s="90"/>
      <c r="EYP996" s="90"/>
      <c r="EYQ996" s="90"/>
      <c r="EYR996" s="90"/>
      <c r="EYS996" s="90"/>
      <c r="EYT996" s="90"/>
      <c r="EYU996" s="90"/>
      <c r="EYV996" s="90"/>
      <c r="EYW996" s="90"/>
      <c r="EYX996" s="90"/>
      <c r="EYY996" s="90"/>
      <c r="EYZ996" s="90"/>
      <c r="EZA996" s="90"/>
      <c r="EZB996" s="90"/>
      <c r="EZC996" s="90"/>
      <c r="EZD996" s="90"/>
      <c r="EZE996" s="90"/>
      <c r="EZF996" s="90"/>
      <c r="EZG996" s="90"/>
      <c r="EZH996" s="90"/>
      <c r="EZI996" s="90"/>
      <c r="EZJ996" s="90"/>
      <c r="EZK996" s="90"/>
      <c r="EZL996" s="90"/>
      <c r="EZM996" s="90"/>
      <c r="EZN996" s="90"/>
      <c r="EZO996" s="90"/>
      <c r="EZP996" s="90"/>
      <c r="EZQ996" s="90"/>
      <c r="EZR996" s="90"/>
      <c r="EZS996" s="90"/>
      <c r="EZT996" s="90"/>
      <c r="EZU996" s="90"/>
      <c r="EZV996" s="90"/>
      <c r="EZW996" s="90"/>
      <c r="EZX996" s="90"/>
      <c r="EZY996" s="90"/>
      <c r="EZZ996" s="90"/>
      <c r="FAA996" s="90"/>
      <c r="FAB996" s="90"/>
      <c r="FAC996" s="90"/>
      <c r="FAD996" s="90"/>
      <c r="FAE996" s="90"/>
      <c r="FAF996" s="90"/>
      <c r="FAG996" s="90"/>
      <c r="FAH996" s="90"/>
      <c r="FAI996" s="90"/>
      <c r="FAJ996" s="90"/>
      <c r="FAK996" s="90"/>
      <c r="FAL996" s="90"/>
      <c r="FAM996" s="90"/>
      <c r="FAN996" s="90"/>
      <c r="FAO996" s="90"/>
      <c r="FAP996" s="90"/>
      <c r="FAQ996" s="90"/>
      <c r="FAR996" s="90"/>
      <c r="FAS996" s="90"/>
      <c r="FAT996" s="90"/>
      <c r="FAU996" s="90"/>
      <c r="FAV996" s="90"/>
      <c r="FAW996" s="90"/>
      <c r="FAX996" s="90"/>
      <c r="FAY996" s="90"/>
      <c r="FAZ996" s="90"/>
      <c r="FBA996" s="90"/>
      <c r="FBB996" s="90"/>
      <c r="FBC996" s="90"/>
      <c r="FBD996" s="90"/>
      <c r="FBE996" s="90"/>
      <c r="FBF996" s="90"/>
      <c r="FBG996" s="90"/>
      <c r="FBH996" s="90"/>
      <c r="FBI996" s="90"/>
      <c r="FBJ996" s="90"/>
      <c r="FBK996" s="90"/>
      <c r="FBL996" s="90"/>
      <c r="FBM996" s="90"/>
      <c r="FBN996" s="90"/>
      <c r="FBO996" s="90"/>
      <c r="FBP996" s="90"/>
      <c r="FBQ996" s="90"/>
      <c r="FBR996" s="90"/>
      <c r="FBS996" s="90"/>
      <c r="FBT996" s="90"/>
      <c r="FBU996" s="90"/>
      <c r="FBV996" s="90"/>
      <c r="FBW996" s="90"/>
      <c r="FBX996" s="90"/>
      <c r="FBY996" s="90"/>
      <c r="FBZ996" s="90"/>
      <c r="FCA996" s="90"/>
      <c r="FCB996" s="90"/>
      <c r="FCC996" s="90"/>
      <c r="FCD996" s="90"/>
      <c r="FCE996" s="90"/>
      <c r="FCF996" s="90"/>
      <c r="FCG996" s="90"/>
      <c r="FCH996" s="90"/>
      <c r="FCI996" s="90"/>
      <c r="FCJ996" s="90"/>
      <c r="FCK996" s="90"/>
      <c r="FCL996" s="90"/>
      <c r="FCM996" s="90"/>
      <c r="FCN996" s="90"/>
      <c r="FCO996" s="90"/>
      <c r="FCP996" s="90"/>
      <c r="FCQ996" s="90"/>
      <c r="FCR996" s="90"/>
      <c r="FCS996" s="90"/>
      <c r="FCT996" s="90"/>
      <c r="FCU996" s="90"/>
      <c r="FCV996" s="90"/>
      <c r="FCW996" s="90"/>
      <c r="FCX996" s="90"/>
      <c r="FCY996" s="90"/>
      <c r="FCZ996" s="90"/>
      <c r="FDA996" s="90"/>
      <c r="FDB996" s="90"/>
      <c r="FDC996" s="90"/>
      <c r="FDD996" s="90"/>
      <c r="FDE996" s="90"/>
      <c r="FDF996" s="90"/>
      <c r="FDG996" s="90"/>
      <c r="FDH996" s="90"/>
      <c r="FDI996" s="90"/>
      <c r="FDJ996" s="90"/>
      <c r="FDK996" s="90"/>
      <c r="FDL996" s="90"/>
      <c r="FDM996" s="90"/>
      <c r="FDN996" s="90"/>
      <c r="FDO996" s="90"/>
      <c r="FDP996" s="90"/>
      <c r="FDQ996" s="90"/>
      <c r="FDR996" s="90"/>
      <c r="FDS996" s="90"/>
      <c r="FDT996" s="90"/>
      <c r="FDU996" s="90"/>
      <c r="FDV996" s="90"/>
      <c r="FDW996" s="90"/>
      <c r="FDX996" s="90"/>
      <c r="FDY996" s="90"/>
      <c r="FDZ996" s="90"/>
      <c r="FEA996" s="90"/>
      <c r="FEB996" s="90"/>
      <c r="FEC996" s="90"/>
      <c r="FED996" s="90"/>
      <c r="FEE996" s="90"/>
      <c r="FEF996" s="90"/>
      <c r="FEG996" s="90"/>
      <c r="FEH996" s="90"/>
      <c r="FEI996" s="90"/>
      <c r="FEJ996" s="90"/>
      <c r="FEK996" s="90"/>
      <c r="FEL996" s="90"/>
      <c r="FEM996" s="90"/>
      <c r="FEN996" s="90"/>
      <c r="FEO996" s="90"/>
      <c r="FEP996" s="90"/>
      <c r="FEQ996" s="90"/>
      <c r="FER996" s="90"/>
      <c r="FES996" s="90"/>
      <c r="FET996" s="90"/>
      <c r="FEU996" s="90"/>
      <c r="FEV996" s="90"/>
      <c r="FEW996" s="90"/>
      <c r="FEX996" s="90"/>
      <c r="FEY996" s="90"/>
      <c r="FEZ996" s="90"/>
      <c r="FFA996" s="90"/>
      <c r="FFB996" s="90"/>
      <c r="FFC996" s="90"/>
      <c r="FFD996" s="90"/>
      <c r="FFE996" s="90"/>
      <c r="FFF996" s="90"/>
      <c r="FFG996" s="90"/>
      <c r="FFH996" s="90"/>
      <c r="FFI996" s="90"/>
      <c r="FFJ996" s="90"/>
      <c r="FFK996" s="90"/>
      <c r="FFL996" s="90"/>
      <c r="FFM996" s="90"/>
      <c r="FFN996" s="90"/>
      <c r="FFO996" s="90"/>
      <c r="FFP996" s="90"/>
      <c r="FFQ996" s="90"/>
      <c r="FFR996" s="90"/>
      <c r="FFS996" s="90"/>
      <c r="FFT996" s="90"/>
      <c r="FFU996" s="90"/>
      <c r="FFV996" s="90"/>
      <c r="FFW996" s="90"/>
      <c r="FFX996" s="90"/>
      <c r="FFY996" s="90"/>
      <c r="FFZ996" s="90"/>
      <c r="FGA996" s="90"/>
      <c r="FGB996" s="90"/>
      <c r="FGC996" s="90"/>
      <c r="FGD996" s="90"/>
      <c r="FGE996" s="90"/>
      <c r="FGF996" s="90"/>
      <c r="FGG996" s="90"/>
      <c r="FGH996" s="90"/>
      <c r="FGI996" s="90"/>
      <c r="FGJ996" s="90"/>
      <c r="FGK996" s="90"/>
      <c r="FGL996" s="90"/>
      <c r="FGM996" s="90"/>
      <c r="FGN996" s="90"/>
      <c r="FGO996" s="90"/>
      <c r="FGP996" s="90"/>
      <c r="FGQ996" s="90"/>
      <c r="FGR996" s="90"/>
      <c r="FGS996" s="90"/>
      <c r="FGT996" s="90"/>
      <c r="FGU996" s="90"/>
      <c r="FGV996" s="90"/>
      <c r="FGW996" s="90"/>
      <c r="FGX996" s="90"/>
      <c r="FGY996" s="90"/>
      <c r="FGZ996" s="90"/>
      <c r="FHA996" s="90"/>
      <c r="FHB996" s="90"/>
      <c r="FHC996" s="90"/>
      <c r="FHD996" s="90"/>
      <c r="FHE996" s="90"/>
      <c r="FHF996" s="90"/>
      <c r="FHG996" s="90"/>
      <c r="FHH996" s="90"/>
      <c r="FHI996" s="90"/>
      <c r="FHJ996" s="90"/>
      <c r="FHK996" s="90"/>
      <c r="FHL996" s="90"/>
      <c r="FHM996" s="90"/>
      <c r="FHN996" s="90"/>
      <c r="FHO996" s="90"/>
      <c r="FHP996" s="90"/>
      <c r="FHQ996" s="90"/>
      <c r="FHR996" s="90"/>
      <c r="FHS996" s="90"/>
      <c r="FHT996" s="90"/>
      <c r="FHU996" s="90"/>
      <c r="FHV996" s="90"/>
      <c r="FHW996" s="90"/>
      <c r="FHX996" s="90"/>
      <c r="FHY996" s="90"/>
      <c r="FHZ996" s="90"/>
      <c r="FIA996" s="90"/>
      <c r="FIB996" s="90"/>
      <c r="FIC996" s="90"/>
      <c r="FID996" s="90"/>
      <c r="FIE996" s="90"/>
      <c r="FIF996" s="90"/>
      <c r="FIG996" s="90"/>
      <c r="FIH996" s="90"/>
      <c r="FII996" s="90"/>
      <c r="FIJ996" s="90"/>
      <c r="FIK996" s="90"/>
      <c r="FIL996" s="90"/>
      <c r="FIM996" s="90"/>
      <c r="FIN996" s="90"/>
      <c r="FIO996" s="90"/>
      <c r="FIP996" s="90"/>
      <c r="FIQ996" s="90"/>
      <c r="FIR996" s="90"/>
      <c r="FIS996" s="90"/>
      <c r="FIT996" s="90"/>
      <c r="FIU996" s="90"/>
      <c r="FIV996" s="90"/>
      <c r="FIW996" s="90"/>
      <c r="FIX996" s="90"/>
      <c r="FIY996" s="90"/>
      <c r="FIZ996" s="90"/>
      <c r="FJA996" s="90"/>
      <c r="FJB996" s="90"/>
      <c r="FJC996" s="90"/>
      <c r="FJD996" s="90"/>
      <c r="FJE996" s="90"/>
      <c r="FJF996" s="90"/>
      <c r="FJG996" s="90"/>
      <c r="FJH996" s="90"/>
      <c r="FJI996" s="90"/>
      <c r="FJJ996" s="90"/>
      <c r="FJK996" s="90"/>
      <c r="FJL996" s="90"/>
      <c r="FJM996" s="90"/>
      <c r="FJN996" s="90"/>
      <c r="FJO996" s="90"/>
      <c r="FJP996" s="90"/>
      <c r="FJQ996" s="90"/>
      <c r="FJR996" s="90"/>
      <c r="FJS996" s="90"/>
      <c r="FJT996" s="90"/>
      <c r="FJU996" s="90"/>
      <c r="FJV996" s="90"/>
      <c r="FJW996" s="90"/>
      <c r="FJX996" s="90"/>
      <c r="FJY996" s="90"/>
      <c r="FJZ996" s="90"/>
      <c r="FKA996" s="90"/>
      <c r="FKB996" s="90"/>
      <c r="FKC996" s="90"/>
      <c r="FKD996" s="90"/>
      <c r="FKE996" s="90"/>
      <c r="FKF996" s="90"/>
      <c r="FKG996" s="90"/>
      <c r="FKH996" s="90"/>
      <c r="FKI996" s="90"/>
      <c r="FKJ996" s="90"/>
      <c r="FKK996" s="90"/>
      <c r="FKL996" s="90"/>
      <c r="FKM996" s="90"/>
      <c r="FKN996" s="90"/>
      <c r="FKO996" s="90"/>
      <c r="FKP996" s="90"/>
      <c r="FKQ996" s="90"/>
      <c r="FKR996" s="90"/>
      <c r="FKS996" s="90"/>
      <c r="FKT996" s="90"/>
      <c r="FKU996" s="90"/>
      <c r="FKV996" s="90"/>
      <c r="FKW996" s="90"/>
      <c r="FKX996" s="90"/>
      <c r="FKY996" s="90"/>
      <c r="FKZ996" s="90"/>
      <c r="FLA996" s="90"/>
      <c r="FLB996" s="90"/>
      <c r="FLC996" s="90"/>
      <c r="FLD996" s="90"/>
      <c r="FLE996" s="90"/>
      <c r="FLF996" s="90"/>
      <c r="FLG996" s="90"/>
      <c r="FLH996" s="90"/>
      <c r="FLI996" s="90"/>
      <c r="FLJ996" s="90"/>
      <c r="FLK996" s="90"/>
      <c r="FLL996" s="90"/>
      <c r="FLM996" s="90"/>
      <c r="FLN996" s="90"/>
      <c r="FLO996" s="90"/>
      <c r="FLP996" s="90"/>
      <c r="FLQ996" s="90"/>
      <c r="FLR996" s="90"/>
      <c r="FLS996" s="90"/>
      <c r="FLT996" s="90"/>
      <c r="FLU996" s="90"/>
      <c r="FLV996" s="90"/>
      <c r="FLW996" s="90"/>
      <c r="FLX996" s="90"/>
      <c r="FLY996" s="90"/>
      <c r="FLZ996" s="90"/>
      <c r="FMA996" s="90"/>
      <c r="FMB996" s="90"/>
      <c r="FMC996" s="90"/>
      <c r="FMD996" s="90"/>
      <c r="FME996" s="90"/>
      <c r="FMF996" s="90"/>
      <c r="FMG996" s="90"/>
      <c r="FMH996" s="90"/>
      <c r="FMI996" s="90"/>
      <c r="FMJ996" s="90"/>
      <c r="FMK996" s="90"/>
      <c r="FML996" s="90"/>
      <c r="FMM996" s="90"/>
      <c r="FMN996" s="90"/>
      <c r="FMO996" s="90"/>
      <c r="FMP996" s="90"/>
      <c r="FMQ996" s="90"/>
      <c r="FMR996" s="90"/>
      <c r="FMS996" s="90"/>
      <c r="FMT996" s="90"/>
      <c r="FMU996" s="90"/>
      <c r="FMV996" s="90"/>
      <c r="FMW996" s="90"/>
      <c r="FMX996" s="90"/>
      <c r="FMY996" s="90"/>
      <c r="FMZ996" s="90"/>
      <c r="FNA996" s="90"/>
      <c r="FNB996" s="90"/>
      <c r="FNC996" s="90"/>
      <c r="FND996" s="90"/>
      <c r="FNE996" s="90"/>
      <c r="FNF996" s="90"/>
      <c r="FNG996" s="90"/>
      <c r="FNH996" s="90"/>
      <c r="FNI996" s="90"/>
      <c r="FNJ996" s="90"/>
      <c r="FNK996" s="90"/>
      <c r="FNL996" s="90"/>
      <c r="FNM996" s="90"/>
      <c r="FNN996" s="90"/>
      <c r="FNO996" s="90"/>
      <c r="FNP996" s="90"/>
      <c r="FNQ996" s="90"/>
      <c r="FNR996" s="90"/>
      <c r="FNS996" s="90"/>
      <c r="FNT996" s="90"/>
      <c r="FNU996" s="90"/>
      <c r="FNV996" s="90"/>
      <c r="FNW996" s="90"/>
      <c r="FNX996" s="90"/>
      <c r="FNY996" s="90"/>
      <c r="FNZ996" s="90"/>
      <c r="FOA996" s="90"/>
      <c r="FOB996" s="90"/>
      <c r="FOC996" s="90"/>
      <c r="FOD996" s="90"/>
      <c r="FOE996" s="90"/>
      <c r="FOF996" s="90"/>
      <c r="FOG996" s="90"/>
      <c r="FOH996" s="90"/>
      <c r="FOI996" s="90"/>
      <c r="FOJ996" s="90"/>
      <c r="FOK996" s="90"/>
      <c r="FOL996" s="90"/>
      <c r="FOM996" s="90"/>
      <c r="FON996" s="90"/>
      <c r="FOO996" s="90"/>
      <c r="FOP996" s="90"/>
      <c r="FOQ996" s="90"/>
      <c r="FOR996" s="90"/>
      <c r="FOS996" s="90"/>
      <c r="FOT996" s="90"/>
      <c r="FOU996" s="90"/>
      <c r="FOV996" s="90"/>
      <c r="FOW996" s="90"/>
      <c r="FOX996" s="90"/>
      <c r="FOY996" s="90"/>
      <c r="FOZ996" s="90"/>
      <c r="FPA996" s="90"/>
      <c r="FPB996" s="90"/>
      <c r="FPC996" s="90"/>
      <c r="FPD996" s="90"/>
      <c r="FPE996" s="90"/>
      <c r="FPF996" s="90"/>
      <c r="FPG996" s="90"/>
      <c r="FPH996" s="90"/>
      <c r="FPI996" s="90"/>
      <c r="FPJ996" s="90"/>
      <c r="FPK996" s="90"/>
      <c r="FPL996" s="90"/>
      <c r="FPM996" s="90"/>
      <c r="FPN996" s="90"/>
      <c r="FPO996" s="90"/>
      <c r="FPP996" s="90"/>
      <c r="FPQ996" s="90"/>
      <c r="FPR996" s="90"/>
      <c r="FPS996" s="90"/>
      <c r="FPT996" s="90"/>
      <c r="FPU996" s="90"/>
      <c r="FPV996" s="90"/>
      <c r="FPW996" s="90"/>
      <c r="FPX996" s="90"/>
      <c r="FPY996" s="90"/>
      <c r="FPZ996" s="90"/>
      <c r="FQA996" s="90"/>
      <c r="FQB996" s="90"/>
      <c r="FQC996" s="90"/>
      <c r="FQD996" s="90"/>
      <c r="FQE996" s="90"/>
      <c r="FQF996" s="90"/>
      <c r="FQG996" s="90"/>
      <c r="FQH996" s="90"/>
      <c r="FQI996" s="90"/>
      <c r="FQJ996" s="90"/>
      <c r="FQK996" s="90"/>
      <c r="FQL996" s="90"/>
      <c r="FQM996" s="90"/>
      <c r="FQN996" s="90"/>
      <c r="FQO996" s="90"/>
      <c r="FQP996" s="90"/>
      <c r="FQQ996" s="90"/>
      <c r="FQR996" s="90"/>
      <c r="FQS996" s="90"/>
      <c r="FQT996" s="90"/>
      <c r="FQU996" s="90"/>
      <c r="FQV996" s="90"/>
      <c r="FQW996" s="90"/>
      <c r="FQX996" s="90"/>
      <c r="FQY996" s="90"/>
      <c r="FQZ996" s="90"/>
      <c r="FRA996" s="90"/>
      <c r="FRB996" s="90"/>
      <c r="FRC996" s="90"/>
      <c r="FRD996" s="90"/>
      <c r="FRE996" s="90"/>
      <c r="FRF996" s="90"/>
      <c r="FRG996" s="90"/>
      <c r="FRH996" s="90"/>
      <c r="FRI996" s="90"/>
      <c r="FRJ996" s="90"/>
      <c r="FRK996" s="90"/>
      <c r="FRL996" s="90"/>
      <c r="FRM996" s="90"/>
      <c r="FRN996" s="90"/>
      <c r="FRO996" s="90"/>
      <c r="FRP996" s="90"/>
      <c r="FRQ996" s="90"/>
      <c r="FRR996" s="90"/>
      <c r="FRS996" s="90"/>
      <c r="FRT996" s="90"/>
      <c r="FRU996" s="90"/>
      <c r="FRV996" s="90"/>
      <c r="FRW996" s="90"/>
      <c r="FRX996" s="90"/>
      <c r="FRY996" s="90"/>
      <c r="FRZ996" s="90"/>
      <c r="FSA996" s="90"/>
      <c r="FSB996" s="90"/>
      <c r="FSC996" s="90"/>
      <c r="FSD996" s="90"/>
      <c r="FSE996" s="90"/>
      <c r="FSF996" s="90"/>
      <c r="FSG996" s="90"/>
      <c r="FSH996" s="90"/>
      <c r="FSI996" s="90"/>
      <c r="FSJ996" s="90"/>
      <c r="FSK996" s="90"/>
      <c r="FSL996" s="90"/>
      <c r="FSM996" s="90"/>
      <c r="FSN996" s="90"/>
      <c r="FSO996" s="90"/>
      <c r="FSP996" s="90"/>
      <c r="FSQ996" s="90"/>
      <c r="FSR996" s="90"/>
      <c r="FSS996" s="90"/>
      <c r="FST996" s="90"/>
      <c r="FSU996" s="90"/>
      <c r="FSV996" s="90"/>
      <c r="FSW996" s="90"/>
      <c r="FSX996" s="90"/>
      <c r="FSY996" s="90"/>
      <c r="FSZ996" s="90"/>
      <c r="FTA996" s="90"/>
      <c r="FTB996" s="90"/>
      <c r="FTC996" s="90"/>
      <c r="FTD996" s="90"/>
      <c r="FTE996" s="90"/>
      <c r="FTF996" s="90"/>
      <c r="FTG996" s="90"/>
      <c r="FTH996" s="90"/>
      <c r="FTI996" s="90"/>
      <c r="FTJ996" s="90"/>
      <c r="FTK996" s="90"/>
      <c r="FTL996" s="90"/>
      <c r="FTM996" s="90"/>
      <c r="FTN996" s="90"/>
      <c r="FTO996" s="90"/>
      <c r="FTP996" s="90"/>
      <c r="FTQ996" s="90"/>
      <c r="FTR996" s="90"/>
      <c r="FTS996" s="90"/>
      <c r="FTT996" s="90"/>
      <c r="FTU996" s="90"/>
      <c r="FTV996" s="90"/>
      <c r="FTW996" s="90"/>
      <c r="FTX996" s="90"/>
      <c r="FTY996" s="90"/>
      <c r="FTZ996" s="90"/>
      <c r="FUA996" s="90"/>
      <c r="FUB996" s="90"/>
      <c r="FUC996" s="90"/>
      <c r="FUD996" s="90"/>
      <c r="FUE996" s="90"/>
      <c r="FUF996" s="90"/>
      <c r="FUG996" s="90"/>
      <c r="FUH996" s="90"/>
      <c r="FUI996" s="90"/>
      <c r="FUJ996" s="90"/>
      <c r="FUK996" s="90"/>
      <c r="FUL996" s="90"/>
      <c r="FUM996" s="90"/>
      <c r="FUN996" s="90"/>
      <c r="FUO996" s="90"/>
      <c r="FUP996" s="90"/>
      <c r="FUQ996" s="90"/>
      <c r="FUR996" s="90"/>
      <c r="FUS996" s="90"/>
      <c r="FUT996" s="90"/>
      <c r="FUU996" s="90"/>
      <c r="FUV996" s="90"/>
      <c r="FUW996" s="90"/>
      <c r="FUX996" s="90"/>
      <c r="FUY996" s="90"/>
      <c r="FUZ996" s="90"/>
      <c r="FVA996" s="90"/>
      <c r="FVB996" s="90"/>
      <c r="FVC996" s="90"/>
      <c r="FVD996" s="90"/>
      <c r="FVE996" s="90"/>
      <c r="FVF996" s="90"/>
      <c r="FVG996" s="90"/>
      <c r="FVH996" s="90"/>
      <c r="FVI996" s="90"/>
      <c r="FVJ996" s="90"/>
      <c r="FVK996" s="90"/>
      <c r="FVL996" s="90"/>
      <c r="FVM996" s="90"/>
      <c r="FVN996" s="90"/>
      <c r="FVO996" s="90"/>
      <c r="FVP996" s="90"/>
      <c r="FVQ996" s="90"/>
      <c r="FVR996" s="90"/>
      <c r="FVS996" s="90"/>
      <c r="FVT996" s="90"/>
      <c r="FVU996" s="90"/>
      <c r="FVV996" s="90"/>
      <c r="FVW996" s="90"/>
      <c r="FVX996" s="90"/>
      <c r="FVY996" s="90"/>
      <c r="FVZ996" s="90"/>
      <c r="FWA996" s="90"/>
      <c r="FWB996" s="90"/>
      <c r="FWC996" s="90"/>
      <c r="FWD996" s="90"/>
      <c r="FWE996" s="90"/>
      <c r="FWF996" s="90"/>
      <c r="FWG996" s="90"/>
      <c r="FWH996" s="90"/>
      <c r="FWI996" s="90"/>
      <c r="FWJ996" s="90"/>
      <c r="FWK996" s="90"/>
      <c r="FWL996" s="90"/>
      <c r="FWM996" s="90"/>
      <c r="FWN996" s="90"/>
      <c r="FWO996" s="90"/>
      <c r="FWP996" s="90"/>
      <c r="FWQ996" s="90"/>
      <c r="FWR996" s="90"/>
      <c r="FWS996" s="90"/>
      <c r="FWT996" s="90"/>
      <c r="FWU996" s="90"/>
      <c r="FWV996" s="90"/>
      <c r="FWW996" s="90"/>
      <c r="FWX996" s="90"/>
      <c r="FWY996" s="90"/>
      <c r="FWZ996" s="90"/>
      <c r="FXA996" s="90"/>
      <c r="FXB996" s="90"/>
      <c r="FXC996" s="90"/>
      <c r="FXD996" s="90"/>
      <c r="FXE996" s="90"/>
      <c r="FXF996" s="90"/>
      <c r="FXG996" s="90"/>
      <c r="FXH996" s="90"/>
      <c r="FXI996" s="90"/>
      <c r="FXJ996" s="90"/>
      <c r="FXK996" s="90"/>
      <c r="FXL996" s="90"/>
      <c r="FXM996" s="90"/>
      <c r="FXN996" s="90"/>
      <c r="FXO996" s="90"/>
      <c r="FXP996" s="90"/>
      <c r="FXQ996" s="90"/>
      <c r="FXR996" s="90"/>
      <c r="FXS996" s="90"/>
      <c r="FXT996" s="90"/>
      <c r="FXU996" s="90"/>
      <c r="FXV996" s="90"/>
      <c r="FXW996" s="90"/>
      <c r="FXX996" s="90"/>
      <c r="FXY996" s="90"/>
      <c r="FXZ996" s="90"/>
      <c r="FYA996" s="90"/>
      <c r="FYB996" s="90"/>
      <c r="FYC996" s="90"/>
      <c r="FYD996" s="90"/>
      <c r="FYE996" s="90"/>
      <c r="FYF996" s="90"/>
      <c r="FYG996" s="90"/>
      <c r="FYH996" s="90"/>
      <c r="FYI996" s="90"/>
      <c r="FYJ996" s="90"/>
      <c r="FYK996" s="90"/>
      <c r="FYL996" s="90"/>
      <c r="FYM996" s="90"/>
      <c r="FYN996" s="90"/>
      <c r="FYO996" s="90"/>
      <c r="FYP996" s="90"/>
      <c r="FYQ996" s="90"/>
      <c r="FYR996" s="90"/>
      <c r="FYS996" s="90"/>
      <c r="FYT996" s="90"/>
      <c r="FYU996" s="90"/>
      <c r="FYV996" s="90"/>
      <c r="FYW996" s="90"/>
      <c r="FYX996" s="90"/>
      <c r="FYY996" s="90"/>
      <c r="FYZ996" s="90"/>
      <c r="FZA996" s="90"/>
      <c r="FZB996" s="90"/>
      <c r="FZC996" s="90"/>
      <c r="FZD996" s="90"/>
      <c r="FZE996" s="90"/>
      <c r="FZF996" s="90"/>
      <c r="FZG996" s="90"/>
      <c r="FZH996" s="90"/>
      <c r="FZI996" s="90"/>
      <c r="FZJ996" s="90"/>
      <c r="FZK996" s="90"/>
      <c r="FZL996" s="90"/>
      <c r="FZM996" s="90"/>
      <c r="FZN996" s="90"/>
      <c r="FZO996" s="90"/>
      <c r="FZP996" s="90"/>
      <c r="FZQ996" s="90"/>
      <c r="FZR996" s="90"/>
      <c r="FZS996" s="90"/>
      <c r="FZT996" s="90"/>
      <c r="FZU996" s="90"/>
      <c r="FZV996" s="90"/>
      <c r="FZW996" s="90"/>
      <c r="FZX996" s="90"/>
      <c r="FZY996" s="90"/>
      <c r="FZZ996" s="90"/>
      <c r="GAA996" s="90"/>
      <c r="GAB996" s="90"/>
      <c r="GAC996" s="90"/>
      <c r="GAD996" s="90"/>
      <c r="GAE996" s="90"/>
      <c r="GAF996" s="90"/>
      <c r="GAG996" s="90"/>
      <c r="GAH996" s="90"/>
      <c r="GAI996" s="90"/>
      <c r="GAJ996" s="90"/>
      <c r="GAK996" s="90"/>
      <c r="GAL996" s="90"/>
      <c r="GAM996" s="90"/>
      <c r="GAN996" s="90"/>
      <c r="GAO996" s="90"/>
      <c r="GAP996" s="90"/>
      <c r="GAQ996" s="90"/>
      <c r="GAR996" s="90"/>
      <c r="GAS996" s="90"/>
      <c r="GAT996" s="90"/>
      <c r="GAU996" s="90"/>
      <c r="GAV996" s="90"/>
      <c r="GAW996" s="90"/>
      <c r="GAX996" s="90"/>
      <c r="GAY996" s="90"/>
      <c r="GAZ996" s="90"/>
      <c r="GBA996" s="90"/>
      <c r="GBB996" s="90"/>
      <c r="GBC996" s="90"/>
      <c r="GBD996" s="90"/>
      <c r="GBE996" s="90"/>
      <c r="GBF996" s="90"/>
      <c r="GBG996" s="90"/>
      <c r="GBH996" s="90"/>
      <c r="GBI996" s="90"/>
      <c r="GBJ996" s="90"/>
      <c r="GBK996" s="90"/>
      <c r="GBL996" s="90"/>
      <c r="GBM996" s="90"/>
      <c r="GBN996" s="90"/>
      <c r="GBO996" s="90"/>
      <c r="GBP996" s="90"/>
      <c r="GBQ996" s="90"/>
      <c r="GBR996" s="90"/>
      <c r="GBS996" s="90"/>
      <c r="GBT996" s="90"/>
      <c r="GBU996" s="90"/>
      <c r="GBV996" s="90"/>
      <c r="GBW996" s="90"/>
      <c r="GBX996" s="90"/>
      <c r="GBY996" s="90"/>
      <c r="GBZ996" s="90"/>
      <c r="GCA996" s="90"/>
      <c r="GCB996" s="90"/>
      <c r="GCC996" s="90"/>
      <c r="GCD996" s="90"/>
      <c r="GCE996" s="90"/>
      <c r="GCF996" s="90"/>
      <c r="GCG996" s="90"/>
      <c r="GCH996" s="90"/>
      <c r="GCI996" s="90"/>
      <c r="GCJ996" s="90"/>
      <c r="GCK996" s="90"/>
      <c r="GCL996" s="90"/>
      <c r="GCM996" s="90"/>
      <c r="GCN996" s="90"/>
      <c r="GCO996" s="90"/>
      <c r="GCP996" s="90"/>
      <c r="GCQ996" s="90"/>
      <c r="GCR996" s="90"/>
      <c r="GCS996" s="90"/>
      <c r="GCT996" s="90"/>
      <c r="GCU996" s="90"/>
      <c r="GCV996" s="90"/>
      <c r="GCW996" s="90"/>
      <c r="GCX996" s="90"/>
      <c r="GCY996" s="90"/>
      <c r="GCZ996" s="90"/>
      <c r="GDA996" s="90"/>
      <c r="GDB996" s="90"/>
      <c r="GDC996" s="90"/>
      <c r="GDD996" s="90"/>
      <c r="GDE996" s="90"/>
      <c r="GDF996" s="90"/>
      <c r="GDG996" s="90"/>
      <c r="GDH996" s="90"/>
      <c r="GDI996" s="90"/>
      <c r="GDJ996" s="90"/>
      <c r="GDK996" s="90"/>
      <c r="GDL996" s="90"/>
      <c r="GDM996" s="90"/>
      <c r="GDN996" s="90"/>
      <c r="GDO996" s="90"/>
      <c r="GDP996" s="90"/>
      <c r="GDQ996" s="90"/>
      <c r="GDR996" s="90"/>
      <c r="GDS996" s="90"/>
      <c r="GDT996" s="90"/>
      <c r="GDU996" s="90"/>
      <c r="GDV996" s="90"/>
      <c r="GDW996" s="90"/>
      <c r="GDX996" s="90"/>
      <c r="GDY996" s="90"/>
      <c r="GDZ996" s="90"/>
      <c r="GEA996" s="90"/>
      <c r="GEB996" s="90"/>
      <c r="GEC996" s="90"/>
      <c r="GED996" s="90"/>
      <c r="GEE996" s="90"/>
      <c r="GEF996" s="90"/>
      <c r="GEG996" s="90"/>
      <c r="GEH996" s="90"/>
      <c r="GEI996" s="90"/>
      <c r="GEJ996" s="90"/>
      <c r="GEK996" s="90"/>
      <c r="GEL996" s="90"/>
      <c r="GEM996" s="90"/>
      <c r="GEN996" s="90"/>
      <c r="GEO996" s="90"/>
      <c r="GEP996" s="90"/>
      <c r="GEQ996" s="90"/>
      <c r="GER996" s="90"/>
      <c r="GES996" s="90"/>
      <c r="GET996" s="90"/>
      <c r="GEU996" s="90"/>
      <c r="GEV996" s="90"/>
      <c r="GEW996" s="90"/>
      <c r="GEX996" s="90"/>
      <c r="GEY996" s="90"/>
      <c r="GEZ996" s="90"/>
      <c r="GFA996" s="90"/>
      <c r="GFB996" s="90"/>
      <c r="GFC996" s="90"/>
      <c r="GFD996" s="90"/>
      <c r="GFE996" s="90"/>
      <c r="GFF996" s="90"/>
      <c r="GFG996" s="90"/>
      <c r="GFH996" s="90"/>
      <c r="GFI996" s="90"/>
      <c r="GFJ996" s="90"/>
      <c r="GFK996" s="90"/>
      <c r="GFL996" s="90"/>
      <c r="GFM996" s="90"/>
      <c r="GFN996" s="90"/>
      <c r="GFO996" s="90"/>
      <c r="GFP996" s="90"/>
      <c r="GFQ996" s="90"/>
      <c r="GFR996" s="90"/>
      <c r="GFS996" s="90"/>
      <c r="GFT996" s="90"/>
      <c r="GFU996" s="90"/>
      <c r="GFV996" s="90"/>
      <c r="GFW996" s="90"/>
      <c r="GFX996" s="90"/>
      <c r="GFY996" s="90"/>
      <c r="GFZ996" s="90"/>
      <c r="GGA996" s="90"/>
      <c r="GGB996" s="90"/>
      <c r="GGC996" s="90"/>
      <c r="GGD996" s="90"/>
      <c r="GGE996" s="90"/>
      <c r="GGF996" s="90"/>
      <c r="GGG996" s="90"/>
      <c r="GGH996" s="90"/>
      <c r="GGI996" s="90"/>
      <c r="GGJ996" s="90"/>
      <c r="GGK996" s="90"/>
      <c r="GGL996" s="90"/>
      <c r="GGM996" s="90"/>
      <c r="GGN996" s="90"/>
      <c r="GGO996" s="90"/>
      <c r="GGP996" s="90"/>
      <c r="GGQ996" s="90"/>
      <c r="GGR996" s="90"/>
      <c r="GGS996" s="90"/>
      <c r="GGT996" s="90"/>
      <c r="GGU996" s="90"/>
      <c r="GGV996" s="90"/>
      <c r="GGW996" s="90"/>
      <c r="GGX996" s="90"/>
      <c r="GGY996" s="90"/>
      <c r="GGZ996" s="90"/>
      <c r="GHA996" s="90"/>
      <c r="GHB996" s="90"/>
      <c r="GHC996" s="90"/>
      <c r="GHD996" s="90"/>
      <c r="GHE996" s="90"/>
      <c r="GHF996" s="90"/>
      <c r="GHG996" s="90"/>
      <c r="GHH996" s="90"/>
      <c r="GHI996" s="90"/>
      <c r="GHJ996" s="90"/>
      <c r="GHK996" s="90"/>
      <c r="GHL996" s="90"/>
      <c r="GHM996" s="90"/>
      <c r="GHN996" s="90"/>
      <c r="GHO996" s="90"/>
      <c r="GHP996" s="90"/>
      <c r="GHQ996" s="90"/>
      <c r="GHR996" s="90"/>
      <c r="GHS996" s="90"/>
      <c r="GHT996" s="90"/>
      <c r="GHU996" s="90"/>
      <c r="GHV996" s="90"/>
      <c r="GHW996" s="90"/>
      <c r="GHX996" s="90"/>
      <c r="GHY996" s="90"/>
      <c r="GHZ996" s="90"/>
      <c r="GIA996" s="90"/>
      <c r="GIB996" s="90"/>
      <c r="GIC996" s="90"/>
      <c r="GID996" s="90"/>
      <c r="GIE996" s="90"/>
      <c r="GIF996" s="90"/>
      <c r="GIG996" s="90"/>
      <c r="GIH996" s="90"/>
      <c r="GII996" s="90"/>
      <c r="GIJ996" s="90"/>
      <c r="GIK996" s="90"/>
      <c r="GIL996" s="90"/>
      <c r="GIM996" s="90"/>
      <c r="GIN996" s="90"/>
      <c r="GIO996" s="90"/>
      <c r="GIP996" s="90"/>
      <c r="GIQ996" s="90"/>
      <c r="GIR996" s="90"/>
      <c r="GIS996" s="90"/>
      <c r="GIT996" s="90"/>
      <c r="GIU996" s="90"/>
      <c r="GIV996" s="90"/>
      <c r="GIW996" s="90"/>
      <c r="GIX996" s="90"/>
      <c r="GIY996" s="90"/>
      <c r="GIZ996" s="90"/>
      <c r="GJA996" s="90"/>
      <c r="GJB996" s="90"/>
      <c r="GJC996" s="90"/>
      <c r="GJD996" s="90"/>
      <c r="GJE996" s="90"/>
      <c r="GJF996" s="90"/>
      <c r="GJG996" s="90"/>
      <c r="GJH996" s="90"/>
      <c r="GJI996" s="90"/>
      <c r="GJJ996" s="90"/>
      <c r="GJK996" s="90"/>
      <c r="GJL996" s="90"/>
      <c r="GJM996" s="90"/>
      <c r="GJN996" s="90"/>
      <c r="GJO996" s="90"/>
      <c r="GJP996" s="90"/>
      <c r="GJQ996" s="90"/>
      <c r="GJR996" s="90"/>
      <c r="GJS996" s="90"/>
      <c r="GJT996" s="90"/>
      <c r="GJU996" s="90"/>
      <c r="GJV996" s="90"/>
      <c r="GJW996" s="90"/>
      <c r="GJX996" s="90"/>
      <c r="GJY996" s="90"/>
      <c r="GJZ996" s="90"/>
      <c r="GKA996" s="90"/>
      <c r="GKB996" s="90"/>
      <c r="GKC996" s="90"/>
      <c r="GKD996" s="90"/>
      <c r="GKE996" s="90"/>
      <c r="GKF996" s="90"/>
      <c r="GKG996" s="90"/>
      <c r="GKH996" s="90"/>
      <c r="GKI996" s="90"/>
      <c r="GKJ996" s="90"/>
      <c r="GKK996" s="90"/>
      <c r="GKL996" s="90"/>
      <c r="GKM996" s="90"/>
      <c r="GKN996" s="90"/>
      <c r="GKO996" s="90"/>
      <c r="GKP996" s="90"/>
      <c r="GKQ996" s="90"/>
      <c r="GKR996" s="90"/>
      <c r="GKS996" s="90"/>
      <c r="GKT996" s="90"/>
      <c r="GKU996" s="90"/>
      <c r="GKV996" s="90"/>
      <c r="GKW996" s="90"/>
      <c r="GKX996" s="90"/>
      <c r="GKY996" s="90"/>
      <c r="GKZ996" s="90"/>
      <c r="GLA996" s="90"/>
      <c r="GLB996" s="90"/>
      <c r="GLC996" s="90"/>
      <c r="GLD996" s="90"/>
      <c r="GLE996" s="90"/>
      <c r="GLF996" s="90"/>
      <c r="GLG996" s="90"/>
      <c r="GLH996" s="90"/>
      <c r="GLI996" s="90"/>
      <c r="GLJ996" s="90"/>
      <c r="GLK996" s="90"/>
      <c r="GLL996" s="90"/>
      <c r="GLM996" s="90"/>
      <c r="GLN996" s="90"/>
      <c r="GLO996" s="90"/>
      <c r="GLP996" s="90"/>
      <c r="GLQ996" s="90"/>
      <c r="GLR996" s="90"/>
      <c r="GLS996" s="90"/>
      <c r="GLT996" s="90"/>
      <c r="GLU996" s="90"/>
      <c r="GLV996" s="90"/>
      <c r="GLW996" s="90"/>
      <c r="GLX996" s="90"/>
      <c r="GLY996" s="90"/>
      <c r="GLZ996" s="90"/>
      <c r="GMA996" s="90"/>
      <c r="GMB996" s="90"/>
      <c r="GMC996" s="90"/>
      <c r="GMD996" s="90"/>
      <c r="GME996" s="90"/>
      <c r="GMF996" s="90"/>
      <c r="GMG996" s="90"/>
      <c r="GMH996" s="90"/>
      <c r="GMI996" s="90"/>
      <c r="GMJ996" s="90"/>
      <c r="GMK996" s="90"/>
      <c r="GML996" s="90"/>
      <c r="GMM996" s="90"/>
      <c r="GMN996" s="90"/>
      <c r="GMO996" s="90"/>
      <c r="GMP996" s="90"/>
      <c r="GMQ996" s="90"/>
      <c r="GMR996" s="90"/>
      <c r="GMS996" s="90"/>
      <c r="GMT996" s="90"/>
      <c r="GMU996" s="90"/>
      <c r="GMV996" s="90"/>
      <c r="GMW996" s="90"/>
      <c r="GMX996" s="90"/>
      <c r="GMY996" s="90"/>
      <c r="GMZ996" s="90"/>
      <c r="GNA996" s="90"/>
      <c r="GNB996" s="90"/>
      <c r="GNC996" s="90"/>
      <c r="GND996" s="90"/>
      <c r="GNE996" s="90"/>
      <c r="GNF996" s="90"/>
      <c r="GNG996" s="90"/>
      <c r="GNH996" s="90"/>
      <c r="GNI996" s="90"/>
      <c r="GNJ996" s="90"/>
      <c r="GNK996" s="90"/>
      <c r="GNL996" s="90"/>
      <c r="GNM996" s="90"/>
      <c r="GNN996" s="90"/>
      <c r="GNO996" s="90"/>
      <c r="GNP996" s="90"/>
      <c r="GNQ996" s="90"/>
      <c r="GNR996" s="90"/>
      <c r="GNS996" s="90"/>
      <c r="GNT996" s="90"/>
      <c r="GNU996" s="90"/>
      <c r="GNV996" s="90"/>
      <c r="GNW996" s="90"/>
      <c r="GNX996" s="90"/>
      <c r="GNY996" s="90"/>
      <c r="GNZ996" s="90"/>
      <c r="GOA996" s="90"/>
      <c r="GOB996" s="90"/>
      <c r="GOC996" s="90"/>
      <c r="GOD996" s="90"/>
      <c r="GOE996" s="90"/>
      <c r="GOF996" s="90"/>
      <c r="GOG996" s="90"/>
      <c r="GOH996" s="90"/>
      <c r="GOI996" s="90"/>
      <c r="GOJ996" s="90"/>
      <c r="GOK996" s="90"/>
      <c r="GOL996" s="90"/>
      <c r="GOM996" s="90"/>
      <c r="GON996" s="90"/>
      <c r="GOO996" s="90"/>
      <c r="GOP996" s="90"/>
      <c r="GOQ996" s="90"/>
      <c r="GOR996" s="90"/>
      <c r="GOS996" s="90"/>
      <c r="GOT996" s="90"/>
      <c r="GOU996" s="90"/>
      <c r="GOV996" s="90"/>
      <c r="GOW996" s="90"/>
      <c r="GOX996" s="90"/>
      <c r="GOY996" s="90"/>
      <c r="GOZ996" s="90"/>
      <c r="GPA996" s="90"/>
      <c r="GPB996" s="90"/>
      <c r="GPC996" s="90"/>
      <c r="GPD996" s="90"/>
      <c r="GPE996" s="90"/>
      <c r="GPF996" s="90"/>
      <c r="GPG996" s="90"/>
      <c r="GPH996" s="90"/>
      <c r="GPI996" s="90"/>
      <c r="GPJ996" s="90"/>
      <c r="GPK996" s="90"/>
      <c r="GPL996" s="90"/>
      <c r="GPM996" s="90"/>
      <c r="GPN996" s="90"/>
      <c r="GPO996" s="90"/>
      <c r="GPP996" s="90"/>
      <c r="GPQ996" s="90"/>
      <c r="GPR996" s="90"/>
      <c r="GPS996" s="90"/>
      <c r="GPT996" s="90"/>
      <c r="GPU996" s="90"/>
      <c r="GPV996" s="90"/>
      <c r="GPW996" s="90"/>
      <c r="GPX996" s="90"/>
      <c r="GPY996" s="90"/>
      <c r="GPZ996" s="90"/>
      <c r="GQA996" s="90"/>
      <c r="GQB996" s="90"/>
      <c r="GQC996" s="90"/>
      <c r="GQD996" s="90"/>
      <c r="GQE996" s="90"/>
      <c r="GQF996" s="90"/>
      <c r="GQG996" s="90"/>
      <c r="GQH996" s="90"/>
      <c r="GQI996" s="90"/>
      <c r="GQJ996" s="90"/>
      <c r="GQK996" s="90"/>
      <c r="GQL996" s="90"/>
      <c r="GQM996" s="90"/>
      <c r="GQN996" s="90"/>
      <c r="GQO996" s="90"/>
      <c r="GQP996" s="90"/>
      <c r="GQQ996" s="90"/>
      <c r="GQR996" s="90"/>
      <c r="GQS996" s="90"/>
      <c r="GQT996" s="90"/>
      <c r="GQU996" s="90"/>
      <c r="GQV996" s="90"/>
      <c r="GQW996" s="90"/>
      <c r="GQX996" s="90"/>
      <c r="GQY996" s="90"/>
      <c r="GQZ996" s="90"/>
      <c r="GRA996" s="90"/>
      <c r="GRB996" s="90"/>
      <c r="GRC996" s="90"/>
      <c r="GRD996" s="90"/>
      <c r="GRE996" s="90"/>
      <c r="GRF996" s="90"/>
      <c r="GRG996" s="90"/>
      <c r="GRH996" s="90"/>
      <c r="GRI996" s="90"/>
      <c r="GRJ996" s="90"/>
      <c r="GRK996" s="90"/>
      <c r="GRL996" s="90"/>
      <c r="GRM996" s="90"/>
      <c r="GRN996" s="90"/>
      <c r="GRO996" s="90"/>
      <c r="GRP996" s="90"/>
      <c r="GRQ996" s="90"/>
      <c r="GRR996" s="90"/>
      <c r="GRS996" s="90"/>
      <c r="GRT996" s="90"/>
      <c r="GRU996" s="90"/>
      <c r="GRV996" s="90"/>
      <c r="GRW996" s="90"/>
      <c r="GRX996" s="90"/>
      <c r="GRY996" s="90"/>
      <c r="GRZ996" s="90"/>
      <c r="GSA996" s="90"/>
      <c r="GSB996" s="90"/>
      <c r="GSC996" s="90"/>
      <c r="GSD996" s="90"/>
      <c r="GSE996" s="90"/>
      <c r="GSF996" s="90"/>
      <c r="GSG996" s="90"/>
      <c r="GSH996" s="90"/>
      <c r="GSI996" s="90"/>
      <c r="GSJ996" s="90"/>
      <c r="GSK996" s="90"/>
      <c r="GSL996" s="90"/>
      <c r="GSM996" s="90"/>
      <c r="GSN996" s="90"/>
      <c r="GSO996" s="90"/>
      <c r="GSP996" s="90"/>
      <c r="GSQ996" s="90"/>
      <c r="GSR996" s="90"/>
      <c r="GSS996" s="90"/>
      <c r="GST996" s="90"/>
      <c r="GSU996" s="90"/>
      <c r="GSV996" s="90"/>
      <c r="GSW996" s="90"/>
      <c r="GSX996" s="90"/>
      <c r="GSY996" s="90"/>
      <c r="GSZ996" s="90"/>
      <c r="GTA996" s="90"/>
      <c r="GTB996" s="90"/>
      <c r="GTC996" s="90"/>
      <c r="GTD996" s="90"/>
      <c r="GTE996" s="90"/>
      <c r="GTF996" s="90"/>
      <c r="GTG996" s="90"/>
      <c r="GTH996" s="90"/>
      <c r="GTI996" s="90"/>
      <c r="GTJ996" s="90"/>
      <c r="GTK996" s="90"/>
      <c r="GTL996" s="90"/>
      <c r="GTM996" s="90"/>
      <c r="GTN996" s="90"/>
      <c r="GTO996" s="90"/>
      <c r="GTP996" s="90"/>
      <c r="GTQ996" s="90"/>
      <c r="GTR996" s="90"/>
      <c r="GTS996" s="90"/>
      <c r="GTT996" s="90"/>
      <c r="GTU996" s="90"/>
      <c r="GTV996" s="90"/>
      <c r="GTW996" s="90"/>
      <c r="GTX996" s="90"/>
      <c r="GTY996" s="90"/>
      <c r="GTZ996" s="90"/>
      <c r="GUA996" s="90"/>
      <c r="GUB996" s="90"/>
      <c r="GUC996" s="90"/>
      <c r="GUD996" s="90"/>
      <c r="GUE996" s="90"/>
      <c r="GUF996" s="90"/>
      <c r="GUG996" s="90"/>
      <c r="GUH996" s="90"/>
      <c r="GUI996" s="90"/>
      <c r="GUJ996" s="90"/>
      <c r="GUK996" s="90"/>
      <c r="GUL996" s="90"/>
      <c r="GUM996" s="90"/>
      <c r="GUN996" s="90"/>
      <c r="GUO996" s="90"/>
      <c r="GUP996" s="90"/>
      <c r="GUQ996" s="90"/>
      <c r="GUR996" s="90"/>
      <c r="GUS996" s="90"/>
      <c r="GUT996" s="90"/>
      <c r="GUU996" s="90"/>
      <c r="GUV996" s="90"/>
      <c r="GUW996" s="90"/>
      <c r="GUX996" s="90"/>
      <c r="GUY996" s="90"/>
      <c r="GUZ996" s="90"/>
      <c r="GVA996" s="90"/>
      <c r="GVB996" s="90"/>
      <c r="GVC996" s="90"/>
      <c r="GVD996" s="90"/>
      <c r="GVE996" s="90"/>
      <c r="GVF996" s="90"/>
      <c r="GVG996" s="90"/>
      <c r="GVH996" s="90"/>
      <c r="GVI996" s="90"/>
      <c r="GVJ996" s="90"/>
      <c r="GVK996" s="90"/>
      <c r="GVL996" s="90"/>
      <c r="GVM996" s="90"/>
      <c r="GVN996" s="90"/>
      <c r="GVO996" s="90"/>
      <c r="GVP996" s="90"/>
      <c r="GVQ996" s="90"/>
      <c r="GVR996" s="90"/>
      <c r="GVS996" s="90"/>
      <c r="GVT996" s="90"/>
      <c r="GVU996" s="90"/>
      <c r="GVV996" s="90"/>
      <c r="GVW996" s="90"/>
      <c r="GVX996" s="90"/>
      <c r="GVY996" s="90"/>
      <c r="GVZ996" s="90"/>
      <c r="GWA996" s="90"/>
      <c r="GWB996" s="90"/>
      <c r="GWC996" s="90"/>
      <c r="GWD996" s="90"/>
      <c r="GWE996" s="90"/>
      <c r="GWF996" s="90"/>
      <c r="GWG996" s="90"/>
      <c r="GWH996" s="90"/>
      <c r="GWI996" s="90"/>
      <c r="GWJ996" s="90"/>
      <c r="GWK996" s="90"/>
      <c r="GWL996" s="90"/>
      <c r="GWM996" s="90"/>
      <c r="GWN996" s="90"/>
      <c r="GWO996" s="90"/>
      <c r="GWP996" s="90"/>
      <c r="GWQ996" s="90"/>
      <c r="GWR996" s="90"/>
      <c r="GWS996" s="90"/>
      <c r="GWT996" s="90"/>
      <c r="GWU996" s="90"/>
      <c r="GWV996" s="90"/>
      <c r="GWW996" s="90"/>
      <c r="GWX996" s="90"/>
      <c r="GWY996" s="90"/>
      <c r="GWZ996" s="90"/>
      <c r="GXA996" s="90"/>
      <c r="GXB996" s="90"/>
      <c r="GXC996" s="90"/>
      <c r="GXD996" s="90"/>
      <c r="GXE996" s="90"/>
      <c r="GXF996" s="90"/>
      <c r="GXG996" s="90"/>
      <c r="GXH996" s="90"/>
      <c r="GXI996" s="90"/>
      <c r="GXJ996" s="90"/>
      <c r="GXK996" s="90"/>
      <c r="GXL996" s="90"/>
      <c r="GXM996" s="90"/>
      <c r="GXN996" s="90"/>
      <c r="GXO996" s="90"/>
      <c r="GXP996" s="90"/>
      <c r="GXQ996" s="90"/>
      <c r="GXR996" s="90"/>
      <c r="GXS996" s="90"/>
      <c r="GXT996" s="90"/>
      <c r="GXU996" s="90"/>
      <c r="GXV996" s="90"/>
      <c r="GXW996" s="90"/>
      <c r="GXX996" s="90"/>
      <c r="GXY996" s="90"/>
      <c r="GXZ996" s="90"/>
      <c r="GYA996" s="90"/>
      <c r="GYB996" s="90"/>
      <c r="GYC996" s="90"/>
      <c r="GYD996" s="90"/>
      <c r="GYE996" s="90"/>
      <c r="GYF996" s="90"/>
      <c r="GYG996" s="90"/>
      <c r="GYH996" s="90"/>
      <c r="GYI996" s="90"/>
      <c r="GYJ996" s="90"/>
      <c r="GYK996" s="90"/>
      <c r="GYL996" s="90"/>
      <c r="GYM996" s="90"/>
      <c r="GYN996" s="90"/>
      <c r="GYO996" s="90"/>
      <c r="GYP996" s="90"/>
      <c r="GYQ996" s="90"/>
      <c r="GYR996" s="90"/>
      <c r="GYS996" s="90"/>
      <c r="GYT996" s="90"/>
      <c r="GYU996" s="90"/>
      <c r="GYV996" s="90"/>
      <c r="GYW996" s="90"/>
      <c r="GYX996" s="90"/>
      <c r="GYY996" s="90"/>
      <c r="GYZ996" s="90"/>
      <c r="GZA996" s="90"/>
      <c r="GZB996" s="90"/>
      <c r="GZC996" s="90"/>
      <c r="GZD996" s="90"/>
      <c r="GZE996" s="90"/>
      <c r="GZF996" s="90"/>
      <c r="GZG996" s="90"/>
      <c r="GZH996" s="90"/>
      <c r="GZI996" s="90"/>
      <c r="GZJ996" s="90"/>
      <c r="GZK996" s="90"/>
      <c r="GZL996" s="90"/>
      <c r="GZM996" s="90"/>
      <c r="GZN996" s="90"/>
      <c r="GZO996" s="90"/>
      <c r="GZP996" s="90"/>
      <c r="GZQ996" s="90"/>
      <c r="GZR996" s="90"/>
      <c r="GZS996" s="90"/>
      <c r="GZT996" s="90"/>
      <c r="GZU996" s="90"/>
      <c r="GZV996" s="90"/>
      <c r="GZW996" s="90"/>
      <c r="GZX996" s="90"/>
      <c r="GZY996" s="90"/>
      <c r="GZZ996" s="90"/>
      <c r="HAA996" s="90"/>
      <c r="HAB996" s="90"/>
      <c r="HAC996" s="90"/>
      <c r="HAD996" s="90"/>
      <c r="HAE996" s="90"/>
      <c r="HAF996" s="90"/>
      <c r="HAG996" s="90"/>
      <c r="HAH996" s="90"/>
      <c r="HAI996" s="90"/>
      <c r="HAJ996" s="90"/>
      <c r="HAK996" s="90"/>
      <c r="HAL996" s="90"/>
      <c r="HAM996" s="90"/>
      <c r="HAN996" s="90"/>
      <c r="HAO996" s="90"/>
      <c r="HAP996" s="90"/>
      <c r="HAQ996" s="90"/>
      <c r="HAR996" s="90"/>
      <c r="HAS996" s="90"/>
      <c r="HAT996" s="90"/>
      <c r="HAU996" s="90"/>
      <c r="HAV996" s="90"/>
      <c r="HAW996" s="90"/>
      <c r="HAX996" s="90"/>
      <c r="HAY996" s="90"/>
      <c r="HAZ996" s="90"/>
      <c r="HBA996" s="90"/>
      <c r="HBB996" s="90"/>
      <c r="HBC996" s="90"/>
      <c r="HBD996" s="90"/>
      <c r="HBE996" s="90"/>
      <c r="HBF996" s="90"/>
      <c r="HBG996" s="90"/>
      <c r="HBH996" s="90"/>
      <c r="HBI996" s="90"/>
      <c r="HBJ996" s="90"/>
      <c r="HBK996" s="90"/>
      <c r="HBL996" s="90"/>
      <c r="HBM996" s="90"/>
      <c r="HBN996" s="90"/>
      <c r="HBO996" s="90"/>
      <c r="HBP996" s="90"/>
      <c r="HBQ996" s="90"/>
      <c r="HBR996" s="90"/>
      <c r="HBS996" s="90"/>
      <c r="HBT996" s="90"/>
      <c r="HBU996" s="90"/>
      <c r="HBV996" s="90"/>
      <c r="HBW996" s="90"/>
      <c r="HBX996" s="90"/>
      <c r="HBY996" s="90"/>
      <c r="HBZ996" s="90"/>
      <c r="HCA996" s="90"/>
      <c r="HCB996" s="90"/>
      <c r="HCC996" s="90"/>
      <c r="HCD996" s="90"/>
      <c r="HCE996" s="90"/>
      <c r="HCF996" s="90"/>
      <c r="HCG996" s="90"/>
      <c r="HCH996" s="90"/>
      <c r="HCI996" s="90"/>
      <c r="HCJ996" s="90"/>
      <c r="HCK996" s="90"/>
      <c r="HCL996" s="90"/>
      <c r="HCM996" s="90"/>
      <c r="HCN996" s="90"/>
      <c r="HCO996" s="90"/>
      <c r="HCP996" s="90"/>
      <c r="HCQ996" s="90"/>
      <c r="HCR996" s="90"/>
      <c r="HCS996" s="90"/>
      <c r="HCT996" s="90"/>
      <c r="HCU996" s="90"/>
      <c r="HCV996" s="90"/>
      <c r="HCW996" s="90"/>
      <c r="HCX996" s="90"/>
      <c r="HCY996" s="90"/>
      <c r="HCZ996" s="90"/>
      <c r="HDA996" s="90"/>
      <c r="HDB996" s="90"/>
      <c r="HDC996" s="90"/>
      <c r="HDD996" s="90"/>
      <c r="HDE996" s="90"/>
      <c r="HDF996" s="90"/>
      <c r="HDG996" s="90"/>
      <c r="HDH996" s="90"/>
      <c r="HDI996" s="90"/>
      <c r="HDJ996" s="90"/>
      <c r="HDK996" s="90"/>
      <c r="HDL996" s="90"/>
      <c r="HDM996" s="90"/>
      <c r="HDN996" s="90"/>
      <c r="HDO996" s="90"/>
      <c r="HDP996" s="90"/>
      <c r="HDQ996" s="90"/>
      <c r="HDR996" s="90"/>
      <c r="HDS996" s="90"/>
      <c r="HDT996" s="90"/>
      <c r="HDU996" s="90"/>
      <c r="HDV996" s="90"/>
      <c r="HDW996" s="90"/>
      <c r="HDX996" s="90"/>
      <c r="HDY996" s="90"/>
      <c r="HDZ996" s="90"/>
      <c r="HEA996" s="90"/>
      <c r="HEB996" s="90"/>
      <c r="HEC996" s="90"/>
      <c r="HED996" s="90"/>
      <c r="HEE996" s="90"/>
      <c r="HEF996" s="90"/>
      <c r="HEG996" s="90"/>
      <c r="HEH996" s="90"/>
      <c r="HEI996" s="90"/>
      <c r="HEJ996" s="90"/>
      <c r="HEK996" s="90"/>
      <c r="HEL996" s="90"/>
      <c r="HEM996" s="90"/>
      <c r="HEN996" s="90"/>
      <c r="HEO996" s="90"/>
      <c r="HEP996" s="90"/>
      <c r="HEQ996" s="90"/>
      <c r="HER996" s="90"/>
      <c r="HES996" s="90"/>
      <c r="HET996" s="90"/>
      <c r="HEU996" s="90"/>
      <c r="HEV996" s="90"/>
      <c r="HEW996" s="90"/>
      <c r="HEX996" s="90"/>
      <c r="HEY996" s="90"/>
      <c r="HEZ996" s="90"/>
      <c r="HFA996" s="90"/>
      <c r="HFB996" s="90"/>
      <c r="HFC996" s="90"/>
      <c r="HFD996" s="90"/>
      <c r="HFE996" s="90"/>
      <c r="HFF996" s="90"/>
      <c r="HFG996" s="90"/>
      <c r="HFH996" s="90"/>
      <c r="HFI996" s="90"/>
      <c r="HFJ996" s="90"/>
      <c r="HFK996" s="90"/>
      <c r="HFL996" s="90"/>
      <c r="HFM996" s="90"/>
      <c r="HFN996" s="90"/>
      <c r="HFO996" s="90"/>
      <c r="HFP996" s="90"/>
      <c r="HFQ996" s="90"/>
      <c r="HFR996" s="90"/>
      <c r="HFS996" s="90"/>
      <c r="HFT996" s="90"/>
      <c r="HFU996" s="90"/>
      <c r="HFV996" s="90"/>
      <c r="HFW996" s="90"/>
      <c r="HFX996" s="90"/>
      <c r="HFY996" s="90"/>
      <c r="HFZ996" s="90"/>
      <c r="HGA996" s="90"/>
      <c r="HGB996" s="90"/>
      <c r="HGC996" s="90"/>
      <c r="HGD996" s="90"/>
      <c r="HGE996" s="90"/>
      <c r="HGF996" s="90"/>
      <c r="HGG996" s="90"/>
      <c r="HGH996" s="90"/>
      <c r="HGI996" s="90"/>
      <c r="HGJ996" s="90"/>
      <c r="HGK996" s="90"/>
      <c r="HGL996" s="90"/>
      <c r="HGM996" s="90"/>
      <c r="HGN996" s="90"/>
      <c r="HGO996" s="90"/>
      <c r="HGP996" s="90"/>
      <c r="HGQ996" s="90"/>
      <c r="HGR996" s="90"/>
      <c r="HGS996" s="90"/>
      <c r="HGT996" s="90"/>
      <c r="HGU996" s="90"/>
      <c r="HGV996" s="90"/>
      <c r="HGW996" s="90"/>
      <c r="HGX996" s="90"/>
      <c r="HGY996" s="90"/>
      <c r="HGZ996" s="90"/>
      <c r="HHA996" s="90"/>
      <c r="HHB996" s="90"/>
      <c r="HHC996" s="90"/>
      <c r="HHD996" s="90"/>
      <c r="HHE996" s="90"/>
      <c r="HHF996" s="90"/>
      <c r="HHG996" s="90"/>
      <c r="HHH996" s="90"/>
      <c r="HHI996" s="90"/>
      <c r="HHJ996" s="90"/>
      <c r="HHK996" s="90"/>
      <c r="HHL996" s="90"/>
      <c r="HHM996" s="90"/>
      <c r="HHN996" s="90"/>
      <c r="HHO996" s="90"/>
      <c r="HHP996" s="90"/>
      <c r="HHQ996" s="90"/>
      <c r="HHR996" s="90"/>
      <c r="HHS996" s="90"/>
      <c r="HHT996" s="90"/>
      <c r="HHU996" s="90"/>
      <c r="HHV996" s="90"/>
      <c r="HHW996" s="90"/>
      <c r="HHX996" s="90"/>
      <c r="HHY996" s="90"/>
      <c r="HHZ996" s="90"/>
      <c r="HIA996" s="90"/>
      <c r="HIB996" s="90"/>
      <c r="HIC996" s="90"/>
      <c r="HID996" s="90"/>
      <c r="HIE996" s="90"/>
      <c r="HIF996" s="90"/>
      <c r="HIG996" s="90"/>
      <c r="HIH996" s="90"/>
      <c r="HII996" s="90"/>
      <c r="HIJ996" s="90"/>
      <c r="HIK996" s="90"/>
      <c r="HIL996" s="90"/>
      <c r="HIM996" s="90"/>
      <c r="HIN996" s="90"/>
      <c r="HIO996" s="90"/>
      <c r="HIP996" s="90"/>
      <c r="HIQ996" s="90"/>
      <c r="HIR996" s="90"/>
      <c r="HIS996" s="90"/>
      <c r="HIT996" s="90"/>
      <c r="HIU996" s="90"/>
      <c r="HIV996" s="90"/>
      <c r="HIW996" s="90"/>
      <c r="HIX996" s="90"/>
      <c r="HIY996" s="90"/>
      <c r="HIZ996" s="90"/>
      <c r="HJA996" s="90"/>
      <c r="HJB996" s="90"/>
      <c r="HJC996" s="90"/>
      <c r="HJD996" s="90"/>
      <c r="HJE996" s="90"/>
      <c r="HJF996" s="90"/>
      <c r="HJG996" s="90"/>
      <c r="HJH996" s="90"/>
      <c r="HJI996" s="90"/>
      <c r="HJJ996" s="90"/>
      <c r="HJK996" s="90"/>
      <c r="HJL996" s="90"/>
      <c r="HJM996" s="90"/>
      <c r="HJN996" s="90"/>
      <c r="HJO996" s="90"/>
      <c r="HJP996" s="90"/>
      <c r="HJQ996" s="90"/>
      <c r="HJR996" s="90"/>
      <c r="HJS996" s="90"/>
      <c r="HJT996" s="90"/>
      <c r="HJU996" s="90"/>
      <c r="HJV996" s="90"/>
      <c r="HJW996" s="90"/>
      <c r="HJX996" s="90"/>
      <c r="HJY996" s="90"/>
      <c r="HJZ996" s="90"/>
      <c r="HKA996" s="90"/>
      <c r="HKB996" s="90"/>
      <c r="HKC996" s="90"/>
      <c r="HKD996" s="90"/>
      <c r="HKE996" s="90"/>
      <c r="HKF996" s="90"/>
      <c r="HKG996" s="90"/>
      <c r="HKH996" s="90"/>
      <c r="HKI996" s="90"/>
      <c r="HKJ996" s="90"/>
      <c r="HKK996" s="90"/>
      <c r="HKL996" s="90"/>
      <c r="HKM996" s="90"/>
      <c r="HKN996" s="90"/>
      <c r="HKO996" s="90"/>
      <c r="HKP996" s="90"/>
      <c r="HKQ996" s="90"/>
      <c r="HKR996" s="90"/>
      <c r="HKS996" s="90"/>
      <c r="HKT996" s="90"/>
      <c r="HKU996" s="90"/>
      <c r="HKV996" s="90"/>
      <c r="HKW996" s="90"/>
      <c r="HKX996" s="90"/>
      <c r="HKY996" s="90"/>
      <c r="HKZ996" s="90"/>
      <c r="HLA996" s="90"/>
      <c r="HLB996" s="90"/>
      <c r="HLC996" s="90"/>
      <c r="HLD996" s="90"/>
      <c r="HLE996" s="90"/>
      <c r="HLF996" s="90"/>
      <c r="HLG996" s="90"/>
      <c r="HLH996" s="90"/>
      <c r="HLI996" s="90"/>
      <c r="HLJ996" s="90"/>
      <c r="HLK996" s="90"/>
      <c r="HLL996" s="90"/>
      <c r="HLM996" s="90"/>
      <c r="HLN996" s="90"/>
      <c r="HLO996" s="90"/>
      <c r="HLP996" s="90"/>
      <c r="HLQ996" s="90"/>
      <c r="HLR996" s="90"/>
      <c r="HLS996" s="90"/>
      <c r="HLT996" s="90"/>
      <c r="HLU996" s="90"/>
      <c r="HLV996" s="90"/>
      <c r="HLW996" s="90"/>
      <c r="HLX996" s="90"/>
      <c r="HLY996" s="90"/>
      <c r="HLZ996" s="90"/>
      <c r="HMA996" s="90"/>
      <c r="HMB996" s="90"/>
      <c r="HMC996" s="90"/>
      <c r="HMD996" s="90"/>
      <c r="HME996" s="90"/>
      <c r="HMF996" s="90"/>
      <c r="HMG996" s="90"/>
      <c r="HMH996" s="90"/>
      <c r="HMI996" s="90"/>
      <c r="HMJ996" s="90"/>
      <c r="HMK996" s="90"/>
      <c r="HML996" s="90"/>
      <c r="HMM996" s="90"/>
      <c r="HMN996" s="90"/>
      <c r="HMO996" s="90"/>
      <c r="HMP996" s="90"/>
      <c r="HMQ996" s="90"/>
      <c r="HMR996" s="90"/>
      <c r="HMS996" s="90"/>
      <c r="HMT996" s="90"/>
      <c r="HMU996" s="90"/>
      <c r="HMV996" s="90"/>
      <c r="HMW996" s="90"/>
      <c r="HMX996" s="90"/>
      <c r="HMY996" s="90"/>
      <c r="HMZ996" s="90"/>
      <c r="HNA996" s="90"/>
      <c r="HNB996" s="90"/>
      <c r="HNC996" s="90"/>
      <c r="HND996" s="90"/>
      <c r="HNE996" s="90"/>
      <c r="HNF996" s="90"/>
      <c r="HNG996" s="90"/>
      <c r="HNH996" s="90"/>
      <c r="HNI996" s="90"/>
      <c r="HNJ996" s="90"/>
      <c r="HNK996" s="90"/>
      <c r="HNL996" s="90"/>
      <c r="HNM996" s="90"/>
      <c r="HNN996" s="90"/>
      <c r="HNO996" s="90"/>
      <c r="HNP996" s="90"/>
      <c r="HNQ996" s="90"/>
      <c r="HNR996" s="90"/>
      <c r="HNS996" s="90"/>
      <c r="HNT996" s="90"/>
      <c r="HNU996" s="90"/>
      <c r="HNV996" s="90"/>
      <c r="HNW996" s="90"/>
      <c r="HNX996" s="90"/>
      <c r="HNY996" s="90"/>
      <c r="HNZ996" s="90"/>
      <c r="HOA996" s="90"/>
      <c r="HOB996" s="90"/>
      <c r="HOC996" s="90"/>
      <c r="HOD996" s="90"/>
      <c r="HOE996" s="90"/>
      <c r="HOF996" s="90"/>
      <c r="HOG996" s="90"/>
      <c r="HOH996" s="90"/>
      <c r="HOI996" s="90"/>
      <c r="HOJ996" s="90"/>
      <c r="HOK996" s="90"/>
      <c r="HOL996" s="90"/>
      <c r="HOM996" s="90"/>
      <c r="HON996" s="90"/>
      <c r="HOO996" s="90"/>
      <c r="HOP996" s="90"/>
      <c r="HOQ996" s="90"/>
      <c r="HOR996" s="90"/>
      <c r="HOS996" s="90"/>
      <c r="HOT996" s="90"/>
      <c r="HOU996" s="90"/>
      <c r="HOV996" s="90"/>
      <c r="HOW996" s="90"/>
      <c r="HOX996" s="90"/>
      <c r="HOY996" s="90"/>
      <c r="HOZ996" s="90"/>
      <c r="HPA996" s="90"/>
      <c r="HPB996" s="90"/>
      <c r="HPC996" s="90"/>
      <c r="HPD996" s="90"/>
      <c r="HPE996" s="90"/>
      <c r="HPF996" s="90"/>
      <c r="HPG996" s="90"/>
      <c r="HPH996" s="90"/>
      <c r="HPI996" s="90"/>
      <c r="HPJ996" s="90"/>
      <c r="HPK996" s="90"/>
      <c r="HPL996" s="90"/>
      <c r="HPM996" s="90"/>
      <c r="HPN996" s="90"/>
      <c r="HPO996" s="90"/>
      <c r="HPP996" s="90"/>
      <c r="HPQ996" s="90"/>
      <c r="HPR996" s="90"/>
      <c r="HPS996" s="90"/>
      <c r="HPT996" s="90"/>
      <c r="HPU996" s="90"/>
      <c r="HPV996" s="90"/>
      <c r="HPW996" s="90"/>
      <c r="HPX996" s="90"/>
      <c r="HPY996" s="90"/>
      <c r="HPZ996" s="90"/>
      <c r="HQA996" s="90"/>
      <c r="HQB996" s="90"/>
      <c r="HQC996" s="90"/>
      <c r="HQD996" s="90"/>
      <c r="HQE996" s="90"/>
      <c r="HQF996" s="90"/>
      <c r="HQG996" s="90"/>
      <c r="HQH996" s="90"/>
      <c r="HQI996" s="90"/>
      <c r="HQJ996" s="90"/>
      <c r="HQK996" s="90"/>
      <c r="HQL996" s="90"/>
      <c r="HQM996" s="90"/>
      <c r="HQN996" s="90"/>
      <c r="HQO996" s="90"/>
      <c r="HQP996" s="90"/>
      <c r="HQQ996" s="90"/>
      <c r="HQR996" s="90"/>
      <c r="HQS996" s="90"/>
      <c r="HQT996" s="90"/>
      <c r="HQU996" s="90"/>
      <c r="HQV996" s="90"/>
      <c r="HQW996" s="90"/>
      <c r="HQX996" s="90"/>
      <c r="HQY996" s="90"/>
      <c r="HQZ996" s="90"/>
      <c r="HRA996" s="90"/>
      <c r="HRB996" s="90"/>
      <c r="HRC996" s="90"/>
      <c r="HRD996" s="90"/>
      <c r="HRE996" s="90"/>
      <c r="HRF996" s="90"/>
      <c r="HRG996" s="90"/>
      <c r="HRH996" s="90"/>
      <c r="HRI996" s="90"/>
      <c r="HRJ996" s="90"/>
      <c r="HRK996" s="90"/>
      <c r="HRL996" s="90"/>
      <c r="HRM996" s="90"/>
      <c r="HRN996" s="90"/>
      <c r="HRO996" s="90"/>
      <c r="HRP996" s="90"/>
      <c r="HRQ996" s="90"/>
      <c r="HRR996" s="90"/>
      <c r="HRS996" s="90"/>
      <c r="HRT996" s="90"/>
      <c r="HRU996" s="90"/>
      <c r="HRV996" s="90"/>
      <c r="HRW996" s="90"/>
      <c r="HRX996" s="90"/>
      <c r="HRY996" s="90"/>
      <c r="HRZ996" s="90"/>
      <c r="HSA996" s="90"/>
      <c r="HSB996" s="90"/>
      <c r="HSC996" s="90"/>
      <c r="HSD996" s="90"/>
      <c r="HSE996" s="90"/>
      <c r="HSF996" s="90"/>
      <c r="HSG996" s="90"/>
      <c r="HSH996" s="90"/>
      <c r="HSI996" s="90"/>
      <c r="HSJ996" s="90"/>
      <c r="HSK996" s="90"/>
      <c r="HSL996" s="90"/>
      <c r="HSM996" s="90"/>
      <c r="HSN996" s="90"/>
      <c r="HSO996" s="90"/>
      <c r="HSP996" s="90"/>
      <c r="HSQ996" s="90"/>
      <c r="HSR996" s="90"/>
      <c r="HSS996" s="90"/>
      <c r="HST996" s="90"/>
      <c r="HSU996" s="90"/>
      <c r="HSV996" s="90"/>
      <c r="HSW996" s="90"/>
      <c r="HSX996" s="90"/>
      <c r="HSY996" s="90"/>
      <c r="HSZ996" s="90"/>
      <c r="HTA996" s="90"/>
      <c r="HTB996" s="90"/>
      <c r="HTC996" s="90"/>
      <c r="HTD996" s="90"/>
      <c r="HTE996" s="90"/>
      <c r="HTF996" s="90"/>
      <c r="HTG996" s="90"/>
      <c r="HTH996" s="90"/>
      <c r="HTI996" s="90"/>
      <c r="HTJ996" s="90"/>
      <c r="HTK996" s="90"/>
      <c r="HTL996" s="90"/>
      <c r="HTM996" s="90"/>
      <c r="HTN996" s="90"/>
      <c r="HTO996" s="90"/>
      <c r="HTP996" s="90"/>
      <c r="HTQ996" s="90"/>
      <c r="HTR996" s="90"/>
      <c r="HTS996" s="90"/>
      <c r="HTT996" s="90"/>
      <c r="HTU996" s="90"/>
      <c r="HTV996" s="90"/>
      <c r="HTW996" s="90"/>
      <c r="HTX996" s="90"/>
      <c r="HTY996" s="90"/>
      <c r="HTZ996" s="90"/>
      <c r="HUA996" s="90"/>
      <c r="HUB996" s="90"/>
      <c r="HUC996" s="90"/>
      <c r="HUD996" s="90"/>
      <c r="HUE996" s="90"/>
      <c r="HUF996" s="90"/>
      <c r="HUG996" s="90"/>
      <c r="HUH996" s="90"/>
      <c r="HUI996" s="90"/>
      <c r="HUJ996" s="90"/>
      <c r="HUK996" s="90"/>
      <c r="HUL996" s="90"/>
      <c r="HUM996" s="90"/>
      <c r="HUN996" s="90"/>
      <c r="HUO996" s="90"/>
      <c r="HUP996" s="90"/>
      <c r="HUQ996" s="90"/>
      <c r="HUR996" s="90"/>
      <c r="HUS996" s="90"/>
      <c r="HUT996" s="90"/>
      <c r="HUU996" s="90"/>
      <c r="HUV996" s="90"/>
      <c r="HUW996" s="90"/>
      <c r="HUX996" s="90"/>
      <c r="HUY996" s="90"/>
      <c r="HUZ996" s="90"/>
      <c r="HVA996" s="90"/>
      <c r="HVB996" s="90"/>
      <c r="HVC996" s="90"/>
      <c r="HVD996" s="90"/>
      <c r="HVE996" s="90"/>
      <c r="HVF996" s="90"/>
      <c r="HVG996" s="90"/>
      <c r="HVH996" s="90"/>
      <c r="HVI996" s="90"/>
      <c r="HVJ996" s="90"/>
      <c r="HVK996" s="90"/>
      <c r="HVL996" s="90"/>
      <c r="HVM996" s="90"/>
      <c r="HVN996" s="90"/>
      <c r="HVO996" s="90"/>
      <c r="HVP996" s="90"/>
      <c r="HVQ996" s="90"/>
      <c r="HVR996" s="90"/>
      <c r="HVS996" s="90"/>
      <c r="HVT996" s="90"/>
      <c r="HVU996" s="90"/>
      <c r="HVV996" s="90"/>
      <c r="HVW996" s="90"/>
      <c r="HVX996" s="90"/>
      <c r="HVY996" s="90"/>
      <c r="HVZ996" s="90"/>
      <c r="HWA996" s="90"/>
      <c r="HWB996" s="90"/>
      <c r="HWC996" s="90"/>
      <c r="HWD996" s="90"/>
      <c r="HWE996" s="90"/>
      <c r="HWF996" s="90"/>
      <c r="HWG996" s="90"/>
      <c r="HWH996" s="90"/>
      <c r="HWI996" s="90"/>
      <c r="HWJ996" s="90"/>
      <c r="HWK996" s="90"/>
      <c r="HWL996" s="90"/>
      <c r="HWM996" s="90"/>
      <c r="HWN996" s="90"/>
      <c r="HWO996" s="90"/>
      <c r="HWP996" s="90"/>
      <c r="HWQ996" s="90"/>
      <c r="HWR996" s="90"/>
      <c r="HWS996" s="90"/>
      <c r="HWT996" s="90"/>
      <c r="HWU996" s="90"/>
      <c r="HWV996" s="90"/>
      <c r="HWW996" s="90"/>
      <c r="HWX996" s="90"/>
      <c r="HWY996" s="90"/>
      <c r="HWZ996" s="90"/>
      <c r="HXA996" s="90"/>
      <c r="HXB996" s="90"/>
      <c r="HXC996" s="90"/>
      <c r="HXD996" s="90"/>
      <c r="HXE996" s="90"/>
      <c r="HXF996" s="90"/>
      <c r="HXG996" s="90"/>
      <c r="HXH996" s="90"/>
      <c r="HXI996" s="90"/>
      <c r="HXJ996" s="90"/>
      <c r="HXK996" s="90"/>
      <c r="HXL996" s="90"/>
      <c r="HXM996" s="90"/>
      <c r="HXN996" s="90"/>
      <c r="HXO996" s="90"/>
      <c r="HXP996" s="90"/>
      <c r="HXQ996" s="90"/>
      <c r="HXR996" s="90"/>
      <c r="HXS996" s="90"/>
      <c r="HXT996" s="90"/>
      <c r="HXU996" s="90"/>
      <c r="HXV996" s="90"/>
      <c r="HXW996" s="90"/>
      <c r="HXX996" s="90"/>
      <c r="HXY996" s="90"/>
      <c r="HXZ996" s="90"/>
      <c r="HYA996" s="90"/>
      <c r="HYB996" s="90"/>
      <c r="HYC996" s="90"/>
      <c r="HYD996" s="90"/>
      <c r="HYE996" s="90"/>
      <c r="HYF996" s="90"/>
      <c r="HYG996" s="90"/>
      <c r="HYH996" s="90"/>
      <c r="HYI996" s="90"/>
      <c r="HYJ996" s="90"/>
      <c r="HYK996" s="90"/>
      <c r="HYL996" s="90"/>
      <c r="HYM996" s="90"/>
      <c r="HYN996" s="90"/>
      <c r="HYO996" s="90"/>
      <c r="HYP996" s="90"/>
      <c r="HYQ996" s="90"/>
      <c r="HYR996" s="90"/>
      <c r="HYS996" s="90"/>
      <c r="HYT996" s="90"/>
      <c r="HYU996" s="90"/>
      <c r="HYV996" s="90"/>
      <c r="HYW996" s="90"/>
      <c r="HYX996" s="90"/>
      <c r="HYY996" s="90"/>
      <c r="HYZ996" s="90"/>
      <c r="HZA996" s="90"/>
      <c r="HZB996" s="90"/>
      <c r="HZC996" s="90"/>
      <c r="HZD996" s="90"/>
      <c r="HZE996" s="90"/>
      <c r="HZF996" s="90"/>
      <c r="HZG996" s="90"/>
      <c r="HZH996" s="90"/>
      <c r="HZI996" s="90"/>
      <c r="HZJ996" s="90"/>
      <c r="HZK996" s="90"/>
      <c r="HZL996" s="90"/>
      <c r="HZM996" s="90"/>
      <c r="HZN996" s="90"/>
      <c r="HZO996" s="90"/>
      <c r="HZP996" s="90"/>
      <c r="HZQ996" s="90"/>
      <c r="HZR996" s="90"/>
      <c r="HZS996" s="90"/>
      <c r="HZT996" s="90"/>
      <c r="HZU996" s="90"/>
      <c r="HZV996" s="90"/>
      <c r="HZW996" s="90"/>
      <c r="HZX996" s="90"/>
      <c r="HZY996" s="90"/>
      <c r="HZZ996" s="90"/>
      <c r="IAA996" s="90"/>
      <c r="IAB996" s="90"/>
      <c r="IAC996" s="90"/>
      <c r="IAD996" s="90"/>
      <c r="IAE996" s="90"/>
      <c r="IAF996" s="90"/>
      <c r="IAG996" s="90"/>
      <c r="IAH996" s="90"/>
      <c r="IAI996" s="90"/>
      <c r="IAJ996" s="90"/>
      <c r="IAK996" s="90"/>
      <c r="IAL996" s="90"/>
      <c r="IAM996" s="90"/>
      <c r="IAN996" s="90"/>
      <c r="IAO996" s="90"/>
      <c r="IAP996" s="90"/>
      <c r="IAQ996" s="90"/>
      <c r="IAR996" s="90"/>
      <c r="IAS996" s="90"/>
      <c r="IAT996" s="90"/>
      <c r="IAU996" s="90"/>
      <c r="IAV996" s="90"/>
      <c r="IAW996" s="90"/>
      <c r="IAX996" s="90"/>
      <c r="IAY996" s="90"/>
      <c r="IAZ996" s="90"/>
      <c r="IBA996" s="90"/>
      <c r="IBB996" s="90"/>
      <c r="IBC996" s="90"/>
      <c r="IBD996" s="90"/>
      <c r="IBE996" s="90"/>
      <c r="IBF996" s="90"/>
      <c r="IBG996" s="90"/>
      <c r="IBH996" s="90"/>
      <c r="IBI996" s="90"/>
      <c r="IBJ996" s="90"/>
      <c r="IBK996" s="90"/>
      <c r="IBL996" s="90"/>
      <c r="IBM996" s="90"/>
      <c r="IBN996" s="90"/>
      <c r="IBO996" s="90"/>
      <c r="IBP996" s="90"/>
      <c r="IBQ996" s="90"/>
      <c r="IBR996" s="90"/>
      <c r="IBS996" s="90"/>
      <c r="IBT996" s="90"/>
      <c r="IBU996" s="90"/>
      <c r="IBV996" s="90"/>
      <c r="IBW996" s="90"/>
      <c r="IBX996" s="90"/>
      <c r="IBY996" s="90"/>
      <c r="IBZ996" s="90"/>
      <c r="ICA996" s="90"/>
      <c r="ICB996" s="90"/>
      <c r="ICC996" s="90"/>
      <c r="ICD996" s="90"/>
      <c r="ICE996" s="90"/>
      <c r="ICF996" s="90"/>
      <c r="ICG996" s="90"/>
      <c r="ICH996" s="90"/>
      <c r="ICI996" s="90"/>
      <c r="ICJ996" s="90"/>
      <c r="ICK996" s="90"/>
      <c r="ICL996" s="90"/>
      <c r="ICM996" s="90"/>
      <c r="ICN996" s="90"/>
      <c r="ICO996" s="90"/>
      <c r="ICP996" s="90"/>
      <c r="ICQ996" s="90"/>
      <c r="ICR996" s="90"/>
      <c r="ICS996" s="90"/>
      <c r="ICT996" s="90"/>
      <c r="ICU996" s="90"/>
      <c r="ICV996" s="90"/>
      <c r="ICW996" s="90"/>
      <c r="ICX996" s="90"/>
      <c r="ICY996" s="90"/>
      <c r="ICZ996" s="90"/>
      <c r="IDA996" s="90"/>
      <c r="IDB996" s="90"/>
      <c r="IDC996" s="90"/>
      <c r="IDD996" s="90"/>
      <c r="IDE996" s="90"/>
      <c r="IDF996" s="90"/>
      <c r="IDG996" s="90"/>
      <c r="IDH996" s="90"/>
      <c r="IDI996" s="90"/>
      <c r="IDJ996" s="90"/>
      <c r="IDK996" s="90"/>
      <c r="IDL996" s="90"/>
      <c r="IDM996" s="90"/>
      <c r="IDN996" s="90"/>
      <c r="IDO996" s="90"/>
      <c r="IDP996" s="90"/>
      <c r="IDQ996" s="90"/>
      <c r="IDR996" s="90"/>
      <c r="IDS996" s="90"/>
      <c r="IDT996" s="90"/>
      <c r="IDU996" s="90"/>
      <c r="IDV996" s="90"/>
      <c r="IDW996" s="90"/>
      <c r="IDX996" s="90"/>
      <c r="IDY996" s="90"/>
      <c r="IDZ996" s="90"/>
      <c r="IEA996" s="90"/>
      <c r="IEB996" s="90"/>
      <c r="IEC996" s="90"/>
      <c r="IED996" s="90"/>
      <c r="IEE996" s="90"/>
      <c r="IEF996" s="90"/>
      <c r="IEG996" s="90"/>
      <c r="IEH996" s="90"/>
      <c r="IEI996" s="90"/>
      <c r="IEJ996" s="90"/>
      <c r="IEK996" s="90"/>
      <c r="IEL996" s="90"/>
      <c r="IEM996" s="90"/>
      <c r="IEN996" s="90"/>
      <c r="IEO996" s="90"/>
      <c r="IEP996" s="90"/>
      <c r="IEQ996" s="90"/>
      <c r="IER996" s="90"/>
      <c r="IES996" s="90"/>
      <c r="IET996" s="90"/>
      <c r="IEU996" s="90"/>
      <c r="IEV996" s="90"/>
      <c r="IEW996" s="90"/>
      <c r="IEX996" s="90"/>
      <c r="IEY996" s="90"/>
      <c r="IEZ996" s="90"/>
      <c r="IFA996" s="90"/>
      <c r="IFB996" s="90"/>
      <c r="IFC996" s="90"/>
      <c r="IFD996" s="90"/>
      <c r="IFE996" s="90"/>
      <c r="IFF996" s="90"/>
      <c r="IFG996" s="90"/>
      <c r="IFH996" s="90"/>
      <c r="IFI996" s="90"/>
      <c r="IFJ996" s="90"/>
      <c r="IFK996" s="90"/>
      <c r="IFL996" s="90"/>
      <c r="IFM996" s="90"/>
      <c r="IFN996" s="90"/>
      <c r="IFO996" s="90"/>
      <c r="IFP996" s="90"/>
      <c r="IFQ996" s="90"/>
      <c r="IFR996" s="90"/>
      <c r="IFS996" s="90"/>
      <c r="IFT996" s="90"/>
      <c r="IFU996" s="90"/>
      <c r="IFV996" s="90"/>
      <c r="IFW996" s="90"/>
      <c r="IFX996" s="90"/>
      <c r="IFY996" s="90"/>
      <c r="IFZ996" s="90"/>
      <c r="IGA996" s="90"/>
      <c r="IGB996" s="90"/>
      <c r="IGC996" s="90"/>
      <c r="IGD996" s="90"/>
      <c r="IGE996" s="90"/>
      <c r="IGF996" s="90"/>
      <c r="IGG996" s="90"/>
      <c r="IGH996" s="90"/>
      <c r="IGI996" s="90"/>
      <c r="IGJ996" s="90"/>
      <c r="IGK996" s="90"/>
      <c r="IGL996" s="90"/>
      <c r="IGM996" s="90"/>
      <c r="IGN996" s="90"/>
      <c r="IGO996" s="90"/>
      <c r="IGP996" s="90"/>
      <c r="IGQ996" s="90"/>
      <c r="IGR996" s="90"/>
      <c r="IGS996" s="90"/>
      <c r="IGT996" s="90"/>
      <c r="IGU996" s="90"/>
      <c r="IGV996" s="90"/>
      <c r="IGW996" s="90"/>
      <c r="IGX996" s="90"/>
      <c r="IGY996" s="90"/>
      <c r="IGZ996" s="90"/>
      <c r="IHA996" s="90"/>
      <c r="IHB996" s="90"/>
      <c r="IHC996" s="90"/>
      <c r="IHD996" s="90"/>
      <c r="IHE996" s="90"/>
      <c r="IHF996" s="90"/>
      <c r="IHG996" s="90"/>
      <c r="IHH996" s="90"/>
      <c r="IHI996" s="90"/>
      <c r="IHJ996" s="90"/>
      <c r="IHK996" s="90"/>
      <c r="IHL996" s="90"/>
      <c r="IHM996" s="90"/>
      <c r="IHN996" s="90"/>
      <c r="IHO996" s="90"/>
      <c r="IHP996" s="90"/>
      <c r="IHQ996" s="90"/>
      <c r="IHR996" s="90"/>
      <c r="IHS996" s="90"/>
      <c r="IHT996" s="90"/>
      <c r="IHU996" s="90"/>
      <c r="IHV996" s="90"/>
      <c r="IHW996" s="90"/>
      <c r="IHX996" s="90"/>
      <c r="IHY996" s="90"/>
      <c r="IHZ996" s="90"/>
      <c r="IIA996" s="90"/>
      <c r="IIB996" s="90"/>
      <c r="IIC996" s="90"/>
      <c r="IID996" s="90"/>
      <c r="IIE996" s="90"/>
      <c r="IIF996" s="90"/>
      <c r="IIG996" s="90"/>
      <c r="IIH996" s="90"/>
      <c r="III996" s="90"/>
      <c r="IIJ996" s="90"/>
      <c r="IIK996" s="90"/>
      <c r="IIL996" s="90"/>
      <c r="IIM996" s="90"/>
      <c r="IIN996" s="90"/>
      <c r="IIO996" s="90"/>
      <c r="IIP996" s="90"/>
      <c r="IIQ996" s="90"/>
      <c r="IIR996" s="90"/>
      <c r="IIS996" s="90"/>
      <c r="IIT996" s="90"/>
      <c r="IIU996" s="90"/>
      <c r="IIV996" s="90"/>
      <c r="IIW996" s="90"/>
      <c r="IIX996" s="90"/>
      <c r="IIY996" s="90"/>
      <c r="IIZ996" s="90"/>
      <c r="IJA996" s="90"/>
      <c r="IJB996" s="90"/>
      <c r="IJC996" s="90"/>
      <c r="IJD996" s="90"/>
      <c r="IJE996" s="90"/>
      <c r="IJF996" s="90"/>
      <c r="IJG996" s="90"/>
      <c r="IJH996" s="90"/>
      <c r="IJI996" s="90"/>
      <c r="IJJ996" s="90"/>
      <c r="IJK996" s="90"/>
      <c r="IJL996" s="90"/>
      <c r="IJM996" s="90"/>
      <c r="IJN996" s="90"/>
      <c r="IJO996" s="90"/>
      <c r="IJP996" s="90"/>
      <c r="IJQ996" s="90"/>
      <c r="IJR996" s="90"/>
      <c r="IJS996" s="90"/>
      <c r="IJT996" s="90"/>
      <c r="IJU996" s="90"/>
      <c r="IJV996" s="90"/>
      <c r="IJW996" s="90"/>
      <c r="IJX996" s="90"/>
      <c r="IJY996" s="90"/>
      <c r="IJZ996" s="90"/>
      <c r="IKA996" s="90"/>
      <c r="IKB996" s="90"/>
      <c r="IKC996" s="90"/>
      <c r="IKD996" s="90"/>
      <c r="IKE996" s="90"/>
      <c r="IKF996" s="90"/>
      <c r="IKG996" s="90"/>
      <c r="IKH996" s="90"/>
      <c r="IKI996" s="90"/>
      <c r="IKJ996" s="90"/>
      <c r="IKK996" s="90"/>
      <c r="IKL996" s="90"/>
      <c r="IKM996" s="90"/>
      <c r="IKN996" s="90"/>
      <c r="IKO996" s="90"/>
      <c r="IKP996" s="90"/>
      <c r="IKQ996" s="90"/>
      <c r="IKR996" s="90"/>
      <c r="IKS996" s="90"/>
      <c r="IKT996" s="90"/>
      <c r="IKU996" s="90"/>
      <c r="IKV996" s="90"/>
      <c r="IKW996" s="90"/>
      <c r="IKX996" s="90"/>
      <c r="IKY996" s="90"/>
      <c r="IKZ996" s="90"/>
      <c r="ILA996" s="90"/>
      <c r="ILB996" s="90"/>
      <c r="ILC996" s="90"/>
      <c r="ILD996" s="90"/>
      <c r="ILE996" s="90"/>
      <c r="ILF996" s="90"/>
      <c r="ILG996" s="90"/>
      <c r="ILH996" s="90"/>
      <c r="ILI996" s="90"/>
      <c r="ILJ996" s="90"/>
      <c r="ILK996" s="90"/>
      <c r="ILL996" s="90"/>
      <c r="ILM996" s="90"/>
      <c r="ILN996" s="90"/>
      <c r="ILO996" s="90"/>
      <c r="ILP996" s="90"/>
      <c r="ILQ996" s="90"/>
      <c r="ILR996" s="90"/>
      <c r="ILS996" s="90"/>
      <c r="ILT996" s="90"/>
      <c r="ILU996" s="90"/>
      <c r="ILV996" s="90"/>
      <c r="ILW996" s="90"/>
      <c r="ILX996" s="90"/>
      <c r="ILY996" s="90"/>
      <c r="ILZ996" s="90"/>
      <c r="IMA996" s="90"/>
      <c r="IMB996" s="90"/>
      <c r="IMC996" s="90"/>
      <c r="IMD996" s="90"/>
      <c r="IME996" s="90"/>
      <c r="IMF996" s="90"/>
      <c r="IMG996" s="90"/>
      <c r="IMH996" s="90"/>
      <c r="IMI996" s="90"/>
      <c r="IMJ996" s="90"/>
      <c r="IMK996" s="90"/>
      <c r="IML996" s="90"/>
      <c r="IMM996" s="90"/>
      <c r="IMN996" s="90"/>
      <c r="IMO996" s="90"/>
      <c r="IMP996" s="90"/>
      <c r="IMQ996" s="90"/>
      <c r="IMR996" s="90"/>
      <c r="IMS996" s="90"/>
      <c r="IMT996" s="90"/>
      <c r="IMU996" s="90"/>
      <c r="IMV996" s="90"/>
      <c r="IMW996" s="90"/>
      <c r="IMX996" s="90"/>
      <c r="IMY996" s="90"/>
      <c r="IMZ996" s="90"/>
      <c r="INA996" s="90"/>
      <c r="INB996" s="90"/>
      <c r="INC996" s="90"/>
      <c r="IND996" s="90"/>
      <c r="INE996" s="90"/>
      <c r="INF996" s="90"/>
      <c r="ING996" s="90"/>
      <c r="INH996" s="90"/>
      <c r="INI996" s="90"/>
      <c r="INJ996" s="90"/>
      <c r="INK996" s="90"/>
      <c r="INL996" s="90"/>
      <c r="INM996" s="90"/>
      <c r="INN996" s="90"/>
      <c r="INO996" s="90"/>
      <c r="INP996" s="90"/>
      <c r="INQ996" s="90"/>
      <c r="INR996" s="90"/>
      <c r="INS996" s="90"/>
      <c r="INT996" s="90"/>
      <c r="INU996" s="90"/>
      <c r="INV996" s="90"/>
      <c r="INW996" s="90"/>
      <c r="INX996" s="90"/>
      <c r="INY996" s="90"/>
      <c r="INZ996" s="90"/>
      <c r="IOA996" s="90"/>
      <c r="IOB996" s="90"/>
      <c r="IOC996" s="90"/>
      <c r="IOD996" s="90"/>
      <c r="IOE996" s="90"/>
      <c r="IOF996" s="90"/>
      <c r="IOG996" s="90"/>
      <c r="IOH996" s="90"/>
      <c r="IOI996" s="90"/>
      <c r="IOJ996" s="90"/>
      <c r="IOK996" s="90"/>
      <c r="IOL996" s="90"/>
      <c r="IOM996" s="90"/>
      <c r="ION996" s="90"/>
      <c r="IOO996" s="90"/>
      <c r="IOP996" s="90"/>
      <c r="IOQ996" s="90"/>
      <c r="IOR996" s="90"/>
      <c r="IOS996" s="90"/>
      <c r="IOT996" s="90"/>
      <c r="IOU996" s="90"/>
      <c r="IOV996" s="90"/>
      <c r="IOW996" s="90"/>
      <c r="IOX996" s="90"/>
      <c r="IOY996" s="90"/>
      <c r="IOZ996" s="90"/>
      <c r="IPA996" s="90"/>
      <c r="IPB996" s="90"/>
      <c r="IPC996" s="90"/>
      <c r="IPD996" s="90"/>
      <c r="IPE996" s="90"/>
      <c r="IPF996" s="90"/>
      <c r="IPG996" s="90"/>
      <c r="IPH996" s="90"/>
      <c r="IPI996" s="90"/>
      <c r="IPJ996" s="90"/>
      <c r="IPK996" s="90"/>
      <c r="IPL996" s="90"/>
      <c r="IPM996" s="90"/>
      <c r="IPN996" s="90"/>
      <c r="IPO996" s="90"/>
      <c r="IPP996" s="90"/>
      <c r="IPQ996" s="90"/>
      <c r="IPR996" s="90"/>
      <c r="IPS996" s="90"/>
      <c r="IPT996" s="90"/>
      <c r="IPU996" s="90"/>
      <c r="IPV996" s="90"/>
      <c r="IPW996" s="90"/>
      <c r="IPX996" s="90"/>
      <c r="IPY996" s="90"/>
      <c r="IPZ996" s="90"/>
      <c r="IQA996" s="90"/>
      <c r="IQB996" s="90"/>
      <c r="IQC996" s="90"/>
      <c r="IQD996" s="90"/>
      <c r="IQE996" s="90"/>
      <c r="IQF996" s="90"/>
      <c r="IQG996" s="90"/>
      <c r="IQH996" s="90"/>
      <c r="IQI996" s="90"/>
      <c r="IQJ996" s="90"/>
      <c r="IQK996" s="90"/>
      <c r="IQL996" s="90"/>
      <c r="IQM996" s="90"/>
      <c r="IQN996" s="90"/>
      <c r="IQO996" s="90"/>
      <c r="IQP996" s="90"/>
      <c r="IQQ996" s="90"/>
      <c r="IQR996" s="90"/>
      <c r="IQS996" s="90"/>
      <c r="IQT996" s="90"/>
      <c r="IQU996" s="90"/>
      <c r="IQV996" s="90"/>
      <c r="IQW996" s="90"/>
      <c r="IQX996" s="90"/>
      <c r="IQY996" s="90"/>
      <c r="IQZ996" s="90"/>
      <c r="IRA996" s="90"/>
      <c r="IRB996" s="90"/>
      <c r="IRC996" s="90"/>
      <c r="IRD996" s="90"/>
      <c r="IRE996" s="90"/>
      <c r="IRF996" s="90"/>
      <c r="IRG996" s="90"/>
      <c r="IRH996" s="90"/>
      <c r="IRI996" s="90"/>
      <c r="IRJ996" s="90"/>
      <c r="IRK996" s="90"/>
      <c r="IRL996" s="90"/>
      <c r="IRM996" s="90"/>
      <c r="IRN996" s="90"/>
      <c r="IRO996" s="90"/>
      <c r="IRP996" s="90"/>
      <c r="IRQ996" s="90"/>
      <c r="IRR996" s="90"/>
      <c r="IRS996" s="90"/>
      <c r="IRT996" s="90"/>
      <c r="IRU996" s="90"/>
      <c r="IRV996" s="90"/>
      <c r="IRW996" s="90"/>
      <c r="IRX996" s="90"/>
      <c r="IRY996" s="90"/>
      <c r="IRZ996" s="90"/>
      <c r="ISA996" s="90"/>
      <c r="ISB996" s="90"/>
      <c r="ISC996" s="90"/>
      <c r="ISD996" s="90"/>
      <c r="ISE996" s="90"/>
      <c r="ISF996" s="90"/>
      <c r="ISG996" s="90"/>
      <c r="ISH996" s="90"/>
      <c r="ISI996" s="90"/>
      <c r="ISJ996" s="90"/>
      <c r="ISK996" s="90"/>
      <c r="ISL996" s="90"/>
      <c r="ISM996" s="90"/>
      <c r="ISN996" s="90"/>
      <c r="ISO996" s="90"/>
      <c r="ISP996" s="90"/>
      <c r="ISQ996" s="90"/>
      <c r="ISR996" s="90"/>
      <c r="ISS996" s="90"/>
      <c r="IST996" s="90"/>
      <c r="ISU996" s="90"/>
      <c r="ISV996" s="90"/>
      <c r="ISW996" s="90"/>
      <c r="ISX996" s="90"/>
      <c r="ISY996" s="90"/>
      <c r="ISZ996" s="90"/>
      <c r="ITA996" s="90"/>
      <c r="ITB996" s="90"/>
      <c r="ITC996" s="90"/>
      <c r="ITD996" s="90"/>
      <c r="ITE996" s="90"/>
      <c r="ITF996" s="90"/>
      <c r="ITG996" s="90"/>
      <c r="ITH996" s="90"/>
      <c r="ITI996" s="90"/>
      <c r="ITJ996" s="90"/>
      <c r="ITK996" s="90"/>
      <c r="ITL996" s="90"/>
      <c r="ITM996" s="90"/>
      <c r="ITN996" s="90"/>
      <c r="ITO996" s="90"/>
      <c r="ITP996" s="90"/>
      <c r="ITQ996" s="90"/>
      <c r="ITR996" s="90"/>
      <c r="ITS996" s="90"/>
      <c r="ITT996" s="90"/>
      <c r="ITU996" s="90"/>
      <c r="ITV996" s="90"/>
      <c r="ITW996" s="90"/>
      <c r="ITX996" s="90"/>
      <c r="ITY996" s="90"/>
      <c r="ITZ996" s="90"/>
      <c r="IUA996" s="90"/>
      <c r="IUB996" s="90"/>
      <c r="IUC996" s="90"/>
      <c r="IUD996" s="90"/>
      <c r="IUE996" s="90"/>
      <c r="IUF996" s="90"/>
      <c r="IUG996" s="90"/>
      <c r="IUH996" s="90"/>
      <c r="IUI996" s="90"/>
      <c r="IUJ996" s="90"/>
      <c r="IUK996" s="90"/>
      <c r="IUL996" s="90"/>
      <c r="IUM996" s="90"/>
      <c r="IUN996" s="90"/>
      <c r="IUO996" s="90"/>
      <c r="IUP996" s="90"/>
      <c r="IUQ996" s="90"/>
      <c r="IUR996" s="90"/>
      <c r="IUS996" s="90"/>
      <c r="IUT996" s="90"/>
      <c r="IUU996" s="90"/>
      <c r="IUV996" s="90"/>
      <c r="IUW996" s="90"/>
      <c r="IUX996" s="90"/>
      <c r="IUY996" s="90"/>
      <c r="IUZ996" s="90"/>
      <c r="IVA996" s="90"/>
      <c r="IVB996" s="90"/>
      <c r="IVC996" s="90"/>
      <c r="IVD996" s="90"/>
      <c r="IVE996" s="90"/>
      <c r="IVF996" s="90"/>
      <c r="IVG996" s="90"/>
      <c r="IVH996" s="90"/>
      <c r="IVI996" s="90"/>
      <c r="IVJ996" s="90"/>
      <c r="IVK996" s="90"/>
      <c r="IVL996" s="90"/>
      <c r="IVM996" s="90"/>
      <c r="IVN996" s="90"/>
      <c r="IVO996" s="90"/>
      <c r="IVP996" s="90"/>
      <c r="IVQ996" s="90"/>
      <c r="IVR996" s="90"/>
      <c r="IVS996" s="90"/>
      <c r="IVT996" s="90"/>
      <c r="IVU996" s="90"/>
      <c r="IVV996" s="90"/>
      <c r="IVW996" s="90"/>
      <c r="IVX996" s="90"/>
      <c r="IVY996" s="90"/>
      <c r="IVZ996" s="90"/>
      <c r="IWA996" s="90"/>
      <c r="IWB996" s="90"/>
      <c r="IWC996" s="90"/>
      <c r="IWD996" s="90"/>
      <c r="IWE996" s="90"/>
      <c r="IWF996" s="90"/>
      <c r="IWG996" s="90"/>
      <c r="IWH996" s="90"/>
      <c r="IWI996" s="90"/>
      <c r="IWJ996" s="90"/>
      <c r="IWK996" s="90"/>
      <c r="IWL996" s="90"/>
      <c r="IWM996" s="90"/>
      <c r="IWN996" s="90"/>
      <c r="IWO996" s="90"/>
      <c r="IWP996" s="90"/>
      <c r="IWQ996" s="90"/>
      <c r="IWR996" s="90"/>
      <c r="IWS996" s="90"/>
      <c r="IWT996" s="90"/>
      <c r="IWU996" s="90"/>
      <c r="IWV996" s="90"/>
      <c r="IWW996" s="90"/>
      <c r="IWX996" s="90"/>
      <c r="IWY996" s="90"/>
      <c r="IWZ996" s="90"/>
      <c r="IXA996" s="90"/>
      <c r="IXB996" s="90"/>
      <c r="IXC996" s="90"/>
      <c r="IXD996" s="90"/>
      <c r="IXE996" s="90"/>
      <c r="IXF996" s="90"/>
      <c r="IXG996" s="90"/>
      <c r="IXH996" s="90"/>
      <c r="IXI996" s="90"/>
      <c r="IXJ996" s="90"/>
      <c r="IXK996" s="90"/>
      <c r="IXL996" s="90"/>
      <c r="IXM996" s="90"/>
      <c r="IXN996" s="90"/>
      <c r="IXO996" s="90"/>
      <c r="IXP996" s="90"/>
      <c r="IXQ996" s="90"/>
      <c r="IXR996" s="90"/>
      <c r="IXS996" s="90"/>
      <c r="IXT996" s="90"/>
      <c r="IXU996" s="90"/>
      <c r="IXV996" s="90"/>
      <c r="IXW996" s="90"/>
      <c r="IXX996" s="90"/>
      <c r="IXY996" s="90"/>
      <c r="IXZ996" s="90"/>
      <c r="IYA996" s="90"/>
      <c r="IYB996" s="90"/>
      <c r="IYC996" s="90"/>
      <c r="IYD996" s="90"/>
      <c r="IYE996" s="90"/>
      <c r="IYF996" s="90"/>
      <c r="IYG996" s="90"/>
      <c r="IYH996" s="90"/>
      <c r="IYI996" s="90"/>
      <c r="IYJ996" s="90"/>
      <c r="IYK996" s="90"/>
      <c r="IYL996" s="90"/>
      <c r="IYM996" s="90"/>
      <c r="IYN996" s="90"/>
      <c r="IYO996" s="90"/>
      <c r="IYP996" s="90"/>
      <c r="IYQ996" s="90"/>
      <c r="IYR996" s="90"/>
      <c r="IYS996" s="90"/>
      <c r="IYT996" s="90"/>
      <c r="IYU996" s="90"/>
      <c r="IYV996" s="90"/>
      <c r="IYW996" s="90"/>
      <c r="IYX996" s="90"/>
      <c r="IYY996" s="90"/>
      <c r="IYZ996" s="90"/>
      <c r="IZA996" s="90"/>
      <c r="IZB996" s="90"/>
      <c r="IZC996" s="90"/>
      <c r="IZD996" s="90"/>
      <c r="IZE996" s="90"/>
      <c r="IZF996" s="90"/>
      <c r="IZG996" s="90"/>
      <c r="IZH996" s="90"/>
      <c r="IZI996" s="90"/>
      <c r="IZJ996" s="90"/>
      <c r="IZK996" s="90"/>
      <c r="IZL996" s="90"/>
      <c r="IZM996" s="90"/>
      <c r="IZN996" s="90"/>
      <c r="IZO996" s="90"/>
      <c r="IZP996" s="90"/>
      <c r="IZQ996" s="90"/>
      <c r="IZR996" s="90"/>
      <c r="IZS996" s="90"/>
      <c r="IZT996" s="90"/>
      <c r="IZU996" s="90"/>
      <c r="IZV996" s="90"/>
      <c r="IZW996" s="90"/>
      <c r="IZX996" s="90"/>
      <c r="IZY996" s="90"/>
      <c r="IZZ996" s="90"/>
      <c r="JAA996" s="90"/>
      <c r="JAB996" s="90"/>
      <c r="JAC996" s="90"/>
      <c r="JAD996" s="90"/>
      <c r="JAE996" s="90"/>
      <c r="JAF996" s="90"/>
      <c r="JAG996" s="90"/>
      <c r="JAH996" s="90"/>
      <c r="JAI996" s="90"/>
      <c r="JAJ996" s="90"/>
      <c r="JAK996" s="90"/>
      <c r="JAL996" s="90"/>
      <c r="JAM996" s="90"/>
      <c r="JAN996" s="90"/>
      <c r="JAO996" s="90"/>
      <c r="JAP996" s="90"/>
      <c r="JAQ996" s="90"/>
      <c r="JAR996" s="90"/>
      <c r="JAS996" s="90"/>
      <c r="JAT996" s="90"/>
      <c r="JAU996" s="90"/>
      <c r="JAV996" s="90"/>
      <c r="JAW996" s="90"/>
      <c r="JAX996" s="90"/>
      <c r="JAY996" s="90"/>
      <c r="JAZ996" s="90"/>
      <c r="JBA996" s="90"/>
      <c r="JBB996" s="90"/>
      <c r="JBC996" s="90"/>
      <c r="JBD996" s="90"/>
      <c r="JBE996" s="90"/>
      <c r="JBF996" s="90"/>
      <c r="JBG996" s="90"/>
      <c r="JBH996" s="90"/>
      <c r="JBI996" s="90"/>
      <c r="JBJ996" s="90"/>
      <c r="JBK996" s="90"/>
      <c r="JBL996" s="90"/>
      <c r="JBM996" s="90"/>
      <c r="JBN996" s="90"/>
      <c r="JBO996" s="90"/>
      <c r="JBP996" s="90"/>
      <c r="JBQ996" s="90"/>
      <c r="JBR996" s="90"/>
      <c r="JBS996" s="90"/>
      <c r="JBT996" s="90"/>
      <c r="JBU996" s="90"/>
      <c r="JBV996" s="90"/>
      <c r="JBW996" s="90"/>
      <c r="JBX996" s="90"/>
      <c r="JBY996" s="90"/>
      <c r="JBZ996" s="90"/>
      <c r="JCA996" s="90"/>
      <c r="JCB996" s="90"/>
      <c r="JCC996" s="90"/>
      <c r="JCD996" s="90"/>
      <c r="JCE996" s="90"/>
      <c r="JCF996" s="90"/>
      <c r="JCG996" s="90"/>
      <c r="JCH996" s="90"/>
      <c r="JCI996" s="90"/>
      <c r="JCJ996" s="90"/>
      <c r="JCK996" s="90"/>
      <c r="JCL996" s="90"/>
      <c r="JCM996" s="90"/>
      <c r="JCN996" s="90"/>
      <c r="JCO996" s="90"/>
      <c r="JCP996" s="90"/>
      <c r="JCQ996" s="90"/>
      <c r="JCR996" s="90"/>
      <c r="JCS996" s="90"/>
      <c r="JCT996" s="90"/>
      <c r="JCU996" s="90"/>
      <c r="JCV996" s="90"/>
      <c r="JCW996" s="90"/>
      <c r="JCX996" s="90"/>
      <c r="JCY996" s="90"/>
      <c r="JCZ996" s="90"/>
      <c r="JDA996" s="90"/>
      <c r="JDB996" s="90"/>
      <c r="JDC996" s="90"/>
      <c r="JDD996" s="90"/>
      <c r="JDE996" s="90"/>
      <c r="JDF996" s="90"/>
      <c r="JDG996" s="90"/>
      <c r="JDH996" s="90"/>
      <c r="JDI996" s="90"/>
      <c r="JDJ996" s="90"/>
      <c r="JDK996" s="90"/>
      <c r="JDL996" s="90"/>
      <c r="JDM996" s="90"/>
      <c r="JDN996" s="90"/>
      <c r="JDO996" s="90"/>
      <c r="JDP996" s="90"/>
      <c r="JDQ996" s="90"/>
      <c r="JDR996" s="90"/>
      <c r="JDS996" s="90"/>
      <c r="JDT996" s="90"/>
      <c r="JDU996" s="90"/>
      <c r="JDV996" s="90"/>
      <c r="JDW996" s="90"/>
      <c r="JDX996" s="90"/>
      <c r="JDY996" s="90"/>
      <c r="JDZ996" s="90"/>
      <c r="JEA996" s="90"/>
      <c r="JEB996" s="90"/>
      <c r="JEC996" s="90"/>
      <c r="JED996" s="90"/>
      <c r="JEE996" s="90"/>
      <c r="JEF996" s="90"/>
      <c r="JEG996" s="90"/>
      <c r="JEH996" s="90"/>
      <c r="JEI996" s="90"/>
      <c r="JEJ996" s="90"/>
      <c r="JEK996" s="90"/>
      <c r="JEL996" s="90"/>
      <c r="JEM996" s="90"/>
      <c r="JEN996" s="90"/>
      <c r="JEO996" s="90"/>
      <c r="JEP996" s="90"/>
      <c r="JEQ996" s="90"/>
      <c r="JER996" s="90"/>
      <c r="JES996" s="90"/>
      <c r="JET996" s="90"/>
      <c r="JEU996" s="90"/>
      <c r="JEV996" s="90"/>
      <c r="JEW996" s="90"/>
      <c r="JEX996" s="90"/>
      <c r="JEY996" s="90"/>
      <c r="JEZ996" s="90"/>
      <c r="JFA996" s="90"/>
      <c r="JFB996" s="90"/>
      <c r="JFC996" s="90"/>
      <c r="JFD996" s="90"/>
      <c r="JFE996" s="90"/>
      <c r="JFF996" s="90"/>
      <c r="JFG996" s="90"/>
      <c r="JFH996" s="90"/>
      <c r="JFI996" s="90"/>
      <c r="JFJ996" s="90"/>
      <c r="JFK996" s="90"/>
      <c r="JFL996" s="90"/>
      <c r="JFM996" s="90"/>
      <c r="JFN996" s="90"/>
      <c r="JFO996" s="90"/>
      <c r="JFP996" s="90"/>
      <c r="JFQ996" s="90"/>
      <c r="JFR996" s="90"/>
      <c r="JFS996" s="90"/>
      <c r="JFT996" s="90"/>
      <c r="JFU996" s="90"/>
      <c r="JFV996" s="90"/>
      <c r="JFW996" s="90"/>
      <c r="JFX996" s="90"/>
      <c r="JFY996" s="90"/>
      <c r="JFZ996" s="90"/>
      <c r="JGA996" s="90"/>
      <c r="JGB996" s="90"/>
      <c r="JGC996" s="90"/>
      <c r="JGD996" s="90"/>
      <c r="JGE996" s="90"/>
      <c r="JGF996" s="90"/>
      <c r="JGG996" s="90"/>
      <c r="JGH996" s="90"/>
      <c r="JGI996" s="90"/>
      <c r="JGJ996" s="90"/>
      <c r="JGK996" s="90"/>
      <c r="JGL996" s="90"/>
      <c r="JGM996" s="90"/>
      <c r="JGN996" s="90"/>
      <c r="JGO996" s="90"/>
      <c r="JGP996" s="90"/>
      <c r="JGQ996" s="90"/>
      <c r="JGR996" s="90"/>
      <c r="JGS996" s="90"/>
      <c r="JGT996" s="90"/>
      <c r="JGU996" s="90"/>
      <c r="JGV996" s="90"/>
      <c r="JGW996" s="90"/>
      <c r="JGX996" s="90"/>
      <c r="JGY996" s="90"/>
      <c r="JGZ996" s="90"/>
      <c r="JHA996" s="90"/>
      <c r="JHB996" s="90"/>
      <c r="JHC996" s="90"/>
      <c r="JHD996" s="90"/>
      <c r="JHE996" s="90"/>
      <c r="JHF996" s="90"/>
      <c r="JHG996" s="90"/>
      <c r="JHH996" s="90"/>
      <c r="JHI996" s="90"/>
      <c r="JHJ996" s="90"/>
      <c r="JHK996" s="90"/>
      <c r="JHL996" s="90"/>
      <c r="JHM996" s="90"/>
      <c r="JHN996" s="90"/>
      <c r="JHO996" s="90"/>
      <c r="JHP996" s="90"/>
      <c r="JHQ996" s="90"/>
      <c r="JHR996" s="90"/>
      <c r="JHS996" s="90"/>
      <c r="JHT996" s="90"/>
      <c r="JHU996" s="90"/>
      <c r="JHV996" s="90"/>
      <c r="JHW996" s="90"/>
      <c r="JHX996" s="90"/>
      <c r="JHY996" s="90"/>
      <c r="JHZ996" s="90"/>
      <c r="JIA996" s="90"/>
      <c r="JIB996" s="90"/>
      <c r="JIC996" s="90"/>
      <c r="JID996" s="90"/>
      <c r="JIE996" s="90"/>
      <c r="JIF996" s="90"/>
      <c r="JIG996" s="90"/>
      <c r="JIH996" s="90"/>
      <c r="JII996" s="90"/>
      <c r="JIJ996" s="90"/>
      <c r="JIK996" s="90"/>
      <c r="JIL996" s="90"/>
      <c r="JIM996" s="90"/>
      <c r="JIN996" s="90"/>
      <c r="JIO996" s="90"/>
      <c r="JIP996" s="90"/>
      <c r="JIQ996" s="90"/>
      <c r="JIR996" s="90"/>
      <c r="JIS996" s="90"/>
      <c r="JIT996" s="90"/>
      <c r="JIU996" s="90"/>
      <c r="JIV996" s="90"/>
      <c r="JIW996" s="90"/>
      <c r="JIX996" s="90"/>
      <c r="JIY996" s="90"/>
      <c r="JIZ996" s="90"/>
      <c r="JJA996" s="90"/>
      <c r="JJB996" s="90"/>
      <c r="JJC996" s="90"/>
      <c r="JJD996" s="90"/>
      <c r="JJE996" s="90"/>
      <c r="JJF996" s="90"/>
      <c r="JJG996" s="90"/>
      <c r="JJH996" s="90"/>
      <c r="JJI996" s="90"/>
      <c r="JJJ996" s="90"/>
      <c r="JJK996" s="90"/>
      <c r="JJL996" s="90"/>
      <c r="JJM996" s="90"/>
      <c r="JJN996" s="90"/>
      <c r="JJO996" s="90"/>
      <c r="JJP996" s="90"/>
      <c r="JJQ996" s="90"/>
      <c r="JJR996" s="90"/>
      <c r="JJS996" s="90"/>
      <c r="JJT996" s="90"/>
      <c r="JJU996" s="90"/>
      <c r="JJV996" s="90"/>
      <c r="JJW996" s="90"/>
      <c r="JJX996" s="90"/>
      <c r="JJY996" s="90"/>
      <c r="JJZ996" s="90"/>
      <c r="JKA996" s="90"/>
      <c r="JKB996" s="90"/>
      <c r="JKC996" s="90"/>
      <c r="JKD996" s="90"/>
      <c r="JKE996" s="90"/>
      <c r="JKF996" s="90"/>
      <c r="JKG996" s="90"/>
      <c r="JKH996" s="90"/>
      <c r="JKI996" s="90"/>
      <c r="JKJ996" s="90"/>
      <c r="JKK996" s="90"/>
      <c r="JKL996" s="90"/>
      <c r="JKM996" s="90"/>
      <c r="JKN996" s="90"/>
      <c r="JKO996" s="90"/>
      <c r="JKP996" s="90"/>
      <c r="JKQ996" s="90"/>
      <c r="JKR996" s="90"/>
      <c r="JKS996" s="90"/>
      <c r="JKT996" s="90"/>
      <c r="JKU996" s="90"/>
      <c r="JKV996" s="90"/>
      <c r="JKW996" s="90"/>
      <c r="JKX996" s="90"/>
      <c r="JKY996" s="90"/>
      <c r="JKZ996" s="90"/>
      <c r="JLA996" s="90"/>
      <c r="JLB996" s="90"/>
      <c r="JLC996" s="90"/>
      <c r="JLD996" s="90"/>
      <c r="JLE996" s="90"/>
      <c r="JLF996" s="90"/>
      <c r="JLG996" s="90"/>
      <c r="JLH996" s="90"/>
      <c r="JLI996" s="90"/>
      <c r="JLJ996" s="90"/>
      <c r="JLK996" s="90"/>
      <c r="JLL996" s="90"/>
      <c r="JLM996" s="90"/>
      <c r="JLN996" s="90"/>
      <c r="JLO996" s="90"/>
      <c r="JLP996" s="90"/>
      <c r="JLQ996" s="90"/>
      <c r="JLR996" s="90"/>
      <c r="JLS996" s="90"/>
      <c r="JLT996" s="90"/>
      <c r="JLU996" s="90"/>
      <c r="JLV996" s="90"/>
      <c r="JLW996" s="90"/>
      <c r="JLX996" s="90"/>
      <c r="JLY996" s="90"/>
      <c r="JLZ996" s="90"/>
      <c r="JMA996" s="90"/>
      <c r="JMB996" s="90"/>
      <c r="JMC996" s="90"/>
      <c r="JMD996" s="90"/>
      <c r="JME996" s="90"/>
      <c r="JMF996" s="90"/>
      <c r="JMG996" s="90"/>
      <c r="JMH996" s="90"/>
      <c r="JMI996" s="90"/>
      <c r="JMJ996" s="90"/>
      <c r="JMK996" s="90"/>
      <c r="JML996" s="90"/>
      <c r="JMM996" s="90"/>
      <c r="JMN996" s="90"/>
      <c r="JMO996" s="90"/>
      <c r="JMP996" s="90"/>
      <c r="JMQ996" s="90"/>
      <c r="JMR996" s="90"/>
      <c r="JMS996" s="90"/>
      <c r="JMT996" s="90"/>
      <c r="JMU996" s="90"/>
      <c r="JMV996" s="90"/>
      <c r="JMW996" s="90"/>
      <c r="JMX996" s="90"/>
      <c r="JMY996" s="90"/>
      <c r="JMZ996" s="90"/>
      <c r="JNA996" s="90"/>
      <c r="JNB996" s="90"/>
      <c r="JNC996" s="90"/>
      <c r="JND996" s="90"/>
      <c r="JNE996" s="90"/>
      <c r="JNF996" s="90"/>
      <c r="JNG996" s="90"/>
      <c r="JNH996" s="90"/>
      <c r="JNI996" s="90"/>
      <c r="JNJ996" s="90"/>
      <c r="JNK996" s="90"/>
      <c r="JNL996" s="90"/>
      <c r="JNM996" s="90"/>
      <c r="JNN996" s="90"/>
      <c r="JNO996" s="90"/>
      <c r="JNP996" s="90"/>
      <c r="JNQ996" s="90"/>
      <c r="JNR996" s="90"/>
      <c r="JNS996" s="90"/>
      <c r="JNT996" s="90"/>
      <c r="JNU996" s="90"/>
      <c r="JNV996" s="90"/>
      <c r="JNW996" s="90"/>
      <c r="JNX996" s="90"/>
      <c r="JNY996" s="90"/>
      <c r="JNZ996" s="90"/>
      <c r="JOA996" s="90"/>
      <c r="JOB996" s="90"/>
      <c r="JOC996" s="90"/>
      <c r="JOD996" s="90"/>
      <c r="JOE996" s="90"/>
      <c r="JOF996" s="90"/>
      <c r="JOG996" s="90"/>
      <c r="JOH996" s="90"/>
      <c r="JOI996" s="90"/>
      <c r="JOJ996" s="90"/>
      <c r="JOK996" s="90"/>
      <c r="JOL996" s="90"/>
      <c r="JOM996" s="90"/>
      <c r="JON996" s="90"/>
      <c r="JOO996" s="90"/>
      <c r="JOP996" s="90"/>
      <c r="JOQ996" s="90"/>
      <c r="JOR996" s="90"/>
      <c r="JOS996" s="90"/>
      <c r="JOT996" s="90"/>
      <c r="JOU996" s="90"/>
      <c r="JOV996" s="90"/>
      <c r="JOW996" s="90"/>
      <c r="JOX996" s="90"/>
      <c r="JOY996" s="90"/>
      <c r="JOZ996" s="90"/>
      <c r="JPA996" s="90"/>
      <c r="JPB996" s="90"/>
      <c r="JPC996" s="90"/>
      <c r="JPD996" s="90"/>
      <c r="JPE996" s="90"/>
      <c r="JPF996" s="90"/>
      <c r="JPG996" s="90"/>
      <c r="JPH996" s="90"/>
      <c r="JPI996" s="90"/>
      <c r="JPJ996" s="90"/>
      <c r="JPK996" s="90"/>
      <c r="JPL996" s="90"/>
      <c r="JPM996" s="90"/>
      <c r="JPN996" s="90"/>
      <c r="JPO996" s="90"/>
      <c r="JPP996" s="90"/>
      <c r="JPQ996" s="90"/>
      <c r="JPR996" s="90"/>
      <c r="JPS996" s="90"/>
      <c r="JPT996" s="90"/>
      <c r="JPU996" s="90"/>
      <c r="JPV996" s="90"/>
      <c r="JPW996" s="90"/>
      <c r="JPX996" s="90"/>
      <c r="JPY996" s="90"/>
      <c r="JPZ996" s="90"/>
      <c r="JQA996" s="90"/>
      <c r="JQB996" s="90"/>
      <c r="JQC996" s="90"/>
      <c r="JQD996" s="90"/>
      <c r="JQE996" s="90"/>
      <c r="JQF996" s="90"/>
      <c r="JQG996" s="90"/>
      <c r="JQH996" s="90"/>
      <c r="JQI996" s="90"/>
      <c r="JQJ996" s="90"/>
      <c r="JQK996" s="90"/>
      <c r="JQL996" s="90"/>
      <c r="JQM996" s="90"/>
      <c r="JQN996" s="90"/>
      <c r="JQO996" s="90"/>
      <c r="JQP996" s="90"/>
      <c r="JQQ996" s="90"/>
      <c r="JQR996" s="90"/>
      <c r="JQS996" s="90"/>
      <c r="JQT996" s="90"/>
      <c r="JQU996" s="90"/>
      <c r="JQV996" s="90"/>
      <c r="JQW996" s="90"/>
      <c r="JQX996" s="90"/>
      <c r="JQY996" s="90"/>
      <c r="JQZ996" s="90"/>
      <c r="JRA996" s="90"/>
      <c r="JRB996" s="90"/>
      <c r="JRC996" s="90"/>
      <c r="JRD996" s="90"/>
      <c r="JRE996" s="90"/>
      <c r="JRF996" s="90"/>
      <c r="JRG996" s="90"/>
      <c r="JRH996" s="90"/>
      <c r="JRI996" s="90"/>
      <c r="JRJ996" s="90"/>
      <c r="JRK996" s="90"/>
      <c r="JRL996" s="90"/>
      <c r="JRM996" s="90"/>
      <c r="JRN996" s="90"/>
      <c r="JRO996" s="90"/>
      <c r="JRP996" s="90"/>
      <c r="JRQ996" s="90"/>
      <c r="JRR996" s="90"/>
      <c r="JRS996" s="90"/>
      <c r="JRT996" s="90"/>
      <c r="JRU996" s="90"/>
      <c r="JRV996" s="90"/>
      <c r="JRW996" s="90"/>
      <c r="JRX996" s="90"/>
      <c r="JRY996" s="90"/>
      <c r="JRZ996" s="90"/>
      <c r="JSA996" s="90"/>
      <c r="JSB996" s="90"/>
      <c r="JSC996" s="90"/>
      <c r="JSD996" s="90"/>
      <c r="JSE996" s="90"/>
      <c r="JSF996" s="90"/>
      <c r="JSG996" s="90"/>
      <c r="JSH996" s="90"/>
      <c r="JSI996" s="90"/>
      <c r="JSJ996" s="90"/>
      <c r="JSK996" s="90"/>
      <c r="JSL996" s="90"/>
      <c r="JSM996" s="90"/>
      <c r="JSN996" s="90"/>
      <c r="JSO996" s="90"/>
      <c r="JSP996" s="90"/>
      <c r="JSQ996" s="90"/>
      <c r="JSR996" s="90"/>
      <c r="JSS996" s="90"/>
      <c r="JST996" s="90"/>
      <c r="JSU996" s="90"/>
      <c r="JSV996" s="90"/>
      <c r="JSW996" s="90"/>
      <c r="JSX996" s="90"/>
      <c r="JSY996" s="90"/>
      <c r="JSZ996" s="90"/>
      <c r="JTA996" s="90"/>
      <c r="JTB996" s="90"/>
      <c r="JTC996" s="90"/>
      <c r="JTD996" s="90"/>
      <c r="JTE996" s="90"/>
      <c r="JTF996" s="90"/>
      <c r="JTG996" s="90"/>
      <c r="JTH996" s="90"/>
      <c r="JTI996" s="90"/>
      <c r="JTJ996" s="90"/>
      <c r="JTK996" s="90"/>
      <c r="JTL996" s="90"/>
      <c r="JTM996" s="90"/>
      <c r="JTN996" s="90"/>
      <c r="JTO996" s="90"/>
      <c r="JTP996" s="90"/>
      <c r="JTQ996" s="90"/>
      <c r="JTR996" s="90"/>
      <c r="JTS996" s="90"/>
      <c r="JTT996" s="90"/>
      <c r="JTU996" s="90"/>
      <c r="JTV996" s="90"/>
      <c r="JTW996" s="90"/>
      <c r="JTX996" s="90"/>
      <c r="JTY996" s="90"/>
      <c r="JTZ996" s="90"/>
      <c r="JUA996" s="90"/>
      <c r="JUB996" s="90"/>
      <c r="JUC996" s="90"/>
      <c r="JUD996" s="90"/>
      <c r="JUE996" s="90"/>
      <c r="JUF996" s="90"/>
      <c r="JUG996" s="90"/>
      <c r="JUH996" s="90"/>
      <c r="JUI996" s="90"/>
      <c r="JUJ996" s="90"/>
      <c r="JUK996" s="90"/>
      <c r="JUL996" s="90"/>
      <c r="JUM996" s="90"/>
      <c r="JUN996" s="90"/>
      <c r="JUO996" s="90"/>
      <c r="JUP996" s="90"/>
      <c r="JUQ996" s="90"/>
      <c r="JUR996" s="90"/>
      <c r="JUS996" s="90"/>
      <c r="JUT996" s="90"/>
      <c r="JUU996" s="90"/>
      <c r="JUV996" s="90"/>
      <c r="JUW996" s="90"/>
      <c r="JUX996" s="90"/>
      <c r="JUY996" s="90"/>
      <c r="JUZ996" s="90"/>
      <c r="JVA996" s="90"/>
      <c r="JVB996" s="90"/>
      <c r="JVC996" s="90"/>
      <c r="JVD996" s="90"/>
      <c r="JVE996" s="90"/>
      <c r="JVF996" s="90"/>
      <c r="JVG996" s="90"/>
      <c r="JVH996" s="90"/>
      <c r="JVI996" s="90"/>
      <c r="JVJ996" s="90"/>
      <c r="JVK996" s="90"/>
      <c r="JVL996" s="90"/>
      <c r="JVM996" s="90"/>
      <c r="JVN996" s="90"/>
      <c r="JVO996" s="90"/>
      <c r="JVP996" s="90"/>
      <c r="JVQ996" s="90"/>
      <c r="JVR996" s="90"/>
      <c r="JVS996" s="90"/>
      <c r="JVT996" s="90"/>
      <c r="JVU996" s="90"/>
      <c r="JVV996" s="90"/>
      <c r="JVW996" s="90"/>
      <c r="JVX996" s="90"/>
      <c r="JVY996" s="90"/>
      <c r="JVZ996" s="90"/>
      <c r="JWA996" s="90"/>
      <c r="JWB996" s="90"/>
      <c r="JWC996" s="90"/>
      <c r="JWD996" s="90"/>
      <c r="JWE996" s="90"/>
      <c r="JWF996" s="90"/>
      <c r="JWG996" s="90"/>
      <c r="JWH996" s="90"/>
      <c r="JWI996" s="90"/>
      <c r="JWJ996" s="90"/>
      <c r="JWK996" s="90"/>
      <c r="JWL996" s="90"/>
      <c r="JWM996" s="90"/>
      <c r="JWN996" s="90"/>
      <c r="JWO996" s="90"/>
      <c r="JWP996" s="90"/>
      <c r="JWQ996" s="90"/>
      <c r="JWR996" s="90"/>
      <c r="JWS996" s="90"/>
      <c r="JWT996" s="90"/>
      <c r="JWU996" s="90"/>
      <c r="JWV996" s="90"/>
      <c r="JWW996" s="90"/>
      <c r="JWX996" s="90"/>
      <c r="JWY996" s="90"/>
      <c r="JWZ996" s="90"/>
      <c r="JXA996" s="90"/>
      <c r="JXB996" s="90"/>
      <c r="JXC996" s="90"/>
      <c r="JXD996" s="90"/>
      <c r="JXE996" s="90"/>
      <c r="JXF996" s="90"/>
      <c r="JXG996" s="90"/>
      <c r="JXH996" s="90"/>
      <c r="JXI996" s="90"/>
      <c r="JXJ996" s="90"/>
      <c r="JXK996" s="90"/>
      <c r="JXL996" s="90"/>
      <c r="JXM996" s="90"/>
      <c r="JXN996" s="90"/>
      <c r="JXO996" s="90"/>
      <c r="JXP996" s="90"/>
      <c r="JXQ996" s="90"/>
      <c r="JXR996" s="90"/>
      <c r="JXS996" s="90"/>
      <c r="JXT996" s="90"/>
      <c r="JXU996" s="90"/>
      <c r="JXV996" s="90"/>
      <c r="JXW996" s="90"/>
      <c r="JXX996" s="90"/>
      <c r="JXY996" s="90"/>
      <c r="JXZ996" s="90"/>
      <c r="JYA996" s="90"/>
      <c r="JYB996" s="90"/>
      <c r="JYC996" s="90"/>
      <c r="JYD996" s="90"/>
      <c r="JYE996" s="90"/>
      <c r="JYF996" s="90"/>
      <c r="JYG996" s="90"/>
      <c r="JYH996" s="90"/>
      <c r="JYI996" s="90"/>
      <c r="JYJ996" s="90"/>
      <c r="JYK996" s="90"/>
      <c r="JYL996" s="90"/>
      <c r="JYM996" s="90"/>
      <c r="JYN996" s="90"/>
      <c r="JYO996" s="90"/>
      <c r="JYP996" s="90"/>
      <c r="JYQ996" s="90"/>
      <c r="JYR996" s="90"/>
      <c r="JYS996" s="90"/>
      <c r="JYT996" s="90"/>
      <c r="JYU996" s="90"/>
      <c r="JYV996" s="90"/>
      <c r="JYW996" s="90"/>
      <c r="JYX996" s="90"/>
      <c r="JYY996" s="90"/>
      <c r="JYZ996" s="90"/>
      <c r="JZA996" s="90"/>
      <c r="JZB996" s="90"/>
      <c r="JZC996" s="90"/>
      <c r="JZD996" s="90"/>
      <c r="JZE996" s="90"/>
      <c r="JZF996" s="90"/>
      <c r="JZG996" s="90"/>
      <c r="JZH996" s="90"/>
      <c r="JZI996" s="90"/>
      <c r="JZJ996" s="90"/>
      <c r="JZK996" s="90"/>
      <c r="JZL996" s="90"/>
      <c r="JZM996" s="90"/>
      <c r="JZN996" s="90"/>
      <c r="JZO996" s="90"/>
      <c r="JZP996" s="90"/>
      <c r="JZQ996" s="90"/>
      <c r="JZR996" s="90"/>
      <c r="JZS996" s="90"/>
      <c r="JZT996" s="90"/>
      <c r="JZU996" s="90"/>
      <c r="JZV996" s="90"/>
      <c r="JZW996" s="90"/>
      <c r="JZX996" s="90"/>
      <c r="JZY996" s="90"/>
      <c r="JZZ996" s="90"/>
      <c r="KAA996" s="90"/>
      <c r="KAB996" s="90"/>
      <c r="KAC996" s="90"/>
      <c r="KAD996" s="90"/>
      <c r="KAE996" s="90"/>
      <c r="KAF996" s="90"/>
      <c r="KAG996" s="90"/>
      <c r="KAH996" s="90"/>
      <c r="KAI996" s="90"/>
      <c r="KAJ996" s="90"/>
      <c r="KAK996" s="90"/>
      <c r="KAL996" s="90"/>
      <c r="KAM996" s="90"/>
      <c r="KAN996" s="90"/>
      <c r="KAO996" s="90"/>
      <c r="KAP996" s="90"/>
      <c r="KAQ996" s="90"/>
      <c r="KAR996" s="90"/>
      <c r="KAS996" s="90"/>
      <c r="KAT996" s="90"/>
      <c r="KAU996" s="90"/>
      <c r="KAV996" s="90"/>
      <c r="KAW996" s="90"/>
      <c r="KAX996" s="90"/>
      <c r="KAY996" s="90"/>
      <c r="KAZ996" s="90"/>
      <c r="KBA996" s="90"/>
      <c r="KBB996" s="90"/>
      <c r="KBC996" s="90"/>
      <c r="KBD996" s="90"/>
      <c r="KBE996" s="90"/>
      <c r="KBF996" s="90"/>
      <c r="KBG996" s="90"/>
      <c r="KBH996" s="90"/>
      <c r="KBI996" s="90"/>
      <c r="KBJ996" s="90"/>
      <c r="KBK996" s="90"/>
      <c r="KBL996" s="90"/>
      <c r="KBM996" s="90"/>
      <c r="KBN996" s="90"/>
      <c r="KBO996" s="90"/>
      <c r="KBP996" s="90"/>
      <c r="KBQ996" s="90"/>
      <c r="KBR996" s="90"/>
      <c r="KBS996" s="90"/>
      <c r="KBT996" s="90"/>
      <c r="KBU996" s="90"/>
      <c r="KBV996" s="90"/>
      <c r="KBW996" s="90"/>
      <c r="KBX996" s="90"/>
      <c r="KBY996" s="90"/>
      <c r="KBZ996" s="90"/>
      <c r="KCA996" s="90"/>
      <c r="KCB996" s="90"/>
      <c r="KCC996" s="90"/>
      <c r="KCD996" s="90"/>
      <c r="KCE996" s="90"/>
      <c r="KCF996" s="90"/>
      <c r="KCG996" s="90"/>
      <c r="KCH996" s="90"/>
      <c r="KCI996" s="90"/>
      <c r="KCJ996" s="90"/>
      <c r="KCK996" s="90"/>
      <c r="KCL996" s="90"/>
      <c r="KCM996" s="90"/>
      <c r="KCN996" s="90"/>
      <c r="KCO996" s="90"/>
      <c r="KCP996" s="90"/>
      <c r="KCQ996" s="90"/>
      <c r="KCR996" s="90"/>
      <c r="KCS996" s="90"/>
      <c r="KCT996" s="90"/>
      <c r="KCU996" s="90"/>
      <c r="KCV996" s="90"/>
      <c r="KCW996" s="90"/>
      <c r="KCX996" s="90"/>
      <c r="KCY996" s="90"/>
      <c r="KCZ996" s="90"/>
      <c r="KDA996" s="90"/>
      <c r="KDB996" s="90"/>
      <c r="KDC996" s="90"/>
      <c r="KDD996" s="90"/>
      <c r="KDE996" s="90"/>
      <c r="KDF996" s="90"/>
      <c r="KDG996" s="90"/>
      <c r="KDH996" s="90"/>
      <c r="KDI996" s="90"/>
      <c r="KDJ996" s="90"/>
      <c r="KDK996" s="90"/>
      <c r="KDL996" s="90"/>
      <c r="KDM996" s="90"/>
      <c r="KDN996" s="90"/>
      <c r="KDO996" s="90"/>
      <c r="KDP996" s="90"/>
      <c r="KDQ996" s="90"/>
      <c r="KDR996" s="90"/>
      <c r="KDS996" s="90"/>
      <c r="KDT996" s="90"/>
      <c r="KDU996" s="90"/>
      <c r="KDV996" s="90"/>
      <c r="KDW996" s="90"/>
      <c r="KDX996" s="90"/>
      <c r="KDY996" s="90"/>
      <c r="KDZ996" s="90"/>
      <c r="KEA996" s="90"/>
      <c r="KEB996" s="90"/>
      <c r="KEC996" s="90"/>
      <c r="KED996" s="90"/>
      <c r="KEE996" s="90"/>
      <c r="KEF996" s="90"/>
      <c r="KEG996" s="90"/>
      <c r="KEH996" s="90"/>
      <c r="KEI996" s="90"/>
      <c r="KEJ996" s="90"/>
      <c r="KEK996" s="90"/>
      <c r="KEL996" s="90"/>
      <c r="KEM996" s="90"/>
      <c r="KEN996" s="90"/>
      <c r="KEO996" s="90"/>
      <c r="KEP996" s="90"/>
      <c r="KEQ996" s="90"/>
      <c r="KER996" s="90"/>
      <c r="KES996" s="90"/>
      <c r="KET996" s="90"/>
      <c r="KEU996" s="90"/>
      <c r="KEV996" s="90"/>
      <c r="KEW996" s="90"/>
      <c r="KEX996" s="90"/>
      <c r="KEY996" s="90"/>
      <c r="KEZ996" s="90"/>
      <c r="KFA996" s="90"/>
      <c r="KFB996" s="90"/>
      <c r="KFC996" s="90"/>
      <c r="KFD996" s="90"/>
      <c r="KFE996" s="90"/>
      <c r="KFF996" s="90"/>
      <c r="KFG996" s="90"/>
      <c r="KFH996" s="90"/>
      <c r="KFI996" s="90"/>
      <c r="KFJ996" s="90"/>
      <c r="KFK996" s="90"/>
      <c r="KFL996" s="90"/>
      <c r="KFM996" s="90"/>
      <c r="KFN996" s="90"/>
      <c r="KFO996" s="90"/>
      <c r="KFP996" s="90"/>
      <c r="KFQ996" s="90"/>
      <c r="KFR996" s="90"/>
      <c r="KFS996" s="90"/>
      <c r="KFT996" s="90"/>
      <c r="KFU996" s="90"/>
      <c r="KFV996" s="90"/>
      <c r="KFW996" s="90"/>
      <c r="KFX996" s="90"/>
      <c r="KFY996" s="90"/>
      <c r="KFZ996" s="90"/>
      <c r="KGA996" s="90"/>
      <c r="KGB996" s="90"/>
      <c r="KGC996" s="90"/>
      <c r="KGD996" s="90"/>
      <c r="KGE996" s="90"/>
      <c r="KGF996" s="90"/>
      <c r="KGG996" s="90"/>
      <c r="KGH996" s="90"/>
      <c r="KGI996" s="90"/>
      <c r="KGJ996" s="90"/>
      <c r="KGK996" s="90"/>
      <c r="KGL996" s="90"/>
      <c r="KGM996" s="90"/>
      <c r="KGN996" s="90"/>
      <c r="KGO996" s="90"/>
      <c r="KGP996" s="90"/>
      <c r="KGQ996" s="90"/>
      <c r="KGR996" s="90"/>
      <c r="KGS996" s="90"/>
      <c r="KGT996" s="90"/>
      <c r="KGU996" s="90"/>
      <c r="KGV996" s="90"/>
      <c r="KGW996" s="90"/>
      <c r="KGX996" s="90"/>
      <c r="KGY996" s="90"/>
      <c r="KGZ996" s="90"/>
      <c r="KHA996" s="90"/>
      <c r="KHB996" s="90"/>
      <c r="KHC996" s="90"/>
      <c r="KHD996" s="90"/>
      <c r="KHE996" s="90"/>
      <c r="KHF996" s="90"/>
      <c r="KHG996" s="90"/>
      <c r="KHH996" s="90"/>
      <c r="KHI996" s="90"/>
      <c r="KHJ996" s="90"/>
      <c r="KHK996" s="90"/>
      <c r="KHL996" s="90"/>
      <c r="KHM996" s="90"/>
      <c r="KHN996" s="90"/>
      <c r="KHO996" s="90"/>
      <c r="KHP996" s="90"/>
      <c r="KHQ996" s="90"/>
      <c r="KHR996" s="90"/>
      <c r="KHS996" s="90"/>
      <c r="KHT996" s="90"/>
      <c r="KHU996" s="90"/>
      <c r="KHV996" s="90"/>
      <c r="KHW996" s="90"/>
      <c r="KHX996" s="90"/>
      <c r="KHY996" s="90"/>
      <c r="KHZ996" s="90"/>
      <c r="KIA996" s="90"/>
      <c r="KIB996" s="90"/>
      <c r="KIC996" s="90"/>
      <c r="KID996" s="90"/>
      <c r="KIE996" s="90"/>
      <c r="KIF996" s="90"/>
      <c r="KIG996" s="90"/>
      <c r="KIH996" s="90"/>
      <c r="KII996" s="90"/>
      <c r="KIJ996" s="90"/>
      <c r="KIK996" s="90"/>
      <c r="KIL996" s="90"/>
      <c r="KIM996" s="90"/>
      <c r="KIN996" s="90"/>
      <c r="KIO996" s="90"/>
      <c r="KIP996" s="90"/>
      <c r="KIQ996" s="90"/>
      <c r="KIR996" s="90"/>
      <c r="KIS996" s="90"/>
      <c r="KIT996" s="90"/>
      <c r="KIU996" s="90"/>
      <c r="KIV996" s="90"/>
      <c r="KIW996" s="90"/>
      <c r="KIX996" s="90"/>
      <c r="KIY996" s="90"/>
      <c r="KIZ996" s="90"/>
      <c r="KJA996" s="90"/>
      <c r="KJB996" s="90"/>
      <c r="KJC996" s="90"/>
      <c r="KJD996" s="90"/>
      <c r="KJE996" s="90"/>
      <c r="KJF996" s="90"/>
      <c r="KJG996" s="90"/>
      <c r="KJH996" s="90"/>
      <c r="KJI996" s="90"/>
      <c r="KJJ996" s="90"/>
      <c r="KJK996" s="90"/>
      <c r="KJL996" s="90"/>
      <c r="KJM996" s="90"/>
      <c r="KJN996" s="90"/>
      <c r="KJO996" s="90"/>
      <c r="KJP996" s="90"/>
      <c r="KJQ996" s="90"/>
      <c r="KJR996" s="90"/>
      <c r="KJS996" s="90"/>
      <c r="KJT996" s="90"/>
      <c r="KJU996" s="90"/>
      <c r="KJV996" s="90"/>
      <c r="KJW996" s="90"/>
      <c r="KJX996" s="90"/>
      <c r="KJY996" s="90"/>
      <c r="KJZ996" s="90"/>
      <c r="KKA996" s="90"/>
      <c r="KKB996" s="90"/>
      <c r="KKC996" s="90"/>
      <c r="KKD996" s="90"/>
      <c r="KKE996" s="90"/>
      <c r="KKF996" s="90"/>
      <c r="KKG996" s="90"/>
      <c r="KKH996" s="90"/>
      <c r="KKI996" s="90"/>
      <c r="KKJ996" s="90"/>
      <c r="KKK996" s="90"/>
      <c r="KKL996" s="90"/>
      <c r="KKM996" s="90"/>
      <c r="KKN996" s="90"/>
      <c r="KKO996" s="90"/>
      <c r="KKP996" s="90"/>
      <c r="KKQ996" s="90"/>
      <c r="KKR996" s="90"/>
      <c r="KKS996" s="90"/>
      <c r="KKT996" s="90"/>
      <c r="KKU996" s="90"/>
      <c r="KKV996" s="90"/>
      <c r="KKW996" s="90"/>
      <c r="KKX996" s="90"/>
      <c r="KKY996" s="90"/>
      <c r="KKZ996" s="90"/>
      <c r="KLA996" s="90"/>
      <c r="KLB996" s="90"/>
      <c r="KLC996" s="90"/>
      <c r="KLD996" s="90"/>
      <c r="KLE996" s="90"/>
      <c r="KLF996" s="90"/>
      <c r="KLG996" s="90"/>
      <c r="KLH996" s="90"/>
      <c r="KLI996" s="90"/>
      <c r="KLJ996" s="90"/>
      <c r="KLK996" s="90"/>
      <c r="KLL996" s="90"/>
      <c r="KLM996" s="90"/>
      <c r="KLN996" s="90"/>
      <c r="KLO996" s="90"/>
      <c r="KLP996" s="90"/>
      <c r="KLQ996" s="90"/>
      <c r="KLR996" s="90"/>
      <c r="KLS996" s="90"/>
      <c r="KLT996" s="90"/>
      <c r="KLU996" s="90"/>
      <c r="KLV996" s="90"/>
      <c r="KLW996" s="90"/>
      <c r="KLX996" s="90"/>
      <c r="KLY996" s="90"/>
      <c r="KLZ996" s="90"/>
      <c r="KMA996" s="90"/>
      <c r="KMB996" s="90"/>
      <c r="KMC996" s="90"/>
      <c r="KMD996" s="90"/>
      <c r="KME996" s="90"/>
      <c r="KMF996" s="90"/>
      <c r="KMG996" s="90"/>
      <c r="KMH996" s="90"/>
      <c r="KMI996" s="90"/>
      <c r="KMJ996" s="90"/>
      <c r="KMK996" s="90"/>
      <c r="KML996" s="90"/>
      <c r="KMM996" s="90"/>
      <c r="KMN996" s="90"/>
      <c r="KMO996" s="90"/>
      <c r="KMP996" s="90"/>
      <c r="KMQ996" s="90"/>
      <c r="KMR996" s="90"/>
      <c r="KMS996" s="90"/>
      <c r="KMT996" s="90"/>
      <c r="KMU996" s="90"/>
      <c r="KMV996" s="90"/>
      <c r="KMW996" s="90"/>
      <c r="KMX996" s="90"/>
      <c r="KMY996" s="90"/>
      <c r="KMZ996" s="90"/>
      <c r="KNA996" s="90"/>
      <c r="KNB996" s="90"/>
      <c r="KNC996" s="90"/>
      <c r="KND996" s="90"/>
      <c r="KNE996" s="90"/>
      <c r="KNF996" s="90"/>
      <c r="KNG996" s="90"/>
      <c r="KNH996" s="90"/>
      <c r="KNI996" s="90"/>
      <c r="KNJ996" s="90"/>
      <c r="KNK996" s="90"/>
      <c r="KNL996" s="90"/>
      <c r="KNM996" s="90"/>
      <c r="KNN996" s="90"/>
      <c r="KNO996" s="90"/>
      <c r="KNP996" s="90"/>
      <c r="KNQ996" s="90"/>
      <c r="KNR996" s="90"/>
      <c r="KNS996" s="90"/>
      <c r="KNT996" s="90"/>
      <c r="KNU996" s="90"/>
      <c r="KNV996" s="90"/>
      <c r="KNW996" s="90"/>
      <c r="KNX996" s="90"/>
      <c r="KNY996" s="90"/>
      <c r="KNZ996" s="90"/>
      <c r="KOA996" s="90"/>
      <c r="KOB996" s="90"/>
      <c r="KOC996" s="90"/>
      <c r="KOD996" s="90"/>
      <c r="KOE996" s="90"/>
      <c r="KOF996" s="90"/>
      <c r="KOG996" s="90"/>
      <c r="KOH996" s="90"/>
      <c r="KOI996" s="90"/>
      <c r="KOJ996" s="90"/>
      <c r="KOK996" s="90"/>
      <c r="KOL996" s="90"/>
      <c r="KOM996" s="90"/>
      <c r="KON996" s="90"/>
      <c r="KOO996" s="90"/>
      <c r="KOP996" s="90"/>
      <c r="KOQ996" s="90"/>
      <c r="KOR996" s="90"/>
      <c r="KOS996" s="90"/>
      <c r="KOT996" s="90"/>
      <c r="KOU996" s="90"/>
      <c r="KOV996" s="90"/>
      <c r="KOW996" s="90"/>
      <c r="KOX996" s="90"/>
      <c r="KOY996" s="90"/>
      <c r="KOZ996" s="90"/>
      <c r="KPA996" s="90"/>
      <c r="KPB996" s="90"/>
      <c r="KPC996" s="90"/>
      <c r="KPD996" s="90"/>
      <c r="KPE996" s="90"/>
      <c r="KPF996" s="90"/>
      <c r="KPG996" s="90"/>
      <c r="KPH996" s="90"/>
      <c r="KPI996" s="90"/>
      <c r="KPJ996" s="90"/>
      <c r="KPK996" s="90"/>
      <c r="KPL996" s="90"/>
      <c r="KPM996" s="90"/>
      <c r="KPN996" s="90"/>
      <c r="KPO996" s="90"/>
      <c r="KPP996" s="90"/>
      <c r="KPQ996" s="90"/>
      <c r="KPR996" s="90"/>
      <c r="KPS996" s="90"/>
      <c r="KPT996" s="90"/>
      <c r="KPU996" s="90"/>
      <c r="KPV996" s="90"/>
      <c r="KPW996" s="90"/>
      <c r="KPX996" s="90"/>
      <c r="KPY996" s="90"/>
      <c r="KPZ996" s="90"/>
      <c r="KQA996" s="90"/>
      <c r="KQB996" s="90"/>
      <c r="KQC996" s="90"/>
      <c r="KQD996" s="90"/>
      <c r="KQE996" s="90"/>
      <c r="KQF996" s="90"/>
      <c r="KQG996" s="90"/>
      <c r="KQH996" s="90"/>
      <c r="KQI996" s="90"/>
      <c r="KQJ996" s="90"/>
      <c r="KQK996" s="90"/>
      <c r="KQL996" s="90"/>
      <c r="KQM996" s="90"/>
      <c r="KQN996" s="90"/>
      <c r="KQO996" s="90"/>
      <c r="KQP996" s="90"/>
      <c r="KQQ996" s="90"/>
      <c r="KQR996" s="90"/>
      <c r="KQS996" s="90"/>
      <c r="KQT996" s="90"/>
      <c r="KQU996" s="90"/>
      <c r="KQV996" s="90"/>
      <c r="KQW996" s="90"/>
      <c r="KQX996" s="90"/>
      <c r="KQY996" s="90"/>
      <c r="KQZ996" s="90"/>
      <c r="KRA996" s="90"/>
      <c r="KRB996" s="90"/>
      <c r="KRC996" s="90"/>
      <c r="KRD996" s="90"/>
      <c r="KRE996" s="90"/>
      <c r="KRF996" s="90"/>
      <c r="KRG996" s="90"/>
      <c r="KRH996" s="90"/>
      <c r="KRI996" s="90"/>
      <c r="KRJ996" s="90"/>
      <c r="KRK996" s="90"/>
      <c r="KRL996" s="90"/>
      <c r="KRM996" s="90"/>
      <c r="KRN996" s="90"/>
      <c r="KRO996" s="90"/>
      <c r="KRP996" s="90"/>
      <c r="KRQ996" s="90"/>
      <c r="KRR996" s="90"/>
      <c r="KRS996" s="90"/>
      <c r="KRT996" s="90"/>
      <c r="KRU996" s="90"/>
      <c r="KRV996" s="90"/>
      <c r="KRW996" s="90"/>
      <c r="KRX996" s="90"/>
      <c r="KRY996" s="90"/>
      <c r="KRZ996" s="90"/>
      <c r="KSA996" s="90"/>
      <c r="KSB996" s="90"/>
      <c r="KSC996" s="90"/>
      <c r="KSD996" s="90"/>
      <c r="KSE996" s="90"/>
      <c r="KSF996" s="90"/>
      <c r="KSG996" s="90"/>
      <c r="KSH996" s="90"/>
      <c r="KSI996" s="90"/>
      <c r="KSJ996" s="90"/>
      <c r="KSK996" s="90"/>
      <c r="KSL996" s="90"/>
      <c r="KSM996" s="90"/>
      <c r="KSN996" s="90"/>
      <c r="KSO996" s="90"/>
      <c r="KSP996" s="90"/>
      <c r="KSQ996" s="90"/>
      <c r="KSR996" s="90"/>
      <c r="KSS996" s="90"/>
      <c r="KST996" s="90"/>
      <c r="KSU996" s="90"/>
      <c r="KSV996" s="90"/>
      <c r="KSW996" s="90"/>
      <c r="KSX996" s="90"/>
      <c r="KSY996" s="90"/>
      <c r="KSZ996" s="90"/>
      <c r="KTA996" s="90"/>
      <c r="KTB996" s="90"/>
      <c r="KTC996" s="90"/>
      <c r="KTD996" s="90"/>
      <c r="KTE996" s="90"/>
      <c r="KTF996" s="90"/>
      <c r="KTG996" s="90"/>
      <c r="KTH996" s="90"/>
      <c r="KTI996" s="90"/>
      <c r="KTJ996" s="90"/>
      <c r="KTK996" s="90"/>
      <c r="KTL996" s="90"/>
      <c r="KTM996" s="90"/>
      <c r="KTN996" s="90"/>
      <c r="KTO996" s="90"/>
      <c r="KTP996" s="90"/>
      <c r="KTQ996" s="90"/>
      <c r="KTR996" s="90"/>
      <c r="KTS996" s="90"/>
      <c r="KTT996" s="90"/>
      <c r="KTU996" s="90"/>
      <c r="KTV996" s="90"/>
      <c r="KTW996" s="90"/>
      <c r="KTX996" s="90"/>
      <c r="KTY996" s="90"/>
      <c r="KTZ996" s="90"/>
      <c r="KUA996" s="90"/>
      <c r="KUB996" s="90"/>
      <c r="KUC996" s="90"/>
      <c r="KUD996" s="90"/>
      <c r="KUE996" s="90"/>
      <c r="KUF996" s="90"/>
      <c r="KUG996" s="90"/>
      <c r="KUH996" s="90"/>
      <c r="KUI996" s="90"/>
      <c r="KUJ996" s="90"/>
      <c r="KUK996" s="90"/>
      <c r="KUL996" s="90"/>
      <c r="KUM996" s="90"/>
      <c r="KUN996" s="90"/>
      <c r="KUO996" s="90"/>
      <c r="KUP996" s="90"/>
      <c r="KUQ996" s="90"/>
      <c r="KUR996" s="90"/>
      <c r="KUS996" s="90"/>
      <c r="KUT996" s="90"/>
      <c r="KUU996" s="90"/>
      <c r="KUV996" s="90"/>
      <c r="KUW996" s="90"/>
      <c r="KUX996" s="90"/>
      <c r="KUY996" s="90"/>
      <c r="KUZ996" s="90"/>
      <c r="KVA996" s="90"/>
      <c r="KVB996" s="90"/>
      <c r="KVC996" s="90"/>
      <c r="KVD996" s="90"/>
      <c r="KVE996" s="90"/>
      <c r="KVF996" s="90"/>
      <c r="KVG996" s="90"/>
      <c r="KVH996" s="90"/>
      <c r="KVI996" s="90"/>
      <c r="KVJ996" s="90"/>
      <c r="KVK996" s="90"/>
      <c r="KVL996" s="90"/>
      <c r="KVM996" s="90"/>
      <c r="KVN996" s="90"/>
      <c r="KVO996" s="90"/>
      <c r="KVP996" s="90"/>
      <c r="KVQ996" s="90"/>
      <c r="KVR996" s="90"/>
      <c r="KVS996" s="90"/>
      <c r="KVT996" s="90"/>
      <c r="KVU996" s="90"/>
      <c r="KVV996" s="90"/>
      <c r="KVW996" s="90"/>
      <c r="KVX996" s="90"/>
      <c r="KVY996" s="90"/>
      <c r="KVZ996" s="90"/>
      <c r="KWA996" s="90"/>
      <c r="KWB996" s="90"/>
      <c r="KWC996" s="90"/>
      <c r="KWD996" s="90"/>
      <c r="KWE996" s="90"/>
      <c r="KWF996" s="90"/>
      <c r="KWG996" s="90"/>
      <c r="KWH996" s="90"/>
      <c r="KWI996" s="90"/>
      <c r="KWJ996" s="90"/>
      <c r="KWK996" s="90"/>
      <c r="KWL996" s="90"/>
      <c r="KWM996" s="90"/>
      <c r="KWN996" s="90"/>
      <c r="KWO996" s="90"/>
      <c r="KWP996" s="90"/>
      <c r="KWQ996" s="90"/>
      <c r="KWR996" s="90"/>
      <c r="KWS996" s="90"/>
      <c r="KWT996" s="90"/>
      <c r="KWU996" s="90"/>
      <c r="KWV996" s="90"/>
      <c r="KWW996" s="90"/>
      <c r="KWX996" s="90"/>
      <c r="KWY996" s="90"/>
      <c r="KWZ996" s="90"/>
      <c r="KXA996" s="90"/>
      <c r="KXB996" s="90"/>
      <c r="KXC996" s="90"/>
      <c r="KXD996" s="90"/>
      <c r="KXE996" s="90"/>
      <c r="KXF996" s="90"/>
      <c r="KXG996" s="90"/>
      <c r="KXH996" s="90"/>
      <c r="KXI996" s="90"/>
      <c r="KXJ996" s="90"/>
      <c r="KXK996" s="90"/>
      <c r="KXL996" s="90"/>
      <c r="KXM996" s="90"/>
      <c r="KXN996" s="90"/>
      <c r="KXO996" s="90"/>
      <c r="KXP996" s="90"/>
      <c r="KXQ996" s="90"/>
      <c r="KXR996" s="90"/>
      <c r="KXS996" s="90"/>
      <c r="KXT996" s="90"/>
      <c r="KXU996" s="90"/>
      <c r="KXV996" s="90"/>
      <c r="KXW996" s="90"/>
      <c r="KXX996" s="90"/>
      <c r="KXY996" s="90"/>
      <c r="KXZ996" s="90"/>
      <c r="KYA996" s="90"/>
      <c r="KYB996" s="90"/>
      <c r="KYC996" s="90"/>
      <c r="KYD996" s="90"/>
      <c r="KYE996" s="90"/>
      <c r="KYF996" s="90"/>
      <c r="KYG996" s="90"/>
      <c r="KYH996" s="90"/>
      <c r="KYI996" s="90"/>
      <c r="KYJ996" s="90"/>
      <c r="KYK996" s="90"/>
      <c r="KYL996" s="90"/>
      <c r="KYM996" s="90"/>
      <c r="KYN996" s="90"/>
      <c r="KYO996" s="90"/>
      <c r="KYP996" s="90"/>
      <c r="KYQ996" s="90"/>
      <c r="KYR996" s="90"/>
      <c r="KYS996" s="90"/>
      <c r="KYT996" s="90"/>
      <c r="KYU996" s="90"/>
      <c r="KYV996" s="90"/>
      <c r="KYW996" s="90"/>
      <c r="KYX996" s="90"/>
      <c r="KYY996" s="90"/>
      <c r="KYZ996" s="90"/>
      <c r="KZA996" s="90"/>
      <c r="KZB996" s="90"/>
      <c r="KZC996" s="90"/>
      <c r="KZD996" s="90"/>
      <c r="KZE996" s="90"/>
      <c r="KZF996" s="90"/>
      <c r="KZG996" s="90"/>
      <c r="KZH996" s="90"/>
      <c r="KZI996" s="90"/>
      <c r="KZJ996" s="90"/>
      <c r="KZK996" s="90"/>
      <c r="KZL996" s="90"/>
      <c r="KZM996" s="90"/>
      <c r="KZN996" s="90"/>
      <c r="KZO996" s="90"/>
      <c r="KZP996" s="90"/>
      <c r="KZQ996" s="90"/>
      <c r="KZR996" s="90"/>
      <c r="KZS996" s="90"/>
      <c r="KZT996" s="90"/>
      <c r="KZU996" s="90"/>
      <c r="KZV996" s="90"/>
      <c r="KZW996" s="90"/>
      <c r="KZX996" s="90"/>
      <c r="KZY996" s="90"/>
      <c r="KZZ996" s="90"/>
      <c r="LAA996" s="90"/>
      <c r="LAB996" s="90"/>
      <c r="LAC996" s="90"/>
      <c r="LAD996" s="90"/>
      <c r="LAE996" s="90"/>
      <c r="LAF996" s="90"/>
      <c r="LAG996" s="90"/>
      <c r="LAH996" s="90"/>
      <c r="LAI996" s="90"/>
      <c r="LAJ996" s="90"/>
      <c r="LAK996" s="90"/>
      <c r="LAL996" s="90"/>
      <c r="LAM996" s="90"/>
      <c r="LAN996" s="90"/>
      <c r="LAO996" s="90"/>
      <c r="LAP996" s="90"/>
      <c r="LAQ996" s="90"/>
      <c r="LAR996" s="90"/>
      <c r="LAS996" s="90"/>
      <c r="LAT996" s="90"/>
      <c r="LAU996" s="90"/>
      <c r="LAV996" s="90"/>
      <c r="LAW996" s="90"/>
      <c r="LAX996" s="90"/>
      <c r="LAY996" s="90"/>
      <c r="LAZ996" s="90"/>
      <c r="LBA996" s="90"/>
      <c r="LBB996" s="90"/>
      <c r="LBC996" s="90"/>
      <c r="LBD996" s="90"/>
      <c r="LBE996" s="90"/>
      <c r="LBF996" s="90"/>
      <c r="LBG996" s="90"/>
      <c r="LBH996" s="90"/>
      <c r="LBI996" s="90"/>
      <c r="LBJ996" s="90"/>
      <c r="LBK996" s="90"/>
      <c r="LBL996" s="90"/>
      <c r="LBM996" s="90"/>
      <c r="LBN996" s="90"/>
      <c r="LBO996" s="90"/>
      <c r="LBP996" s="90"/>
      <c r="LBQ996" s="90"/>
      <c r="LBR996" s="90"/>
      <c r="LBS996" s="90"/>
      <c r="LBT996" s="90"/>
      <c r="LBU996" s="90"/>
      <c r="LBV996" s="90"/>
      <c r="LBW996" s="90"/>
      <c r="LBX996" s="90"/>
      <c r="LBY996" s="90"/>
      <c r="LBZ996" s="90"/>
      <c r="LCA996" s="90"/>
      <c r="LCB996" s="90"/>
      <c r="LCC996" s="90"/>
      <c r="LCD996" s="90"/>
      <c r="LCE996" s="90"/>
      <c r="LCF996" s="90"/>
      <c r="LCG996" s="90"/>
      <c r="LCH996" s="90"/>
      <c r="LCI996" s="90"/>
      <c r="LCJ996" s="90"/>
      <c r="LCK996" s="90"/>
      <c r="LCL996" s="90"/>
      <c r="LCM996" s="90"/>
      <c r="LCN996" s="90"/>
      <c r="LCO996" s="90"/>
      <c r="LCP996" s="90"/>
      <c r="LCQ996" s="90"/>
      <c r="LCR996" s="90"/>
      <c r="LCS996" s="90"/>
      <c r="LCT996" s="90"/>
      <c r="LCU996" s="90"/>
      <c r="LCV996" s="90"/>
      <c r="LCW996" s="90"/>
      <c r="LCX996" s="90"/>
      <c r="LCY996" s="90"/>
      <c r="LCZ996" s="90"/>
      <c r="LDA996" s="90"/>
      <c r="LDB996" s="90"/>
      <c r="LDC996" s="90"/>
      <c r="LDD996" s="90"/>
      <c r="LDE996" s="90"/>
      <c r="LDF996" s="90"/>
      <c r="LDG996" s="90"/>
      <c r="LDH996" s="90"/>
      <c r="LDI996" s="90"/>
      <c r="LDJ996" s="90"/>
      <c r="LDK996" s="90"/>
      <c r="LDL996" s="90"/>
      <c r="LDM996" s="90"/>
      <c r="LDN996" s="90"/>
      <c r="LDO996" s="90"/>
      <c r="LDP996" s="90"/>
      <c r="LDQ996" s="90"/>
      <c r="LDR996" s="90"/>
      <c r="LDS996" s="90"/>
      <c r="LDT996" s="90"/>
      <c r="LDU996" s="90"/>
      <c r="LDV996" s="90"/>
      <c r="LDW996" s="90"/>
      <c r="LDX996" s="90"/>
      <c r="LDY996" s="90"/>
      <c r="LDZ996" s="90"/>
      <c r="LEA996" s="90"/>
      <c r="LEB996" s="90"/>
      <c r="LEC996" s="90"/>
      <c r="LED996" s="90"/>
      <c r="LEE996" s="90"/>
      <c r="LEF996" s="90"/>
      <c r="LEG996" s="90"/>
      <c r="LEH996" s="90"/>
      <c r="LEI996" s="90"/>
      <c r="LEJ996" s="90"/>
      <c r="LEK996" s="90"/>
      <c r="LEL996" s="90"/>
      <c r="LEM996" s="90"/>
      <c r="LEN996" s="90"/>
      <c r="LEO996" s="90"/>
      <c r="LEP996" s="90"/>
      <c r="LEQ996" s="90"/>
      <c r="LER996" s="90"/>
      <c r="LES996" s="90"/>
      <c r="LET996" s="90"/>
      <c r="LEU996" s="90"/>
      <c r="LEV996" s="90"/>
      <c r="LEW996" s="90"/>
      <c r="LEX996" s="90"/>
      <c r="LEY996" s="90"/>
      <c r="LEZ996" s="90"/>
      <c r="LFA996" s="90"/>
      <c r="LFB996" s="90"/>
      <c r="LFC996" s="90"/>
      <c r="LFD996" s="90"/>
      <c r="LFE996" s="90"/>
      <c r="LFF996" s="90"/>
      <c r="LFG996" s="90"/>
      <c r="LFH996" s="90"/>
      <c r="LFI996" s="90"/>
      <c r="LFJ996" s="90"/>
      <c r="LFK996" s="90"/>
      <c r="LFL996" s="90"/>
      <c r="LFM996" s="90"/>
      <c r="LFN996" s="90"/>
      <c r="LFO996" s="90"/>
      <c r="LFP996" s="90"/>
      <c r="LFQ996" s="90"/>
      <c r="LFR996" s="90"/>
      <c r="LFS996" s="90"/>
      <c r="LFT996" s="90"/>
      <c r="LFU996" s="90"/>
      <c r="LFV996" s="90"/>
      <c r="LFW996" s="90"/>
      <c r="LFX996" s="90"/>
      <c r="LFY996" s="90"/>
      <c r="LFZ996" s="90"/>
      <c r="LGA996" s="90"/>
      <c r="LGB996" s="90"/>
      <c r="LGC996" s="90"/>
      <c r="LGD996" s="90"/>
      <c r="LGE996" s="90"/>
      <c r="LGF996" s="90"/>
      <c r="LGG996" s="90"/>
      <c r="LGH996" s="90"/>
      <c r="LGI996" s="90"/>
      <c r="LGJ996" s="90"/>
      <c r="LGK996" s="90"/>
      <c r="LGL996" s="90"/>
      <c r="LGM996" s="90"/>
      <c r="LGN996" s="90"/>
      <c r="LGO996" s="90"/>
      <c r="LGP996" s="90"/>
      <c r="LGQ996" s="90"/>
      <c r="LGR996" s="90"/>
      <c r="LGS996" s="90"/>
      <c r="LGT996" s="90"/>
      <c r="LGU996" s="90"/>
      <c r="LGV996" s="90"/>
      <c r="LGW996" s="90"/>
      <c r="LGX996" s="90"/>
      <c r="LGY996" s="90"/>
      <c r="LGZ996" s="90"/>
      <c r="LHA996" s="90"/>
      <c r="LHB996" s="90"/>
      <c r="LHC996" s="90"/>
      <c r="LHD996" s="90"/>
      <c r="LHE996" s="90"/>
      <c r="LHF996" s="90"/>
      <c r="LHG996" s="90"/>
      <c r="LHH996" s="90"/>
      <c r="LHI996" s="90"/>
      <c r="LHJ996" s="90"/>
      <c r="LHK996" s="90"/>
      <c r="LHL996" s="90"/>
      <c r="LHM996" s="90"/>
      <c r="LHN996" s="90"/>
      <c r="LHO996" s="90"/>
      <c r="LHP996" s="90"/>
      <c r="LHQ996" s="90"/>
      <c r="LHR996" s="90"/>
      <c r="LHS996" s="90"/>
      <c r="LHT996" s="90"/>
      <c r="LHU996" s="90"/>
      <c r="LHV996" s="90"/>
      <c r="LHW996" s="90"/>
      <c r="LHX996" s="90"/>
      <c r="LHY996" s="90"/>
      <c r="LHZ996" s="90"/>
      <c r="LIA996" s="90"/>
      <c r="LIB996" s="90"/>
      <c r="LIC996" s="90"/>
      <c r="LID996" s="90"/>
      <c r="LIE996" s="90"/>
      <c r="LIF996" s="90"/>
      <c r="LIG996" s="90"/>
      <c r="LIH996" s="90"/>
      <c r="LII996" s="90"/>
      <c r="LIJ996" s="90"/>
      <c r="LIK996" s="90"/>
      <c r="LIL996" s="90"/>
      <c r="LIM996" s="90"/>
      <c r="LIN996" s="90"/>
      <c r="LIO996" s="90"/>
      <c r="LIP996" s="90"/>
      <c r="LIQ996" s="90"/>
      <c r="LIR996" s="90"/>
      <c r="LIS996" s="90"/>
      <c r="LIT996" s="90"/>
      <c r="LIU996" s="90"/>
      <c r="LIV996" s="90"/>
      <c r="LIW996" s="90"/>
      <c r="LIX996" s="90"/>
      <c r="LIY996" s="90"/>
      <c r="LIZ996" s="90"/>
      <c r="LJA996" s="90"/>
      <c r="LJB996" s="90"/>
      <c r="LJC996" s="90"/>
      <c r="LJD996" s="90"/>
      <c r="LJE996" s="90"/>
      <c r="LJF996" s="90"/>
      <c r="LJG996" s="90"/>
      <c r="LJH996" s="90"/>
      <c r="LJI996" s="90"/>
      <c r="LJJ996" s="90"/>
      <c r="LJK996" s="90"/>
      <c r="LJL996" s="90"/>
      <c r="LJM996" s="90"/>
      <c r="LJN996" s="90"/>
      <c r="LJO996" s="90"/>
      <c r="LJP996" s="90"/>
      <c r="LJQ996" s="90"/>
      <c r="LJR996" s="90"/>
      <c r="LJS996" s="90"/>
      <c r="LJT996" s="90"/>
      <c r="LJU996" s="90"/>
      <c r="LJV996" s="90"/>
      <c r="LJW996" s="90"/>
      <c r="LJX996" s="90"/>
      <c r="LJY996" s="90"/>
      <c r="LJZ996" s="90"/>
      <c r="LKA996" s="90"/>
      <c r="LKB996" s="90"/>
      <c r="LKC996" s="90"/>
      <c r="LKD996" s="90"/>
      <c r="LKE996" s="90"/>
      <c r="LKF996" s="90"/>
      <c r="LKG996" s="90"/>
      <c r="LKH996" s="90"/>
      <c r="LKI996" s="90"/>
      <c r="LKJ996" s="90"/>
      <c r="LKK996" s="90"/>
      <c r="LKL996" s="90"/>
      <c r="LKM996" s="90"/>
      <c r="LKN996" s="90"/>
      <c r="LKO996" s="90"/>
      <c r="LKP996" s="90"/>
      <c r="LKQ996" s="90"/>
      <c r="LKR996" s="90"/>
      <c r="LKS996" s="90"/>
      <c r="LKT996" s="90"/>
      <c r="LKU996" s="90"/>
      <c r="LKV996" s="90"/>
      <c r="LKW996" s="90"/>
      <c r="LKX996" s="90"/>
      <c r="LKY996" s="90"/>
      <c r="LKZ996" s="90"/>
      <c r="LLA996" s="90"/>
      <c r="LLB996" s="90"/>
      <c r="LLC996" s="90"/>
      <c r="LLD996" s="90"/>
      <c r="LLE996" s="90"/>
      <c r="LLF996" s="90"/>
      <c r="LLG996" s="90"/>
      <c r="LLH996" s="90"/>
      <c r="LLI996" s="90"/>
      <c r="LLJ996" s="90"/>
      <c r="LLK996" s="90"/>
      <c r="LLL996" s="90"/>
      <c r="LLM996" s="90"/>
      <c r="LLN996" s="90"/>
      <c r="LLO996" s="90"/>
      <c r="LLP996" s="90"/>
      <c r="LLQ996" s="90"/>
      <c r="LLR996" s="90"/>
      <c r="LLS996" s="90"/>
      <c r="LLT996" s="90"/>
      <c r="LLU996" s="90"/>
      <c r="LLV996" s="90"/>
      <c r="LLW996" s="90"/>
      <c r="LLX996" s="90"/>
      <c r="LLY996" s="90"/>
      <c r="LLZ996" s="90"/>
      <c r="LMA996" s="90"/>
      <c r="LMB996" s="90"/>
      <c r="LMC996" s="90"/>
      <c r="LMD996" s="90"/>
      <c r="LME996" s="90"/>
      <c r="LMF996" s="90"/>
      <c r="LMG996" s="90"/>
      <c r="LMH996" s="90"/>
      <c r="LMI996" s="90"/>
      <c r="LMJ996" s="90"/>
      <c r="LMK996" s="90"/>
      <c r="LML996" s="90"/>
      <c r="LMM996" s="90"/>
      <c r="LMN996" s="90"/>
      <c r="LMO996" s="90"/>
      <c r="LMP996" s="90"/>
      <c r="LMQ996" s="90"/>
      <c r="LMR996" s="90"/>
      <c r="LMS996" s="90"/>
      <c r="LMT996" s="90"/>
      <c r="LMU996" s="90"/>
      <c r="LMV996" s="90"/>
      <c r="LMW996" s="90"/>
      <c r="LMX996" s="90"/>
      <c r="LMY996" s="90"/>
      <c r="LMZ996" s="90"/>
      <c r="LNA996" s="90"/>
      <c r="LNB996" s="90"/>
      <c r="LNC996" s="90"/>
      <c r="LND996" s="90"/>
      <c r="LNE996" s="90"/>
      <c r="LNF996" s="90"/>
      <c r="LNG996" s="90"/>
      <c r="LNH996" s="90"/>
      <c r="LNI996" s="90"/>
      <c r="LNJ996" s="90"/>
      <c r="LNK996" s="90"/>
      <c r="LNL996" s="90"/>
      <c r="LNM996" s="90"/>
      <c r="LNN996" s="90"/>
      <c r="LNO996" s="90"/>
      <c r="LNP996" s="90"/>
      <c r="LNQ996" s="90"/>
      <c r="LNR996" s="90"/>
      <c r="LNS996" s="90"/>
      <c r="LNT996" s="90"/>
      <c r="LNU996" s="90"/>
      <c r="LNV996" s="90"/>
      <c r="LNW996" s="90"/>
      <c r="LNX996" s="90"/>
      <c r="LNY996" s="90"/>
      <c r="LNZ996" s="90"/>
      <c r="LOA996" s="90"/>
      <c r="LOB996" s="90"/>
      <c r="LOC996" s="90"/>
      <c r="LOD996" s="90"/>
      <c r="LOE996" s="90"/>
      <c r="LOF996" s="90"/>
      <c r="LOG996" s="90"/>
      <c r="LOH996" s="90"/>
      <c r="LOI996" s="90"/>
      <c r="LOJ996" s="90"/>
      <c r="LOK996" s="90"/>
      <c r="LOL996" s="90"/>
      <c r="LOM996" s="90"/>
      <c r="LON996" s="90"/>
      <c r="LOO996" s="90"/>
      <c r="LOP996" s="90"/>
      <c r="LOQ996" s="90"/>
      <c r="LOR996" s="90"/>
      <c r="LOS996" s="90"/>
      <c r="LOT996" s="90"/>
      <c r="LOU996" s="90"/>
      <c r="LOV996" s="90"/>
      <c r="LOW996" s="90"/>
      <c r="LOX996" s="90"/>
      <c r="LOY996" s="90"/>
      <c r="LOZ996" s="90"/>
      <c r="LPA996" s="90"/>
      <c r="LPB996" s="90"/>
      <c r="LPC996" s="90"/>
      <c r="LPD996" s="90"/>
      <c r="LPE996" s="90"/>
      <c r="LPF996" s="90"/>
      <c r="LPG996" s="90"/>
      <c r="LPH996" s="90"/>
      <c r="LPI996" s="90"/>
      <c r="LPJ996" s="90"/>
      <c r="LPK996" s="90"/>
      <c r="LPL996" s="90"/>
      <c r="LPM996" s="90"/>
      <c r="LPN996" s="90"/>
      <c r="LPO996" s="90"/>
      <c r="LPP996" s="90"/>
      <c r="LPQ996" s="90"/>
      <c r="LPR996" s="90"/>
      <c r="LPS996" s="90"/>
      <c r="LPT996" s="90"/>
      <c r="LPU996" s="90"/>
      <c r="LPV996" s="90"/>
      <c r="LPW996" s="90"/>
      <c r="LPX996" s="90"/>
      <c r="LPY996" s="90"/>
      <c r="LPZ996" s="90"/>
      <c r="LQA996" s="90"/>
      <c r="LQB996" s="90"/>
      <c r="LQC996" s="90"/>
      <c r="LQD996" s="90"/>
      <c r="LQE996" s="90"/>
      <c r="LQF996" s="90"/>
      <c r="LQG996" s="90"/>
      <c r="LQH996" s="90"/>
      <c r="LQI996" s="90"/>
      <c r="LQJ996" s="90"/>
      <c r="LQK996" s="90"/>
      <c r="LQL996" s="90"/>
      <c r="LQM996" s="90"/>
      <c r="LQN996" s="90"/>
      <c r="LQO996" s="90"/>
      <c r="LQP996" s="90"/>
      <c r="LQQ996" s="90"/>
      <c r="LQR996" s="90"/>
      <c r="LQS996" s="90"/>
      <c r="LQT996" s="90"/>
      <c r="LQU996" s="90"/>
      <c r="LQV996" s="90"/>
      <c r="LQW996" s="90"/>
      <c r="LQX996" s="90"/>
      <c r="LQY996" s="90"/>
      <c r="LQZ996" s="90"/>
      <c r="LRA996" s="90"/>
      <c r="LRB996" s="90"/>
      <c r="LRC996" s="90"/>
      <c r="LRD996" s="90"/>
      <c r="LRE996" s="90"/>
      <c r="LRF996" s="90"/>
      <c r="LRG996" s="90"/>
      <c r="LRH996" s="90"/>
      <c r="LRI996" s="90"/>
      <c r="LRJ996" s="90"/>
      <c r="LRK996" s="90"/>
      <c r="LRL996" s="90"/>
      <c r="LRM996" s="90"/>
      <c r="LRN996" s="90"/>
      <c r="LRO996" s="90"/>
      <c r="LRP996" s="90"/>
      <c r="LRQ996" s="90"/>
      <c r="LRR996" s="90"/>
      <c r="LRS996" s="90"/>
      <c r="LRT996" s="90"/>
      <c r="LRU996" s="90"/>
      <c r="LRV996" s="90"/>
      <c r="LRW996" s="90"/>
      <c r="LRX996" s="90"/>
      <c r="LRY996" s="90"/>
      <c r="LRZ996" s="90"/>
      <c r="LSA996" s="90"/>
      <c r="LSB996" s="90"/>
      <c r="LSC996" s="90"/>
      <c r="LSD996" s="90"/>
      <c r="LSE996" s="90"/>
      <c r="LSF996" s="90"/>
      <c r="LSG996" s="90"/>
      <c r="LSH996" s="90"/>
      <c r="LSI996" s="90"/>
      <c r="LSJ996" s="90"/>
      <c r="LSK996" s="90"/>
      <c r="LSL996" s="90"/>
      <c r="LSM996" s="90"/>
      <c r="LSN996" s="90"/>
      <c r="LSO996" s="90"/>
      <c r="LSP996" s="90"/>
      <c r="LSQ996" s="90"/>
      <c r="LSR996" s="90"/>
      <c r="LSS996" s="90"/>
      <c r="LST996" s="90"/>
      <c r="LSU996" s="90"/>
      <c r="LSV996" s="90"/>
      <c r="LSW996" s="90"/>
      <c r="LSX996" s="90"/>
      <c r="LSY996" s="90"/>
      <c r="LSZ996" s="90"/>
      <c r="LTA996" s="90"/>
      <c r="LTB996" s="90"/>
      <c r="LTC996" s="90"/>
      <c r="LTD996" s="90"/>
      <c r="LTE996" s="90"/>
      <c r="LTF996" s="90"/>
      <c r="LTG996" s="90"/>
      <c r="LTH996" s="90"/>
      <c r="LTI996" s="90"/>
      <c r="LTJ996" s="90"/>
      <c r="LTK996" s="90"/>
      <c r="LTL996" s="90"/>
      <c r="LTM996" s="90"/>
      <c r="LTN996" s="90"/>
      <c r="LTO996" s="90"/>
      <c r="LTP996" s="90"/>
      <c r="LTQ996" s="90"/>
      <c r="LTR996" s="90"/>
      <c r="LTS996" s="90"/>
      <c r="LTT996" s="90"/>
      <c r="LTU996" s="90"/>
      <c r="LTV996" s="90"/>
      <c r="LTW996" s="90"/>
      <c r="LTX996" s="90"/>
      <c r="LTY996" s="90"/>
      <c r="LTZ996" s="90"/>
      <c r="LUA996" s="90"/>
      <c r="LUB996" s="90"/>
      <c r="LUC996" s="90"/>
      <c r="LUD996" s="90"/>
      <c r="LUE996" s="90"/>
      <c r="LUF996" s="90"/>
      <c r="LUG996" s="90"/>
      <c r="LUH996" s="90"/>
      <c r="LUI996" s="90"/>
      <c r="LUJ996" s="90"/>
      <c r="LUK996" s="90"/>
      <c r="LUL996" s="90"/>
      <c r="LUM996" s="90"/>
      <c r="LUN996" s="90"/>
      <c r="LUO996" s="90"/>
      <c r="LUP996" s="90"/>
      <c r="LUQ996" s="90"/>
      <c r="LUR996" s="90"/>
      <c r="LUS996" s="90"/>
      <c r="LUT996" s="90"/>
      <c r="LUU996" s="90"/>
      <c r="LUV996" s="90"/>
      <c r="LUW996" s="90"/>
      <c r="LUX996" s="90"/>
      <c r="LUY996" s="90"/>
      <c r="LUZ996" s="90"/>
      <c r="LVA996" s="90"/>
      <c r="LVB996" s="90"/>
      <c r="LVC996" s="90"/>
      <c r="LVD996" s="90"/>
      <c r="LVE996" s="90"/>
      <c r="LVF996" s="90"/>
      <c r="LVG996" s="90"/>
      <c r="LVH996" s="90"/>
      <c r="LVI996" s="90"/>
      <c r="LVJ996" s="90"/>
      <c r="LVK996" s="90"/>
      <c r="LVL996" s="90"/>
      <c r="LVM996" s="90"/>
      <c r="LVN996" s="90"/>
      <c r="LVO996" s="90"/>
      <c r="LVP996" s="90"/>
      <c r="LVQ996" s="90"/>
      <c r="LVR996" s="90"/>
      <c r="LVS996" s="90"/>
      <c r="LVT996" s="90"/>
      <c r="LVU996" s="90"/>
      <c r="LVV996" s="90"/>
      <c r="LVW996" s="90"/>
      <c r="LVX996" s="90"/>
      <c r="LVY996" s="90"/>
      <c r="LVZ996" s="90"/>
      <c r="LWA996" s="90"/>
      <c r="LWB996" s="90"/>
      <c r="LWC996" s="90"/>
      <c r="LWD996" s="90"/>
      <c r="LWE996" s="90"/>
      <c r="LWF996" s="90"/>
      <c r="LWG996" s="90"/>
      <c r="LWH996" s="90"/>
      <c r="LWI996" s="90"/>
      <c r="LWJ996" s="90"/>
      <c r="LWK996" s="90"/>
      <c r="LWL996" s="90"/>
      <c r="LWM996" s="90"/>
      <c r="LWN996" s="90"/>
      <c r="LWO996" s="90"/>
      <c r="LWP996" s="90"/>
      <c r="LWQ996" s="90"/>
      <c r="LWR996" s="90"/>
      <c r="LWS996" s="90"/>
      <c r="LWT996" s="90"/>
      <c r="LWU996" s="90"/>
      <c r="LWV996" s="90"/>
      <c r="LWW996" s="90"/>
      <c r="LWX996" s="90"/>
      <c r="LWY996" s="90"/>
      <c r="LWZ996" s="90"/>
      <c r="LXA996" s="90"/>
      <c r="LXB996" s="90"/>
      <c r="LXC996" s="90"/>
      <c r="LXD996" s="90"/>
      <c r="LXE996" s="90"/>
      <c r="LXF996" s="90"/>
      <c r="LXG996" s="90"/>
      <c r="LXH996" s="90"/>
      <c r="LXI996" s="90"/>
      <c r="LXJ996" s="90"/>
      <c r="LXK996" s="90"/>
      <c r="LXL996" s="90"/>
      <c r="LXM996" s="90"/>
      <c r="LXN996" s="90"/>
      <c r="LXO996" s="90"/>
      <c r="LXP996" s="90"/>
      <c r="LXQ996" s="90"/>
      <c r="LXR996" s="90"/>
      <c r="LXS996" s="90"/>
      <c r="LXT996" s="90"/>
      <c r="LXU996" s="90"/>
      <c r="LXV996" s="90"/>
      <c r="LXW996" s="90"/>
      <c r="LXX996" s="90"/>
      <c r="LXY996" s="90"/>
      <c r="LXZ996" s="90"/>
      <c r="LYA996" s="90"/>
      <c r="LYB996" s="90"/>
      <c r="LYC996" s="90"/>
      <c r="LYD996" s="90"/>
      <c r="LYE996" s="90"/>
      <c r="LYF996" s="90"/>
      <c r="LYG996" s="90"/>
      <c r="LYH996" s="90"/>
      <c r="LYI996" s="90"/>
      <c r="LYJ996" s="90"/>
      <c r="LYK996" s="90"/>
      <c r="LYL996" s="90"/>
      <c r="LYM996" s="90"/>
      <c r="LYN996" s="90"/>
      <c r="LYO996" s="90"/>
      <c r="LYP996" s="90"/>
      <c r="LYQ996" s="90"/>
      <c r="LYR996" s="90"/>
      <c r="LYS996" s="90"/>
      <c r="LYT996" s="90"/>
      <c r="LYU996" s="90"/>
      <c r="LYV996" s="90"/>
      <c r="LYW996" s="90"/>
      <c r="LYX996" s="90"/>
      <c r="LYY996" s="90"/>
      <c r="LYZ996" s="90"/>
      <c r="LZA996" s="90"/>
      <c r="LZB996" s="90"/>
      <c r="LZC996" s="90"/>
      <c r="LZD996" s="90"/>
      <c r="LZE996" s="90"/>
      <c r="LZF996" s="90"/>
      <c r="LZG996" s="90"/>
      <c r="LZH996" s="90"/>
      <c r="LZI996" s="90"/>
      <c r="LZJ996" s="90"/>
      <c r="LZK996" s="90"/>
      <c r="LZL996" s="90"/>
      <c r="LZM996" s="90"/>
      <c r="LZN996" s="90"/>
      <c r="LZO996" s="90"/>
      <c r="LZP996" s="90"/>
      <c r="LZQ996" s="90"/>
      <c r="LZR996" s="90"/>
      <c r="LZS996" s="90"/>
      <c r="LZT996" s="90"/>
      <c r="LZU996" s="90"/>
      <c r="LZV996" s="90"/>
      <c r="LZW996" s="90"/>
      <c r="LZX996" s="90"/>
      <c r="LZY996" s="90"/>
      <c r="LZZ996" s="90"/>
      <c r="MAA996" s="90"/>
      <c r="MAB996" s="90"/>
      <c r="MAC996" s="90"/>
      <c r="MAD996" s="90"/>
      <c r="MAE996" s="90"/>
      <c r="MAF996" s="90"/>
      <c r="MAG996" s="90"/>
      <c r="MAH996" s="90"/>
      <c r="MAI996" s="90"/>
      <c r="MAJ996" s="90"/>
      <c r="MAK996" s="90"/>
      <c r="MAL996" s="90"/>
      <c r="MAM996" s="90"/>
      <c r="MAN996" s="90"/>
      <c r="MAO996" s="90"/>
      <c r="MAP996" s="90"/>
      <c r="MAQ996" s="90"/>
      <c r="MAR996" s="90"/>
      <c r="MAS996" s="90"/>
      <c r="MAT996" s="90"/>
      <c r="MAU996" s="90"/>
      <c r="MAV996" s="90"/>
      <c r="MAW996" s="90"/>
      <c r="MAX996" s="90"/>
      <c r="MAY996" s="90"/>
      <c r="MAZ996" s="90"/>
      <c r="MBA996" s="90"/>
      <c r="MBB996" s="90"/>
      <c r="MBC996" s="90"/>
      <c r="MBD996" s="90"/>
      <c r="MBE996" s="90"/>
      <c r="MBF996" s="90"/>
      <c r="MBG996" s="90"/>
      <c r="MBH996" s="90"/>
      <c r="MBI996" s="90"/>
      <c r="MBJ996" s="90"/>
      <c r="MBK996" s="90"/>
      <c r="MBL996" s="90"/>
      <c r="MBM996" s="90"/>
      <c r="MBN996" s="90"/>
      <c r="MBO996" s="90"/>
      <c r="MBP996" s="90"/>
      <c r="MBQ996" s="90"/>
      <c r="MBR996" s="90"/>
      <c r="MBS996" s="90"/>
      <c r="MBT996" s="90"/>
      <c r="MBU996" s="90"/>
      <c r="MBV996" s="90"/>
      <c r="MBW996" s="90"/>
      <c r="MBX996" s="90"/>
      <c r="MBY996" s="90"/>
      <c r="MBZ996" s="90"/>
      <c r="MCA996" s="90"/>
      <c r="MCB996" s="90"/>
      <c r="MCC996" s="90"/>
      <c r="MCD996" s="90"/>
      <c r="MCE996" s="90"/>
      <c r="MCF996" s="90"/>
      <c r="MCG996" s="90"/>
      <c r="MCH996" s="90"/>
      <c r="MCI996" s="90"/>
      <c r="MCJ996" s="90"/>
      <c r="MCK996" s="90"/>
      <c r="MCL996" s="90"/>
      <c r="MCM996" s="90"/>
      <c r="MCN996" s="90"/>
      <c r="MCO996" s="90"/>
      <c r="MCP996" s="90"/>
      <c r="MCQ996" s="90"/>
      <c r="MCR996" s="90"/>
      <c r="MCS996" s="90"/>
      <c r="MCT996" s="90"/>
      <c r="MCU996" s="90"/>
      <c r="MCV996" s="90"/>
      <c r="MCW996" s="90"/>
      <c r="MCX996" s="90"/>
      <c r="MCY996" s="90"/>
      <c r="MCZ996" s="90"/>
      <c r="MDA996" s="90"/>
      <c r="MDB996" s="90"/>
      <c r="MDC996" s="90"/>
      <c r="MDD996" s="90"/>
      <c r="MDE996" s="90"/>
      <c r="MDF996" s="90"/>
      <c r="MDG996" s="90"/>
      <c r="MDH996" s="90"/>
      <c r="MDI996" s="90"/>
      <c r="MDJ996" s="90"/>
      <c r="MDK996" s="90"/>
      <c r="MDL996" s="90"/>
      <c r="MDM996" s="90"/>
      <c r="MDN996" s="90"/>
      <c r="MDO996" s="90"/>
      <c r="MDP996" s="90"/>
      <c r="MDQ996" s="90"/>
      <c r="MDR996" s="90"/>
      <c r="MDS996" s="90"/>
      <c r="MDT996" s="90"/>
      <c r="MDU996" s="90"/>
      <c r="MDV996" s="90"/>
      <c r="MDW996" s="90"/>
      <c r="MDX996" s="90"/>
      <c r="MDY996" s="90"/>
      <c r="MDZ996" s="90"/>
      <c r="MEA996" s="90"/>
      <c r="MEB996" s="90"/>
      <c r="MEC996" s="90"/>
      <c r="MED996" s="90"/>
      <c r="MEE996" s="90"/>
      <c r="MEF996" s="90"/>
      <c r="MEG996" s="90"/>
      <c r="MEH996" s="90"/>
      <c r="MEI996" s="90"/>
      <c r="MEJ996" s="90"/>
      <c r="MEK996" s="90"/>
      <c r="MEL996" s="90"/>
      <c r="MEM996" s="90"/>
      <c r="MEN996" s="90"/>
      <c r="MEO996" s="90"/>
      <c r="MEP996" s="90"/>
      <c r="MEQ996" s="90"/>
      <c r="MER996" s="90"/>
      <c r="MES996" s="90"/>
      <c r="MET996" s="90"/>
      <c r="MEU996" s="90"/>
      <c r="MEV996" s="90"/>
      <c r="MEW996" s="90"/>
      <c r="MEX996" s="90"/>
      <c r="MEY996" s="90"/>
      <c r="MEZ996" s="90"/>
      <c r="MFA996" s="90"/>
      <c r="MFB996" s="90"/>
      <c r="MFC996" s="90"/>
      <c r="MFD996" s="90"/>
      <c r="MFE996" s="90"/>
      <c r="MFF996" s="90"/>
      <c r="MFG996" s="90"/>
      <c r="MFH996" s="90"/>
      <c r="MFI996" s="90"/>
      <c r="MFJ996" s="90"/>
      <c r="MFK996" s="90"/>
      <c r="MFL996" s="90"/>
      <c r="MFM996" s="90"/>
      <c r="MFN996" s="90"/>
      <c r="MFO996" s="90"/>
      <c r="MFP996" s="90"/>
      <c r="MFQ996" s="90"/>
      <c r="MFR996" s="90"/>
      <c r="MFS996" s="90"/>
      <c r="MFT996" s="90"/>
      <c r="MFU996" s="90"/>
      <c r="MFV996" s="90"/>
      <c r="MFW996" s="90"/>
      <c r="MFX996" s="90"/>
      <c r="MFY996" s="90"/>
      <c r="MFZ996" s="90"/>
      <c r="MGA996" s="90"/>
      <c r="MGB996" s="90"/>
      <c r="MGC996" s="90"/>
      <c r="MGD996" s="90"/>
      <c r="MGE996" s="90"/>
      <c r="MGF996" s="90"/>
      <c r="MGG996" s="90"/>
      <c r="MGH996" s="90"/>
      <c r="MGI996" s="90"/>
      <c r="MGJ996" s="90"/>
      <c r="MGK996" s="90"/>
      <c r="MGL996" s="90"/>
      <c r="MGM996" s="90"/>
      <c r="MGN996" s="90"/>
      <c r="MGO996" s="90"/>
      <c r="MGP996" s="90"/>
      <c r="MGQ996" s="90"/>
      <c r="MGR996" s="90"/>
      <c r="MGS996" s="90"/>
      <c r="MGT996" s="90"/>
      <c r="MGU996" s="90"/>
      <c r="MGV996" s="90"/>
      <c r="MGW996" s="90"/>
      <c r="MGX996" s="90"/>
      <c r="MGY996" s="90"/>
      <c r="MGZ996" s="90"/>
      <c r="MHA996" s="90"/>
      <c r="MHB996" s="90"/>
      <c r="MHC996" s="90"/>
      <c r="MHD996" s="90"/>
      <c r="MHE996" s="90"/>
      <c r="MHF996" s="90"/>
      <c r="MHG996" s="90"/>
      <c r="MHH996" s="90"/>
      <c r="MHI996" s="90"/>
      <c r="MHJ996" s="90"/>
      <c r="MHK996" s="90"/>
      <c r="MHL996" s="90"/>
      <c r="MHM996" s="90"/>
      <c r="MHN996" s="90"/>
      <c r="MHO996" s="90"/>
      <c r="MHP996" s="90"/>
      <c r="MHQ996" s="90"/>
      <c r="MHR996" s="90"/>
      <c r="MHS996" s="90"/>
      <c r="MHT996" s="90"/>
      <c r="MHU996" s="90"/>
      <c r="MHV996" s="90"/>
      <c r="MHW996" s="90"/>
      <c r="MHX996" s="90"/>
      <c r="MHY996" s="90"/>
      <c r="MHZ996" s="90"/>
      <c r="MIA996" s="90"/>
      <c r="MIB996" s="90"/>
      <c r="MIC996" s="90"/>
      <c r="MID996" s="90"/>
      <c r="MIE996" s="90"/>
      <c r="MIF996" s="90"/>
      <c r="MIG996" s="90"/>
      <c r="MIH996" s="90"/>
      <c r="MII996" s="90"/>
      <c r="MIJ996" s="90"/>
      <c r="MIK996" s="90"/>
      <c r="MIL996" s="90"/>
      <c r="MIM996" s="90"/>
      <c r="MIN996" s="90"/>
      <c r="MIO996" s="90"/>
      <c r="MIP996" s="90"/>
      <c r="MIQ996" s="90"/>
      <c r="MIR996" s="90"/>
      <c r="MIS996" s="90"/>
      <c r="MIT996" s="90"/>
      <c r="MIU996" s="90"/>
      <c r="MIV996" s="90"/>
      <c r="MIW996" s="90"/>
      <c r="MIX996" s="90"/>
      <c r="MIY996" s="90"/>
      <c r="MIZ996" s="90"/>
      <c r="MJA996" s="90"/>
      <c r="MJB996" s="90"/>
      <c r="MJC996" s="90"/>
      <c r="MJD996" s="90"/>
      <c r="MJE996" s="90"/>
      <c r="MJF996" s="90"/>
      <c r="MJG996" s="90"/>
      <c r="MJH996" s="90"/>
      <c r="MJI996" s="90"/>
      <c r="MJJ996" s="90"/>
      <c r="MJK996" s="90"/>
      <c r="MJL996" s="90"/>
      <c r="MJM996" s="90"/>
      <c r="MJN996" s="90"/>
      <c r="MJO996" s="90"/>
      <c r="MJP996" s="90"/>
      <c r="MJQ996" s="90"/>
      <c r="MJR996" s="90"/>
      <c r="MJS996" s="90"/>
      <c r="MJT996" s="90"/>
      <c r="MJU996" s="90"/>
      <c r="MJV996" s="90"/>
      <c r="MJW996" s="90"/>
      <c r="MJX996" s="90"/>
      <c r="MJY996" s="90"/>
      <c r="MJZ996" s="90"/>
      <c r="MKA996" s="90"/>
      <c r="MKB996" s="90"/>
      <c r="MKC996" s="90"/>
      <c r="MKD996" s="90"/>
      <c r="MKE996" s="90"/>
      <c r="MKF996" s="90"/>
      <c r="MKG996" s="90"/>
      <c r="MKH996" s="90"/>
      <c r="MKI996" s="90"/>
      <c r="MKJ996" s="90"/>
      <c r="MKK996" s="90"/>
      <c r="MKL996" s="90"/>
      <c r="MKM996" s="90"/>
      <c r="MKN996" s="90"/>
      <c r="MKO996" s="90"/>
      <c r="MKP996" s="90"/>
      <c r="MKQ996" s="90"/>
      <c r="MKR996" s="90"/>
      <c r="MKS996" s="90"/>
      <c r="MKT996" s="90"/>
      <c r="MKU996" s="90"/>
      <c r="MKV996" s="90"/>
      <c r="MKW996" s="90"/>
      <c r="MKX996" s="90"/>
      <c r="MKY996" s="90"/>
      <c r="MKZ996" s="90"/>
      <c r="MLA996" s="90"/>
      <c r="MLB996" s="90"/>
      <c r="MLC996" s="90"/>
      <c r="MLD996" s="90"/>
      <c r="MLE996" s="90"/>
      <c r="MLF996" s="90"/>
      <c r="MLG996" s="90"/>
      <c r="MLH996" s="90"/>
      <c r="MLI996" s="90"/>
      <c r="MLJ996" s="90"/>
      <c r="MLK996" s="90"/>
      <c r="MLL996" s="90"/>
      <c r="MLM996" s="90"/>
      <c r="MLN996" s="90"/>
      <c r="MLO996" s="90"/>
      <c r="MLP996" s="90"/>
      <c r="MLQ996" s="90"/>
      <c r="MLR996" s="90"/>
      <c r="MLS996" s="90"/>
      <c r="MLT996" s="90"/>
      <c r="MLU996" s="90"/>
      <c r="MLV996" s="90"/>
      <c r="MLW996" s="90"/>
      <c r="MLX996" s="90"/>
      <c r="MLY996" s="90"/>
      <c r="MLZ996" s="90"/>
      <c r="MMA996" s="90"/>
      <c r="MMB996" s="90"/>
      <c r="MMC996" s="90"/>
      <c r="MMD996" s="90"/>
      <c r="MME996" s="90"/>
      <c r="MMF996" s="90"/>
      <c r="MMG996" s="90"/>
      <c r="MMH996" s="90"/>
      <c r="MMI996" s="90"/>
      <c r="MMJ996" s="90"/>
      <c r="MMK996" s="90"/>
      <c r="MML996" s="90"/>
      <c r="MMM996" s="90"/>
      <c r="MMN996" s="90"/>
      <c r="MMO996" s="90"/>
      <c r="MMP996" s="90"/>
      <c r="MMQ996" s="90"/>
      <c r="MMR996" s="90"/>
      <c r="MMS996" s="90"/>
      <c r="MMT996" s="90"/>
      <c r="MMU996" s="90"/>
      <c r="MMV996" s="90"/>
      <c r="MMW996" s="90"/>
      <c r="MMX996" s="90"/>
      <c r="MMY996" s="90"/>
      <c r="MMZ996" s="90"/>
      <c r="MNA996" s="90"/>
      <c r="MNB996" s="90"/>
      <c r="MNC996" s="90"/>
      <c r="MND996" s="90"/>
      <c r="MNE996" s="90"/>
      <c r="MNF996" s="90"/>
      <c r="MNG996" s="90"/>
      <c r="MNH996" s="90"/>
      <c r="MNI996" s="90"/>
      <c r="MNJ996" s="90"/>
      <c r="MNK996" s="90"/>
      <c r="MNL996" s="90"/>
      <c r="MNM996" s="90"/>
      <c r="MNN996" s="90"/>
      <c r="MNO996" s="90"/>
      <c r="MNP996" s="90"/>
      <c r="MNQ996" s="90"/>
      <c r="MNR996" s="90"/>
      <c r="MNS996" s="90"/>
      <c r="MNT996" s="90"/>
      <c r="MNU996" s="90"/>
      <c r="MNV996" s="90"/>
      <c r="MNW996" s="90"/>
      <c r="MNX996" s="90"/>
      <c r="MNY996" s="90"/>
      <c r="MNZ996" s="90"/>
      <c r="MOA996" s="90"/>
      <c r="MOB996" s="90"/>
      <c r="MOC996" s="90"/>
      <c r="MOD996" s="90"/>
      <c r="MOE996" s="90"/>
      <c r="MOF996" s="90"/>
      <c r="MOG996" s="90"/>
      <c r="MOH996" s="90"/>
      <c r="MOI996" s="90"/>
      <c r="MOJ996" s="90"/>
      <c r="MOK996" s="90"/>
      <c r="MOL996" s="90"/>
      <c r="MOM996" s="90"/>
      <c r="MON996" s="90"/>
      <c r="MOO996" s="90"/>
      <c r="MOP996" s="90"/>
      <c r="MOQ996" s="90"/>
      <c r="MOR996" s="90"/>
      <c r="MOS996" s="90"/>
      <c r="MOT996" s="90"/>
      <c r="MOU996" s="90"/>
      <c r="MOV996" s="90"/>
      <c r="MOW996" s="90"/>
      <c r="MOX996" s="90"/>
      <c r="MOY996" s="90"/>
      <c r="MOZ996" s="90"/>
      <c r="MPA996" s="90"/>
      <c r="MPB996" s="90"/>
      <c r="MPC996" s="90"/>
      <c r="MPD996" s="90"/>
      <c r="MPE996" s="90"/>
      <c r="MPF996" s="90"/>
      <c r="MPG996" s="90"/>
      <c r="MPH996" s="90"/>
      <c r="MPI996" s="90"/>
      <c r="MPJ996" s="90"/>
      <c r="MPK996" s="90"/>
      <c r="MPL996" s="90"/>
      <c r="MPM996" s="90"/>
      <c r="MPN996" s="90"/>
      <c r="MPO996" s="90"/>
      <c r="MPP996" s="90"/>
      <c r="MPQ996" s="90"/>
      <c r="MPR996" s="90"/>
      <c r="MPS996" s="90"/>
      <c r="MPT996" s="90"/>
      <c r="MPU996" s="90"/>
      <c r="MPV996" s="90"/>
      <c r="MPW996" s="90"/>
      <c r="MPX996" s="90"/>
      <c r="MPY996" s="90"/>
      <c r="MPZ996" s="90"/>
      <c r="MQA996" s="90"/>
      <c r="MQB996" s="90"/>
      <c r="MQC996" s="90"/>
      <c r="MQD996" s="90"/>
      <c r="MQE996" s="90"/>
      <c r="MQF996" s="90"/>
      <c r="MQG996" s="90"/>
      <c r="MQH996" s="90"/>
      <c r="MQI996" s="90"/>
      <c r="MQJ996" s="90"/>
      <c r="MQK996" s="90"/>
      <c r="MQL996" s="90"/>
      <c r="MQM996" s="90"/>
      <c r="MQN996" s="90"/>
      <c r="MQO996" s="90"/>
      <c r="MQP996" s="90"/>
      <c r="MQQ996" s="90"/>
      <c r="MQR996" s="90"/>
      <c r="MQS996" s="90"/>
      <c r="MQT996" s="90"/>
      <c r="MQU996" s="90"/>
      <c r="MQV996" s="90"/>
      <c r="MQW996" s="90"/>
      <c r="MQX996" s="90"/>
      <c r="MQY996" s="90"/>
      <c r="MQZ996" s="90"/>
      <c r="MRA996" s="90"/>
      <c r="MRB996" s="90"/>
      <c r="MRC996" s="90"/>
      <c r="MRD996" s="90"/>
      <c r="MRE996" s="90"/>
      <c r="MRF996" s="90"/>
      <c r="MRG996" s="90"/>
      <c r="MRH996" s="90"/>
      <c r="MRI996" s="90"/>
      <c r="MRJ996" s="90"/>
      <c r="MRK996" s="90"/>
      <c r="MRL996" s="90"/>
      <c r="MRM996" s="90"/>
      <c r="MRN996" s="90"/>
      <c r="MRO996" s="90"/>
      <c r="MRP996" s="90"/>
      <c r="MRQ996" s="90"/>
      <c r="MRR996" s="90"/>
      <c r="MRS996" s="90"/>
      <c r="MRT996" s="90"/>
      <c r="MRU996" s="90"/>
      <c r="MRV996" s="90"/>
      <c r="MRW996" s="90"/>
      <c r="MRX996" s="90"/>
      <c r="MRY996" s="90"/>
      <c r="MRZ996" s="90"/>
      <c r="MSA996" s="90"/>
      <c r="MSB996" s="90"/>
      <c r="MSC996" s="90"/>
      <c r="MSD996" s="90"/>
      <c r="MSE996" s="90"/>
      <c r="MSF996" s="90"/>
      <c r="MSG996" s="90"/>
      <c r="MSH996" s="90"/>
      <c r="MSI996" s="90"/>
      <c r="MSJ996" s="90"/>
      <c r="MSK996" s="90"/>
      <c r="MSL996" s="90"/>
      <c r="MSM996" s="90"/>
      <c r="MSN996" s="90"/>
      <c r="MSO996" s="90"/>
      <c r="MSP996" s="90"/>
      <c r="MSQ996" s="90"/>
      <c r="MSR996" s="90"/>
      <c r="MSS996" s="90"/>
      <c r="MST996" s="90"/>
      <c r="MSU996" s="90"/>
      <c r="MSV996" s="90"/>
      <c r="MSW996" s="90"/>
      <c r="MSX996" s="90"/>
      <c r="MSY996" s="90"/>
      <c r="MSZ996" s="90"/>
      <c r="MTA996" s="90"/>
      <c r="MTB996" s="90"/>
      <c r="MTC996" s="90"/>
      <c r="MTD996" s="90"/>
      <c r="MTE996" s="90"/>
      <c r="MTF996" s="90"/>
      <c r="MTG996" s="90"/>
      <c r="MTH996" s="90"/>
      <c r="MTI996" s="90"/>
      <c r="MTJ996" s="90"/>
      <c r="MTK996" s="90"/>
      <c r="MTL996" s="90"/>
      <c r="MTM996" s="90"/>
      <c r="MTN996" s="90"/>
      <c r="MTO996" s="90"/>
      <c r="MTP996" s="90"/>
      <c r="MTQ996" s="90"/>
      <c r="MTR996" s="90"/>
      <c r="MTS996" s="90"/>
      <c r="MTT996" s="90"/>
      <c r="MTU996" s="90"/>
      <c r="MTV996" s="90"/>
      <c r="MTW996" s="90"/>
      <c r="MTX996" s="90"/>
      <c r="MTY996" s="90"/>
      <c r="MTZ996" s="90"/>
      <c r="MUA996" s="90"/>
      <c r="MUB996" s="90"/>
      <c r="MUC996" s="90"/>
      <c r="MUD996" s="90"/>
      <c r="MUE996" s="90"/>
      <c r="MUF996" s="90"/>
      <c r="MUG996" s="90"/>
      <c r="MUH996" s="90"/>
      <c r="MUI996" s="90"/>
      <c r="MUJ996" s="90"/>
      <c r="MUK996" s="90"/>
      <c r="MUL996" s="90"/>
      <c r="MUM996" s="90"/>
      <c r="MUN996" s="90"/>
      <c r="MUO996" s="90"/>
      <c r="MUP996" s="90"/>
      <c r="MUQ996" s="90"/>
      <c r="MUR996" s="90"/>
      <c r="MUS996" s="90"/>
      <c r="MUT996" s="90"/>
      <c r="MUU996" s="90"/>
      <c r="MUV996" s="90"/>
      <c r="MUW996" s="90"/>
      <c r="MUX996" s="90"/>
      <c r="MUY996" s="90"/>
      <c r="MUZ996" s="90"/>
      <c r="MVA996" s="90"/>
      <c r="MVB996" s="90"/>
      <c r="MVC996" s="90"/>
      <c r="MVD996" s="90"/>
      <c r="MVE996" s="90"/>
      <c r="MVF996" s="90"/>
      <c r="MVG996" s="90"/>
      <c r="MVH996" s="90"/>
      <c r="MVI996" s="90"/>
      <c r="MVJ996" s="90"/>
      <c r="MVK996" s="90"/>
      <c r="MVL996" s="90"/>
      <c r="MVM996" s="90"/>
      <c r="MVN996" s="90"/>
      <c r="MVO996" s="90"/>
      <c r="MVP996" s="90"/>
      <c r="MVQ996" s="90"/>
      <c r="MVR996" s="90"/>
      <c r="MVS996" s="90"/>
      <c r="MVT996" s="90"/>
      <c r="MVU996" s="90"/>
      <c r="MVV996" s="90"/>
      <c r="MVW996" s="90"/>
      <c r="MVX996" s="90"/>
      <c r="MVY996" s="90"/>
      <c r="MVZ996" s="90"/>
      <c r="MWA996" s="90"/>
      <c r="MWB996" s="90"/>
      <c r="MWC996" s="90"/>
      <c r="MWD996" s="90"/>
      <c r="MWE996" s="90"/>
      <c r="MWF996" s="90"/>
      <c r="MWG996" s="90"/>
      <c r="MWH996" s="90"/>
      <c r="MWI996" s="90"/>
      <c r="MWJ996" s="90"/>
      <c r="MWK996" s="90"/>
      <c r="MWL996" s="90"/>
      <c r="MWM996" s="90"/>
      <c r="MWN996" s="90"/>
      <c r="MWO996" s="90"/>
      <c r="MWP996" s="90"/>
      <c r="MWQ996" s="90"/>
      <c r="MWR996" s="90"/>
      <c r="MWS996" s="90"/>
      <c r="MWT996" s="90"/>
      <c r="MWU996" s="90"/>
      <c r="MWV996" s="90"/>
      <c r="MWW996" s="90"/>
      <c r="MWX996" s="90"/>
      <c r="MWY996" s="90"/>
      <c r="MWZ996" s="90"/>
      <c r="MXA996" s="90"/>
      <c r="MXB996" s="90"/>
      <c r="MXC996" s="90"/>
      <c r="MXD996" s="90"/>
      <c r="MXE996" s="90"/>
      <c r="MXF996" s="90"/>
      <c r="MXG996" s="90"/>
      <c r="MXH996" s="90"/>
      <c r="MXI996" s="90"/>
      <c r="MXJ996" s="90"/>
      <c r="MXK996" s="90"/>
      <c r="MXL996" s="90"/>
      <c r="MXM996" s="90"/>
      <c r="MXN996" s="90"/>
      <c r="MXO996" s="90"/>
      <c r="MXP996" s="90"/>
      <c r="MXQ996" s="90"/>
      <c r="MXR996" s="90"/>
      <c r="MXS996" s="90"/>
      <c r="MXT996" s="90"/>
      <c r="MXU996" s="90"/>
      <c r="MXV996" s="90"/>
      <c r="MXW996" s="90"/>
      <c r="MXX996" s="90"/>
      <c r="MXY996" s="90"/>
      <c r="MXZ996" s="90"/>
      <c r="MYA996" s="90"/>
      <c r="MYB996" s="90"/>
      <c r="MYC996" s="90"/>
      <c r="MYD996" s="90"/>
      <c r="MYE996" s="90"/>
      <c r="MYF996" s="90"/>
      <c r="MYG996" s="90"/>
      <c r="MYH996" s="90"/>
      <c r="MYI996" s="90"/>
      <c r="MYJ996" s="90"/>
      <c r="MYK996" s="90"/>
      <c r="MYL996" s="90"/>
      <c r="MYM996" s="90"/>
      <c r="MYN996" s="90"/>
      <c r="MYO996" s="90"/>
      <c r="MYP996" s="90"/>
      <c r="MYQ996" s="90"/>
      <c r="MYR996" s="90"/>
      <c r="MYS996" s="90"/>
      <c r="MYT996" s="90"/>
      <c r="MYU996" s="90"/>
      <c r="MYV996" s="90"/>
      <c r="MYW996" s="90"/>
      <c r="MYX996" s="90"/>
      <c r="MYY996" s="90"/>
      <c r="MYZ996" s="90"/>
      <c r="MZA996" s="90"/>
      <c r="MZB996" s="90"/>
      <c r="MZC996" s="90"/>
      <c r="MZD996" s="90"/>
      <c r="MZE996" s="90"/>
      <c r="MZF996" s="90"/>
      <c r="MZG996" s="90"/>
      <c r="MZH996" s="90"/>
      <c r="MZI996" s="90"/>
      <c r="MZJ996" s="90"/>
      <c r="MZK996" s="90"/>
      <c r="MZL996" s="90"/>
      <c r="MZM996" s="90"/>
      <c r="MZN996" s="90"/>
      <c r="MZO996" s="90"/>
      <c r="MZP996" s="90"/>
      <c r="MZQ996" s="90"/>
      <c r="MZR996" s="90"/>
      <c r="MZS996" s="90"/>
      <c r="MZT996" s="90"/>
      <c r="MZU996" s="90"/>
      <c r="MZV996" s="90"/>
      <c r="MZW996" s="90"/>
      <c r="MZX996" s="90"/>
      <c r="MZY996" s="90"/>
      <c r="MZZ996" s="90"/>
      <c r="NAA996" s="90"/>
      <c r="NAB996" s="90"/>
      <c r="NAC996" s="90"/>
      <c r="NAD996" s="90"/>
      <c r="NAE996" s="90"/>
      <c r="NAF996" s="90"/>
      <c r="NAG996" s="90"/>
      <c r="NAH996" s="90"/>
      <c r="NAI996" s="90"/>
      <c r="NAJ996" s="90"/>
      <c r="NAK996" s="90"/>
      <c r="NAL996" s="90"/>
      <c r="NAM996" s="90"/>
      <c r="NAN996" s="90"/>
      <c r="NAO996" s="90"/>
      <c r="NAP996" s="90"/>
      <c r="NAQ996" s="90"/>
      <c r="NAR996" s="90"/>
      <c r="NAS996" s="90"/>
      <c r="NAT996" s="90"/>
      <c r="NAU996" s="90"/>
      <c r="NAV996" s="90"/>
      <c r="NAW996" s="90"/>
      <c r="NAX996" s="90"/>
      <c r="NAY996" s="90"/>
      <c r="NAZ996" s="90"/>
      <c r="NBA996" s="90"/>
      <c r="NBB996" s="90"/>
      <c r="NBC996" s="90"/>
      <c r="NBD996" s="90"/>
      <c r="NBE996" s="90"/>
      <c r="NBF996" s="90"/>
      <c r="NBG996" s="90"/>
      <c r="NBH996" s="90"/>
      <c r="NBI996" s="90"/>
      <c r="NBJ996" s="90"/>
      <c r="NBK996" s="90"/>
      <c r="NBL996" s="90"/>
      <c r="NBM996" s="90"/>
      <c r="NBN996" s="90"/>
      <c r="NBO996" s="90"/>
      <c r="NBP996" s="90"/>
      <c r="NBQ996" s="90"/>
      <c r="NBR996" s="90"/>
      <c r="NBS996" s="90"/>
      <c r="NBT996" s="90"/>
      <c r="NBU996" s="90"/>
      <c r="NBV996" s="90"/>
      <c r="NBW996" s="90"/>
      <c r="NBX996" s="90"/>
      <c r="NBY996" s="90"/>
      <c r="NBZ996" s="90"/>
      <c r="NCA996" s="90"/>
      <c r="NCB996" s="90"/>
      <c r="NCC996" s="90"/>
      <c r="NCD996" s="90"/>
      <c r="NCE996" s="90"/>
      <c r="NCF996" s="90"/>
      <c r="NCG996" s="90"/>
      <c r="NCH996" s="90"/>
      <c r="NCI996" s="90"/>
      <c r="NCJ996" s="90"/>
      <c r="NCK996" s="90"/>
      <c r="NCL996" s="90"/>
      <c r="NCM996" s="90"/>
      <c r="NCN996" s="90"/>
      <c r="NCO996" s="90"/>
      <c r="NCP996" s="90"/>
      <c r="NCQ996" s="90"/>
      <c r="NCR996" s="90"/>
      <c r="NCS996" s="90"/>
      <c r="NCT996" s="90"/>
      <c r="NCU996" s="90"/>
      <c r="NCV996" s="90"/>
      <c r="NCW996" s="90"/>
      <c r="NCX996" s="90"/>
      <c r="NCY996" s="90"/>
      <c r="NCZ996" s="90"/>
      <c r="NDA996" s="90"/>
      <c r="NDB996" s="90"/>
      <c r="NDC996" s="90"/>
      <c r="NDD996" s="90"/>
      <c r="NDE996" s="90"/>
      <c r="NDF996" s="90"/>
      <c r="NDG996" s="90"/>
      <c r="NDH996" s="90"/>
      <c r="NDI996" s="90"/>
      <c r="NDJ996" s="90"/>
      <c r="NDK996" s="90"/>
      <c r="NDL996" s="90"/>
      <c r="NDM996" s="90"/>
      <c r="NDN996" s="90"/>
      <c r="NDO996" s="90"/>
      <c r="NDP996" s="90"/>
      <c r="NDQ996" s="90"/>
      <c r="NDR996" s="90"/>
      <c r="NDS996" s="90"/>
      <c r="NDT996" s="90"/>
      <c r="NDU996" s="90"/>
      <c r="NDV996" s="90"/>
      <c r="NDW996" s="90"/>
      <c r="NDX996" s="90"/>
      <c r="NDY996" s="90"/>
      <c r="NDZ996" s="90"/>
      <c r="NEA996" s="90"/>
      <c r="NEB996" s="90"/>
      <c r="NEC996" s="90"/>
      <c r="NED996" s="90"/>
      <c r="NEE996" s="90"/>
      <c r="NEF996" s="90"/>
      <c r="NEG996" s="90"/>
      <c r="NEH996" s="90"/>
      <c r="NEI996" s="90"/>
      <c r="NEJ996" s="90"/>
      <c r="NEK996" s="90"/>
      <c r="NEL996" s="90"/>
      <c r="NEM996" s="90"/>
      <c r="NEN996" s="90"/>
      <c r="NEO996" s="90"/>
      <c r="NEP996" s="90"/>
      <c r="NEQ996" s="90"/>
      <c r="NER996" s="90"/>
      <c r="NES996" s="90"/>
      <c r="NET996" s="90"/>
      <c r="NEU996" s="90"/>
      <c r="NEV996" s="90"/>
      <c r="NEW996" s="90"/>
      <c r="NEX996" s="90"/>
      <c r="NEY996" s="90"/>
      <c r="NEZ996" s="90"/>
      <c r="NFA996" s="90"/>
      <c r="NFB996" s="90"/>
      <c r="NFC996" s="90"/>
      <c r="NFD996" s="90"/>
      <c r="NFE996" s="90"/>
      <c r="NFF996" s="90"/>
      <c r="NFG996" s="90"/>
      <c r="NFH996" s="90"/>
      <c r="NFI996" s="90"/>
      <c r="NFJ996" s="90"/>
      <c r="NFK996" s="90"/>
      <c r="NFL996" s="90"/>
      <c r="NFM996" s="90"/>
      <c r="NFN996" s="90"/>
      <c r="NFO996" s="90"/>
      <c r="NFP996" s="90"/>
      <c r="NFQ996" s="90"/>
      <c r="NFR996" s="90"/>
      <c r="NFS996" s="90"/>
      <c r="NFT996" s="90"/>
      <c r="NFU996" s="90"/>
      <c r="NFV996" s="90"/>
      <c r="NFW996" s="90"/>
      <c r="NFX996" s="90"/>
      <c r="NFY996" s="90"/>
      <c r="NFZ996" s="90"/>
      <c r="NGA996" s="90"/>
      <c r="NGB996" s="90"/>
      <c r="NGC996" s="90"/>
      <c r="NGD996" s="90"/>
      <c r="NGE996" s="90"/>
      <c r="NGF996" s="90"/>
      <c r="NGG996" s="90"/>
      <c r="NGH996" s="90"/>
      <c r="NGI996" s="90"/>
      <c r="NGJ996" s="90"/>
      <c r="NGK996" s="90"/>
      <c r="NGL996" s="90"/>
      <c r="NGM996" s="90"/>
      <c r="NGN996" s="90"/>
      <c r="NGO996" s="90"/>
      <c r="NGP996" s="90"/>
      <c r="NGQ996" s="90"/>
      <c r="NGR996" s="90"/>
      <c r="NGS996" s="90"/>
      <c r="NGT996" s="90"/>
      <c r="NGU996" s="90"/>
      <c r="NGV996" s="90"/>
      <c r="NGW996" s="90"/>
      <c r="NGX996" s="90"/>
      <c r="NGY996" s="90"/>
      <c r="NGZ996" s="90"/>
      <c r="NHA996" s="90"/>
      <c r="NHB996" s="90"/>
      <c r="NHC996" s="90"/>
      <c r="NHD996" s="90"/>
      <c r="NHE996" s="90"/>
      <c r="NHF996" s="90"/>
      <c r="NHG996" s="90"/>
      <c r="NHH996" s="90"/>
      <c r="NHI996" s="90"/>
      <c r="NHJ996" s="90"/>
      <c r="NHK996" s="90"/>
      <c r="NHL996" s="90"/>
      <c r="NHM996" s="90"/>
      <c r="NHN996" s="90"/>
      <c r="NHO996" s="90"/>
      <c r="NHP996" s="90"/>
      <c r="NHQ996" s="90"/>
      <c r="NHR996" s="90"/>
      <c r="NHS996" s="90"/>
      <c r="NHT996" s="90"/>
      <c r="NHU996" s="90"/>
      <c r="NHV996" s="90"/>
      <c r="NHW996" s="90"/>
      <c r="NHX996" s="90"/>
      <c r="NHY996" s="90"/>
      <c r="NHZ996" s="90"/>
      <c r="NIA996" s="90"/>
      <c r="NIB996" s="90"/>
      <c r="NIC996" s="90"/>
      <c r="NID996" s="90"/>
      <c r="NIE996" s="90"/>
      <c r="NIF996" s="90"/>
      <c r="NIG996" s="90"/>
      <c r="NIH996" s="90"/>
      <c r="NII996" s="90"/>
      <c r="NIJ996" s="90"/>
      <c r="NIK996" s="90"/>
      <c r="NIL996" s="90"/>
      <c r="NIM996" s="90"/>
      <c r="NIN996" s="90"/>
      <c r="NIO996" s="90"/>
      <c r="NIP996" s="90"/>
      <c r="NIQ996" s="90"/>
      <c r="NIR996" s="90"/>
      <c r="NIS996" s="90"/>
      <c r="NIT996" s="90"/>
      <c r="NIU996" s="90"/>
      <c r="NIV996" s="90"/>
      <c r="NIW996" s="90"/>
      <c r="NIX996" s="90"/>
      <c r="NIY996" s="90"/>
      <c r="NIZ996" s="90"/>
      <c r="NJA996" s="90"/>
      <c r="NJB996" s="90"/>
      <c r="NJC996" s="90"/>
      <c r="NJD996" s="90"/>
      <c r="NJE996" s="90"/>
      <c r="NJF996" s="90"/>
      <c r="NJG996" s="90"/>
      <c r="NJH996" s="90"/>
      <c r="NJI996" s="90"/>
      <c r="NJJ996" s="90"/>
      <c r="NJK996" s="90"/>
      <c r="NJL996" s="90"/>
      <c r="NJM996" s="90"/>
      <c r="NJN996" s="90"/>
      <c r="NJO996" s="90"/>
      <c r="NJP996" s="90"/>
      <c r="NJQ996" s="90"/>
      <c r="NJR996" s="90"/>
      <c r="NJS996" s="90"/>
      <c r="NJT996" s="90"/>
      <c r="NJU996" s="90"/>
      <c r="NJV996" s="90"/>
      <c r="NJW996" s="90"/>
      <c r="NJX996" s="90"/>
      <c r="NJY996" s="90"/>
      <c r="NJZ996" s="90"/>
      <c r="NKA996" s="90"/>
      <c r="NKB996" s="90"/>
      <c r="NKC996" s="90"/>
      <c r="NKD996" s="90"/>
      <c r="NKE996" s="90"/>
      <c r="NKF996" s="90"/>
      <c r="NKG996" s="90"/>
      <c r="NKH996" s="90"/>
      <c r="NKI996" s="90"/>
      <c r="NKJ996" s="90"/>
      <c r="NKK996" s="90"/>
      <c r="NKL996" s="90"/>
      <c r="NKM996" s="90"/>
      <c r="NKN996" s="90"/>
      <c r="NKO996" s="90"/>
      <c r="NKP996" s="90"/>
      <c r="NKQ996" s="90"/>
      <c r="NKR996" s="90"/>
      <c r="NKS996" s="90"/>
      <c r="NKT996" s="90"/>
      <c r="NKU996" s="90"/>
      <c r="NKV996" s="90"/>
      <c r="NKW996" s="90"/>
      <c r="NKX996" s="90"/>
      <c r="NKY996" s="90"/>
      <c r="NKZ996" s="90"/>
      <c r="NLA996" s="90"/>
      <c r="NLB996" s="90"/>
      <c r="NLC996" s="90"/>
      <c r="NLD996" s="90"/>
      <c r="NLE996" s="90"/>
      <c r="NLF996" s="90"/>
      <c r="NLG996" s="90"/>
      <c r="NLH996" s="90"/>
      <c r="NLI996" s="90"/>
      <c r="NLJ996" s="90"/>
      <c r="NLK996" s="90"/>
      <c r="NLL996" s="90"/>
      <c r="NLM996" s="90"/>
      <c r="NLN996" s="90"/>
      <c r="NLO996" s="90"/>
      <c r="NLP996" s="90"/>
      <c r="NLQ996" s="90"/>
      <c r="NLR996" s="90"/>
      <c r="NLS996" s="90"/>
      <c r="NLT996" s="90"/>
      <c r="NLU996" s="90"/>
      <c r="NLV996" s="90"/>
      <c r="NLW996" s="90"/>
      <c r="NLX996" s="90"/>
      <c r="NLY996" s="90"/>
      <c r="NLZ996" s="90"/>
      <c r="NMA996" s="90"/>
      <c r="NMB996" s="90"/>
      <c r="NMC996" s="90"/>
      <c r="NMD996" s="90"/>
      <c r="NME996" s="90"/>
      <c r="NMF996" s="90"/>
      <c r="NMG996" s="90"/>
      <c r="NMH996" s="90"/>
      <c r="NMI996" s="90"/>
      <c r="NMJ996" s="90"/>
      <c r="NMK996" s="90"/>
      <c r="NML996" s="90"/>
      <c r="NMM996" s="90"/>
      <c r="NMN996" s="90"/>
      <c r="NMO996" s="90"/>
      <c r="NMP996" s="90"/>
      <c r="NMQ996" s="90"/>
      <c r="NMR996" s="90"/>
      <c r="NMS996" s="90"/>
      <c r="NMT996" s="90"/>
      <c r="NMU996" s="90"/>
      <c r="NMV996" s="90"/>
      <c r="NMW996" s="90"/>
      <c r="NMX996" s="90"/>
      <c r="NMY996" s="90"/>
      <c r="NMZ996" s="90"/>
      <c r="NNA996" s="90"/>
      <c r="NNB996" s="90"/>
      <c r="NNC996" s="90"/>
      <c r="NND996" s="90"/>
      <c r="NNE996" s="90"/>
      <c r="NNF996" s="90"/>
      <c r="NNG996" s="90"/>
      <c r="NNH996" s="90"/>
      <c r="NNI996" s="90"/>
      <c r="NNJ996" s="90"/>
      <c r="NNK996" s="90"/>
      <c r="NNL996" s="90"/>
      <c r="NNM996" s="90"/>
      <c r="NNN996" s="90"/>
      <c r="NNO996" s="90"/>
      <c r="NNP996" s="90"/>
      <c r="NNQ996" s="90"/>
      <c r="NNR996" s="90"/>
      <c r="NNS996" s="90"/>
      <c r="NNT996" s="90"/>
      <c r="NNU996" s="90"/>
      <c r="NNV996" s="90"/>
      <c r="NNW996" s="90"/>
      <c r="NNX996" s="90"/>
      <c r="NNY996" s="90"/>
      <c r="NNZ996" s="90"/>
      <c r="NOA996" s="90"/>
      <c r="NOB996" s="90"/>
      <c r="NOC996" s="90"/>
      <c r="NOD996" s="90"/>
      <c r="NOE996" s="90"/>
      <c r="NOF996" s="90"/>
      <c r="NOG996" s="90"/>
      <c r="NOH996" s="90"/>
      <c r="NOI996" s="90"/>
      <c r="NOJ996" s="90"/>
      <c r="NOK996" s="90"/>
      <c r="NOL996" s="90"/>
      <c r="NOM996" s="90"/>
      <c r="NON996" s="90"/>
      <c r="NOO996" s="90"/>
      <c r="NOP996" s="90"/>
      <c r="NOQ996" s="90"/>
      <c r="NOR996" s="90"/>
      <c r="NOS996" s="90"/>
      <c r="NOT996" s="90"/>
      <c r="NOU996" s="90"/>
      <c r="NOV996" s="90"/>
      <c r="NOW996" s="90"/>
      <c r="NOX996" s="90"/>
      <c r="NOY996" s="90"/>
      <c r="NOZ996" s="90"/>
      <c r="NPA996" s="90"/>
      <c r="NPB996" s="90"/>
      <c r="NPC996" s="90"/>
      <c r="NPD996" s="90"/>
      <c r="NPE996" s="90"/>
      <c r="NPF996" s="90"/>
      <c r="NPG996" s="90"/>
      <c r="NPH996" s="90"/>
      <c r="NPI996" s="90"/>
      <c r="NPJ996" s="90"/>
      <c r="NPK996" s="90"/>
      <c r="NPL996" s="90"/>
      <c r="NPM996" s="90"/>
      <c r="NPN996" s="90"/>
      <c r="NPO996" s="90"/>
      <c r="NPP996" s="90"/>
      <c r="NPQ996" s="90"/>
      <c r="NPR996" s="90"/>
      <c r="NPS996" s="90"/>
      <c r="NPT996" s="90"/>
      <c r="NPU996" s="90"/>
      <c r="NPV996" s="90"/>
      <c r="NPW996" s="90"/>
      <c r="NPX996" s="90"/>
      <c r="NPY996" s="90"/>
      <c r="NPZ996" s="90"/>
      <c r="NQA996" s="90"/>
      <c r="NQB996" s="90"/>
      <c r="NQC996" s="90"/>
      <c r="NQD996" s="90"/>
      <c r="NQE996" s="90"/>
      <c r="NQF996" s="90"/>
      <c r="NQG996" s="90"/>
      <c r="NQH996" s="90"/>
      <c r="NQI996" s="90"/>
      <c r="NQJ996" s="90"/>
      <c r="NQK996" s="90"/>
      <c r="NQL996" s="90"/>
      <c r="NQM996" s="90"/>
      <c r="NQN996" s="90"/>
      <c r="NQO996" s="90"/>
      <c r="NQP996" s="90"/>
      <c r="NQQ996" s="90"/>
      <c r="NQR996" s="90"/>
      <c r="NQS996" s="90"/>
      <c r="NQT996" s="90"/>
      <c r="NQU996" s="90"/>
      <c r="NQV996" s="90"/>
      <c r="NQW996" s="90"/>
      <c r="NQX996" s="90"/>
      <c r="NQY996" s="90"/>
      <c r="NQZ996" s="90"/>
      <c r="NRA996" s="90"/>
      <c r="NRB996" s="90"/>
      <c r="NRC996" s="90"/>
      <c r="NRD996" s="90"/>
      <c r="NRE996" s="90"/>
      <c r="NRF996" s="90"/>
      <c r="NRG996" s="90"/>
      <c r="NRH996" s="90"/>
      <c r="NRI996" s="90"/>
      <c r="NRJ996" s="90"/>
      <c r="NRK996" s="90"/>
      <c r="NRL996" s="90"/>
      <c r="NRM996" s="90"/>
      <c r="NRN996" s="90"/>
      <c r="NRO996" s="90"/>
      <c r="NRP996" s="90"/>
      <c r="NRQ996" s="90"/>
      <c r="NRR996" s="90"/>
      <c r="NRS996" s="90"/>
      <c r="NRT996" s="90"/>
      <c r="NRU996" s="90"/>
      <c r="NRV996" s="90"/>
      <c r="NRW996" s="90"/>
      <c r="NRX996" s="90"/>
      <c r="NRY996" s="90"/>
      <c r="NRZ996" s="90"/>
      <c r="NSA996" s="90"/>
      <c r="NSB996" s="90"/>
      <c r="NSC996" s="90"/>
      <c r="NSD996" s="90"/>
      <c r="NSE996" s="90"/>
      <c r="NSF996" s="90"/>
      <c r="NSG996" s="90"/>
      <c r="NSH996" s="90"/>
      <c r="NSI996" s="90"/>
      <c r="NSJ996" s="90"/>
      <c r="NSK996" s="90"/>
      <c r="NSL996" s="90"/>
      <c r="NSM996" s="90"/>
      <c r="NSN996" s="90"/>
      <c r="NSO996" s="90"/>
      <c r="NSP996" s="90"/>
      <c r="NSQ996" s="90"/>
      <c r="NSR996" s="90"/>
      <c r="NSS996" s="90"/>
      <c r="NST996" s="90"/>
      <c r="NSU996" s="90"/>
      <c r="NSV996" s="90"/>
      <c r="NSW996" s="90"/>
      <c r="NSX996" s="90"/>
      <c r="NSY996" s="90"/>
      <c r="NSZ996" s="90"/>
      <c r="NTA996" s="90"/>
      <c r="NTB996" s="90"/>
      <c r="NTC996" s="90"/>
      <c r="NTD996" s="90"/>
      <c r="NTE996" s="90"/>
      <c r="NTF996" s="90"/>
      <c r="NTG996" s="90"/>
      <c r="NTH996" s="90"/>
      <c r="NTI996" s="90"/>
      <c r="NTJ996" s="90"/>
      <c r="NTK996" s="90"/>
      <c r="NTL996" s="90"/>
      <c r="NTM996" s="90"/>
      <c r="NTN996" s="90"/>
      <c r="NTO996" s="90"/>
      <c r="NTP996" s="90"/>
      <c r="NTQ996" s="90"/>
      <c r="NTR996" s="90"/>
      <c r="NTS996" s="90"/>
      <c r="NTT996" s="90"/>
      <c r="NTU996" s="90"/>
      <c r="NTV996" s="90"/>
      <c r="NTW996" s="90"/>
      <c r="NTX996" s="90"/>
      <c r="NTY996" s="90"/>
      <c r="NTZ996" s="90"/>
      <c r="NUA996" s="90"/>
      <c r="NUB996" s="90"/>
      <c r="NUC996" s="90"/>
      <c r="NUD996" s="90"/>
      <c r="NUE996" s="90"/>
      <c r="NUF996" s="90"/>
      <c r="NUG996" s="90"/>
      <c r="NUH996" s="90"/>
      <c r="NUI996" s="90"/>
      <c r="NUJ996" s="90"/>
      <c r="NUK996" s="90"/>
      <c r="NUL996" s="90"/>
      <c r="NUM996" s="90"/>
      <c r="NUN996" s="90"/>
      <c r="NUO996" s="90"/>
      <c r="NUP996" s="90"/>
      <c r="NUQ996" s="90"/>
      <c r="NUR996" s="90"/>
      <c r="NUS996" s="90"/>
      <c r="NUT996" s="90"/>
      <c r="NUU996" s="90"/>
      <c r="NUV996" s="90"/>
      <c r="NUW996" s="90"/>
      <c r="NUX996" s="90"/>
      <c r="NUY996" s="90"/>
      <c r="NUZ996" s="90"/>
      <c r="NVA996" s="90"/>
      <c r="NVB996" s="90"/>
      <c r="NVC996" s="90"/>
      <c r="NVD996" s="90"/>
      <c r="NVE996" s="90"/>
      <c r="NVF996" s="90"/>
      <c r="NVG996" s="90"/>
      <c r="NVH996" s="90"/>
      <c r="NVI996" s="90"/>
      <c r="NVJ996" s="90"/>
      <c r="NVK996" s="90"/>
      <c r="NVL996" s="90"/>
      <c r="NVM996" s="90"/>
      <c r="NVN996" s="90"/>
      <c r="NVO996" s="90"/>
      <c r="NVP996" s="90"/>
      <c r="NVQ996" s="90"/>
      <c r="NVR996" s="90"/>
      <c r="NVS996" s="90"/>
      <c r="NVT996" s="90"/>
      <c r="NVU996" s="90"/>
      <c r="NVV996" s="90"/>
      <c r="NVW996" s="90"/>
      <c r="NVX996" s="90"/>
      <c r="NVY996" s="90"/>
      <c r="NVZ996" s="90"/>
      <c r="NWA996" s="90"/>
      <c r="NWB996" s="90"/>
      <c r="NWC996" s="90"/>
      <c r="NWD996" s="90"/>
      <c r="NWE996" s="90"/>
      <c r="NWF996" s="90"/>
      <c r="NWG996" s="90"/>
      <c r="NWH996" s="90"/>
      <c r="NWI996" s="90"/>
      <c r="NWJ996" s="90"/>
      <c r="NWK996" s="90"/>
      <c r="NWL996" s="90"/>
      <c r="NWM996" s="90"/>
      <c r="NWN996" s="90"/>
      <c r="NWO996" s="90"/>
      <c r="NWP996" s="90"/>
      <c r="NWQ996" s="90"/>
      <c r="NWR996" s="90"/>
      <c r="NWS996" s="90"/>
      <c r="NWT996" s="90"/>
      <c r="NWU996" s="90"/>
      <c r="NWV996" s="90"/>
      <c r="NWW996" s="90"/>
      <c r="NWX996" s="90"/>
      <c r="NWY996" s="90"/>
      <c r="NWZ996" s="90"/>
      <c r="NXA996" s="90"/>
      <c r="NXB996" s="90"/>
      <c r="NXC996" s="90"/>
      <c r="NXD996" s="90"/>
      <c r="NXE996" s="90"/>
      <c r="NXF996" s="90"/>
      <c r="NXG996" s="90"/>
      <c r="NXH996" s="90"/>
      <c r="NXI996" s="90"/>
      <c r="NXJ996" s="90"/>
      <c r="NXK996" s="90"/>
      <c r="NXL996" s="90"/>
      <c r="NXM996" s="90"/>
      <c r="NXN996" s="90"/>
      <c r="NXO996" s="90"/>
      <c r="NXP996" s="90"/>
      <c r="NXQ996" s="90"/>
      <c r="NXR996" s="90"/>
      <c r="NXS996" s="90"/>
      <c r="NXT996" s="90"/>
      <c r="NXU996" s="90"/>
      <c r="NXV996" s="90"/>
      <c r="NXW996" s="90"/>
      <c r="NXX996" s="90"/>
      <c r="NXY996" s="90"/>
      <c r="NXZ996" s="90"/>
      <c r="NYA996" s="90"/>
      <c r="NYB996" s="90"/>
      <c r="NYC996" s="90"/>
      <c r="NYD996" s="90"/>
      <c r="NYE996" s="90"/>
      <c r="NYF996" s="90"/>
      <c r="NYG996" s="90"/>
      <c r="NYH996" s="90"/>
      <c r="NYI996" s="90"/>
      <c r="NYJ996" s="90"/>
      <c r="NYK996" s="90"/>
      <c r="NYL996" s="90"/>
      <c r="NYM996" s="90"/>
      <c r="NYN996" s="90"/>
      <c r="NYO996" s="90"/>
      <c r="NYP996" s="90"/>
      <c r="NYQ996" s="90"/>
      <c r="NYR996" s="90"/>
      <c r="NYS996" s="90"/>
      <c r="NYT996" s="90"/>
      <c r="NYU996" s="90"/>
      <c r="NYV996" s="90"/>
      <c r="NYW996" s="90"/>
      <c r="NYX996" s="90"/>
      <c r="NYY996" s="90"/>
      <c r="NYZ996" s="90"/>
      <c r="NZA996" s="90"/>
      <c r="NZB996" s="90"/>
      <c r="NZC996" s="90"/>
      <c r="NZD996" s="90"/>
      <c r="NZE996" s="90"/>
      <c r="NZF996" s="90"/>
      <c r="NZG996" s="90"/>
      <c r="NZH996" s="90"/>
      <c r="NZI996" s="90"/>
      <c r="NZJ996" s="90"/>
      <c r="NZK996" s="90"/>
      <c r="NZL996" s="90"/>
      <c r="NZM996" s="90"/>
      <c r="NZN996" s="90"/>
      <c r="NZO996" s="90"/>
      <c r="NZP996" s="90"/>
      <c r="NZQ996" s="90"/>
      <c r="NZR996" s="90"/>
      <c r="NZS996" s="90"/>
      <c r="NZT996" s="90"/>
      <c r="NZU996" s="90"/>
      <c r="NZV996" s="90"/>
      <c r="NZW996" s="90"/>
      <c r="NZX996" s="90"/>
      <c r="NZY996" s="90"/>
      <c r="NZZ996" s="90"/>
      <c r="OAA996" s="90"/>
      <c r="OAB996" s="90"/>
      <c r="OAC996" s="90"/>
      <c r="OAD996" s="90"/>
      <c r="OAE996" s="90"/>
      <c r="OAF996" s="90"/>
      <c r="OAG996" s="90"/>
      <c r="OAH996" s="90"/>
      <c r="OAI996" s="90"/>
      <c r="OAJ996" s="90"/>
      <c r="OAK996" s="90"/>
      <c r="OAL996" s="90"/>
      <c r="OAM996" s="90"/>
      <c r="OAN996" s="90"/>
      <c r="OAO996" s="90"/>
      <c r="OAP996" s="90"/>
      <c r="OAQ996" s="90"/>
      <c r="OAR996" s="90"/>
      <c r="OAS996" s="90"/>
      <c r="OAT996" s="90"/>
      <c r="OAU996" s="90"/>
      <c r="OAV996" s="90"/>
      <c r="OAW996" s="90"/>
      <c r="OAX996" s="90"/>
      <c r="OAY996" s="90"/>
      <c r="OAZ996" s="90"/>
      <c r="OBA996" s="90"/>
      <c r="OBB996" s="90"/>
      <c r="OBC996" s="90"/>
      <c r="OBD996" s="90"/>
      <c r="OBE996" s="90"/>
      <c r="OBF996" s="90"/>
      <c r="OBG996" s="90"/>
      <c r="OBH996" s="90"/>
      <c r="OBI996" s="90"/>
      <c r="OBJ996" s="90"/>
      <c r="OBK996" s="90"/>
      <c r="OBL996" s="90"/>
      <c r="OBM996" s="90"/>
      <c r="OBN996" s="90"/>
      <c r="OBO996" s="90"/>
      <c r="OBP996" s="90"/>
      <c r="OBQ996" s="90"/>
      <c r="OBR996" s="90"/>
      <c r="OBS996" s="90"/>
      <c r="OBT996" s="90"/>
      <c r="OBU996" s="90"/>
      <c r="OBV996" s="90"/>
      <c r="OBW996" s="90"/>
      <c r="OBX996" s="90"/>
      <c r="OBY996" s="90"/>
      <c r="OBZ996" s="90"/>
      <c r="OCA996" s="90"/>
      <c r="OCB996" s="90"/>
      <c r="OCC996" s="90"/>
      <c r="OCD996" s="90"/>
      <c r="OCE996" s="90"/>
      <c r="OCF996" s="90"/>
      <c r="OCG996" s="90"/>
      <c r="OCH996" s="90"/>
      <c r="OCI996" s="90"/>
      <c r="OCJ996" s="90"/>
      <c r="OCK996" s="90"/>
      <c r="OCL996" s="90"/>
      <c r="OCM996" s="90"/>
      <c r="OCN996" s="90"/>
      <c r="OCO996" s="90"/>
      <c r="OCP996" s="90"/>
      <c r="OCQ996" s="90"/>
      <c r="OCR996" s="90"/>
      <c r="OCS996" s="90"/>
      <c r="OCT996" s="90"/>
      <c r="OCU996" s="90"/>
      <c r="OCV996" s="90"/>
      <c r="OCW996" s="90"/>
      <c r="OCX996" s="90"/>
      <c r="OCY996" s="90"/>
      <c r="OCZ996" s="90"/>
      <c r="ODA996" s="90"/>
      <c r="ODB996" s="90"/>
      <c r="ODC996" s="90"/>
      <c r="ODD996" s="90"/>
      <c r="ODE996" s="90"/>
      <c r="ODF996" s="90"/>
      <c r="ODG996" s="90"/>
      <c r="ODH996" s="90"/>
      <c r="ODI996" s="90"/>
      <c r="ODJ996" s="90"/>
      <c r="ODK996" s="90"/>
      <c r="ODL996" s="90"/>
      <c r="ODM996" s="90"/>
      <c r="ODN996" s="90"/>
      <c r="ODO996" s="90"/>
      <c r="ODP996" s="90"/>
      <c r="ODQ996" s="90"/>
      <c r="ODR996" s="90"/>
      <c r="ODS996" s="90"/>
      <c r="ODT996" s="90"/>
      <c r="ODU996" s="90"/>
      <c r="ODV996" s="90"/>
      <c r="ODW996" s="90"/>
      <c r="ODX996" s="90"/>
      <c r="ODY996" s="90"/>
      <c r="ODZ996" s="90"/>
      <c r="OEA996" s="90"/>
      <c r="OEB996" s="90"/>
      <c r="OEC996" s="90"/>
      <c r="OED996" s="90"/>
      <c r="OEE996" s="90"/>
      <c r="OEF996" s="90"/>
      <c r="OEG996" s="90"/>
      <c r="OEH996" s="90"/>
      <c r="OEI996" s="90"/>
      <c r="OEJ996" s="90"/>
      <c r="OEK996" s="90"/>
      <c r="OEL996" s="90"/>
      <c r="OEM996" s="90"/>
      <c r="OEN996" s="90"/>
      <c r="OEO996" s="90"/>
      <c r="OEP996" s="90"/>
      <c r="OEQ996" s="90"/>
      <c r="OER996" s="90"/>
      <c r="OES996" s="90"/>
      <c r="OET996" s="90"/>
      <c r="OEU996" s="90"/>
      <c r="OEV996" s="90"/>
      <c r="OEW996" s="90"/>
      <c r="OEX996" s="90"/>
      <c r="OEY996" s="90"/>
      <c r="OEZ996" s="90"/>
      <c r="OFA996" s="90"/>
      <c r="OFB996" s="90"/>
      <c r="OFC996" s="90"/>
      <c r="OFD996" s="90"/>
      <c r="OFE996" s="90"/>
      <c r="OFF996" s="90"/>
      <c r="OFG996" s="90"/>
      <c r="OFH996" s="90"/>
      <c r="OFI996" s="90"/>
      <c r="OFJ996" s="90"/>
      <c r="OFK996" s="90"/>
      <c r="OFL996" s="90"/>
      <c r="OFM996" s="90"/>
      <c r="OFN996" s="90"/>
      <c r="OFO996" s="90"/>
      <c r="OFP996" s="90"/>
      <c r="OFQ996" s="90"/>
      <c r="OFR996" s="90"/>
      <c r="OFS996" s="90"/>
      <c r="OFT996" s="90"/>
      <c r="OFU996" s="90"/>
      <c r="OFV996" s="90"/>
      <c r="OFW996" s="90"/>
      <c r="OFX996" s="90"/>
      <c r="OFY996" s="90"/>
      <c r="OFZ996" s="90"/>
      <c r="OGA996" s="90"/>
      <c r="OGB996" s="90"/>
      <c r="OGC996" s="90"/>
      <c r="OGD996" s="90"/>
      <c r="OGE996" s="90"/>
      <c r="OGF996" s="90"/>
      <c r="OGG996" s="90"/>
      <c r="OGH996" s="90"/>
      <c r="OGI996" s="90"/>
      <c r="OGJ996" s="90"/>
      <c r="OGK996" s="90"/>
      <c r="OGL996" s="90"/>
      <c r="OGM996" s="90"/>
      <c r="OGN996" s="90"/>
      <c r="OGO996" s="90"/>
      <c r="OGP996" s="90"/>
      <c r="OGQ996" s="90"/>
      <c r="OGR996" s="90"/>
      <c r="OGS996" s="90"/>
      <c r="OGT996" s="90"/>
      <c r="OGU996" s="90"/>
      <c r="OGV996" s="90"/>
      <c r="OGW996" s="90"/>
      <c r="OGX996" s="90"/>
      <c r="OGY996" s="90"/>
      <c r="OGZ996" s="90"/>
      <c r="OHA996" s="90"/>
      <c r="OHB996" s="90"/>
      <c r="OHC996" s="90"/>
      <c r="OHD996" s="90"/>
      <c r="OHE996" s="90"/>
      <c r="OHF996" s="90"/>
      <c r="OHG996" s="90"/>
      <c r="OHH996" s="90"/>
      <c r="OHI996" s="90"/>
      <c r="OHJ996" s="90"/>
      <c r="OHK996" s="90"/>
      <c r="OHL996" s="90"/>
      <c r="OHM996" s="90"/>
      <c r="OHN996" s="90"/>
      <c r="OHO996" s="90"/>
      <c r="OHP996" s="90"/>
      <c r="OHQ996" s="90"/>
      <c r="OHR996" s="90"/>
      <c r="OHS996" s="90"/>
      <c r="OHT996" s="90"/>
      <c r="OHU996" s="90"/>
      <c r="OHV996" s="90"/>
      <c r="OHW996" s="90"/>
      <c r="OHX996" s="90"/>
      <c r="OHY996" s="90"/>
      <c r="OHZ996" s="90"/>
      <c r="OIA996" s="90"/>
      <c r="OIB996" s="90"/>
      <c r="OIC996" s="90"/>
      <c r="OID996" s="90"/>
      <c r="OIE996" s="90"/>
      <c r="OIF996" s="90"/>
      <c r="OIG996" s="90"/>
      <c r="OIH996" s="90"/>
      <c r="OII996" s="90"/>
      <c r="OIJ996" s="90"/>
      <c r="OIK996" s="90"/>
      <c r="OIL996" s="90"/>
      <c r="OIM996" s="90"/>
      <c r="OIN996" s="90"/>
      <c r="OIO996" s="90"/>
      <c r="OIP996" s="90"/>
      <c r="OIQ996" s="90"/>
      <c r="OIR996" s="90"/>
      <c r="OIS996" s="90"/>
      <c r="OIT996" s="90"/>
      <c r="OIU996" s="90"/>
      <c r="OIV996" s="90"/>
      <c r="OIW996" s="90"/>
      <c r="OIX996" s="90"/>
      <c r="OIY996" s="90"/>
      <c r="OIZ996" s="90"/>
      <c r="OJA996" s="90"/>
      <c r="OJB996" s="90"/>
      <c r="OJC996" s="90"/>
      <c r="OJD996" s="90"/>
      <c r="OJE996" s="90"/>
      <c r="OJF996" s="90"/>
      <c r="OJG996" s="90"/>
      <c r="OJH996" s="90"/>
      <c r="OJI996" s="90"/>
      <c r="OJJ996" s="90"/>
      <c r="OJK996" s="90"/>
      <c r="OJL996" s="90"/>
      <c r="OJM996" s="90"/>
      <c r="OJN996" s="90"/>
      <c r="OJO996" s="90"/>
      <c r="OJP996" s="90"/>
      <c r="OJQ996" s="90"/>
      <c r="OJR996" s="90"/>
      <c r="OJS996" s="90"/>
      <c r="OJT996" s="90"/>
      <c r="OJU996" s="90"/>
      <c r="OJV996" s="90"/>
      <c r="OJW996" s="90"/>
      <c r="OJX996" s="90"/>
      <c r="OJY996" s="90"/>
      <c r="OJZ996" s="90"/>
      <c r="OKA996" s="90"/>
      <c r="OKB996" s="90"/>
      <c r="OKC996" s="90"/>
      <c r="OKD996" s="90"/>
      <c r="OKE996" s="90"/>
      <c r="OKF996" s="90"/>
      <c r="OKG996" s="90"/>
      <c r="OKH996" s="90"/>
      <c r="OKI996" s="90"/>
      <c r="OKJ996" s="90"/>
      <c r="OKK996" s="90"/>
      <c r="OKL996" s="90"/>
      <c r="OKM996" s="90"/>
      <c r="OKN996" s="90"/>
      <c r="OKO996" s="90"/>
      <c r="OKP996" s="90"/>
      <c r="OKQ996" s="90"/>
      <c r="OKR996" s="90"/>
      <c r="OKS996" s="90"/>
      <c r="OKT996" s="90"/>
      <c r="OKU996" s="90"/>
      <c r="OKV996" s="90"/>
      <c r="OKW996" s="90"/>
      <c r="OKX996" s="90"/>
      <c r="OKY996" s="90"/>
      <c r="OKZ996" s="90"/>
      <c r="OLA996" s="90"/>
      <c r="OLB996" s="90"/>
      <c r="OLC996" s="90"/>
      <c r="OLD996" s="90"/>
      <c r="OLE996" s="90"/>
      <c r="OLF996" s="90"/>
      <c r="OLG996" s="90"/>
      <c r="OLH996" s="90"/>
      <c r="OLI996" s="90"/>
      <c r="OLJ996" s="90"/>
      <c r="OLK996" s="90"/>
      <c r="OLL996" s="90"/>
      <c r="OLM996" s="90"/>
      <c r="OLN996" s="90"/>
      <c r="OLO996" s="90"/>
      <c r="OLP996" s="90"/>
      <c r="OLQ996" s="90"/>
      <c r="OLR996" s="90"/>
      <c r="OLS996" s="90"/>
      <c r="OLT996" s="90"/>
      <c r="OLU996" s="90"/>
      <c r="OLV996" s="90"/>
      <c r="OLW996" s="90"/>
      <c r="OLX996" s="90"/>
      <c r="OLY996" s="90"/>
      <c r="OLZ996" s="90"/>
      <c r="OMA996" s="90"/>
      <c r="OMB996" s="90"/>
      <c r="OMC996" s="90"/>
      <c r="OMD996" s="90"/>
      <c r="OME996" s="90"/>
      <c r="OMF996" s="90"/>
      <c r="OMG996" s="90"/>
      <c r="OMH996" s="90"/>
      <c r="OMI996" s="90"/>
      <c r="OMJ996" s="90"/>
      <c r="OMK996" s="90"/>
      <c r="OML996" s="90"/>
      <c r="OMM996" s="90"/>
      <c r="OMN996" s="90"/>
      <c r="OMO996" s="90"/>
      <c r="OMP996" s="90"/>
      <c r="OMQ996" s="90"/>
      <c r="OMR996" s="90"/>
      <c r="OMS996" s="90"/>
      <c r="OMT996" s="90"/>
      <c r="OMU996" s="90"/>
      <c r="OMV996" s="90"/>
      <c r="OMW996" s="90"/>
      <c r="OMX996" s="90"/>
      <c r="OMY996" s="90"/>
      <c r="OMZ996" s="90"/>
      <c r="ONA996" s="90"/>
      <c r="ONB996" s="90"/>
      <c r="ONC996" s="90"/>
      <c r="OND996" s="90"/>
      <c r="ONE996" s="90"/>
      <c r="ONF996" s="90"/>
      <c r="ONG996" s="90"/>
      <c r="ONH996" s="90"/>
      <c r="ONI996" s="90"/>
      <c r="ONJ996" s="90"/>
      <c r="ONK996" s="90"/>
      <c r="ONL996" s="90"/>
      <c r="ONM996" s="90"/>
      <c r="ONN996" s="90"/>
      <c r="ONO996" s="90"/>
      <c r="ONP996" s="90"/>
      <c r="ONQ996" s="90"/>
      <c r="ONR996" s="90"/>
      <c r="ONS996" s="90"/>
      <c r="ONT996" s="90"/>
      <c r="ONU996" s="90"/>
      <c r="ONV996" s="90"/>
      <c r="ONW996" s="90"/>
      <c r="ONX996" s="90"/>
      <c r="ONY996" s="90"/>
      <c r="ONZ996" s="90"/>
      <c r="OOA996" s="90"/>
      <c r="OOB996" s="90"/>
      <c r="OOC996" s="90"/>
      <c r="OOD996" s="90"/>
      <c r="OOE996" s="90"/>
      <c r="OOF996" s="90"/>
      <c r="OOG996" s="90"/>
      <c r="OOH996" s="90"/>
      <c r="OOI996" s="90"/>
      <c r="OOJ996" s="90"/>
      <c r="OOK996" s="90"/>
      <c r="OOL996" s="90"/>
      <c r="OOM996" s="90"/>
      <c r="OON996" s="90"/>
      <c r="OOO996" s="90"/>
      <c r="OOP996" s="90"/>
      <c r="OOQ996" s="90"/>
      <c r="OOR996" s="90"/>
      <c r="OOS996" s="90"/>
      <c r="OOT996" s="90"/>
      <c r="OOU996" s="90"/>
      <c r="OOV996" s="90"/>
      <c r="OOW996" s="90"/>
      <c r="OOX996" s="90"/>
      <c r="OOY996" s="90"/>
      <c r="OOZ996" s="90"/>
      <c r="OPA996" s="90"/>
      <c r="OPB996" s="90"/>
      <c r="OPC996" s="90"/>
      <c r="OPD996" s="90"/>
      <c r="OPE996" s="90"/>
      <c r="OPF996" s="90"/>
      <c r="OPG996" s="90"/>
      <c r="OPH996" s="90"/>
      <c r="OPI996" s="90"/>
      <c r="OPJ996" s="90"/>
      <c r="OPK996" s="90"/>
      <c r="OPL996" s="90"/>
      <c r="OPM996" s="90"/>
      <c r="OPN996" s="90"/>
      <c r="OPO996" s="90"/>
      <c r="OPP996" s="90"/>
      <c r="OPQ996" s="90"/>
      <c r="OPR996" s="90"/>
      <c r="OPS996" s="90"/>
      <c r="OPT996" s="90"/>
      <c r="OPU996" s="90"/>
      <c r="OPV996" s="90"/>
      <c r="OPW996" s="90"/>
      <c r="OPX996" s="90"/>
      <c r="OPY996" s="90"/>
      <c r="OPZ996" s="90"/>
      <c r="OQA996" s="90"/>
      <c r="OQB996" s="90"/>
      <c r="OQC996" s="90"/>
      <c r="OQD996" s="90"/>
      <c r="OQE996" s="90"/>
      <c r="OQF996" s="90"/>
      <c r="OQG996" s="90"/>
      <c r="OQH996" s="90"/>
      <c r="OQI996" s="90"/>
      <c r="OQJ996" s="90"/>
      <c r="OQK996" s="90"/>
      <c r="OQL996" s="90"/>
      <c r="OQM996" s="90"/>
      <c r="OQN996" s="90"/>
      <c r="OQO996" s="90"/>
      <c r="OQP996" s="90"/>
      <c r="OQQ996" s="90"/>
      <c r="OQR996" s="90"/>
      <c r="OQS996" s="90"/>
      <c r="OQT996" s="90"/>
      <c r="OQU996" s="90"/>
      <c r="OQV996" s="90"/>
      <c r="OQW996" s="90"/>
      <c r="OQX996" s="90"/>
      <c r="OQY996" s="90"/>
      <c r="OQZ996" s="90"/>
      <c r="ORA996" s="90"/>
      <c r="ORB996" s="90"/>
      <c r="ORC996" s="90"/>
      <c r="ORD996" s="90"/>
      <c r="ORE996" s="90"/>
      <c r="ORF996" s="90"/>
      <c r="ORG996" s="90"/>
      <c r="ORH996" s="90"/>
      <c r="ORI996" s="90"/>
      <c r="ORJ996" s="90"/>
      <c r="ORK996" s="90"/>
      <c r="ORL996" s="90"/>
      <c r="ORM996" s="90"/>
      <c r="ORN996" s="90"/>
      <c r="ORO996" s="90"/>
      <c r="ORP996" s="90"/>
      <c r="ORQ996" s="90"/>
      <c r="ORR996" s="90"/>
      <c r="ORS996" s="90"/>
      <c r="ORT996" s="90"/>
      <c r="ORU996" s="90"/>
      <c r="ORV996" s="90"/>
      <c r="ORW996" s="90"/>
      <c r="ORX996" s="90"/>
      <c r="ORY996" s="90"/>
      <c r="ORZ996" s="90"/>
      <c r="OSA996" s="90"/>
      <c r="OSB996" s="90"/>
      <c r="OSC996" s="90"/>
      <c r="OSD996" s="90"/>
      <c r="OSE996" s="90"/>
      <c r="OSF996" s="90"/>
      <c r="OSG996" s="90"/>
      <c r="OSH996" s="90"/>
      <c r="OSI996" s="90"/>
      <c r="OSJ996" s="90"/>
      <c r="OSK996" s="90"/>
      <c r="OSL996" s="90"/>
      <c r="OSM996" s="90"/>
      <c r="OSN996" s="90"/>
      <c r="OSO996" s="90"/>
      <c r="OSP996" s="90"/>
      <c r="OSQ996" s="90"/>
      <c r="OSR996" s="90"/>
      <c r="OSS996" s="90"/>
      <c r="OST996" s="90"/>
      <c r="OSU996" s="90"/>
      <c r="OSV996" s="90"/>
      <c r="OSW996" s="90"/>
      <c r="OSX996" s="90"/>
      <c r="OSY996" s="90"/>
      <c r="OSZ996" s="90"/>
      <c r="OTA996" s="90"/>
      <c r="OTB996" s="90"/>
      <c r="OTC996" s="90"/>
      <c r="OTD996" s="90"/>
      <c r="OTE996" s="90"/>
      <c r="OTF996" s="90"/>
      <c r="OTG996" s="90"/>
      <c r="OTH996" s="90"/>
      <c r="OTI996" s="90"/>
      <c r="OTJ996" s="90"/>
      <c r="OTK996" s="90"/>
      <c r="OTL996" s="90"/>
      <c r="OTM996" s="90"/>
      <c r="OTN996" s="90"/>
      <c r="OTO996" s="90"/>
      <c r="OTP996" s="90"/>
      <c r="OTQ996" s="90"/>
      <c r="OTR996" s="90"/>
      <c r="OTS996" s="90"/>
      <c r="OTT996" s="90"/>
      <c r="OTU996" s="90"/>
      <c r="OTV996" s="90"/>
      <c r="OTW996" s="90"/>
      <c r="OTX996" s="90"/>
      <c r="OTY996" s="90"/>
      <c r="OTZ996" s="90"/>
      <c r="OUA996" s="90"/>
      <c r="OUB996" s="90"/>
      <c r="OUC996" s="90"/>
      <c r="OUD996" s="90"/>
      <c r="OUE996" s="90"/>
      <c r="OUF996" s="90"/>
      <c r="OUG996" s="90"/>
      <c r="OUH996" s="90"/>
      <c r="OUI996" s="90"/>
      <c r="OUJ996" s="90"/>
      <c r="OUK996" s="90"/>
      <c r="OUL996" s="90"/>
      <c r="OUM996" s="90"/>
      <c r="OUN996" s="90"/>
      <c r="OUO996" s="90"/>
      <c r="OUP996" s="90"/>
      <c r="OUQ996" s="90"/>
      <c r="OUR996" s="90"/>
      <c r="OUS996" s="90"/>
      <c r="OUT996" s="90"/>
      <c r="OUU996" s="90"/>
      <c r="OUV996" s="90"/>
      <c r="OUW996" s="90"/>
      <c r="OUX996" s="90"/>
      <c r="OUY996" s="90"/>
      <c r="OUZ996" s="90"/>
      <c r="OVA996" s="90"/>
      <c r="OVB996" s="90"/>
      <c r="OVC996" s="90"/>
      <c r="OVD996" s="90"/>
      <c r="OVE996" s="90"/>
      <c r="OVF996" s="90"/>
      <c r="OVG996" s="90"/>
      <c r="OVH996" s="90"/>
      <c r="OVI996" s="90"/>
      <c r="OVJ996" s="90"/>
      <c r="OVK996" s="90"/>
      <c r="OVL996" s="90"/>
      <c r="OVM996" s="90"/>
      <c r="OVN996" s="90"/>
      <c r="OVO996" s="90"/>
      <c r="OVP996" s="90"/>
      <c r="OVQ996" s="90"/>
      <c r="OVR996" s="90"/>
      <c r="OVS996" s="90"/>
      <c r="OVT996" s="90"/>
      <c r="OVU996" s="90"/>
      <c r="OVV996" s="90"/>
      <c r="OVW996" s="90"/>
      <c r="OVX996" s="90"/>
      <c r="OVY996" s="90"/>
      <c r="OVZ996" s="90"/>
      <c r="OWA996" s="90"/>
      <c r="OWB996" s="90"/>
      <c r="OWC996" s="90"/>
      <c r="OWD996" s="90"/>
      <c r="OWE996" s="90"/>
      <c r="OWF996" s="90"/>
      <c r="OWG996" s="90"/>
      <c r="OWH996" s="90"/>
      <c r="OWI996" s="90"/>
      <c r="OWJ996" s="90"/>
      <c r="OWK996" s="90"/>
      <c r="OWL996" s="90"/>
      <c r="OWM996" s="90"/>
      <c r="OWN996" s="90"/>
      <c r="OWO996" s="90"/>
      <c r="OWP996" s="90"/>
      <c r="OWQ996" s="90"/>
      <c r="OWR996" s="90"/>
      <c r="OWS996" s="90"/>
      <c r="OWT996" s="90"/>
      <c r="OWU996" s="90"/>
      <c r="OWV996" s="90"/>
      <c r="OWW996" s="90"/>
      <c r="OWX996" s="90"/>
      <c r="OWY996" s="90"/>
      <c r="OWZ996" s="90"/>
      <c r="OXA996" s="90"/>
      <c r="OXB996" s="90"/>
      <c r="OXC996" s="90"/>
      <c r="OXD996" s="90"/>
      <c r="OXE996" s="90"/>
      <c r="OXF996" s="90"/>
      <c r="OXG996" s="90"/>
      <c r="OXH996" s="90"/>
      <c r="OXI996" s="90"/>
      <c r="OXJ996" s="90"/>
      <c r="OXK996" s="90"/>
      <c r="OXL996" s="90"/>
      <c r="OXM996" s="90"/>
      <c r="OXN996" s="90"/>
      <c r="OXO996" s="90"/>
      <c r="OXP996" s="90"/>
      <c r="OXQ996" s="90"/>
      <c r="OXR996" s="90"/>
      <c r="OXS996" s="90"/>
      <c r="OXT996" s="90"/>
      <c r="OXU996" s="90"/>
      <c r="OXV996" s="90"/>
      <c r="OXW996" s="90"/>
      <c r="OXX996" s="90"/>
      <c r="OXY996" s="90"/>
      <c r="OXZ996" s="90"/>
      <c r="OYA996" s="90"/>
      <c r="OYB996" s="90"/>
      <c r="OYC996" s="90"/>
      <c r="OYD996" s="90"/>
      <c r="OYE996" s="90"/>
      <c r="OYF996" s="90"/>
      <c r="OYG996" s="90"/>
      <c r="OYH996" s="90"/>
      <c r="OYI996" s="90"/>
      <c r="OYJ996" s="90"/>
      <c r="OYK996" s="90"/>
      <c r="OYL996" s="90"/>
      <c r="OYM996" s="90"/>
      <c r="OYN996" s="90"/>
      <c r="OYO996" s="90"/>
      <c r="OYP996" s="90"/>
      <c r="OYQ996" s="90"/>
      <c r="OYR996" s="90"/>
      <c r="OYS996" s="90"/>
      <c r="OYT996" s="90"/>
      <c r="OYU996" s="90"/>
      <c r="OYV996" s="90"/>
      <c r="OYW996" s="90"/>
      <c r="OYX996" s="90"/>
      <c r="OYY996" s="90"/>
      <c r="OYZ996" s="90"/>
      <c r="OZA996" s="90"/>
      <c r="OZB996" s="90"/>
      <c r="OZC996" s="90"/>
      <c r="OZD996" s="90"/>
      <c r="OZE996" s="90"/>
      <c r="OZF996" s="90"/>
      <c r="OZG996" s="90"/>
      <c r="OZH996" s="90"/>
      <c r="OZI996" s="90"/>
      <c r="OZJ996" s="90"/>
      <c r="OZK996" s="90"/>
      <c r="OZL996" s="90"/>
      <c r="OZM996" s="90"/>
      <c r="OZN996" s="90"/>
      <c r="OZO996" s="90"/>
      <c r="OZP996" s="90"/>
      <c r="OZQ996" s="90"/>
      <c r="OZR996" s="90"/>
      <c r="OZS996" s="90"/>
      <c r="OZT996" s="90"/>
      <c r="OZU996" s="90"/>
      <c r="OZV996" s="90"/>
      <c r="OZW996" s="90"/>
      <c r="OZX996" s="90"/>
      <c r="OZY996" s="90"/>
      <c r="OZZ996" s="90"/>
      <c r="PAA996" s="90"/>
      <c r="PAB996" s="90"/>
      <c r="PAC996" s="90"/>
      <c r="PAD996" s="90"/>
      <c r="PAE996" s="90"/>
      <c r="PAF996" s="90"/>
      <c r="PAG996" s="90"/>
      <c r="PAH996" s="90"/>
      <c r="PAI996" s="90"/>
      <c r="PAJ996" s="90"/>
      <c r="PAK996" s="90"/>
      <c r="PAL996" s="90"/>
      <c r="PAM996" s="90"/>
      <c r="PAN996" s="90"/>
      <c r="PAO996" s="90"/>
      <c r="PAP996" s="90"/>
      <c r="PAQ996" s="90"/>
      <c r="PAR996" s="90"/>
      <c r="PAS996" s="90"/>
      <c r="PAT996" s="90"/>
      <c r="PAU996" s="90"/>
      <c r="PAV996" s="90"/>
      <c r="PAW996" s="90"/>
      <c r="PAX996" s="90"/>
      <c r="PAY996" s="90"/>
      <c r="PAZ996" s="90"/>
      <c r="PBA996" s="90"/>
      <c r="PBB996" s="90"/>
      <c r="PBC996" s="90"/>
      <c r="PBD996" s="90"/>
      <c r="PBE996" s="90"/>
      <c r="PBF996" s="90"/>
      <c r="PBG996" s="90"/>
      <c r="PBH996" s="90"/>
      <c r="PBI996" s="90"/>
      <c r="PBJ996" s="90"/>
      <c r="PBK996" s="90"/>
      <c r="PBL996" s="90"/>
      <c r="PBM996" s="90"/>
      <c r="PBN996" s="90"/>
      <c r="PBO996" s="90"/>
      <c r="PBP996" s="90"/>
      <c r="PBQ996" s="90"/>
      <c r="PBR996" s="90"/>
      <c r="PBS996" s="90"/>
      <c r="PBT996" s="90"/>
      <c r="PBU996" s="90"/>
      <c r="PBV996" s="90"/>
      <c r="PBW996" s="90"/>
      <c r="PBX996" s="90"/>
      <c r="PBY996" s="90"/>
      <c r="PBZ996" s="90"/>
      <c r="PCA996" s="90"/>
      <c r="PCB996" s="90"/>
      <c r="PCC996" s="90"/>
      <c r="PCD996" s="90"/>
      <c r="PCE996" s="90"/>
      <c r="PCF996" s="90"/>
      <c r="PCG996" s="90"/>
      <c r="PCH996" s="90"/>
      <c r="PCI996" s="90"/>
      <c r="PCJ996" s="90"/>
      <c r="PCK996" s="90"/>
      <c r="PCL996" s="90"/>
      <c r="PCM996" s="90"/>
      <c r="PCN996" s="90"/>
      <c r="PCO996" s="90"/>
      <c r="PCP996" s="90"/>
      <c r="PCQ996" s="90"/>
      <c r="PCR996" s="90"/>
      <c r="PCS996" s="90"/>
      <c r="PCT996" s="90"/>
      <c r="PCU996" s="90"/>
      <c r="PCV996" s="90"/>
      <c r="PCW996" s="90"/>
      <c r="PCX996" s="90"/>
      <c r="PCY996" s="90"/>
      <c r="PCZ996" s="90"/>
      <c r="PDA996" s="90"/>
      <c r="PDB996" s="90"/>
      <c r="PDC996" s="90"/>
      <c r="PDD996" s="90"/>
      <c r="PDE996" s="90"/>
      <c r="PDF996" s="90"/>
      <c r="PDG996" s="90"/>
      <c r="PDH996" s="90"/>
      <c r="PDI996" s="90"/>
      <c r="PDJ996" s="90"/>
      <c r="PDK996" s="90"/>
      <c r="PDL996" s="90"/>
      <c r="PDM996" s="90"/>
      <c r="PDN996" s="90"/>
      <c r="PDO996" s="90"/>
      <c r="PDP996" s="90"/>
      <c r="PDQ996" s="90"/>
      <c r="PDR996" s="90"/>
      <c r="PDS996" s="90"/>
      <c r="PDT996" s="90"/>
      <c r="PDU996" s="90"/>
      <c r="PDV996" s="90"/>
      <c r="PDW996" s="90"/>
      <c r="PDX996" s="90"/>
      <c r="PDY996" s="90"/>
      <c r="PDZ996" s="90"/>
      <c r="PEA996" s="90"/>
      <c r="PEB996" s="90"/>
      <c r="PEC996" s="90"/>
      <c r="PED996" s="90"/>
      <c r="PEE996" s="90"/>
      <c r="PEF996" s="90"/>
      <c r="PEG996" s="90"/>
      <c r="PEH996" s="90"/>
      <c r="PEI996" s="90"/>
      <c r="PEJ996" s="90"/>
      <c r="PEK996" s="90"/>
      <c r="PEL996" s="90"/>
      <c r="PEM996" s="90"/>
      <c r="PEN996" s="90"/>
      <c r="PEO996" s="90"/>
      <c r="PEP996" s="90"/>
      <c r="PEQ996" s="90"/>
      <c r="PER996" s="90"/>
      <c r="PES996" s="90"/>
      <c r="PET996" s="90"/>
      <c r="PEU996" s="90"/>
      <c r="PEV996" s="90"/>
      <c r="PEW996" s="90"/>
      <c r="PEX996" s="90"/>
      <c r="PEY996" s="90"/>
      <c r="PEZ996" s="90"/>
      <c r="PFA996" s="90"/>
      <c r="PFB996" s="90"/>
      <c r="PFC996" s="90"/>
      <c r="PFD996" s="90"/>
      <c r="PFE996" s="90"/>
      <c r="PFF996" s="90"/>
      <c r="PFG996" s="90"/>
      <c r="PFH996" s="90"/>
      <c r="PFI996" s="90"/>
      <c r="PFJ996" s="90"/>
      <c r="PFK996" s="90"/>
      <c r="PFL996" s="90"/>
      <c r="PFM996" s="90"/>
      <c r="PFN996" s="90"/>
      <c r="PFO996" s="90"/>
      <c r="PFP996" s="90"/>
      <c r="PFQ996" s="90"/>
      <c r="PFR996" s="90"/>
      <c r="PFS996" s="90"/>
      <c r="PFT996" s="90"/>
      <c r="PFU996" s="90"/>
      <c r="PFV996" s="90"/>
      <c r="PFW996" s="90"/>
      <c r="PFX996" s="90"/>
      <c r="PFY996" s="90"/>
      <c r="PFZ996" s="90"/>
      <c r="PGA996" s="90"/>
      <c r="PGB996" s="90"/>
      <c r="PGC996" s="90"/>
      <c r="PGD996" s="90"/>
      <c r="PGE996" s="90"/>
      <c r="PGF996" s="90"/>
      <c r="PGG996" s="90"/>
      <c r="PGH996" s="90"/>
      <c r="PGI996" s="90"/>
      <c r="PGJ996" s="90"/>
      <c r="PGK996" s="90"/>
      <c r="PGL996" s="90"/>
      <c r="PGM996" s="90"/>
      <c r="PGN996" s="90"/>
      <c r="PGO996" s="90"/>
      <c r="PGP996" s="90"/>
      <c r="PGQ996" s="90"/>
      <c r="PGR996" s="90"/>
      <c r="PGS996" s="90"/>
      <c r="PGT996" s="90"/>
      <c r="PGU996" s="90"/>
      <c r="PGV996" s="90"/>
      <c r="PGW996" s="90"/>
      <c r="PGX996" s="90"/>
      <c r="PGY996" s="90"/>
      <c r="PGZ996" s="90"/>
      <c r="PHA996" s="90"/>
      <c r="PHB996" s="90"/>
      <c r="PHC996" s="90"/>
      <c r="PHD996" s="90"/>
      <c r="PHE996" s="90"/>
      <c r="PHF996" s="90"/>
      <c r="PHG996" s="90"/>
      <c r="PHH996" s="90"/>
      <c r="PHI996" s="90"/>
      <c r="PHJ996" s="90"/>
      <c r="PHK996" s="90"/>
      <c r="PHL996" s="90"/>
      <c r="PHM996" s="90"/>
      <c r="PHN996" s="90"/>
      <c r="PHO996" s="90"/>
      <c r="PHP996" s="90"/>
      <c r="PHQ996" s="90"/>
      <c r="PHR996" s="90"/>
      <c r="PHS996" s="90"/>
      <c r="PHT996" s="90"/>
      <c r="PHU996" s="90"/>
      <c r="PHV996" s="90"/>
      <c r="PHW996" s="90"/>
      <c r="PHX996" s="90"/>
      <c r="PHY996" s="90"/>
      <c r="PHZ996" s="90"/>
      <c r="PIA996" s="90"/>
      <c r="PIB996" s="90"/>
      <c r="PIC996" s="90"/>
      <c r="PID996" s="90"/>
      <c r="PIE996" s="90"/>
      <c r="PIF996" s="90"/>
      <c r="PIG996" s="90"/>
      <c r="PIH996" s="90"/>
      <c r="PII996" s="90"/>
      <c r="PIJ996" s="90"/>
      <c r="PIK996" s="90"/>
      <c r="PIL996" s="90"/>
      <c r="PIM996" s="90"/>
      <c r="PIN996" s="90"/>
      <c r="PIO996" s="90"/>
      <c r="PIP996" s="90"/>
      <c r="PIQ996" s="90"/>
      <c r="PIR996" s="90"/>
      <c r="PIS996" s="90"/>
      <c r="PIT996" s="90"/>
      <c r="PIU996" s="90"/>
      <c r="PIV996" s="90"/>
      <c r="PIW996" s="90"/>
      <c r="PIX996" s="90"/>
      <c r="PIY996" s="90"/>
      <c r="PIZ996" s="90"/>
      <c r="PJA996" s="90"/>
      <c r="PJB996" s="90"/>
      <c r="PJC996" s="90"/>
      <c r="PJD996" s="90"/>
      <c r="PJE996" s="90"/>
      <c r="PJF996" s="90"/>
      <c r="PJG996" s="90"/>
      <c r="PJH996" s="90"/>
      <c r="PJI996" s="90"/>
      <c r="PJJ996" s="90"/>
      <c r="PJK996" s="90"/>
      <c r="PJL996" s="90"/>
      <c r="PJM996" s="90"/>
      <c r="PJN996" s="90"/>
      <c r="PJO996" s="90"/>
      <c r="PJP996" s="90"/>
      <c r="PJQ996" s="90"/>
      <c r="PJR996" s="90"/>
      <c r="PJS996" s="90"/>
      <c r="PJT996" s="90"/>
      <c r="PJU996" s="90"/>
      <c r="PJV996" s="90"/>
      <c r="PJW996" s="90"/>
      <c r="PJX996" s="90"/>
      <c r="PJY996" s="90"/>
      <c r="PJZ996" s="90"/>
      <c r="PKA996" s="90"/>
      <c r="PKB996" s="90"/>
      <c r="PKC996" s="90"/>
      <c r="PKD996" s="90"/>
      <c r="PKE996" s="90"/>
      <c r="PKF996" s="90"/>
      <c r="PKG996" s="90"/>
      <c r="PKH996" s="90"/>
      <c r="PKI996" s="90"/>
      <c r="PKJ996" s="90"/>
      <c r="PKK996" s="90"/>
      <c r="PKL996" s="90"/>
      <c r="PKM996" s="90"/>
      <c r="PKN996" s="90"/>
      <c r="PKO996" s="90"/>
      <c r="PKP996" s="90"/>
      <c r="PKQ996" s="90"/>
      <c r="PKR996" s="90"/>
      <c r="PKS996" s="90"/>
      <c r="PKT996" s="90"/>
      <c r="PKU996" s="90"/>
      <c r="PKV996" s="90"/>
      <c r="PKW996" s="90"/>
      <c r="PKX996" s="90"/>
      <c r="PKY996" s="90"/>
      <c r="PKZ996" s="90"/>
      <c r="PLA996" s="90"/>
      <c r="PLB996" s="90"/>
      <c r="PLC996" s="90"/>
      <c r="PLD996" s="90"/>
      <c r="PLE996" s="90"/>
      <c r="PLF996" s="90"/>
      <c r="PLG996" s="90"/>
      <c r="PLH996" s="90"/>
      <c r="PLI996" s="90"/>
      <c r="PLJ996" s="90"/>
      <c r="PLK996" s="90"/>
      <c r="PLL996" s="90"/>
      <c r="PLM996" s="90"/>
      <c r="PLN996" s="90"/>
      <c r="PLO996" s="90"/>
      <c r="PLP996" s="90"/>
      <c r="PLQ996" s="90"/>
      <c r="PLR996" s="90"/>
      <c r="PLS996" s="90"/>
      <c r="PLT996" s="90"/>
      <c r="PLU996" s="90"/>
      <c r="PLV996" s="90"/>
      <c r="PLW996" s="90"/>
      <c r="PLX996" s="90"/>
      <c r="PLY996" s="90"/>
      <c r="PLZ996" s="90"/>
      <c r="PMA996" s="90"/>
      <c r="PMB996" s="90"/>
      <c r="PMC996" s="90"/>
      <c r="PMD996" s="90"/>
      <c r="PME996" s="90"/>
      <c r="PMF996" s="90"/>
      <c r="PMG996" s="90"/>
      <c r="PMH996" s="90"/>
      <c r="PMI996" s="90"/>
      <c r="PMJ996" s="90"/>
      <c r="PMK996" s="90"/>
      <c r="PML996" s="90"/>
      <c r="PMM996" s="90"/>
      <c r="PMN996" s="90"/>
      <c r="PMO996" s="90"/>
      <c r="PMP996" s="90"/>
      <c r="PMQ996" s="90"/>
      <c r="PMR996" s="90"/>
      <c r="PMS996" s="90"/>
      <c r="PMT996" s="90"/>
      <c r="PMU996" s="90"/>
      <c r="PMV996" s="90"/>
      <c r="PMW996" s="90"/>
      <c r="PMX996" s="90"/>
      <c r="PMY996" s="90"/>
      <c r="PMZ996" s="90"/>
      <c r="PNA996" s="90"/>
      <c r="PNB996" s="90"/>
      <c r="PNC996" s="90"/>
      <c r="PND996" s="90"/>
      <c r="PNE996" s="90"/>
      <c r="PNF996" s="90"/>
      <c r="PNG996" s="90"/>
      <c r="PNH996" s="90"/>
      <c r="PNI996" s="90"/>
      <c r="PNJ996" s="90"/>
      <c r="PNK996" s="90"/>
      <c r="PNL996" s="90"/>
      <c r="PNM996" s="90"/>
      <c r="PNN996" s="90"/>
      <c r="PNO996" s="90"/>
      <c r="PNP996" s="90"/>
      <c r="PNQ996" s="90"/>
      <c r="PNR996" s="90"/>
      <c r="PNS996" s="90"/>
      <c r="PNT996" s="90"/>
      <c r="PNU996" s="90"/>
      <c r="PNV996" s="90"/>
      <c r="PNW996" s="90"/>
      <c r="PNX996" s="90"/>
      <c r="PNY996" s="90"/>
      <c r="PNZ996" s="90"/>
      <c r="POA996" s="90"/>
      <c r="POB996" s="90"/>
      <c r="POC996" s="90"/>
      <c r="POD996" s="90"/>
      <c r="POE996" s="90"/>
      <c r="POF996" s="90"/>
      <c r="POG996" s="90"/>
      <c r="POH996" s="90"/>
      <c r="POI996" s="90"/>
      <c r="POJ996" s="90"/>
      <c r="POK996" s="90"/>
      <c r="POL996" s="90"/>
      <c r="POM996" s="90"/>
      <c r="PON996" s="90"/>
      <c r="POO996" s="90"/>
      <c r="POP996" s="90"/>
      <c r="POQ996" s="90"/>
      <c r="POR996" s="90"/>
      <c r="POS996" s="90"/>
      <c r="POT996" s="90"/>
      <c r="POU996" s="90"/>
      <c r="POV996" s="90"/>
      <c r="POW996" s="90"/>
      <c r="POX996" s="90"/>
      <c r="POY996" s="90"/>
      <c r="POZ996" s="90"/>
      <c r="PPA996" s="90"/>
      <c r="PPB996" s="90"/>
      <c r="PPC996" s="90"/>
      <c r="PPD996" s="90"/>
      <c r="PPE996" s="90"/>
      <c r="PPF996" s="90"/>
      <c r="PPG996" s="90"/>
      <c r="PPH996" s="90"/>
      <c r="PPI996" s="90"/>
      <c r="PPJ996" s="90"/>
      <c r="PPK996" s="90"/>
      <c r="PPL996" s="90"/>
      <c r="PPM996" s="90"/>
      <c r="PPN996" s="90"/>
      <c r="PPO996" s="90"/>
      <c r="PPP996" s="90"/>
      <c r="PPQ996" s="90"/>
      <c r="PPR996" s="90"/>
      <c r="PPS996" s="90"/>
      <c r="PPT996" s="90"/>
      <c r="PPU996" s="90"/>
      <c r="PPV996" s="90"/>
      <c r="PPW996" s="90"/>
      <c r="PPX996" s="90"/>
      <c r="PPY996" s="90"/>
      <c r="PPZ996" s="90"/>
      <c r="PQA996" s="90"/>
      <c r="PQB996" s="90"/>
      <c r="PQC996" s="90"/>
      <c r="PQD996" s="90"/>
      <c r="PQE996" s="90"/>
      <c r="PQF996" s="90"/>
      <c r="PQG996" s="90"/>
      <c r="PQH996" s="90"/>
      <c r="PQI996" s="90"/>
      <c r="PQJ996" s="90"/>
      <c r="PQK996" s="90"/>
      <c r="PQL996" s="90"/>
      <c r="PQM996" s="90"/>
      <c r="PQN996" s="90"/>
      <c r="PQO996" s="90"/>
      <c r="PQP996" s="90"/>
      <c r="PQQ996" s="90"/>
      <c r="PQR996" s="90"/>
      <c r="PQS996" s="90"/>
      <c r="PQT996" s="90"/>
      <c r="PQU996" s="90"/>
      <c r="PQV996" s="90"/>
      <c r="PQW996" s="90"/>
      <c r="PQX996" s="90"/>
      <c r="PQY996" s="90"/>
      <c r="PQZ996" s="90"/>
      <c r="PRA996" s="90"/>
      <c r="PRB996" s="90"/>
      <c r="PRC996" s="90"/>
      <c r="PRD996" s="90"/>
      <c r="PRE996" s="90"/>
      <c r="PRF996" s="90"/>
      <c r="PRG996" s="90"/>
      <c r="PRH996" s="90"/>
      <c r="PRI996" s="90"/>
      <c r="PRJ996" s="90"/>
      <c r="PRK996" s="90"/>
      <c r="PRL996" s="90"/>
      <c r="PRM996" s="90"/>
      <c r="PRN996" s="90"/>
      <c r="PRO996" s="90"/>
      <c r="PRP996" s="90"/>
      <c r="PRQ996" s="90"/>
      <c r="PRR996" s="90"/>
      <c r="PRS996" s="90"/>
      <c r="PRT996" s="90"/>
      <c r="PRU996" s="90"/>
      <c r="PRV996" s="90"/>
      <c r="PRW996" s="90"/>
      <c r="PRX996" s="90"/>
      <c r="PRY996" s="90"/>
      <c r="PRZ996" s="90"/>
      <c r="PSA996" s="90"/>
      <c r="PSB996" s="90"/>
      <c r="PSC996" s="90"/>
      <c r="PSD996" s="90"/>
      <c r="PSE996" s="90"/>
      <c r="PSF996" s="90"/>
      <c r="PSG996" s="90"/>
      <c r="PSH996" s="90"/>
      <c r="PSI996" s="90"/>
      <c r="PSJ996" s="90"/>
      <c r="PSK996" s="90"/>
      <c r="PSL996" s="90"/>
      <c r="PSM996" s="90"/>
      <c r="PSN996" s="90"/>
      <c r="PSO996" s="90"/>
      <c r="PSP996" s="90"/>
      <c r="PSQ996" s="90"/>
      <c r="PSR996" s="90"/>
      <c r="PSS996" s="90"/>
      <c r="PST996" s="90"/>
      <c r="PSU996" s="90"/>
      <c r="PSV996" s="90"/>
      <c r="PSW996" s="90"/>
      <c r="PSX996" s="90"/>
      <c r="PSY996" s="90"/>
      <c r="PSZ996" s="90"/>
      <c r="PTA996" s="90"/>
      <c r="PTB996" s="90"/>
      <c r="PTC996" s="90"/>
      <c r="PTD996" s="90"/>
      <c r="PTE996" s="90"/>
      <c r="PTF996" s="90"/>
      <c r="PTG996" s="90"/>
      <c r="PTH996" s="90"/>
      <c r="PTI996" s="90"/>
      <c r="PTJ996" s="90"/>
      <c r="PTK996" s="90"/>
      <c r="PTL996" s="90"/>
      <c r="PTM996" s="90"/>
      <c r="PTN996" s="90"/>
      <c r="PTO996" s="90"/>
      <c r="PTP996" s="90"/>
      <c r="PTQ996" s="90"/>
      <c r="PTR996" s="90"/>
      <c r="PTS996" s="90"/>
      <c r="PTT996" s="90"/>
      <c r="PTU996" s="90"/>
      <c r="PTV996" s="90"/>
      <c r="PTW996" s="90"/>
      <c r="PTX996" s="90"/>
      <c r="PTY996" s="90"/>
      <c r="PTZ996" s="90"/>
      <c r="PUA996" s="90"/>
      <c r="PUB996" s="90"/>
      <c r="PUC996" s="90"/>
      <c r="PUD996" s="90"/>
      <c r="PUE996" s="90"/>
      <c r="PUF996" s="90"/>
      <c r="PUG996" s="90"/>
      <c r="PUH996" s="90"/>
      <c r="PUI996" s="90"/>
      <c r="PUJ996" s="90"/>
      <c r="PUK996" s="90"/>
      <c r="PUL996" s="90"/>
      <c r="PUM996" s="90"/>
      <c r="PUN996" s="90"/>
      <c r="PUO996" s="90"/>
      <c r="PUP996" s="90"/>
      <c r="PUQ996" s="90"/>
      <c r="PUR996" s="90"/>
      <c r="PUS996" s="90"/>
      <c r="PUT996" s="90"/>
      <c r="PUU996" s="90"/>
      <c r="PUV996" s="90"/>
      <c r="PUW996" s="90"/>
      <c r="PUX996" s="90"/>
      <c r="PUY996" s="90"/>
      <c r="PUZ996" s="90"/>
      <c r="PVA996" s="90"/>
      <c r="PVB996" s="90"/>
      <c r="PVC996" s="90"/>
      <c r="PVD996" s="90"/>
      <c r="PVE996" s="90"/>
      <c r="PVF996" s="90"/>
      <c r="PVG996" s="90"/>
      <c r="PVH996" s="90"/>
      <c r="PVI996" s="90"/>
      <c r="PVJ996" s="90"/>
      <c r="PVK996" s="90"/>
      <c r="PVL996" s="90"/>
      <c r="PVM996" s="90"/>
      <c r="PVN996" s="90"/>
      <c r="PVO996" s="90"/>
      <c r="PVP996" s="90"/>
      <c r="PVQ996" s="90"/>
      <c r="PVR996" s="90"/>
      <c r="PVS996" s="90"/>
      <c r="PVT996" s="90"/>
      <c r="PVU996" s="90"/>
      <c r="PVV996" s="90"/>
      <c r="PVW996" s="90"/>
      <c r="PVX996" s="90"/>
      <c r="PVY996" s="90"/>
      <c r="PVZ996" s="90"/>
      <c r="PWA996" s="90"/>
      <c r="PWB996" s="90"/>
      <c r="PWC996" s="90"/>
      <c r="PWD996" s="90"/>
      <c r="PWE996" s="90"/>
      <c r="PWF996" s="90"/>
      <c r="PWG996" s="90"/>
      <c r="PWH996" s="90"/>
      <c r="PWI996" s="90"/>
      <c r="PWJ996" s="90"/>
      <c r="PWK996" s="90"/>
      <c r="PWL996" s="90"/>
      <c r="PWM996" s="90"/>
      <c r="PWN996" s="90"/>
      <c r="PWO996" s="90"/>
      <c r="PWP996" s="90"/>
      <c r="PWQ996" s="90"/>
      <c r="PWR996" s="90"/>
      <c r="PWS996" s="90"/>
      <c r="PWT996" s="90"/>
      <c r="PWU996" s="90"/>
      <c r="PWV996" s="90"/>
      <c r="PWW996" s="90"/>
      <c r="PWX996" s="90"/>
      <c r="PWY996" s="90"/>
      <c r="PWZ996" s="90"/>
      <c r="PXA996" s="90"/>
      <c r="PXB996" s="90"/>
      <c r="PXC996" s="90"/>
      <c r="PXD996" s="90"/>
      <c r="PXE996" s="90"/>
      <c r="PXF996" s="90"/>
      <c r="PXG996" s="90"/>
      <c r="PXH996" s="90"/>
      <c r="PXI996" s="90"/>
      <c r="PXJ996" s="90"/>
      <c r="PXK996" s="90"/>
      <c r="PXL996" s="90"/>
      <c r="PXM996" s="90"/>
      <c r="PXN996" s="90"/>
      <c r="PXO996" s="90"/>
      <c r="PXP996" s="90"/>
      <c r="PXQ996" s="90"/>
      <c r="PXR996" s="90"/>
      <c r="PXS996" s="90"/>
      <c r="PXT996" s="90"/>
      <c r="PXU996" s="90"/>
      <c r="PXV996" s="90"/>
      <c r="PXW996" s="90"/>
      <c r="PXX996" s="90"/>
      <c r="PXY996" s="90"/>
      <c r="PXZ996" s="90"/>
      <c r="PYA996" s="90"/>
      <c r="PYB996" s="90"/>
      <c r="PYC996" s="90"/>
      <c r="PYD996" s="90"/>
      <c r="PYE996" s="90"/>
      <c r="PYF996" s="90"/>
      <c r="PYG996" s="90"/>
      <c r="PYH996" s="90"/>
      <c r="PYI996" s="90"/>
      <c r="PYJ996" s="90"/>
      <c r="PYK996" s="90"/>
      <c r="PYL996" s="90"/>
      <c r="PYM996" s="90"/>
      <c r="PYN996" s="90"/>
      <c r="PYO996" s="90"/>
      <c r="PYP996" s="90"/>
      <c r="PYQ996" s="90"/>
      <c r="PYR996" s="90"/>
      <c r="PYS996" s="90"/>
      <c r="PYT996" s="90"/>
      <c r="PYU996" s="90"/>
      <c r="PYV996" s="90"/>
      <c r="PYW996" s="90"/>
      <c r="PYX996" s="90"/>
      <c r="PYY996" s="90"/>
      <c r="PYZ996" s="90"/>
      <c r="PZA996" s="90"/>
      <c r="PZB996" s="90"/>
      <c r="PZC996" s="90"/>
      <c r="PZD996" s="90"/>
      <c r="PZE996" s="90"/>
      <c r="PZF996" s="90"/>
      <c r="PZG996" s="90"/>
      <c r="PZH996" s="90"/>
      <c r="PZI996" s="90"/>
      <c r="PZJ996" s="90"/>
      <c r="PZK996" s="90"/>
      <c r="PZL996" s="90"/>
      <c r="PZM996" s="90"/>
      <c r="PZN996" s="90"/>
      <c r="PZO996" s="90"/>
      <c r="PZP996" s="90"/>
      <c r="PZQ996" s="90"/>
      <c r="PZR996" s="90"/>
      <c r="PZS996" s="90"/>
      <c r="PZT996" s="90"/>
      <c r="PZU996" s="90"/>
      <c r="PZV996" s="90"/>
      <c r="PZW996" s="90"/>
      <c r="PZX996" s="90"/>
      <c r="PZY996" s="90"/>
      <c r="PZZ996" s="90"/>
      <c r="QAA996" s="90"/>
      <c r="QAB996" s="90"/>
      <c r="QAC996" s="90"/>
      <c r="QAD996" s="90"/>
      <c r="QAE996" s="90"/>
      <c r="QAF996" s="90"/>
      <c r="QAG996" s="90"/>
      <c r="QAH996" s="90"/>
      <c r="QAI996" s="90"/>
      <c r="QAJ996" s="90"/>
      <c r="QAK996" s="90"/>
      <c r="QAL996" s="90"/>
      <c r="QAM996" s="90"/>
      <c r="QAN996" s="90"/>
      <c r="QAO996" s="90"/>
      <c r="QAP996" s="90"/>
      <c r="QAQ996" s="90"/>
      <c r="QAR996" s="90"/>
      <c r="QAS996" s="90"/>
      <c r="QAT996" s="90"/>
      <c r="QAU996" s="90"/>
      <c r="QAV996" s="90"/>
      <c r="QAW996" s="90"/>
      <c r="QAX996" s="90"/>
      <c r="QAY996" s="90"/>
      <c r="QAZ996" s="90"/>
      <c r="QBA996" s="90"/>
      <c r="QBB996" s="90"/>
      <c r="QBC996" s="90"/>
      <c r="QBD996" s="90"/>
      <c r="QBE996" s="90"/>
      <c r="QBF996" s="90"/>
      <c r="QBG996" s="90"/>
      <c r="QBH996" s="90"/>
      <c r="QBI996" s="90"/>
      <c r="QBJ996" s="90"/>
      <c r="QBK996" s="90"/>
      <c r="QBL996" s="90"/>
      <c r="QBM996" s="90"/>
      <c r="QBN996" s="90"/>
      <c r="QBO996" s="90"/>
      <c r="QBP996" s="90"/>
      <c r="QBQ996" s="90"/>
      <c r="QBR996" s="90"/>
      <c r="QBS996" s="90"/>
      <c r="QBT996" s="90"/>
      <c r="QBU996" s="90"/>
      <c r="QBV996" s="90"/>
      <c r="QBW996" s="90"/>
      <c r="QBX996" s="90"/>
      <c r="QBY996" s="90"/>
      <c r="QBZ996" s="90"/>
      <c r="QCA996" s="90"/>
      <c r="QCB996" s="90"/>
      <c r="QCC996" s="90"/>
      <c r="QCD996" s="90"/>
      <c r="QCE996" s="90"/>
      <c r="QCF996" s="90"/>
      <c r="QCG996" s="90"/>
      <c r="QCH996" s="90"/>
      <c r="QCI996" s="90"/>
      <c r="QCJ996" s="90"/>
      <c r="QCK996" s="90"/>
      <c r="QCL996" s="90"/>
      <c r="QCM996" s="90"/>
      <c r="QCN996" s="90"/>
      <c r="QCO996" s="90"/>
      <c r="QCP996" s="90"/>
      <c r="QCQ996" s="90"/>
      <c r="QCR996" s="90"/>
      <c r="QCS996" s="90"/>
      <c r="QCT996" s="90"/>
      <c r="QCU996" s="90"/>
      <c r="QCV996" s="90"/>
      <c r="QCW996" s="90"/>
      <c r="QCX996" s="90"/>
      <c r="QCY996" s="90"/>
      <c r="QCZ996" s="90"/>
      <c r="QDA996" s="90"/>
      <c r="QDB996" s="90"/>
      <c r="QDC996" s="90"/>
      <c r="QDD996" s="90"/>
      <c r="QDE996" s="90"/>
      <c r="QDF996" s="90"/>
      <c r="QDG996" s="90"/>
      <c r="QDH996" s="90"/>
      <c r="QDI996" s="90"/>
      <c r="QDJ996" s="90"/>
      <c r="QDK996" s="90"/>
      <c r="QDL996" s="90"/>
      <c r="QDM996" s="90"/>
      <c r="QDN996" s="90"/>
      <c r="QDO996" s="90"/>
      <c r="QDP996" s="90"/>
      <c r="QDQ996" s="90"/>
      <c r="QDR996" s="90"/>
      <c r="QDS996" s="90"/>
      <c r="QDT996" s="90"/>
      <c r="QDU996" s="90"/>
      <c r="QDV996" s="90"/>
      <c r="QDW996" s="90"/>
      <c r="QDX996" s="90"/>
      <c r="QDY996" s="90"/>
      <c r="QDZ996" s="90"/>
      <c r="QEA996" s="90"/>
      <c r="QEB996" s="90"/>
      <c r="QEC996" s="90"/>
      <c r="QED996" s="90"/>
      <c r="QEE996" s="90"/>
      <c r="QEF996" s="90"/>
      <c r="QEG996" s="90"/>
      <c r="QEH996" s="90"/>
      <c r="QEI996" s="90"/>
      <c r="QEJ996" s="90"/>
      <c r="QEK996" s="90"/>
      <c r="QEL996" s="90"/>
      <c r="QEM996" s="90"/>
      <c r="QEN996" s="90"/>
      <c r="QEO996" s="90"/>
      <c r="QEP996" s="90"/>
      <c r="QEQ996" s="90"/>
      <c r="QER996" s="90"/>
      <c r="QES996" s="90"/>
      <c r="QET996" s="90"/>
      <c r="QEU996" s="90"/>
      <c r="QEV996" s="90"/>
      <c r="QEW996" s="90"/>
      <c r="QEX996" s="90"/>
      <c r="QEY996" s="90"/>
      <c r="QEZ996" s="90"/>
      <c r="QFA996" s="90"/>
      <c r="QFB996" s="90"/>
      <c r="QFC996" s="90"/>
      <c r="QFD996" s="90"/>
      <c r="QFE996" s="90"/>
      <c r="QFF996" s="90"/>
      <c r="QFG996" s="90"/>
      <c r="QFH996" s="90"/>
      <c r="QFI996" s="90"/>
      <c r="QFJ996" s="90"/>
      <c r="QFK996" s="90"/>
      <c r="QFL996" s="90"/>
      <c r="QFM996" s="90"/>
      <c r="QFN996" s="90"/>
      <c r="QFO996" s="90"/>
      <c r="QFP996" s="90"/>
      <c r="QFQ996" s="90"/>
      <c r="QFR996" s="90"/>
      <c r="QFS996" s="90"/>
      <c r="QFT996" s="90"/>
      <c r="QFU996" s="90"/>
      <c r="QFV996" s="90"/>
      <c r="QFW996" s="90"/>
      <c r="QFX996" s="90"/>
      <c r="QFY996" s="90"/>
      <c r="QFZ996" s="90"/>
      <c r="QGA996" s="90"/>
      <c r="QGB996" s="90"/>
      <c r="QGC996" s="90"/>
      <c r="QGD996" s="90"/>
      <c r="QGE996" s="90"/>
      <c r="QGF996" s="90"/>
      <c r="QGG996" s="90"/>
      <c r="QGH996" s="90"/>
      <c r="QGI996" s="90"/>
      <c r="QGJ996" s="90"/>
      <c r="QGK996" s="90"/>
      <c r="QGL996" s="90"/>
      <c r="QGM996" s="90"/>
      <c r="QGN996" s="90"/>
      <c r="QGO996" s="90"/>
      <c r="QGP996" s="90"/>
      <c r="QGQ996" s="90"/>
      <c r="QGR996" s="90"/>
      <c r="QGS996" s="90"/>
      <c r="QGT996" s="90"/>
      <c r="QGU996" s="90"/>
      <c r="QGV996" s="90"/>
      <c r="QGW996" s="90"/>
      <c r="QGX996" s="90"/>
      <c r="QGY996" s="90"/>
      <c r="QGZ996" s="90"/>
      <c r="QHA996" s="90"/>
      <c r="QHB996" s="90"/>
      <c r="QHC996" s="90"/>
      <c r="QHD996" s="90"/>
      <c r="QHE996" s="90"/>
      <c r="QHF996" s="90"/>
      <c r="QHG996" s="90"/>
      <c r="QHH996" s="90"/>
      <c r="QHI996" s="90"/>
      <c r="QHJ996" s="90"/>
      <c r="QHK996" s="90"/>
      <c r="QHL996" s="90"/>
      <c r="QHM996" s="90"/>
      <c r="QHN996" s="90"/>
      <c r="QHO996" s="90"/>
      <c r="QHP996" s="90"/>
      <c r="QHQ996" s="90"/>
      <c r="QHR996" s="90"/>
      <c r="QHS996" s="90"/>
      <c r="QHT996" s="90"/>
      <c r="QHU996" s="90"/>
      <c r="QHV996" s="90"/>
      <c r="QHW996" s="90"/>
      <c r="QHX996" s="90"/>
      <c r="QHY996" s="90"/>
      <c r="QHZ996" s="90"/>
      <c r="QIA996" s="90"/>
      <c r="QIB996" s="90"/>
      <c r="QIC996" s="90"/>
      <c r="QID996" s="90"/>
      <c r="QIE996" s="90"/>
      <c r="QIF996" s="90"/>
      <c r="QIG996" s="90"/>
      <c r="QIH996" s="90"/>
      <c r="QII996" s="90"/>
      <c r="QIJ996" s="90"/>
      <c r="QIK996" s="90"/>
      <c r="QIL996" s="90"/>
      <c r="QIM996" s="90"/>
      <c r="QIN996" s="90"/>
      <c r="QIO996" s="90"/>
      <c r="QIP996" s="90"/>
      <c r="QIQ996" s="90"/>
      <c r="QIR996" s="90"/>
      <c r="QIS996" s="90"/>
      <c r="QIT996" s="90"/>
      <c r="QIU996" s="90"/>
      <c r="QIV996" s="90"/>
      <c r="QIW996" s="90"/>
      <c r="QIX996" s="90"/>
      <c r="QIY996" s="90"/>
      <c r="QIZ996" s="90"/>
      <c r="QJA996" s="90"/>
      <c r="QJB996" s="90"/>
      <c r="QJC996" s="90"/>
      <c r="QJD996" s="90"/>
      <c r="QJE996" s="90"/>
      <c r="QJF996" s="90"/>
      <c r="QJG996" s="90"/>
      <c r="QJH996" s="90"/>
      <c r="QJI996" s="90"/>
      <c r="QJJ996" s="90"/>
      <c r="QJK996" s="90"/>
      <c r="QJL996" s="90"/>
      <c r="QJM996" s="90"/>
      <c r="QJN996" s="90"/>
      <c r="QJO996" s="90"/>
      <c r="QJP996" s="90"/>
      <c r="QJQ996" s="90"/>
      <c r="QJR996" s="90"/>
      <c r="QJS996" s="90"/>
      <c r="QJT996" s="90"/>
      <c r="QJU996" s="90"/>
      <c r="QJV996" s="90"/>
      <c r="QJW996" s="90"/>
      <c r="QJX996" s="90"/>
      <c r="QJY996" s="90"/>
      <c r="QJZ996" s="90"/>
      <c r="QKA996" s="90"/>
      <c r="QKB996" s="90"/>
      <c r="QKC996" s="90"/>
      <c r="QKD996" s="90"/>
      <c r="QKE996" s="90"/>
      <c r="QKF996" s="90"/>
      <c r="QKG996" s="90"/>
      <c r="QKH996" s="90"/>
      <c r="QKI996" s="90"/>
      <c r="QKJ996" s="90"/>
      <c r="QKK996" s="90"/>
      <c r="QKL996" s="90"/>
      <c r="QKM996" s="90"/>
      <c r="QKN996" s="90"/>
      <c r="QKO996" s="90"/>
      <c r="QKP996" s="90"/>
      <c r="QKQ996" s="90"/>
      <c r="QKR996" s="90"/>
      <c r="QKS996" s="90"/>
      <c r="QKT996" s="90"/>
      <c r="QKU996" s="90"/>
      <c r="QKV996" s="90"/>
      <c r="QKW996" s="90"/>
      <c r="QKX996" s="90"/>
      <c r="QKY996" s="90"/>
      <c r="QKZ996" s="90"/>
      <c r="QLA996" s="90"/>
      <c r="QLB996" s="90"/>
      <c r="QLC996" s="90"/>
      <c r="QLD996" s="90"/>
      <c r="QLE996" s="90"/>
      <c r="QLF996" s="90"/>
      <c r="QLG996" s="90"/>
      <c r="QLH996" s="90"/>
      <c r="QLI996" s="90"/>
      <c r="QLJ996" s="90"/>
      <c r="QLK996" s="90"/>
      <c r="QLL996" s="90"/>
      <c r="QLM996" s="90"/>
      <c r="QLN996" s="90"/>
      <c r="QLO996" s="90"/>
      <c r="QLP996" s="90"/>
      <c r="QLQ996" s="90"/>
      <c r="QLR996" s="90"/>
      <c r="QLS996" s="90"/>
      <c r="QLT996" s="90"/>
      <c r="QLU996" s="90"/>
      <c r="QLV996" s="90"/>
      <c r="QLW996" s="90"/>
      <c r="QLX996" s="90"/>
      <c r="QLY996" s="90"/>
      <c r="QLZ996" s="90"/>
      <c r="QMA996" s="90"/>
      <c r="QMB996" s="90"/>
      <c r="QMC996" s="90"/>
      <c r="QMD996" s="90"/>
      <c r="QME996" s="90"/>
      <c r="QMF996" s="90"/>
      <c r="QMG996" s="90"/>
      <c r="QMH996" s="90"/>
      <c r="QMI996" s="90"/>
      <c r="QMJ996" s="90"/>
      <c r="QMK996" s="90"/>
      <c r="QML996" s="90"/>
      <c r="QMM996" s="90"/>
      <c r="QMN996" s="90"/>
      <c r="QMO996" s="90"/>
      <c r="QMP996" s="90"/>
      <c r="QMQ996" s="90"/>
      <c r="QMR996" s="90"/>
      <c r="QMS996" s="90"/>
      <c r="QMT996" s="90"/>
      <c r="QMU996" s="90"/>
      <c r="QMV996" s="90"/>
      <c r="QMW996" s="90"/>
      <c r="QMX996" s="90"/>
      <c r="QMY996" s="90"/>
      <c r="QMZ996" s="90"/>
      <c r="QNA996" s="90"/>
      <c r="QNB996" s="90"/>
      <c r="QNC996" s="90"/>
      <c r="QND996" s="90"/>
      <c r="QNE996" s="90"/>
      <c r="QNF996" s="90"/>
      <c r="QNG996" s="90"/>
      <c r="QNH996" s="90"/>
      <c r="QNI996" s="90"/>
      <c r="QNJ996" s="90"/>
      <c r="QNK996" s="90"/>
      <c r="QNL996" s="90"/>
      <c r="QNM996" s="90"/>
      <c r="QNN996" s="90"/>
      <c r="QNO996" s="90"/>
      <c r="QNP996" s="90"/>
      <c r="QNQ996" s="90"/>
      <c r="QNR996" s="90"/>
      <c r="QNS996" s="90"/>
      <c r="QNT996" s="90"/>
      <c r="QNU996" s="90"/>
      <c r="QNV996" s="90"/>
      <c r="QNW996" s="90"/>
      <c r="QNX996" s="90"/>
      <c r="QNY996" s="90"/>
      <c r="QNZ996" s="90"/>
      <c r="QOA996" s="90"/>
      <c r="QOB996" s="90"/>
      <c r="QOC996" s="90"/>
      <c r="QOD996" s="90"/>
      <c r="QOE996" s="90"/>
      <c r="QOF996" s="90"/>
      <c r="QOG996" s="90"/>
      <c r="QOH996" s="90"/>
      <c r="QOI996" s="90"/>
      <c r="QOJ996" s="90"/>
      <c r="QOK996" s="90"/>
      <c r="QOL996" s="90"/>
      <c r="QOM996" s="90"/>
      <c r="QON996" s="90"/>
      <c r="QOO996" s="90"/>
      <c r="QOP996" s="90"/>
      <c r="QOQ996" s="90"/>
      <c r="QOR996" s="90"/>
      <c r="QOS996" s="90"/>
      <c r="QOT996" s="90"/>
      <c r="QOU996" s="90"/>
      <c r="QOV996" s="90"/>
      <c r="QOW996" s="90"/>
      <c r="QOX996" s="90"/>
      <c r="QOY996" s="90"/>
      <c r="QOZ996" s="90"/>
      <c r="QPA996" s="90"/>
      <c r="QPB996" s="90"/>
      <c r="QPC996" s="90"/>
      <c r="QPD996" s="90"/>
      <c r="QPE996" s="90"/>
      <c r="QPF996" s="90"/>
      <c r="QPG996" s="90"/>
      <c r="QPH996" s="90"/>
      <c r="QPI996" s="90"/>
      <c r="QPJ996" s="90"/>
      <c r="QPK996" s="90"/>
      <c r="QPL996" s="90"/>
      <c r="QPM996" s="90"/>
      <c r="QPN996" s="90"/>
      <c r="QPO996" s="90"/>
      <c r="QPP996" s="90"/>
      <c r="QPQ996" s="90"/>
      <c r="QPR996" s="90"/>
      <c r="QPS996" s="90"/>
      <c r="QPT996" s="90"/>
      <c r="QPU996" s="90"/>
      <c r="QPV996" s="90"/>
      <c r="QPW996" s="90"/>
      <c r="QPX996" s="90"/>
      <c r="QPY996" s="90"/>
      <c r="QPZ996" s="90"/>
      <c r="QQA996" s="90"/>
      <c r="QQB996" s="90"/>
      <c r="QQC996" s="90"/>
      <c r="QQD996" s="90"/>
      <c r="QQE996" s="90"/>
      <c r="QQF996" s="90"/>
      <c r="QQG996" s="90"/>
      <c r="QQH996" s="90"/>
      <c r="QQI996" s="90"/>
      <c r="QQJ996" s="90"/>
      <c r="QQK996" s="90"/>
      <c r="QQL996" s="90"/>
      <c r="QQM996" s="90"/>
      <c r="QQN996" s="90"/>
      <c r="QQO996" s="90"/>
      <c r="QQP996" s="90"/>
      <c r="QQQ996" s="90"/>
      <c r="QQR996" s="90"/>
      <c r="QQS996" s="90"/>
      <c r="QQT996" s="90"/>
      <c r="QQU996" s="90"/>
      <c r="QQV996" s="90"/>
      <c r="QQW996" s="90"/>
      <c r="QQX996" s="90"/>
      <c r="QQY996" s="90"/>
      <c r="QQZ996" s="90"/>
      <c r="QRA996" s="90"/>
      <c r="QRB996" s="90"/>
      <c r="QRC996" s="90"/>
      <c r="QRD996" s="90"/>
      <c r="QRE996" s="90"/>
      <c r="QRF996" s="90"/>
      <c r="QRG996" s="90"/>
      <c r="QRH996" s="90"/>
      <c r="QRI996" s="90"/>
      <c r="QRJ996" s="90"/>
      <c r="QRK996" s="90"/>
      <c r="QRL996" s="90"/>
      <c r="QRM996" s="90"/>
      <c r="QRN996" s="90"/>
      <c r="QRO996" s="90"/>
      <c r="QRP996" s="90"/>
      <c r="QRQ996" s="90"/>
      <c r="QRR996" s="90"/>
      <c r="QRS996" s="90"/>
      <c r="QRT996" s="90"/>
      <c r="QRU996" s="90"/>
      <c r="QRV996" s="90"/>
      <c r="QRW996" s="90"/>
      <c r="QRX996" s="90"/>
      <c r="QRY996" s="90"/>
      <c r="QRZ996" s="90"/>
      <c r="QSA996" s="90"/>
      <c r="QSB996" s="90"/>
      <c r="QSC996" s="90"/>
      <c r="QSD996" s="90"/>
      <c r="QSE996" s="90"/>
      <c r="QSF996" s="90"/>
      <c r="QSG996" s="90"/>
      <c r="QSH996" s="90"/>
      <c r="QSI996" s="90"/>
      <c r="QSJ996" s="90"/>
      <c r="QSK996" s="90"/>
      <c r="QSL996" s="90"/>
      <c r="QSM996" s="90"/>
      <c r="QSN996" s="90"/>
      <c r="QSO996" s="90"/>
      <c r="QSP996" s="90"/>
      <c r="QSQ996" s="90"/>
      <c r="QSR996" s="90"/>
      <c r="QSS996" s="90"/>
      <c r="QST996" s="90"/>
      <c r="QSU996" s="90"/>
      <c r="QSV996" s="90"/>
      <c r="QSW996" s="90"/>
      <c r="QSX996" s="90"/>
      <c r="QSY996" s="90"/>
      <c r="QSZ996" s="90"/>
      <c r="QTA996" s="90"/>
      <c r="QTB996" s="90"/>
      <c r="QTC996" s="90"/>
      <c r="QTD996" s="90"/>
      <c r="QTE996" s="90"/>
      <c r="QTF996" s="90"/>
      <c r="QTG996" s="90"/>
      <c r="QTH996" s="90"/>
      <c r="QTI996" s="90"/>
      <c r="QTJ996" s="90"/>
      <c r="QTK996" s="90"/>
      <c r="QTL996" s="90"/>
      <c r="QTM996" s="90"/>
      <c r="QTN996" s="90"/>
      <c r="QTO996" s="90"/>
      <c r="QTP996" s="90"/>
      <c r="QTQ996" s="90"/>
      <c r="QTR996" s="90"/>
      <c r="QTS996" s="90"/>
      <c r="QTT996" s="90"/>
      <c r="QTU996" s="90"/>
      <c r="QTV996" s="90"/>
      <c r="QTW996" s="90"/>
      <c r="QTX996" s="90"/>
      <c r="QTY996" s="90"/>
      <c r="QTZ996" s="90"/>
      <c r="QUA996" s="90"/>
      <c r="QUB996" s="90"/>
      <c r="QUC996" s="90"/>
      <c r="QUD996" s="90"/>
      <c r="QUE996" s="90"/>
      <c r="QUF996" s="90"/>
      <c r="QUG996" s="90"/>
      <c r="QUH996" s="90"/>
      <c r="QUI996" s="90"/>
      <c r="QUJ996" s="90"/>
      <c r="QUK996" s="90"/>
      <c r="QUL996" s="90"/>
      <c r="QUM996" s="90"/>
      <c r="QUN996" s="90"/>
      <c r="QUO996" s="90"/>
      <c r="QUP996" s="90"/>
      <c r="QUQ996" s="90"/>
      <c r="QUR996" s="90"/>
      <c r="QUS996" s="90"/>
      <c r="QUT996" s="90"/>
      <c r="QUU996" s="90"/>
      <c r="QUV996" s="90"/>
      <c r="QUW996" s="90"/>
      <c r="QUX996" s="90"/>
      <c r="QUY996" s="90"/>
      <c r="QUZ996" s="90"/>
      <c r="QVA996" s="90"/>
      <c r="QVB996" s="90"/>
      <c r="QVC996" s="90"/>
      <c r="QVD996" s="90"/>
      <c r="QVE996" s="90"/>
      <c r="QVF996" s="90"/>
      <c r="QVG996" s="90"/>
      <c r="QVH996" s="90"/>
      <c r="QVI996" s="90"/>
      <c r="QVJ996" s="90"/>
      <c r="QVK996" s="90"/>
      <c r="QVL996" s="90"/>
      <c r="QVM996" s="90"/>
      <c r="QVN996" s="90"/>
      <c r="QVO996" s="90"/>
      <c r="QVP996" s="90"/>
      <c r="QVQ996" s="90"/>
      <c r="QVR996" s="90"/>
      <c r="QVS996" s="90"/>
      <c r="QVT996" s="90"/>
      <c r="QVU996" s="90"/>
      <c r="QVV996" s="90"/>
      <c r="QVW996" s="90"/>
      <c r="QVX996" s="90"/>
      <c r="QVY996" s="90"/>
      <c r="QVZ996" s="90"/>
      <c r="QWA996" s="90"/>
      <c r="QWB996" s="90"/>
      <c r="QWC996" s="90"/>
      <c r="QWD996" s="90"/>
      <c r="QWE996" s="90"/>
      <c r="QWF996" s="90"/>
      <c r="QWG996" s="90"/>
      <c r="QWH996" s="90"/>
      <c r="QWI996" s="90"/>
      <c r="QWJ996" s="90"/>
      <c r="QWK996" s="90"/>
      <c r="QWL996" s="90"/>
      <c r="QWM996" s="90"/>
      <c r="QWN996" s="90"/>
      <c r="QWO996" s="90"/>
      <c r="QWP996" s="90"/>
      <c r="QWQ996" s="90"/>
      <c r="QWR996" s="90"/>
      <c r="QWS996" s="90"/>
      <c r="QWT996" s="90"/>
      <c r="QWU996" s="90"/>
      <c r="QWV996" s="90"/>
      <c r="QWW996" s="90"/>
      <c r="QWX996" s="90"/>
      <c r="QWY996" s="90"/>
      <c r="QWZ996" s="90"/>
      <c r="QXA996" s="90"/>
      <c r="QXB996" s="90"/>
      <c r="QXC996" s="90"/>
      <c r="QXD996" s="90"/>
      <c r="QXE996" s="90"/>
      <c r="QXF996" s="90"/>
      <c r="QXG996" s="90"/>
      <c r="QXH996" s="90"/>
      <c r="QXI996" s="90"/>
      <c r="QXJ996" s="90"/>
      <c r="QXK996" s="90"/>
      <c r="QXL996" s="90"/>
      <c r="QXM996" s="90"/>
      <c r="QXN996" s="90"/>
      <c r="QXO996" s="90"/>
      <c r="QXP996" s="90"/>
      <c r="QXQ996" s="90"/>
      <c r="QXR996" s="90"/>
      <c r="QXS996" s="90"/>
      <c r="QXT996" s="90"/>
      <c r="QXU996" s="90"/>
      <c r="QXV996" s="90"/>
      <c r="QXW996" s="90"/>
      <c r="QXX996" s="90"/>
      <c r="QXY996" s="90"/>
      <c r="QXZ996" s="90"/>
      <c r="QYA996" s="90"/>
      <c r="QYB996" s="90"/>
      <c r="QYC996" s="90"/>
      <c r="QYD996" s="90"/>
      <c r="QYE996" s="90"/>
      <c r="QYF996" s="90"/>
      <c r="QYG996" s="90"/>
      <c r="QYH996" s="90"/>
      <c r="QYI996" s="90"/>
      <c r="QYJ996" s="90"/>
      <c r="QYK996" s="90"/>
      <c r="QYL996" s="90"/>
      <c r="QYM996" s="90"/>
      <c r="QYN996" s="90"/>
      <c r="QYO996" s="90"/>
      <c r="QYP996" s="90"/>
      <c r="QYQ996" s="90"/>
      <c r="QYR996" s="90"/>
      <c r="QYS996" s="90"/>
      <c r="QYT996" s="90"/>
      <c r="QYU996" s="90"/>
      <c r="QYV996" s="90"/>
      <c r="QYW996" s="90"/>
      <c r="QYX996" s="90"/>
      <c r="QYY996" s="90"/>
      <c r="QYZ996" s="90"/>
      <c r="QZA996" s="90"/>
      <c r="QZB996" s="90"/>
      <c r="QZC996" s="90"/>
      <c r="QZD996" s="90"/>
      <c r="QZE996" s="90"/>
      <c r="QZF996" s="90"/>
      <c r="QZG996" s="90"/>
      <c r="QZH996" s="90"/>
      <c r="QZI996" s="90"/>
      <c r="QZJ996" s="90"/>
      <c r="QZK996" s="90"/>
      <c r="QZL996" s="90"/>
      <c r="QZM996" s="90"/>
      <c r="QZN996" s="90"/>
      <c r="QZO996" s="90"/>
      <c r="QZP996" s="90"/>
      <c r="QZQ996" s="90"/>
      <c r="QZR996" s="90"/>
      <c r="QZS996" s="90"/>
      <c r="QZT996" s="90"/>
      <c r="QZU996" s="90"/>
      <c r="QZV996" s="90"/>
      <c r="QZW996" s="90"/>
      <c r="QZX996" s="90"/>
      <c r="QZY996" s="90"/>
      <c r="QZZ996" s="90"/>
      <c r="RAA996" s="90"/>
      <c r="RAB996" s="90"/>
      <c r="RAC996" s="90"/>
      <c r="RAD996" s="90"/>
      <c r="RAE996" s="90"/>
      <c r="RAF996" s="90"/>
      <c r="RAG996" s="90"/>
      <c r="RAH996" s="90"/>
      <c r="RAI996" s="90"/>
      <c r="RAJ996" s="90"/>
      <c r="RAK996" s="90"/>
      <c r="RAL996" s="90"/>
      <c r="RAM996" s="90"/>
      <c r="RAN996" s="90"/>
      <c r="RAO996" s="90"/>
      <c r="RAP996" s="90"/>
      <c r="RAQ996" s="90"/>
      <c r="RAR996" s="90"/>
      <c r="RAS996" s="90"/>
      <c r="RAT996" s="90"/>
      <c r="RAU996" s="90"/>
      <c r="RAV996" s="90"/>
      <c r="RAW996" s="90"/>
      <c r="RAX996" s="90"/>
      <c r="RAY996" s="90"/>
      <c r="RAZ996" s="90"/>
      <c r="RBA996" s="90"/>
      <c r="RBB996" s="90"/>
      <c r="RBC996" s="90"/>
      <c r="RBD996" s="90"/>
      <c r="RBE996" s="90"/>
      <c r="RBF996" s="90"/>
      <c r="RBG996" s="90"/>
      <c r="RBH996" s="90"/>
      <c r="RBI996" s="90"/>
      <c r="RBJ996" s="90"/>
      <c r="RBK996" s="90"/>
      <c r="RBL996" s="90"/>
      <c r="RBM996" s="90"/>
      <c r="RBN996" s="90"/>
      <c r="RBO996" s="90"/>
      <c r="RBP996" s="90"/>
      <c r="RBQ996" s="90"/>
      <c r="RBR996" s="90"/>
      <c r="RBS996" s="90"/>
      <c r="RBT996" s="90"/>
      <c r="RBU996" s="90"/>
      <c r="RBV996" s="90"/>
      <c r="RBW996" s="90"/>
      <c r="RBX996" s="90"/>
      <c r="RBY996" s="90"/>
      <c r="RBZ996" s="90"/>
      <c r="RCA996" s="90"/>
      <c r="RCB996" s="90"/>
      <c r="RCC996" s="90"/>
      <c r="RCD996" s="90"/>
      <c r="RCE996" s="90"/>
      <c r="RCF996" s="90"/>
      <c r="RCG996" s="90"/>
      <c r="RCH996" s="90"/>
      <c r="RCI996" s="90"/>
      <c r="RCJ996" s="90"/>
      <c r="RCK996" s="90"/>
      <c r="RCL996" s="90"/>
      <c r="RCM996" s="90"/>
      <c r="RCN996" s="90"/>
      <c r="RCO996" s="90"/>
      <c r="RCP996" s="90"/>
      <c r="RCQ996" s="90"/>
      <c r="RCR996" s="90"/>
      <c r="RCS996" s="90"/>
      <c r="RCT996" s="90"/>
      <c r="RCU996" s="90"/>
      <c r="RCV996" s="90"/>
      <c r="RCW996" s="90"/>
      <c r="RCX996" s="90"/>
      <c r="RCY996" s="90"/>
      <c r="RCZ996" s="90"/>
      <c r="RDA996" s="90"/>
      <c r="RDB996" s="90"/>
      <c r="RDC996" s="90"/>
      <c r="RDD996" s="90"/>
      <c r="RDE996" s="90"/>
      <c r="RDF996" s="90"/>
      <c r="RDG996" s="90"/>
      <c r="RDH996" s="90"/>
      <c r="RDI996" s="90"/>
      <c r="RDJ996" s="90"/>
      <c r="RDK996" s="90"/>
      <c r="RDL996" s="90"/>
      <c r="RDM996" s="90"/>
      <c r="RDN996" s="90"/>
      <c r="RDO996" s="90"/>
      <c r="RDP996" s="90"/>
      <c r="RDQ996" s="90"/>
      <c r="RDR996" s="90"/>
      <c r="RDS996" s="90"/>
      <c r="RDT996" s="90"/>
      <c r="RDU996" s="90"/>
      <c r="RDV996" s="90"/>
      <c r="RDW996" s="90"/>
      <c r="RDX996" s="90"/>
      <c r="RDY996" s="90"/>
      <c r="RDZ996" s="90"/>
      <c r="REA996" s="90"/>
      <c r="REB996" s="90"/>
      <c r="REC996" s="90"/>
      <c r="RED996" s="90"/>
      <c r="REE996" s="90"/>
      <c r="REF996" s="90"/>
      <c r="REG996" s="90"/>
      <c r="REH996" s="90"/>
      <c r="REI996" s="90"/>
      <c r="REJ996" s="90"/>
      <c r="REK996" s="90"/>
      <c r="REL996" s="90"/>
      <c r="REM996" s="90"/>
      <c r="REN996" s="90"/>
      <c r="REO996" s="90"/>
      <c r="REP996" s="90"/>
      <c r="REQ996" s="90"/>
      <c r="RER996" s="90"/>
      <c r="RES996" s="90"/>
      <c r="RET996" s="90"/>
      <c r="REU996" s="90"/>
      <c r="REV996" s="90"/>
      <c r="REW996" s="90"/>
      <c r="REX996" s="90"/>
      <c r="REY996" s="90"/>
      <c r="REZ996" s="90"/>
      <c r="RFA996" s="90"/>
      <c r="RFB996" s="90"/>
      <c r="RFC996" s="90"/>
      <c r="RFD996" s="90"/>
      <c r="RFE996" s="90"/>
      <c r="RFF996" s="90"/>
      <c r="RFG996" s="90"/>
      <c r="RFH996" s="90"/>
      <c r="RFI996" s="90"/>
      <c r="RFJ996" s="90"/>
      <c r="RFK996" s="90"/>
      <c r="RFL996" s="90"/>
      <c r="RFM996" s="90"/>
      <c r="RFN996" s="90"/>
      <c r="RFO996" s="90"/>
      <c r="RFP996" s="90"/>
      <c r="RFQ996" s="90"/>
      <c r="RFR996" s="90"/>
      <c r="RFS996" s="90"/>
      <c r="RFT996" s="90"/>
      <c r="RFU996" s="90"/>
      <c r="RFV996" s="90"/>
      <c r="RFW996" s="90"/>
      <c r="RFX996" s="90"/>
      <c r="RFY996" s="90"/>
      <c r="RFZ996" s="90"/>
      <c r="RGA996" s="90"/>
      <c r="RGB996" s="90"/>
      <c r="RGC996" s="90"/>
      <c r="RGD996" s="90"/>
      <c r="RGE996" s="90"/>
      <c r="RGF996" s="90"/>
      <c r="RGG996" s="90"/>
      <c r="RGH996" s="90"/>
      <c r="RGI996" s="90"/>
      <c r="RGJ996" s="90"/>
      <c r="RGK996" s="90"/>
      <c r="RGL996" s="90"/>
      <c r="RGM996" s="90"/>
      <c r="RGN996" s="90"/>
      <c r="RGO996" s="90"/>
      <c r="RGP996" s="90"/>
      <c r="RGQ996" s="90"/>
      <c r="RGR996" s="90"/>
      <c r="RGS996" s="90"/>
      <c r="RGT996" s="90"/>
      <c r="RGU996" s="90"/>
      <c r="RGV996" s="90"/>
      <c r="RGW996" s="90"/>
      <c r="RGX996" s="90"/>
      <c r="RGY996" s="90"/>
      <c r="RGZ996" s="90"/>
      <c r="RHA996" s="90"/>
      <c r="RHB996" s="90"/>
      <c r="RHC996" s="90"/>
      <c r="RHD996" s="90"/>
      <c r="RHE996" s="90"/>
      <c r="RHF996" s="90"/>
      <c r="RHG996" s="90"/>
      <c r="RHH996" s="90"/>
      <c r="RHI996" s="90"/>
      <c r="RHJ996" s="90"/>
      <c r="RHK996" s="90"/>
      <c r="RHL996" s="90"/>
      <c r="RHM996" s="90"/>
      <c r="RHN996" s="90"/>
      <c r="RHO996" s="90"/>
      <c r="RHP996" s="90"/>
      <c r="RHQ996" s="90"/>
      <c r="RHR996" s="90"/>
      <c r="RHS996" s="90"/>
      <c r="RHT996" s="90"/>
      <c r="RHU996" s="90"/>
      <c r="RHV996" s="90"/>
      <c r="RHW996" s="90"/>
      <c r="RHX996" s="90"/>
      <c r="RHY996" s="90"/>
      <c r="RHZ996" s="90"/>
      <c r="RIA996" s="90"/>
      <c r="RIB996" s="90"/>
      <c r="RIC996" s="90"/>
      <c r="RID996" s="90"/>
      <c r="RIE996" s="90"/>
      <c r="RIF996" s="90"/>
      <c r="RIG996" s="90"/>
      <c r="RIH996" s="90"/>
      <c r="RII996" s="90"/>
      <c r="RIJ996" s="90"/>
      <c r="RIK996" s="90"/>
      <c r="RIL996" s="90"/>
      <c r="RIM996" s="90"/>
      <c r="RIN996" s="90"/>
      <c r="RIO996" s="90"/>
      <c r="RIP996" s="90"/>
      <c r="RIQ996" s="90"/>
      <c r="RIR996" s="90"/>
      <c r="RIS996" s="90"/>
      <c r="RIT996" s="90"/>
      <c r="RIU996" s="90"/>
      <c r="RIV996" s="90"/>
      <c r="RIW996" s="90"/>
      <c r="RIX996" s="90"/>
      <c r="RIY996" s="90"/>
      <c r="RIZ996" s="90"/>
      <c r="RJA996" s="90"/>
      <c r="RJB996" s="90"/>
      <c r="RJC996" s="90"/>
      <c r="RJD996" s="90"/>
      <c r="RJE996" s="90"/>
      <c r="RJF996" s="90"/>
      <c r="RJG996" s="90"/>
      <c r="RJH996" s="90"/>
      <c r="RJI996" s="90"/>
      <c r="RJJ996" s="90"/>
      <c r="RJK996" s="90"/>
      <c r="RJL996" s="90"/>
      <c r="RJM996" s="90"/>
      <c r="RJN996" s="90"/>
      <c r="RJO996" s="90"/>
      <c r="RJP996" s="90"/>
      <c r="RJQ996" s="90"/>
      <c r="RJR996" s="90"/>
      <c r="RJS996" s="90"/>
      <c r="RJT996" s="90"/>
      <c r="RJU996" s="90"/>
      <c r="RJV996" s="90"/>
      <c r="RJW996" s="90"/>
      <c r="RJX996" s="90"/>
      <c r="RJY996" s="90"/>
      <c r="RJZ996" s="90"/>
      <c r="RKA996" s="90"/>
      <c r="RKB996" s="90"/>
      <c r="RKC996" s="90"/>
      <c r="RKD996" s="90"/>
      <c r="RKE996" s="90"/>
      <c r="RKF996" s="90"/>
      <c r="RKG996" s="90"/>
      <c r="RKH996" s="90"/>
      <c r="RKI996" s="90"/>
      <c r="RKJ996" s="90"/>
      <c r="RKK996" s="90"/>
      <c r="RKL996" s="90"/>
      <c r="RKM996" s="90"/>
      <c r="RKN996" s="90"/>
      <c r="RKO996" s="90"/>
      <c r="RKP996" s="90"/>
      <c r="RKQ996" s="90"/>
      <c r="RKR996" s="90"/>
      <c r="RKS996" s="90"/>
      <c r="RKT996" s="90"/>
      <c r="RKU996" s="90"/>
      <c r="RKV996" s="90"/>
      <c r="RKW996" s="90"/>
      <c r="RKX996" s="90"/>
      <c r="RKY996" s="90"/>
      <c r="RKZ996" s="90"/>
      <c r="RLA996" s="90"/>
      <c r="RLB996" s="90"/>
      <c r="RLC996" s="90"/>
      <c r="RLD996" s="90"/>
      <c r="RLE996" s="90"/>
      <c r="RLF996" s="90"/>
      <c r="RLG996" s="90"/>
      <c r="RLH996" s="90"/>
      <c r="RLI996" s="90"/>
      <c r="RLJ996" s="90"/>
      <c r="RLK996" s="90"/>
      <c r="RLL996" s="90"/>
      <c r="RLM996" s="90"/>
      <c r="RLN996" s="90"/>
      <c r="RLO996" s="90"/>
      <c r="RLP996" s="90"/>
      <c r="RLQ996" s="90"/>
      <c r="RLR996" s="90"/>
      <c r="RLS996" s="90"/>
      <c r="RLT996" s="90"/>
      <c r="RLU996" s="90"/>
      <c r="RLV996" s="90"/>
      <c r="RLW996" s="90"/>
      <c r="RLX996" s="90"/>
      <c r="RLY996" s="90"/>
      <c r="RLZ996" s="90"/>
      <c r="RMA996" s="90"/>
      <c r="RMB996" s="90"/>
      <c r="RMC996" s="90"/>
      <c r="RMD996" s="90"/>
      <c r="RME996" s="90"/>
      <c r="RMF996" s="90"/>
      <c r="RMG996" s="90"/>
      <c r="RMH996" s="90"/>
      <c r="RMI996" s="90"/>
      <c r="RMJ996" s="90"/>
      <c r="RMK996" s="90"/>
      <c r="RML996" s="90"/>
      <c r="RMM996" s="90"/>
      <c r="RMN996" s="90"/>
      <c r="RMO996" s="90"/>
      <c r="RMP996" s="90"/>
      <c r="RMQ996" s="90"/>
      <c r="RMR996" s="90"/>
      <c r="RMS996" s="90"/>
      <c r="RMT996" s="90"/>
      <c r="RMU996" s="90"/>
      <c r="RMV996" s="90"/>
      <c r="RMW996" s="90"/>
      <c r="RMX996" s="90"/>
      <c r="RMY996" s="90"/>
      <c r="RMZ996" s="90"/>
      <c r="RNA996" s="90"/>
      <c r="RNB996" s="90"/>
      <c r="RNC996" s="90"/>
      <c r="RND996" s="90"/>
      <c r="RNE996" s="90"/>
      <c r="RNF996" s="90"/>
      <c r="RNG996" s="90"/>
      <c r="RNH996" s="90"/>
      <c r="RNI996" s="90"/>
      <c r="RNJ996" s="90"/>
      <c r="RNK996" s="90"/>
      <c r="RNL996" s="90"/>
      <c r="RNM996" s="90"/>
      <c r="RNN996" s="90"/>
      <c r="RNO996" s="90"/>
      <c r="RNP996" s="90"/>
      <c r="RNQ996" s="90"/>
      <c r="RNR996" s="90"/>
      <c r="RNS996" s="90"/>
      <c r="RNT996" s="90"/>
      <c r="RNU996" s="90"/>
      <c r="RNV996" s="90"/>
      <c r="RNW996" s="90"/>
      <c r="RNX996" s="90"/>
      <c r="RNY996" s="90"/>
      <c r="RNZ996" s="90"/>
      <c r="ROA996" s="90"/>
      <c r="ROB996" s="90"/>
      <c r="ROC996" s="90"/>
      <c r="ROD996" s="90"/>
      <c r="ROE996" s="90"/>
      <c r="ROF996" s="90"/>
      <c r="ROG996" s="90"/>
      <c r="ROH996" s="90"/>
      <c r="ROI996" s="90"/>
      <c r="ROJ996" s="90"/>
      <c r="ROK996" s="90"/>
      <c r="ROL996" s="90"/>
      <c r="ROM996" s="90"/>
      <c r="RON996" s="90"/>
      <c r="ROO996" s="90"/>
      <c r="ROP996" s="90"/>
      <c r="ROQ996" s="90"/>
      <c r="ROR996" s="90"/>
      <c r="ROS996" s="90"/>
      <c r="ROT996" s="90"/>
      <c r="ROU996" s="90"/>
      <c r="ROV996" s="90"/>
      <c r="ROW996" s="90"/>
      <c r="ROX996" s="90"/>
      <c r="ROY996" s="90"/>
      <c r="ROZ996" s="90"/>
      <c r="RPA996" s="90"/>
      <c r="RPB996" s="90"/>
      <c r="RPC996" s="90"/>
      <c r="RPD996" s="90"/>
      <c r="RPE996" s="90"/>
      <c r="RPF996" s="90"/>
      <c r="RPG996" s="90"/>
      <c r="RPH996" s="90"/>
      <c r="RPI996" s="90"/>
      <c r="RPJ996" s="90"/>
      <c r="RPK996" s="90"/>
      <c r="RPL996" s="90"/>
      <c r="RPM996" s="90"/>
      <c r="RPN996" s="90"/>
      <c r="RPO996" s="90"/>
      <c r="RPP996" s="90"/>
      <c r="RPQ996" s="90"/>
      <c r="RPR996" s="90"/>
      <c r="RPS996" s="90"/>
      <c r="RPT996" s="90"/>
      <c r="RPU996" s="90"/>
      <c r="RPV996" s="90"/>
      <c r="RPW996" s="90"/>
      <c r="RPX996" s="90"/>
      <c r="RPY996" s="90"/>
      <c r="RPZ996" s="90"/>
      <c r="RQA996" s="90"/>
      <c r="RQB996" s="90"/>
      <c r="RQC996" s="90"/>
      <c r="RQD996" s="90"/>
      <c r="RQE996" s="90"/>
      <c r="RQF996" s="90"/>
      <c r="RQG996" s="90"/>
      <c r="RQH996" s="90"/>
      <c r="RQI996" s="90"/>
      <c r="RQJ996" s="90"/>
      <c r="RQK996" s="90"/>
      <c r="RQL996" s="90"/>
      <c r="RQM996" s="90"/>
      <c r="RQN996" s="90"/>
      <c r="RQO996" s="90"/>
      <c r="RQP996" s="90"/>
      <c r="RQQ996" s="90"/>
      <c r="RQR996" s="90"/>
      <c r="RQS996" s="90"/>
      <c r="RQT996" s="90"/>
      <c r="RQU996" s="90"/>
      <c r="RQV996" s="90"/>
      <c r="RQW996" s="90"/>
      <c r="RQX996" s="90"/>
      <c r="RQY996" s="90"/>
      <c r="RQZ996" s="90"/>
      <c r="RRA996" s="90"/>
      <c r="RRB996" s="90"/>
      <c r="RRC996" s="90"/>
      <c r="RRD996" s="90"/>
      <c r="RRE996" s="90"/>
      <c r="RRF996" s="90"/>
      <c r="RRG996" s="90"/>
      <c r="RRH996" s="90"/>
      <c r="RRI996" s="90"/>
      <c r="RRJ996" s="90"/>
      <c r="RRK996" s="90"/>
      <c r="RRL996" s="90"/>
      <c r="RRM996" s="90"/>
      <c r="RRN996" s="90"/>
      <c r="RRO996" s="90"/>
      <c r="RRP996" s="90"/>
      <c r="RRQ996" s="90"/>
      <c r="RRR996" s="90"/>
      <c r="RRS996" s="90"/>
      <c r="RRT996" s="90"/>
      <c r="RRU996" s="90"/>
      <c r="RRV996" s="90"/>
      <c r="RRW996" s="90"/>
      <c r="RRX996" s="90"/>
      <c r="RRY996" s="90"/>
      <c r="RRZ996" s="90"/>
      <c r="RSA996" s="90"/>
      <c r="RSB996" s="90"/>
      <c r="RSC996" s="90"/>
      <c r="RSD996" s="90"/>
      <c r="RSE996" s="90"/>
      <c r="RSF996" s="90"/>
      <c r="RSG996" s="90"/>
      <c r="RSH996" s="90"/>
      <c r="RSI996" s="90"/>
      <c r="RSJ996" s="90"/>
      <c r="RSK996" s="90"/>
      <c r="RSL996" s="90"/>
      <c r="RSM996" s="90"/>
      <c r="RSN996" s="90"/>
      <c r="RSO996" s="90"/>
      <c r="RSP996" s="90"/>
      <c r="RSQ996" s="90"/>
      <c r="RSR996" s="90"/>
      <c r="RSS996" s="90"/>
      <c r="RST996" s="90"/>
      <c r="RSU996" s="90"/>
      <c r="RSV996" s="90"/>
      <c r="RSW996" s="90"/>
      <c r="RSX996" s="90"/>
      <c r="RSY996" s="90"/>
      <c r="RSZ996" s="90"/>
      <c r="RTA996" s="90"/>
      <c r="RTB996" s="90"/>
      <c r="RTC996" s="90"/>
      <c r="RTD996" s="90"/>
      <c r="RTE996" s="90"/>
      <c r="RTF996" s="90"/>
      <c r="RTG996" s="90"/>
      <c r="RTH996" s="90"/>
      <c r="RTI996" s="90"/>
      <c r="RTJ996" s="90"/>
      <c r="RTK996" s="90"/>
      <c r="RTL996" s="90"/>
      <c r="RTM996" s="90"/>
      <c r="RTN996" s="90"/>
      <c r="RTO996" s="90"/>
      <c r="RTP996" s="90"/>
      <c r="RTQ996" s="90"/>
      <c r="RTR996" s="90"/>
      <c r="RTS996" s="90"/>
      <c r="RTT996" s="90"/>
      <c r="RTU996" s="90"/>
      <c r="RTV996" s="90"/>
      <c r="RTW996" s="90"/>
      <c r="RTX996" s="90"/>
      <c r="RTY996" s="90"/>
      <c r="RTZ996" s="90"/>
      <c r="RUA996" s="90"/>
      <c r="RUB996" s="90"/>
      <c r="RUC996" s="90"/>
      <c r="RUD996" s="90"/>
      <c r="RUE996" s="90"/>
      <c r="RUF996" s="90"/>
      <c r="RUG996" s="90"/>
      <c r="RUH996" s="90"/>
      <c r="RUI996" s="90"/>
      <c r="RUJ996" s="90"/>
      <c r="RUK996" s="90"/>
      <c r="RUL996" s="90"/>
      <c r="RUM996" s="90"/>
      <c r="RUN996" s="90"/>
      <c r="RUO996" s="90"/>
      <c r="RUP996" s="90"/>
      <c r="RUQ996" s="90"/>
      <c r="RUR996" s="90"/>
      <c r="RUS996" s="90"/>
      <c r="RUT996" s="90"/>
      <c r="RUU996" s="90"/>
      <c r="RUV996" s="90"/>
      <c r="RUW996" s="90"/>
      <c r="RUX996" s="90"/>
      <c r="RUY996" s="90"/>
      <c r="RUZ996" s="90"/>
      <c r="RVA996" s="90"/>
      <c r="RVB996" s="90"/>
      <c r="RVC996" s="90"/>
      <c r="RVD996" s="90"/>
      <c r="RVE996" s="90"/>
      <c r="RVF996" s="90"/>
      <c r="RVG996" s="90"/>
      <c r="RVH996" s="90"/>
      <c r="RVI996" s="90"/>
      <c r="RVJ996" s="90"/>
      <c r="RVK996" s="90"/>
      <c r="RVL996" s="90"/>
      <c r="RVM996" s="90"/>
      <c r="RVN996" s="90"/>
      <c r="RVO996" s="90"/>
      <c r="RVP996" s="90"/>
      <c r="RVQ996" s="90"/>
      <c r="RVR996" s="90"/>
      <c r="RVS996" s="90"/>
      <c r="RVT996" s="90"/>
      <c r="RVU996" s="90"/>
      <c r="RVV996" s="90"/>
      <c r="RVW996" s="90"/>
      <c r="RVX996" s="90"/>
      <c r="RVY996" s="90"/>
      <c r="RVZ996" s="90"/>
      <c r="RWA996" s="90"/>
      <c r="RWB996" s="90"/>
      <c r="RWC996" s="90"/>
      <c r="RWD996" s="90"/>
      <c r="RWE996" s="90"/>
      <c r="RWF996" s="90"/>
      <c r="RWG996" s="90"/>
      <c r="RWH996" s="90"/>
      <c r="RWI996" s="90"/>
      <c r="RWJ996" s="90"/>
      <c r="RWK996" s="90"/>
      <c r="RWL996" s="90"/>
      <c r="RWM996" s="90"/>
      <c r="RWN996" s="90"/>
      <c r="RWO996" s="90"/>
      <c r="RWP996" s="90"/>
      <c r="RWQ996" s="90"/>
      <c r="RWR996" s="90"/>
      <c r="RWS996" s="90"/>
      <c r="RWT996" s="90"/>
      <c r="RWU996" s="90"/>
      <c r="RWV996" s="90"/>
      <c r="RWW996" s="90"/>
      <c r="RWX996" s="90"/>
      <c r="RWY996" s="90"/>
      <c r="RWZ996" s="90"/>
      <c r="RXA996" s="90"/>
      <c r="RXB996" s="90"/>
      <c r="RXC996" s="90"/>
      <c r="RXD996" s="90"/>
      <c r="RXE996" s="90"/>
      <c r="RXF996" s="90"/>
      <c r="RXG996" s="90"/>
      <c r="RXH996" s="90"/>
      <c r="RXI996" s="90"/>
      <c r="RXJ996" s="90"/>
      <c r="RXK996" s="90"/>
      <c r="RXL996" s="90"/>
      <c r="RXM996" s="90"/>
      <c r="RXN996" s="90"/>
      <c r="RXO996" s="90"/>
      <c r="RXP996" s="90"/>
      <c r="RXQ996" s="90"/>
      <c r="RXR996" s="90"/>
      <c r="RXS996" s="90"/>
      <c r="RXT996" s="90"/>
      <c r="RXU996" s="90"/>
      <c r="RXV996" s="90"/>
      <c r="RXW996" s="90"/>
      <c r="RXX996" s="90"/>
      <c r="RXY996" s="90"/>
      <c r="RXZ996" s="90"/>
      <c r="RYA996" s="90"/>
      <c r="RYB996" s="90"/>
      <c r="RYC996" s="90"/>
      <c r="RYD996" s="90"/>
      <c r="RYE996" s="90"/>
      <c r="RYF996" s="90"/>
      <c r="RYG996" s="90"/>
      <c r="RYH996" s="90"/>
      <c r="RYI996" s="90"/>
      <c r="RYJ996" s="90"/>
      <c r="RYK996" s="90"/>
      <c r="RYL996" s="90"/>
      <c r="RYM996" s="90"/>
      <c r="RYN996" s="90"/>
      <c r="RYO996" s="90"/>
      <c r="RYP996" s="90"/>
      <c r="RYQ996" s="90"/>
      <c r="RYR996" s="90"/>
      <c r="RYS996" s="90"/>
      <c r="RYT996" s="90"/>
      <c r="RYU996" s="90"/>
      <c r="RYV996" s="90"/>
      <c r="RYW996" s="90"/>
      <c r="RYX996" s="90"/>
      <c r="RYY996" s="90"/>
      <c r="RYZ996" s="90"/>
      <c r="RZA996" s="90"/>
      <c r="RZB996" s="90"/>
      <c r="RZC996" s="90"/>
      <c r="RZD996" s="90"/>
      <c r="RZE996" s="90"/>
      <c r="RZF996" s="90"/>
      <c r="RZG996" s="90"/>
      <c r="RZH996" s="90"/>
      <c r="RZI996" s="90"/>
      <c r="RZJ996" s="90"/>
      <c r="RZK996" s="90"/>
      <c r="RZL996" s="90"/>
      <c r="RZM996" s="90"/>
      <c r="RZN996" s="90"/>
      <c r="RZO996" s="90"/>
      <c r="RZP996" s="90"/>
      <c r="RZQ996" s="90"/>
      <c r="RZR996" s="90"/>
      <c r="RZS996" s="90"/>
      <c r="RZT996" s="90"/>
      <c r="RZU996" s="90"/>
      <c r="RZV996" s="90"/>
      <c r="RZW996" s="90"/>
      <c r="RZX996" s="90"/>
      <c r="RZY996" s="90"/>
      <c r="RZZ996" s="90"/>
      <c r="SAA996" s="90"/>
      <c r="SAB996" s="90"/>
      <c r="SAC996" s="90"/>
      <c r="SAD996" s="90"/>
      <c r="SAE996" s="90"/>
      <c r="SAF996" s="90"/>
      <c r="SAG996" s="90"/>
      <c r="SAH996" s="90"/>
      <c r="SAI996" s="90"/>
      <c r="SAJ996" s="90"/>
      <c r="SAK996" s="90"/>
      <c r="SAL996" s="90"/>
      <c r="SAM996" s="90"/>
      <c r="SAN996" s="90"/>
      <c r="SAO996" s="90"/>
      <c r="SAP996" s="90"/>
      <c r="SAQ996" s="90"/>
      <c r="SAR996" s="90"/>
      <c r="SAS996" s="90"/>
      <c r="SAT996" s="90"/>
      <c r="SAU996" s="90"/>
      <c r="SAV996" s="90"/>
      <c r="SAW996" s="90"/>
      <c r="SAX996" s="90"/>
      <c r="SAY996" s="90"/>
      <c r="SAZ996" s="90"/>
      <c r="SBA996" s="90"/>
      <c r="SBB996" s="90"/>
      <c r="SBC996" s="90"/>
      <c r="SBD996" s="90"/>
      <c r="SBE996" s="90"/>
      <c r="SBF996" s="90"/>
      <c r="SBG996" s="90"/>
      <c r="SBH996" s="90"/>
      <c r="SBI996" s="90"/>
      <c r="SBJ996" s="90"/>
      <c r="SBK996" s="90"/>
      <c r="SBL996" s="90"/>
      <c r="SBM996" s="90"/>
      <c r="SBN996" s="90"/>
      <c r="SBO996" s="90"/>
      <c r="SBP996" s="90"/>
      <c r="SBQ996" s="90"/>
      <c r="SBR996" s="90"/>
      <c r="SBS996" s="90"/>
      <c r="SBT996" s="90"/>
      <c r="SBU996" s="90"/>
      <c r="SBV996" s="90"/>
      <c r="SBW996" s="90"/>
      <c r="SBX996" s="90"/>
      <c r="SBY996" s="90"/>
      <c r="SBZ996" s="90"/>
      <c r="SCA996" s="90"/>
      <c r="SCB996" s="90"/>
      <c r="SCC996" s="90"/>
      <c r="SCD996" s="90"/>
      <c r="SCE996" s="90"/>
      <c r="SCF996" s="90"/>
      <c r="SCG996" s="90"/>
      <c r="SCH996" s="90"/>
      <c r="SCI996" s="90"/>
      <c r="SCJ996" s="90"/>
      <c r="SCK996" s="90"/>
      <c r="SCL996" s="90"/>
      <c r="SCM996" s="90"/>
      <c r="SCN996" s="90"/>
      <c r="SCO996" s="90"/>
      <c r="SCP996" s="90"/>
      <c r="SCQ996" s="90"/>
      <c r="SCR996" s="90"/>
      <c r="SCS996" s="90"/>
      <c r="SCT996" s="90"/>
      <c r="SCU996" s="90"/>
      <c r="SCV996" s="90"/>
      <c r="SCW996" s="90"/>
      <c r="SCX996" s="90"/>
      <c r="SCY996" s="90"/>
      <c r="SCZ996" s="90"/>
      <c r="SDA996" s="90"/>
      <c r="SDB996" s="90"/>
      <c r="SDC996" s="90"/>
      <c r="SDD996" s="90"/>
      <c r="SDE996" s="90"/>
      <c r="SDF996" s="90"/>
      <c r="SDG996" s="90"/>
      <c r="SDH996" s="90"/>
      <c r="SDI996" s="90"/>
      <c r="SDJ996" s="90"/>
      <c r="SDK996" s="90"/>
      <c r="SDL996" s="90"/>
      <c r="SDM996" s="90"/>
      <c r="SDN996" s="90"/>
      <c r="SDO996" s="90"/>
      <c r="SDP996" s="90"/>
      <c r="SDQ996" s="90"/>
      <c r="SDR996" s="90"/>
      <c r="SDS996" s="90"/>
      <c r="SDT996" s="90"/>
      <c r="SDU996" s="90"/>
      <c r="SDV996" s="90"/>
      <c r="SDW996" s="90"/>
      <c r="SDX996" s="90"/>
      <c r="SDY996" s="90"/>
      <c r="SDZ996" s="90"/>
      <c r="SEA996" s="90"/>
      <c r="SEB996" s="90"/>
      <c r="SEC996" s="90"/>
      <c r="SED996" s="90"/>
      <c r="SEE996" s="90"/>
      <c r="SEF996" s="90"/>
      <c r="SEG996" s="90"/>
      <c r="SEH996" s="90"/>
      <c r="SEI996" s="90"/>
      <c r="SEJ996" s="90"/>
      <c r="SEK996" s="90"/>
      <c r="SEL996" s="90"/>
      <c r="SEM996" s="90"/>
      <c r="SEN996" s="90"/>
      <c r="SEO996" s="90"/>
      <c r="SEP996" s="90"/>
      <c r="SEQ996" s="90"/>
      <c r="SER996" s="90"/>
      <c r="SES996" s="90"/>
      <c r="SET996" s="90"/>
      <c r="SEU996" s="90"/>
      <c r="SEV996" s="90"/>
      <c r="SEW996" s="90"/>
      <c r="SEX996" s="90"/>
      <c r="SEY996" s="90"/>
      <c r="SEZ996" s="90"/>
      <c r="SFA996" s="90"/>
      <c r="SFB996" s="90"/>
      <c r="SFC996" s="90"/>
      <c r="SFD996" s="90"/>
      <c r="SFE996" s="90"/>
      <c r="SFF996" s="90"/>
      <c r="SFG996" s="90"/>
      <c r="SFH996" s="90"/>
      <c r="SFI996" s="90"/>
      <c r="SFJ996" s="90"/>
      <c r="SFK996" s="90"/>
      <c r="SFL996" s="90"/>
      <c r="SFM996" s="90"/>
      <c r="SFN996" s="90"/>
      <c r="SFO996" s="90"/>
      <c r="SFP996" s="90"/>
      <c r="SFQ996" s="90"/>
      <c r="SFR996" s="90"/>
      <c r="SFS996" s="90"/>
      <c r="SFT996" s="90"/>
      <c r="SFU996" s="90"/>
      <c r="SFV996" s="90"/>
      <c r="SFW996" s="90"/>
      <c r="SFX996" s="90"/>
      <c r="SFY996" s="90"/>
      <c r="SFZ996" s="90"/>
      <c r="SGA996" s="90"/>
      <c r="SGB996" s="90"/>
      <c r="SGC996" s="90"/>
      <c r="SGD996" s="90"/>
      <c r="SGE996" s="90"/>
      <c r="SGF996" s="90"/>
      <c r="SGG996" s="90"/>
      <c r="SGH996" s="90"/>
      <c r="SGI996" s="90"/>
      <c r="SGJ996" s="90"/>
      <c r="SGK996" s="90"/>
      <c r="SGL996" s="90"/>
      <c r="SGM996" s="90"/>
      <c r="SGN996" s="90"/>
      <c r="SGO996" s="90"/>
      <c r="SGP996" s="90"/>
      <c r="SGQ996" s="90"/>
      <c r="SGR996" s="90"/>
      <c r="SGS996" s="90"/>
      <c r="SGT996" s="90"/>
      <c r="SGU996" s="90"/>
      <c r="SGV996" s="90"/>
      <c r="SGW996" s="90"/>
      <c r="SGX996" s="90"/>
      <c r="SGY996" s="90"/>
      <c r="SGZ996" s="90"/>
      <c r="SHA996" s="90"/>
      <c r="SHB996" s="90"/>
      <c r="SHC996" s="90"/>
      <c r="SHD996" s="90"/>
      <c r="SHE996" s="90"/>
      <c r="SHF996" s="90"/>
      <c r="SHG996" s="90"/>
      <c r="SHH996" s="90"/>
      <c r="SHI996" s="90"/>
      <c r="SHJ996" s="90"/>
      <c r="SHK996" s="90"/>
      <c r="SHL996" s="90"/>
      <c r="SHM996" s="90"/>
      <c r="SHN996" s="90"/>
      <c r="SHO996" s="90"/>
      <c r="SHP996" s="90"/>
      <c r="SHQ996" s="90"/>
      <c r="SHR996" s="90"/>
      <c r="SHS996" s="90"/>
      <c r="SHT996" s="90"/>
      <c r="SHU996" s="90"/>
      <c r="SHV996" s="90"/>
      <c r="SHW996" s="90"/>
      <c r="SHX996" s="90"/>
      <c r="SHY996" s="90"/>
      <c r="SHZ996" s="90"/>
      <c r="SIA996" s="90"/>
      <c r="SIB996" s="90"/>
      <c r="SIC996" s="90"/>
      <c r="SID996" s="90"/>
      <c r="SIE996" s="90"/>
      <c r="SIF996" s="90"/>
      <c r="SIG996" s="90"/>
      <c r="SIH996" s="90"/>
      <c r="SII996" s="90"/>
      <c r="SIJ996" s="90"/>
      <c r="SIK996" s="90"/>
      <c r="SIL996" s="90"/>
      <c r="SIM996" s="90"/>
      <c r="SIN996" s="90"/>
      <c r="SIO996" s="90"/>
      <c r="SIP996" s="90"/>
      <c r="SIQ996" s="90"/>
      <c r="SIR996" s="90"/>
      <c r="SIS996" s="90"/>
      <c r="SIT996" s="90"/>
      <c r="SIU996" s="90"/>
      <c r="SIV996" s="90"/>
      <c r="SIW996" s="90"/>
      <c r="SIX996" s="90"/>
      <c r="SIY996" s="90"/>
      <c r="SIZ996" s="90"/>
      <c r="SJA996" s="90"/>
      <c r="SJB996" s="90"/>
      <c r="SJC996" s="90"/>
      <c r="SJD996" s="90"/>
      <c r="SJE996" s="90"/>
      <c r="SJF996" s="90"/>
      <c r="SJG996" s="90"/>
      <c r="SJH996" s="90"/>
      <c r="SJI996" s="90"/>
      <c r="SJJ996" s="90"/>
      <c r="SJK996" s="90"/>
      <c r="SJL996" s="90"/>
      <c r="SJM996" s="90"/>
      <c r="SJN996" s="90"/>
      <c r="SJO996" s="90"/>
      <c r="SJP996" s="90"/>
      <c r="SJQ996" s="90"/>
      <c r="SJR996" s="90"/>
      <c r="SJS996" s="90"/>
      <c r="SJT996" s="90"/>
      <c r="SJU996" s="90"/>
      <c r="SJV996" s="90"/>
      <c r="SJW996" s="90"/>
      <c r="SJX996" s="90"/>
      <c r="SJY996" s="90"/>
      <c r="SJZ996" s="90"/>
      <c r="SKA996" s="90"/>
      <c r="SKB996" s="90"/>
      <c r="SKC996" s="90"/>
      <c r="SKD996" s="90"/>
      <c r="SKE996" s="90"/>
      <c r="SKF996" s="90"/>
      <c r="SKG996" s="90"/>
      <c r="SKH996" s="90"/>
      <c r="SKI996" s="90"/>
      <c r="SKJ996" s="90"/>
      <c r="SKK996" s="90"/>
      <c r="SKL996" s="90"/>
      <c r="SKM996" s="90"/>
      <c r="SKN996" s="90"/>
      <c r="SKO996" s="90"/>
      <c r="SKP996" s="90"/>
      <c r="SKQ996" s="90"/>
      <c r="SKR996" s="90"/>
      <c r="SKS996" s="90"/>
      <c r="SKT996" s="90"/>
      <c r="SKU996" s="90"/>
      <c r="SKV996" s="90"/>
      <c r="SKW996" s="90"/>
      <c r="SKX996" s="90"/>
      <c r="SKY996" s="90"/>
      <c r="SKZ996" s="90"/>
      <c r="SLA996" s="90"/>
      <c r="SLB996" s="90"/>
      <c r="SLC996" s="90"/>
      <c r="SLD996" s="90"/>
      <c r="SLE996" s="90"/>
      <c r="SLF996" s="90"/>
      <c r="SLG996" s="90"/>
      <c r="SLH996" s="90"/>
      <c r="SLI996" s="90"/>
      <c r="SLJ996" s="90"/>
      <c r="SLK996" s="90"/>
      <c r="SLL996" s="90"/>
      <c r="SLM996" s="90"/>
      <c r="SLN996" s="90"/>
      <c r="SLO996" s="90"/>
      <c r="SLP996" s="90"/>
      <c r="SLQ996" s="90"/>
      <c r="SLR996" s="90"/>
      <c r="SLS996" s="90"/>
      <c r="SLT996" s="90"/>
      <c r="SLU996" s="90"/>
      <c r="SLV996" s="90"/>
      <c r="SLW996" s="90"/>
      <c r="SLX996" s="90"/>
      <c r="SLY996" s="90"/>
      <c r="SLZ996" s="90"/>
      <c r="SMA996" s="90"/>
      <c r="SMB996" s="90"/>
      <c r="SMC996" s="90"/>
      <c r="SMD996" s="90"/>
      <c r="SME996" s="90"/>
      <c r="SMF996" s="90"/>
      <c r="SMG996" s="90"/>
      <c r="SMH996" s="90"/>
      <c r="SMI996" s="90"/>
      <c r="SMJ996" s="90"/>
      <c r="SMK996" s="90"/>
      <c r="SML996" s="90"/>
      <c r="SMM996" s="90"/>
      <c r="SMN996" s="90"/>
      <c r="SMO996" s="90"/>
      <c r="SMP996" s="90"/>
      <c r="SMQ996" s="90"/>
      <c r="SMR996" s="90"/>
      <c r="SMS996" s="90"/>
      <c r="SMT996" s="90"/>
      <c r="SMU996" s="90"/>
      <c r="SMV996" s="90"/>
      <c r="SMW996" s="90"/>
      <c r="SMX996" s="90"/>
      <c r="SMY996" s="90"/>
      <c r="SMZ996" s="90"/>
      <c r="SNA996" s="90"/>
      <c r="SNB996" s="90"/>
      <c r="SNC996" s="90"/>
      <c r="SND996" s="90"/>
      <c r="SNE996" s="90"/>
      <c r="SNF996" s="90"/>
      <c r="SNG996" s="90"/>
      <c r="SNH996" s="90"/>
      <c r="SNI996" s="90"/>
      <c r="SNJ996" s="90"/>
      <c r="SNK996" s="90"/>
      <c r="SNL996" s="90"/>
      <c r="SNM996" s="90"/>
      <c r="SNN996" s="90"/>
      <c r="SNO996" s="90"/>
      <c r="SNP996" s="90"/>
      <c r="SNQ996" s="90"/>
      <c r="SNR996" s="90"/>
      <c r="SNS996" s="90"/>
      <c r="SNT996" s="90"/>
      <c r="SNU996" s="90"/>
      <c r="SNV996" s="90"/>
      <c r="SNW996" s="90"/>
      <c r="SNX996" s="90"/>
      <c r="SNY996" s="90"/>
      <c r="SNZ996" s="90"/>
      <c r="SOA996" s="90"/>
      <c r="SOB996" s="90"/>
      <c r="SOC996" s="90"/>
      <c r="SOD996" s="90"/>
      <c r="SOE996" s="90"/>
      <c r="SOF996" s="90"/>
      <c r="SOG996" s="90"/>
      <c r="SOH996" s="90"/>
      <c r="SOI996" s="90"/>
      <c r="SOJ996" s="90"/>
      <c r="SOK996" s="90"/>
      <c r="SOL996" s="90"/>
      <c r="SOM996" s="90"/>
      <c r="SON996" s="90"/>
      <c r="SOO996" s="90"/>
      <c r="SOP996" s="90"/>
      <c r="SOQ996" s="90"/>
      <c r="SOR996" s="90"/>
      <c r="SOS996" s="90"/>
      <c r="SOT996" s="90"/>
      <c r="SOU996" s="90"/>
      <c r="SOV996" s="90"/>
      <c r="SOW996" s="90"/>
      <c r="SOX996" s="90"/>
      <c r="SOY996" s="90"/>
      <c r="SOZ996" s="90"/>
      <c r="SPA996" s="90"/>
      <c r="SPB996" s="90"/>
      <c r="SPC996" s="90"/>
      <c r="SPD996" s="90"/>
      <c r="SPE996" s="90"/>
      <c r="SPF996" s="90"/>
      <c r="SPG996" s="90"/>
      <c r="SPH996" s="90"/>
      <c r="SPI996" s="90"/>
      <c r="SPJ996" s="90"/>
      <c r="SPK996" s="90"/>
      <c r="SPL996" s="90"/>
      <c r="SPM996" s="90"/>
      <c r="SPN996" s="90"/>
      <c r="SPO996" s="90"/>
      <c r="SPP996" s="90"/>
      <c r="SPQ996" s="90"/>
      <c r="SPR996" s="90"/>
      <c r="SPS996" s="90"/>
      <c r="SPT996" s="90"/>
      <c r="SPU996" s="90"/>
      <c r="SPV996" s="90"/>
      <c r="SPW996" s="90"/>
      <c r="SPX996" s="90"/>
      <c r="SPY996" s="90"/>
      <c r="SPZ996" s="90"/>
      <c r="SQA996" s="90"/>
      <c r="SQB996" s="90"/>
      <c r="SQC996" s="90"/>
      <c r="SQD996" s="90"/>
      <c r="SQE996" s="90"/>
      <c r="SQF996" s="90"/>
      <c r="SQG996" s="90"/>
      <c r="SQH996" s="90"/>
      <c r="SQI996" s="90"/>
      <c r="SQJ996" s="90"/>
      <c r="SQK996" s="90"/>
      <c r="SQL996" s="90"/>
      <c r="SQM996" s="90"/>
      <c r="SQN996" s="90"/>
      <c r="SQO996" s="90"/>
      <c r="SQP996" s="90"/>
      <c r="SQQ996" s="90"/>
      <c r="SQR996" s="90"/>
      <c r="SQS996" s="90"/>
      <c r="SQT996" s="90"/>
      <c r="SQU996" s="90"/>
      <c r="SQV996" s="90"/>
      <c r="SQW996" s="90"/>
      <c r="SQX996" s="90"/>
      <c r="SQY996" s="90"/>
      <c r="SQZ996" s="90"/>
      <c r="SRA996" s="90"/>
      <c r="SRB996" s="90"/>
      <c r="SRC996" s="90"/>
      <c r="SRD996" s="90"/>
      <c r="SRE996" s="90"/>
      <c r="SRF996" s="90"/>
      <c r="SRG996" s="90"/>
      <c r="SRH996" s="90"/>
      <c r="SRI996" s="90"/>
      <c r="SRJ996" s="90"/>
      <c r="SRK996" s="90"/>
      <c r="SRL996" s="90"/>
      <c r="SRM996" s="90"/>
      <c r="SRN996" s="90"/>
      <c r="SRO996" s="90"/>
      <c r="SRP996" s="90"/>
      <c r="SRQ996" s="90"/>
      <c r="SRR996" s="90"/>
      <c r="SRS996" s="90"/>
      <c r="SRT996" s="90"/>
      <c r="SRU996" s="90"/>
      <c r="SRV996" s="90"/>
      <c r="SRW996" s="90"/>
      <c r="SRX996" s="90"/>
      <c r="SRY996" s="90"/>
      <c r="SRZ996" s="90"/>
      <c r="SSA996" s="90"/>
      <c r="SSB996" s="90"/>
      <c r="SSC996" s="90"/>
      <c r="SSD996" s="90"/>
      <c r="SSE996" s="90"/>
      <c r="SSF996" s="90"/>
      <c r="SSG996" s="90"/>
      <c r="SSH996" s="90"/>
      <c r="SSI996" s="90"/>
      <c r="SSJ996" s="90"/>
      <c r="SSK996" s="90"/>
      <c r="SSL996" s="90"/>
      <c r="SSM996" s="90"/>
      <c r="SSN996" s="90"/>
      <c r="SSO996" s="90"/>
      <c r="SSP996" s="90"/>
      <c r="SSQ996" s="90"/>
      <c r="SSR996" s="90"/>
      <c r="SSS996" s="90"/>
      <c r="SST996" s="90"/>
      <c r="SSU996" s="90"/>
      <c r="SSV996" s="90"/>
      <c r="SSW996" s="90"/>
      <c r="SSX996" s="90"/>
      <c r="SSY996" s="90"/>
      <c r="SSZ996" s="90"/>
      <c r="STA996" s="90"/>
      <c r="STB996" s="90"/>
      <c r="STC996" s="90"/>
      <c r="STD996" s="90"/>
      <c r="STE996" s="90"/>
      <c r="STF996" s="90"/>
      <c r="STG996" s="90"/>
      <c r="STH996" s="90"/>
      <c r="STI996" s="90"/>
      <c r="STJ996" s="90"/>
      <c r="STK996" s="90"/>
      <c r="STL996" s="90"/>
      <c r="STM996" s="90"/>
      <c r="STN996" s="90"/>
      <c r="STO996" s="90"/>
      <c r="STP996" s="90"/>
      <c r="STQ996" s="90"/>
      <c r="STR996" s="90"/>
      <c r="STS996" s="90"/>
      <c r="STT996" s="90"/>
      <c r="STU996" s="90"/>
      <c r="STV996" s="90"/>
      <c r="STW996" s="90"/>
      <c r="STX996" s="90"/>
      <c r="STY996" s="90"/>
      <c r="STZ996" s="90"/>
      <c r="SUA996" s="90"/>
      <c r="SUB996" s="90"/>
      <c r="SUC996" s="90"/>
      <c r="SUD996" s="90"/>
      <c r="SUE996" s="90"/>
      <c r="SUF996" s="90"/>
      <c r="SUG996" s="90"/>
      <c r="SUH996" s="90"/>
      <c r="SUI996" s="90"/>
      <c r="SUJ996" s="90"/>
      <c r="SUK996" s="90"/>
      <c r="SUL996" s="90"/>
      <c r="SUM996" s="90"/>
      <c r="SUN996" s="90"/>
      <c r="SUO996" s="90"/>
      <c r="SUP996" s="90"/>
      <c r="SUQ996" s="90"/>
      <c r="SUR996" s="90"/>
      <c r="SUS996" s="90"/>
      <c r="SUT996" s="90"/>
      <c r="SUU996" s="90"/>
      <c r="SUV996" s="90"/>
      <c r="SUW996" s="90"/>
      <c r="SUX996" s="90"/>
      <c r="SUY996" s="90"/>
      <c r="SUZ996" s="90"/>
      <c r="SVA996" s="90"/>
      <c r="SVB996" s="90"/>
      <c r="SVC996" s="90"/>
      <c r="SVD996" s="90"/>
      <c r="SVE996" s="90"/>
      <c r="SVF996" s="90"/>
      <c r="SVG996" s="90"/>
      <c r="SVH996" s="90"/>
      <c r="SVI996" s="90"/>
      <c r="SVJ996" s="90"/>
      <c r="SVK996" s="90"/>
      <c r="SVL996" s="90"/>
      <c r="SVM996" s="90"/>
      <c r="SVN996" s="90"/>
      <c r="SVO996" s="90"/>
      <c r="SVP996" s="90"/>
      <c r="SVQ996" s="90"/>
      <c r="SVR996" s="90"/>
      <c r="SVS996" s="90"/>
      <c r="SVT996" s="90"/>
      <c r="SVU996" s="90"/>
      <c r="SVV996" s="90"/>
      <c r="SVW996" s="90"/>
      <c r="SVX996" s="90"/>
      <c r="SVY996" s="90"/>
      <c r="SVZ996" s="90"/>
      <c r="SWA996" s="90"/>
      <c r="SWB996" s="90"/>
      <c r="SWC996" s="90"/>
      <c r="SWD996" s="90"/>
      <c r="SWE996" s="90"/>
      <c r="SWF996" s="90"/>
      <c r="SWG996" s="90"/>
      <c r="SWH996" s="90"/>
      <c r="SWI996" s="90"/>
      <c r="SWJ996" s="90"/>
      <c r="SWK996" s="90"/>
      <c r="SWL996" s="90"/>
      <c r="SWM996" s="90"/>
      <c r="SWN996" s="90"/>
      <c r="SWO996" s="90"/>
      <c r="SWP996" s="90"/>
      <c r="SWQ996" s="90"/>
      <c r="SWR996" s="90"/>
      <c r="SWS996" s="90"/>
      <c r="SWT996" s="90"/>
      <c r="SWU996" s="90"/>
      <c r="SWV996" s="90"/>
      <c r="SWW996" s="90"/>
      <c r="SWX996" s="90"/>
      <c r="SWY996" s="90"/>
      <c r="SWZ996" s="90"/>
      <c r="SXA996" s="90"/>
      <c r="SXB996" s="90"/>
      <c r="SXC996" s="90"/>
      <c r="SXD996" s="90"/>
      <c r="SXE996" s="90"/>
      <c r="SXF996" s="90"/>
      <c r="SXG996" s="90"/>
      <c r="SXH996" s="90"/>
      <c r="SXI996" s="90"/>
      <c r="SXJ996" s="90"/>
      <c r="SXK996" s="90"/>
      <c r="SXL996" s="90"/>
      <c r="SXM996" s="90"/>
      <c r="SXN996" s="90"/>
      <c r="SXO996" s="90"/>
      <c r="SXP996" s="90"/>
      <c r="SXQ996" s="90"/>
      <c r="SXR996" s="90"/>
      <c r="SXS996" s="90"/>
      <c r="SXT996" s="90"/>
      <c r="SXU996" s="90"/>
      <c r="SXV996" s="90"/>
      <c r="SXW996" s="90"/>
      <c r="SXX996" s="90"/>
      <c r="SXY996" s="90"/>
      <c r="SXZ996" s="90"/>
      <c r="SYA996" s="90"/>
      <c r="SYB996" s="90"/>
      <c r="SYC996" s="90"/>
      <c r="SYD996" s="90"/>
      <c r="SYE996" s="90"/>
      <c r="SYF996" s="90"/>
      <c r="SYG996" s="90"/>
      <c r="SYH996" s="90"/>
      <c r="SYI996" s="90"/>
      <c r="SYJ996" s="90"/>
      <c r="SYK996" s="90"/>
      <c r="SYL996" s="90"/>
      <c r="SYM996" s="90"/>
      <c r="SYN996" s="90"/>
      <c r="SYO996" s="90"/>
      <c r="SYP996" s="90"/>
      <c r="SYQ996" s="90"/>
      <c r="SYR996" s="90"/>
      <c r="SYS996" s="90"/>
      <c r="SYT996" s="90"/>
      <c r="SYU996" s="90"/>
      <c r="SYV996" s="90"/>
      <c r="SYW996" s="90"/>
      <c r="SYX996" s="90"/>
      <c r="SYY996" s="90"/>
      <c r="SYZ996" s="90"/>
      <c r="SZA996" s="90"/>
      <c r="SZB996" s="90"/>
      <c r="SZC996" s="90"/>
      <c r="SZD996" s="90"/>
      <c r="SZE996" s="90"/>
      <c r="SZF996" s="90"/>
      <c r="SZG996" s="90"/>
      <c r="SZH996" s="90"/>
      <c r="SZI996" s="90"/>
      <c r="SZJ996" s="90"/>
      <c r="SZK996" s="90"/>
      <c r="SZL996" s="90"/>
      <c r="SZM996" s="90"/>
      <c r="SZN996" s="90"/>
      <c r="SZO996" s="90"/>
      <c r="SZP996" s="90"/>
      <c r="SZQ996" s="90"/>
      <c r="SZR996" s="90"/>
      <c r="SZS996" s="90"/>
      <c r="SZT996" s="90"/>
      <c r="SZU996" s="90"/>
      <c r="SZV996" s="90"/>
      <c r="SZW996" s="90"/>
      <c r="SZX996" s="90"/>
      <c r="SZY996" s="90"/>
      <c r="SZZ996" s="90"/>
      <c r="TAA996" s="90"/>
      <c r="TAB996" s="90"/>
      <c r="TAC996" s="90"/>
      <c r="TAD996" s="90"/>
      <c r="TAE996" s="90"/>
      <c r="TAF996" s="90"/>
      <c r="TAG996" s="90"/>
      <c r="TAH996" s="90"/>
      <c r="TAI996" s="90"/>
      <c r="TAJ996" s="90"/>
      <c r="TAK996" s="90"/>
      <c r="TAL996" s="90"/>
      <c r="TAM996" s="90"/>
      <c r="TAN996" s="90"/>
      <c r="TAO996" s="90"/>
      <c r="TAP996" s="90"/>
      <c r="TAQ996" s="90"/>
      <c r="TAR996" s="90"/>
      <c r="TAS996" s="90"/>
      <c r="TAT996" s="90"/>
      <c r="TAU996" s="90"/>
      <c r="TAV996" s="90"/>
      <c r="TAW996" s="90"/>
      <c r="TAX996" s="90"/>
      <c r="TAY996" s="90"/>
      <c r="TAZ996" s="90"/>
      <c r="TBA996" s="90"/>
      <c r="TBB996" s="90"/>
      <c r="TBC996" s="90"/>
      <c r="TBD996" s="90"/>
      <c r="TBE996" s="90"/>
      <c r="TBF996" s="90"/>
      <c r="TBG996" s="90"/>
      <c r="TBH996" s="90"/>
      <c r="TBI996" s="90"/>
      <c r="TBJ996" s="90"/>
      <c r="TBK996" s="90"/>
      <c r="TBL996" s="90"/>
      <c r="TBM996" s="90"/>
      <c r="TBN996" s="90"/>
      <c r="TBO996" s="90"/>
      <c r="TBP996" s="90"/>
      <c r="TBQ996" s="90"/>
      <c r="TBR996" s="90"/>
      <c r="TBS996" s="90"/>
      <c r="TBT996" s="90"/>
      <c r="TBU996" s="90"/>
      <c r="TBV996" s="90"/>
      <c r="TBW996" s="90"/>
      <c r="TBX996" s="90"/>
      <c r="TBY996" s="90"/>
      <c r="TBZ996" s="90"/>
      <c r="TCA996" s="90"/>
      <c r="TCB996" s="90"/>
      <c r="TCC996" s="90"/>
      <c r="TCD996" s="90"/>
      <c r="TCE996" s="90"/>
      <c r="TCF996" s="90"/>
      <c r="TCG996" s="90"/>
      <c r="TCH996" s="90"/>
      <c r="TCI996" s="90"/>
      <c r="TCJ996" s="90"/>
      <c r="TCK996" s="90"/>
      <c r="TCL996" s="90"/>
      <c r="TCM996" s="90"/>
      <c r="TCN996" s="90"/>
      <c r="TCO996" s="90"/>
      <c r="TCP996" s="90"/>
      <c r="TCQ996" s="90"/>
      <c r="TCR996" s="90"/>
      <c r="TCS996" s="90"/>
      <c r="TCT996" s="90"/>
      <c r="TCU996" s="90"/>
      <c r="TCV996" s="90"/>
      <c r="TCW996" s="90"/>
      <c r="TCX996" s="90"/>
      <c r="TCY996" s="90"/>
      <c r="TCZ996" s="90"/>
      <c r="TDA996" s="90"/>
      <c r="TDB996" s="90"/>
      <c r="TDC996" s="90"/>
      <c r="TDD996" s="90"/>
      <c r="TDE996" s="90"/>
      <c r="TDF996" s="90"/>
      <c r="TDG996" s="90"/>
      <c r="TDH996" s="90"/>
      <c r="TDI996" s="90"/>
      <c r="TDJ996" s="90"/>
      <c r="TDK996" s="90"/>
      <c r="TDL996" s="90"/>
      <c r="TDM996" s="90"/>
      <c r="TDN996" s="90"/>
      <c r="TDO996" s="90"/>
      <c r="TDP996" s="90"/>
      <c r="TDQ996" s="90"/>
      <c r="TDR996" s="90"/>
      <c r="TDS996" s="90"/>
      <c r="TDT996" s="90"/>
      <c r="TDU996" s="90"/>
      <c r="TDV996" s="90"/>
      <c r="TDW996" s="90"/>
      <c r="TDX996" s="90"/>
      <c r="TDY996" s="90"/>
      <c r="TDZ996" s="90"/>
      <c r="TEA996" s="90"/>
      <c r="TEB996" s="90"/>
      <c r="TEC996" s="90"/>
      <c r="TED996" s="90"/>
      <c r="TEE996" s="90"/>
      <c r="TEF996" s="90"/>
      <c r="TEG996" s="90"/>
      <c r="TEH996" s="90"/>
      <c r="TEI996" s="90"/>
      <c r="TEJ996" s="90"/>
      <c r="TEK996" s="90"/>
      <c r="TEL996" s="90"/>
      <c r="TEM996" s="90"/>
      <c r="TEN996" s="90"/>
      <c r="TEO996" s="90"/>
      <c r="TEP996" s="90"/>
      <c r="TEQ996" s="90"/>
      <c r="TER996" s="90"/>
      <c r="TES996" s="90"/>
      <c r="TET996" s="90"/>
      <c r="TEU996" s="90"/>
      <c r="TEV996" s="90"/>
      <c r="TEW996" s="90"/>
      <c r="TEX996" s="90"/>
      <c r="TEY996" s="90"/>
      <c r="TEZ996" s="90"/>
      <c r="TFA996" s="90"/>
      <c r="TFB996" s="90"/>
      <c r="TFC996" s="90"/>
      <c r="TFD996" s="90"/>
      <c r="TFE996" s="90"/>
      <c r="TFF996" s="90"/>
      <c r="TFG996" s="90"/>
      <c r="TFH996" s="90"/>
      <c r="TFI996" s="90"/>
      <c r="TFJ996" s="90"/>
      <c r="TFK996" s="90"/>
      <c r="TFL996" s="90"/>
      <c r="TFM996" s="90"/>
      <c r="TFN996" s="90"/>
      <c r="TFO996" s="90"/>
      <c r="TFP996" s="90"/>
      <c r="TFQ996" s="90"/>
      <c r="TFR996" s="90"/>
      <c r="TFS996" s="90"/>
      <c r="TFT996" s="90"/>
      <c r="TFU996" s="90"/>
      <c r="TFV996" s="90"/>
      <c r="TFW996" s="90"/>
      <c r="TFX996" s="90"/>
      <c r="TFY996" s="90"/>
      <c r="TFZ996" s="90"/>
      <c r="TGA996" s="90"/>
      <c r="TGB996" s="90"/>
      <c r="TGC996" s="90"/>
      <c r="TGD996" s="90"/>
      <c r="TGE996" s="90"/>
      <c r="TGF996" s="90"/>
      <c r="TGG996" s="90"/>
      <c r="TGH996" s="90"/>
      <c r="TGI996" s="90"/>
      <c r="TGJ996" s="90"/>
      <c r="TGK996" s="90"/>
      <c r="TGL996" s="90"/>
      <c r="TGM996" s="90"/>
      <c r="TGN996" s="90"/>
      <c r="TGO996" s="90"/>
      <c r="TGP996" s="90"/>
      <c r="TGQ996" s="90"/>
      <c r="TGR996" s="90"/>
      <c r="TGS996" s="90"/>
      <c r="TGT996" s="90"/>
      <c r="TGU996" s="90"/>
      <c r="TGV996" s="90"/>
      <c r="TGW996" s="90"/>
      <c r="TGX996" s="90"/>
      <c r="TGY996" s="90"/>
      <c r="TGZ996" s="90"/>
      <c r="THA996" s="90"/>
      <c r="THB996" s="90"/>
      <c r="THC996" s="90"/>
      <c r="THD996" s="90"/>
      <c r="THE996" s="90"/>
      <c r="THF996" s="90"/>
      <c r="THG996" s="90"/>
      <c r="THH996" s="90"/>
      <c r="THI996" s="90"/>
      <c r="THJ996" s="90"/>
      <c r="THK996" s="90"/>
      <c r="THL996" s="90"/>
      <c r="THM996" s="90"/>
      <c r="THN996" s="90"/>
      <c r="THO996" s="90"/>
      <c r="THP996" s="90"/>
      <c r="THQ996" s="90"/>
      <c r="THR996" s="90"/>
      <c r="THS996" s="90"/>
      <c r="THT996" s="90"/>
      <c r="THU996" s="90"/>
      <c r="THV996" s="90"/>
      <c r="THW996" s="90"/>
      <c r="THX996" s="90"/>
      <c r="THY996" s="90"/>
      <c r="THZ996" s="90"/>
      <c r="TIA996" s="90"/>
      <c r="TIB996" s="90"/>
      <c r="TIC996" s="90"/>
      <c r="TID996" s="90"/>
      <c r="TIE996" s="90"/>
      <c r="TIF996" s="90"/>
      <c r="TIG996" s="90"/>
      <c r="TIH996" s="90"/>
      <c r="TII996" s="90"/>
      <c r="TIJ996" s="90"/>
      <c r="TIK996" s="90"/>
      <c r="TIL996" s="90"/>
      <c r="TIM996" s="90"/>
      <c r="TIN996" s="90"/>
      <c r="TIO996" s="90"/>
      <c r="TIP996" s="90"/>
      <c r="TIQ996" s="90"/>
      <c r="TIR996" s="90"/>
      <c r="TIS996" s="90"/>
      <c r="TIT996" s="90"/>
      <c r="TIU996" s="90"/>
      <c r="TIV996" s="90"/>
      <c r="TIW996" s="90"/>
      <c r="TIX996" s="90"/>
      <c r="TIY996" s="90"/>
      <c r="TIZ996" s="90"/>
      <c r="TJA996" s="90"/>
      <c r="TJB996" s="90"/>
      <c r="TJC996" s="90"/>
      <c r="TJD996" s="90"/>
      <c r="TJE996" s="90"/>
      <c r="TJF996" s="90"/>
      <c r="TJG996" s="90"/>
      <c r="TJH996" s="90"/>
      <c r="TJI996" s="90"/>
      <c r="TJJ996" s="90"/>
      <c r="TJK996" s="90"/>
      <c r="TJL996" s="90"/>
      <c r="TJM996" s="90"/>
      <c r="TJN996" s="90"/>
      <c r="TJO996" s="90"/>
      <c r="TJP996" s="90"/>
      <c r="TJQ996" s="90"/>
      <c r="TJR996" s="90"/>
      <c r="TJS996" s="90"/>
      <c r="TJT996" s="90"/>
      <c r="TJU996" s="90"/>
      <c r="TJV996" s="90"/>
      <c r="TJW996" s="90"/>
      <c r="TJX996" s="90"/>
      <c r="TJY996" s="90"/>
      <c r="TJZ996" s="90"/>
      <c r="TKA996" s="90"/>
      <c r="TKB996" s="90"/>
      <c r="TKC996" s="90"/>
      <c r="TKD996" s="90"/>
      <c r="TKE996" s="90"/>
      <c r="TKF996" s="90"/>
      <c r="TKG996" s="90"/>
      <c r="TKH996" s="90"/>
      <c r="TKI996" s="90"/>
      <c r="TKJ996" s="90"/>
      <c r="TKK996" s="90"/>
      <c r="TKL996" s="90"/>
      <c r="TKM996" s="90"/>
      <c r="TKN996" s="90"/>
      <c r="TKO996" s="90"/>
      <c r="TKP996" s="90"/>
      <c r="TKQ996" s="90"/>
      <c r="TKR996" s="90"/>
      <c r="TKS996" s="90"/>
      <c r="TKT996" s="90"/>
      <c r="TKU996" s="90"/>
      <c r="TKV996" s="90"/>
      <c r="TKW996" s="90"/>
      <c r="TKX996" s="90"/>
      <c r="TKY996" s="90"/>
      <c r="TKZ996" s="90"/>
      <c r="TLA996" s="90"/>
      <c r="TLB996" s="90"/>
      <c r="TLC996" s="90"/>
      <c r="TLD996" s="90"/>
      <c r="TLE996" s="90"/>
      <c r="TLF996" s="90"/>
      <c r="TLG996" s="90"/>
      <c r="TLH996" s="90"/>
      <c r="TLI996" s="90"/>
      <c r="TLJ996" s="90"/>
      <c r="TLK996" s="90"/>
      <c r="TLL996" s="90"/>
      <c r="TLM996" s="90"/>
      <c r="TLN996" s="90"/>
      <c r="TLO996" s="90"/>
      <c r="TLP996" s="90"/>
      <c r="TLQ996" s="90"/>
      <c r="TLR996" s="90"/>
      <c r="TLS996" s="90"/>
      <c r="TLT996" s="90"/>
      <c r="TLU996" s="90"/>
      <c r="TLV996" s="90"/>
      <c r="TLW996" s="90"/>
      <c r="TLX996" s="90"/>
      <c r="TLY996" s="90"/>
      <c r="TLZ996" s="90"/>
      <c r="TMA996" s="90"/>
      <c r="TMB996" s="90"/>
      <c r="TMC996" s="90"/>
      <c r="TMD996" s="90"/>
      <c r="TME996" s="90"/>
      <c r="TMF996" s="90"/>
      <c r="TMG996" s="90"/>
      <c r="TMH996" s="90"/>
      <c r="TMI996" s="90"/>
      <c r="TMJ996" s="90"/>
      <c r="TMK996" s="90"/>
      <c r="TML996" s="90"/>
      <c r="TMM996" s="90"/>
      <c r="TMN996" s="90"/>
      <c r="TMO996" s="90"/>
      <c r="TMP996" s="90"/>
      <c r="TMQ996" s="90"/>
      <c r="TMR996" s="90"/>
      <c r="TMS996" s="90"/>
      <c r="TMT996" s="90"/>
      <c r="TMU996" s="90"/>
      <c r="TMV996" s="90"/>
      <c r="TMW996" s="90"/>
      <c r="TMX996" s="90"/>
      <c r="TMY996" s="90"/>
      <c r="TMZ996" s="90"/>
      <c r="TNA996" s="90"/>
      <c r="TNB996" s="90"/>
      <c r="TNC996" s="90"/>
      <c r="TND996" s="90"/>
      <c r="TNE996" s="90"/>
      <c r="TNF996" s="90"/>
      <c r="TNG996" s="90"/>
      <c r="TNH996" s="90"/>
      <c r="TNI996" s="90"/>
      <c r="TNJ996" s="90"/>
      <c r="TNK996" s="90"/>
      <c r="TNL996" s="90"/>
      <c r="TNM996" s="90"/>
      <c r="TNN996" s="90"/>
      <c r="TNO996" s="90"/>
      <c r="TNP996" s="90"/>
      <c r="TNQ996" s="90"/>
      <c r="TNR996" s="90"/>
      <c r="TNS996" s="90"/>
      <c r="TNT996" s="90"/>
      <c r="TNU996" s="90"/>
      <c r="TNV996" s="90"/>
      <c r="TNW996" s="90"/>
      <c r="TNX996" s="90"/>
      <c r="TNY996" s="90"/>
      <c r="TNZ996" s="90"/>
      <c r="TOA996" s="90"/>
      <c r="TOB996" s="90"/>
      <c r="TOC996" s="90"/>
      <c r="TOD996" s="90"/>
      <c r="TOE996" s="90"/>
      <c r="TOF996" s="90"/>
      <c r="TOG996" s="90"/>
      <c r="TOH996" s="90"/>
      <c r="TOI996" s="90"/>
      <c r="TOJ996" s="90"/>
      <c r="TOK996" s="90"/>
      <c r="TOL996" s="90"/>
      <c r="TOM996" s="90"/>
      <c r="TON996" s="90"/>
      <c r="TOO996" s="90"/>
      <c r="TOP996" s="90"/>
      <c r="TOQ996" s="90"/>
      <c r="TOR996" s="90"/>
      <c r="TOS996" s="90"/>
      <c r="TOT996" s="90"/>
      <c r="TOU996" s="90"/>
      <c r="TOV996" s="90"/>
      <c r="TOW996" s="90"/>
      <c r="TOX996" s="90"/>
      <c r="TOY996" s="90"/>
      <c r="TOZ996" s="90"/>
      <c r="TPA996" s="90"/>
      <c r="TPB996" s="90"/>
      <c r="TPC996" s="90"/>
      <c r="TPD996" s="90"/>
      <c r="TPE996" s="90"/>
      <c r="TPF996" s="90"/>
      <c r="TPG996" s="90"/>
      <c r="TPH996" s="90"/>
      <c r="TPI996" s="90"/>
      <c r="TPJ996" s="90"/>
      <c r="TPK996" s="90"/>
      <c r="TPL996" s="90"/>
      <c r="TPM996" s="90"/>
      <c r="TPN996" s="90"/>
      <c r="TPO996" s="90"/>
      <c r="TPP996" s="90"/>
      <c r="TPQ996" s="90"/>
      <c r="TPR996" s="90"/>
      <c r="TPS996" s="90"/>
      <c r="TPT996" s="90"/>
      <c r="TPU996" s="90"/>
      <c r="TPV996" s="90"/>
      <c r="TPW996" s="90"/>
      <c r="TPX996" s="90"/>
      <c r="TPY996" s="90"/>
      <c r="TPZ996" s="90"/>
      <c r="TQA996" s="90"/>
      <c r="TQB996" s="90"/>
      <c r="TQC996" s="90"/>
      <c r="TQD996" s="90"/>
      <c r="TQE996" s="90"/>
      <c r="TQF996" s="90"/>
      <c r="TQG996" s="90"/>
      <c r="TQH996" s="90"/>
      <c r="TQI996" s="90"/>
      <c r="TQJ996" s="90"/>
      <c r="TQK996" s="90"/>
      <c r="TQL996" s="90"/>
      <c r="TQM996" s="90"/>
      <c r="TQN996" s="90"/>
      <c r="TQO996" s="90"/>
      <c r="TQP996" s="90"/>
      <c r="TQQ996" s="90"/>
      <c r="TQR996" s="90"/>
      <c r="TQS996" s="90"/>
      <c r="TQT996" s="90"/>
      <c r="TQU996" s="90"/>
      <c r="TQV996" s="90"/>
      <c r="TQW996" s="90"/>
      <c r="TQX996" s="90"/>
      <c r="TQY996" s="90"/>
      <c r="TQZ996" s="90"/>
      <c r="TRA996" s="90"/>
      <c r="TRB996" s="90"/>
      <c r="TRC996" s="90"/>
      <c r="TRD996" s="90"/>
      <c r="TRE996" s="90"/>
      <c r="TRF996" s="90"/>
      <c r="TRG996" s="90"/>
      <c r="TRH996" s="90"/>
      <c r="TRI996" s="90"/>
      <c r="TRJ996" s="90"/>
      <c r="TRK996" s="90"/>
      <c r="TRL996" s="90"/>
      <c r="TRM996" s="90"/>
      <c r="TRN996" s="90"/>
      <c r="TRO996" s="90"/>
      <c r="TRP996" s="90"/>
      <c r="TRQ996" s="90"/>
      <c r="TRR996" s="90"/>
      <c r="TRS996" s="90"/>
      <c r="TRT996" s="90"/>
      <c r="TRU996" s="90"/>
      <c r="TRV996" s="90"/>
      <c r="TRW996" s="90"/>
      <c r="TRX996" s="90"/>
      <c r="TRY996" s="90"/>
      <c r="TRZ996" s="90"/>
      <c r="TSA996" s="90"/>
      <c r="TSB996" s="90"/>
      <c r="TSC996" s="90"/>
      <c r="TSD996" s="90"/>
      <c r="TSE996" s="90"/>
      <c r="TSF996" s="90"/>
      <c r="TSG996" s="90"/>
      <c r="TSH996" s="90"/>
      <c r="TSI996" s="90"/>
      <c r="TSJ996" s="90"/>
      <c r="TSK996" s="90"/>
      <c r="TSL996" s="90"/>
      <c r="TSM996" s="90"/>
      <c r="TSN996" s="90"/>
      <c r="TSO996" s="90"/>
      <c r="TSP996" s="90"/>
      <c r="TSQ996" s="90"/>
      <c r="TSR996" s="90"/>
      <c r="TSS996" s="90"/>
      <c r="TST996" s="90"/>
      <c r="TSU996" s="90"/>
      <c r="TSV996" s="90"/>
      <c r="TSW996" s="90"/>
      <c r="TSX996" s="90"/>
      <c r="TSY996" s="90"/>
      <c r="TSZ996" s="90"/>
      <c r="TTA996" s="90"/>
      <c r="TTB996" s="90"/>
      <c r="TTC996" s="90"/>
      <c r="TTD996" s="90"/>
      <c r="TTE996" s="90"/>
      <c r="TTF996" s="90"/>
      <c r="TTG996" s="90"/>
      <c r="TTH996" s="90"/>
      <c r="TTI996" s="90"/>
      <c r="TTJ996" s="90"/>
      <c r="TTK996" s="90"/>
      <c r="TTL996" s="90"/>
      <c r="TTM996" s="90"/>
      <c r="TTN996" s="90"/>
      <c r="TTO996" s="90"/>
      <c r="TTP996" s="90"/>
      <c r="TTQ996" s="90"/>
      <c r="TTR996" s="90"/>
      <c r="TTS996" s="90"/>
      <c r="TTT996" s="90"/>
      <c r="TTU996" s="90"/>
      <c r="TTV996" s="90"/>
      <c r="TTW996" s="90"/>
      <c r="TTX996" s="90"/>
      <c r="TTY996" s="90"/>
      <c r="TTZ996" s="90"/>
      <c r="TUA996" s="90"/>
      <c r="TUB996" s="90"/>
      <c r="TUC996" s="90"/>
      <c r="TUD996" s="90"/>
      <c r="TUE996" s="90"/>
      <c r="TUF996" s="90"/>
      <c r="TUG996" s="90"/>
      <c r="TUH996" s="90"/>
      <c r="TUI996" s="90"/>
      <c r="TUJ996" s="90"/>
      <c r="TUK996" s="90"/>
      <c r="TUL996" s="90"/>
      <c r="TUM996" s="90"/>
      <c r="TUN996" s="90"/>
      <c r="TUO996" s="90"/>
      <c r="TUP996" s="90"/>
      <c r="TUQ996" s="90"/>
      <c r="TUR996" s="90"/>
      <c r="TUS996" s="90"/>
      <c r="TUT996" s="90"/>
      <c r="TUU996" s="90"/>
      <c r="TUV996" s="90"/>
      <c r="TUW996" s="90"/>
      <c r="TUX996" s="90"/>
      <c r="TUY996" s="90"/>
      <c r="TUZ996" s="90"/>
      <c r="TVA996" s="90"/>
      <c r="TVB996" s="90"/>
      <c r="TVC996" s="90"/>
      <c r="TVD996" s="90"/>
      <c r="TVE996" s="90"/>
      <c r="TVF996" s="90"/>
      <c r="TVG996" s="90"/>
      <c r="TVH996" s="90"/>
      <c r="TVI996" s="90"/>
      <c r="TVJ996" s="90"/>
      <c r="TVK996" s="90"/>
      <c r="TVL996" s="90"/>
      <c r="TVM996" s="90"/>
      <c r="TVN996" s="90"/>
      <c r="TVO996" s="90"/>
      <c r="TVP996" s="90"/>
      <c r="TVQ996" s="90"/>
      <c r="TVR996" s="90"/>
      <c r="TVS996" s="90"/>
      <c r="TVT996" s="90"/>
      <c r="TVU996" s="90"/>
      <c r="TVV996" s="90"/>
      <c r="TVW996" s="90"/>
      <c r="TVX996" s="90"/>
      <c r="TVY996" s="90"/>
      <c r="TVZ996" s="90"/>
      <c r="TWA996" s="90"/>
      <c r="TWB996" s="90"/>
      <c r="TWC996" s="90"/>
      <c r="TWD996" s="90"/>
      <c r="TWE996" s="90"/>
      <c r="TWF996" s="90"/>
      <c r="TWG996" s="90"/>
      <c r="TWH996" s="90"/>
      <c r="TWI996" s="90"/>
      <c r="TWJ996" s="90"/>
      <c r="TWK996" s="90"/>
      <c r="TWL996" s="90"/>
      <c r="TWM996" s="90"/>
      <c r="TWN996" s="90"/>
      <c r="TWO996" s="90"/>
      <c r="TWP996" s="90"/>
      <c r="TWQ996" s="90"/>
      <c r="TWR996" s="90"/>
      <c r="TWS996" s="90"/>
      <c r="TWT996" s="90"/>
      <c r="TWU996" s="90"/>
      <c r="TWV996" s="90"/>
      <c r="TWW996" s="90"/>
      <c r="TWX996" s="90"/>
      <c r="TWY996" s="90"/>
      <c r="TWZ996" s="90"/>
      <c r="TXA996" s="90"/>
      <c r="TXB996" s="90"/>
      <c r="TXC996" s="90"/>
      <c r="TXD996" s="90"/>
      <c r="TXE996" s="90"/>
      <c r="TXF996" s="90"/>
      <c r="TXG996" s="90"/>
      <c r="TXH996" s="90"/>
      <c r="TXI996" s="90"/>
      <c r="TXJ996" s="90"/>
      <c r="TXK996" s="90"/>
      <c r="TXL996" s="90"/>
      <c r="TXM996" s="90"/>
      <c r="TXN996" s="90"/>
      <c r="TXO996" s="90"/>
      <c r="TXP996" s="90"/>
      <c r="TXQ996" s="90"/>
      <c r="TXR996" s="90"/>
      <c r="TXS996" s="90"/>
      <c r="TXT996" s="90"/>
      <c r="TXU996" s="90"/>
      <c r="TXV996" s="90"/>
      <c r="TXW996" s="90"/>
      <c r="TXX996" s="90"/>
      <c r="TXY996" s="90"/>
      <c r="TXZ996" s="90"/>
      <c r="TYA996" s="90"/>
      <c r="TYB996" s="90"/>
      <c r="TYC996" s="90"/>
      <c r="TYD996" s="90"/>
      <c r="TYE996" s="90"/>
      <c r="TYF996" s="90"/>
      <c r="TYG996" s="90"/>
      <c r="TYH996" s="90"/>
      <c r="TYI996" s="90"/>
      <c r="TYJ996" s="90"/>
      <c r="TYK996" s="90"/>
      <c r="TYL996" s="90"/>
      <c r="TYM996" s="90"/>
      <c r="TYN996" s="90"/>
      <c r="TYO996" s="90"/>
      <c r="TYP996" s="90"/>
      <c r="TYQ996" s="90"/>
      <c r="TYR996" s="90"/>
      <c r="TYS996" s="90"/>
      <c r="TYT996" s="90"/>
      <c r="TYU996" s="90"/>
      <c r="TYV996" s="90"/>
      <c r="TYW996" s="90"/>
      <c r="TYX996" s="90"/>
      <c r="TYY996" s="90"/>
      <c r="TYZ996" s="90"/>
      <c r="TZA996" s="90"/>
      <c r="TZB996" s="90"/>
      <c r="TZC996" s="90"/>
      <c r="TZD996" s="90"/>
      <c r="TZE996" s="90"/>
      <c r="TZF996" s="90"/>
      <c r="TZG996" s="90"/>
      <c r="TZH996" s="90"/>
      <c r="TZI996" s="90"/>
      <c r="TZJ996" s="90"/>
      <c r="TZK996" s="90"/>
      <c r="TZL996" s="90"/>
      <c r="TZM996" s="90"/>
      <c r="TZN996" s="90"/>
      <c r="TZO996" s="90"/>
      <c r="TZP996" s="90"/>
      <c r="TZQ996" s="90"/>
      <c r="TZR996" s="90"/>
      <c r="TZS996" s="90"/>
      <c r="TZT996" s="90"/>
      <c r="TZU996" s="90"/>
      <c r="TZV996" s="90"/>
      <c r="TZW996" s="90"/>
      <c r="TZX996" s="90"/>
      <c r="TZY996" s="90"/>
      <c r="TZZ996" s="90"/>
      <c r="UAA996" s="90"/>
      <c r="UAB996" s="90"/>
      <c r="UAC996" s="90"/>
      <c r="UAD996" s="90"/>
      <c r="UAE996" s="90"/>
      <c r="UAF996" s="90"/>
      <c r="UAG996" s="90"/>
      <c r="UAH996" s="90"/>
      <c r="UAI996" s="90"/>
      <c r="UAJ996" s="90"/>
      <c r="UAK996" s="90"/>
      <c r="UAL996" s="90"/>
      <c r="UAM996" s="90"/>
      <c r="UAN996" s="90"/>
      <c r="UAO996" s="90"/>
      <c r="UAP996" s="90"/>
      <c r="UAQ996" s="90"/>
      <c r="UAR996" s="90"/>
      <c r="UAS996" s="90"/>
      <c r="UAT996" s="90"/>
      <c r="UAU996" s="90"/>
      <c r="UAV996" s="90"/>
      <c r="UAW996" s="90"/>
      <c r="UAX996" s="90"/>
      <c r="UAY996" s="90"/>
      <c r="UAZ996" s="90"/>
      <c r="UBA996" s="90"/>
      <c r="UBB996" s="90"/>
      <c r="UBC996" s="90"/>
      <c r="UBD996" s="90"/>
      <c r="UBE996" s="90"/>
      <c r="UBF996" s="90"/>
      <c r="UBG996" s="90"/>
      <c r="UBH996" s="90"/>
      <c r="UBI996" s="90"/>
      <c r="UBJ996" s="90"/>
      <c r="UBK996" s="90"/>
      <c r="UBL996" s="90"/>
      <c r="UBM996" s="90"/>
      <c r="UBN996" s="90"/>
      <c r="UBO996" s="90"/>
      <c r="UBP996" s="90"/>
      <c r="UBQ996" s="90"/>
      <c r="UBR996" s="90"/>
      <c r="UBS996" s="90"/>
      <c r="UBT996" s="90"/>
      <c r="UBU996" s="90"/>
      <c r="UBV996" s="90"/>
      <c r="UBW996" s="90"/>
      <c r="UBX996" s="90"/>
      <c r="UBY996" s="90"/>
      <c r="UBZ996" s="90"/>
      <c r="UCA996" s="90"/>
      <c r="UCB996" s="90"/>
      <c r="UCC996" s="90"/>
      <c r="UCD996" s="90"/>
      <c r="UCE996" s="90"/>
      <c r="UCF996" s="90"/>
      <c r="UCG996" s="90"/>
      <c r="UCH996" s="90"/>
      <c r="UCI996" s="90"/>
      <c r="UCJ996" s="90"/>
      <c r="UCK996" s="90"/>
      <c r="UCL996" s="90"/>
      <c r="UCM996" s="90"/>
      <c r="UCN996" s="90"/>
      <c r="UCO996" s="90"/>
      <c r="UCP996" s="90"/>
      <c r="UCQ996" s="90"/>
      <c r="UCR996" s="90"/>
      <c r="UCS996" s="90"/>
      <c r="UCT996" s="90"/>
      <c r="UCU996" s="90"/>
      <c r="UCV996" s="90"/>
      <c r="UCW996" s="90"/>
      <c r="UCX996" s="90"/>
      <c r="UCY996" s="90"/>
      <c r="UCZ996" s="90"/>
      <c r="UDA996" s="90"/>
      <c r="UDB996" s="90"/>
      <c r="UDC996" s="90"/>
      <c r="UDD996" s="90"/>
      <c r="UDE996" s="90"/>
      <c r="UDF996" s="90"/>
      <c r="UDG996" s="90"/>
      <c r="UDH996" s="90"/>
      <c r="UDI996" s="90"/>
      <c r="UDJ996" s="90"/>
      <c r="UDK996" s="90"/>
      <c r="UDL996" s="90"/>
      <c r="UDM996" s="90"/>
      <c r="UDN996" s="90"/>
      <c r="UDO996" s="90"/>
      <c r="UDP996" s="90"/>
      <c r="UDQ996" s="90"/>
      <c r="UDR996" s="90"/>
      <c r="UDS996" s="90"/>
      <c r="UDT996" s="90"/>
      <c r="UDU996" s="90"/>
      <c r="UDV996" s="90"/>
      <c r="UDW996" s="90"/>
      <c r="UDX996" s="90"/>
      <c r="UDY996" s="90"/>
      <c r="UDZ996" s="90"/>
      <c r="UEA996" s="90"/>
      <c r="UEB996" s="90"/>
      <c r="UEC996" s="90"/>
      <c r="UED996" s="90"/>
      <c r="UEE996" s="90"/>
      <c r="UEF996" s="90"/>
      <c r="UEG996" s="90"/>
      <c r="UEH996" s="90"/>
      <c r="UEI996" s="90"/>
      <c r="UEJ996" s="90"/>
      <c r="UEK996" s="90"/>
      <c r="UEL996" s="90"/>
      <c r="UEM996" s="90"/>
      <c r="UEN996" s="90"/>
      <c r="UEO996" s="90"/>
      <c r="UEP996" s="90"/>
      <c r="UEQ996" s="90"/>
      <c r="UER996" s="90"/>
      <c r="UES996" s="90"/>
      <c r="UET996" s="90"/>
      <c r="UEU996" s="90"/>
      <c r="UEV996" s="90"/>
      <c r="UEW996" s="90"/>
      <c r="UEX996" s="90"/>
      <c r="UEY996" s="90"/>
      <c r="UEZ996" s="90"/>
      <c r="UFA996" s="90"/>
      <c r="UFB996" s="90"/>
      <c r="UFC996" s="90"/>
      <c r="UFD996" s="90"/>
      <c r="UFE996" s="90"/>
      <c r="UFF996" s="90"/>
      <c r="UFG996" s="90"/>
      <c r="UFH996" s="90"/>
      <c r="UFI996" s="90"/>
      <c r="UFJ996" s="90"/>
      <c r="UFK996" s="90"/>
      <c r="UFL996" s="90"/>
      <c r="UFM996" s="90"/>
      <c r="UFN996" s="90"/>
      <c r="UFO996" s="90"/>
      <c r="UFP996" s="90"/>
      <c r="UFQ996" s="90"/>
      <c r="UFR996" s="90"/>
      <c r="UFS996" s="90"/>
      <c r="UFT996" s="90"/>
      <c r="UFU996" s="90"/>
      <c r="UFV996" s="90"/>
      <c r="UFW996" s="90"/>
      <c r="UFX996" s="90"/>
      <c r="UFY996" s="90"/>
      <c r="UFZ996" s="90"/>
      <c r="UGA996" s="90"/>
      <c r="UGB996" s="90"/>
      <c r="UGC996" s="90"/>
      <c r="UGD996" s="90"/>
      <c r="UGE996" s="90"/>
      <c r="UGF996" s="90"/>
      <c r="UGG996" s="90"/>
      <c r="UGH996" s="90"/>
      <c r="UGI996" s="90"/>
      <c r="UGJ996" s="90"/>
      <c r="UGK996" s="90"/>
      <c r="UGL996" s="90"/>
      <c r="UGM996" s="90"/>
      <c r="UGN996" s="90"/>
      <c r="UGO996" s="90"/>
      <c r="UGP996" s="90"/>
      <c r="UGQ996" s="90"/>
      <c r="UGR996" s="90"/>
      <c r="UGS996" s="90"/>
      <c r="UGT996" s="90"/>
      <c r="UGU996" s="90"/>
      <c r="UGV996" s="90"/>
      <c r="UGW996" s="90"/>
      <c r="UGX996" s="90"/>
      <c r="UGY996" s="90"/>
      <c r="UGZ996" s="90"/>
      <c r="UHA996" s="90"/>
      <c r="UHB996" s="90"/>
      <c r="UHC996" s="90"/>
      <c r="UHD996" s="90"/>
      <c r="UHE996" s="90"/>
      <c r="UHF996" s="90"/>
      <c r="UHG996" s="90"/>
      <c r="UHH996" s="90"/>
      <c r="UHI996" s="90"/>
      <c r="UHJ996" s="90"/>
      <c r="UHK996" s="90"/>
      <c r="UHL996" s="90"/>
      <c r="UHM996" s="90"/>
      <c r="UHN996" s="90"/>
      <c r="UHO996" s="90"/>
      <c r="UHP996" s="90"/>
      <c r="UHQ996" s="90"/>
      <c r="UHR996" s="90"/>
      <c r="UHS996" s="90"/>
      <c r="UHT996" s="90"/>
      <c r="UHU996" s="90"/>
      <c r="UHV996" s="90"/>
      <c r="UHW996" s="90"/>
      <c r="UHX996" s="90"/>
      <c r="UHY996" s="90"/>
      <c r="UHZ996" s="90"/>
      <c r="UIA996" s="90"/>
      <c r="UIB996" s="90"/>
      <c r="UIC996" s="90"/>
      <c r="UID996" s="90"/>
      <c r="UIE996" s="90"/>
      <c r="UIF996" s="90"/>
      <c r="UIG996" s="90"/>
      <c r="UIH996" s="90"/>
      <c r="UII996" s="90"/>
      <c r="UIJ996" s="90"/>
      <c r="UIK996" s="90"/>
      <c r="UIL996" s="90"/>
      <c r="UIM996" s="90"/>
      <c r="UIN996" s="90"/>
      <c r="UIO996" s="90"/>
      <c r="UIP996" s="90"/>
      <c r="UIQ996" s="90"/>
      <c r="UIR996" s="90"/>
      <c r="UIS996" s="90"/>
      <c r="UIT996" s="90"/>
      <c r="UIU996" s="90"/>
      <c r="UIV996" s="90"/>
      <c r="UIW996" s="90"/>
      <c r="UIX996" s="90"/>
      <c r="UIY996" s="90"/>
      <c r="UIZ996" s="90"/>
      <c r="UJA996" s="90"/>
      <c r="UJB996" s="90"/>
      <c r="UJC996" s="90"/>
      <c r="UJD996" s="90"/>
      <c r="UJE996" s="90"/>
      <c r="UJF996" s="90"/>
      <c r="UJG996" s="90"/>
      <c r="UJH996" s="90"/>
      <c r="UJI996" s="90"/>
      <c r="UJJ996" s="90"/>
      <c r="UJK996" s="90"/>
      <c r="UJL996" s="90"/>
      <c r="UJM996" s="90"/>
      <c r="UJN996" s="90"/>
      <c r="UJO996" s="90"/>
      <c r="UJP996" s="90"/>
      <c r="UJQ996" s="90"/>
      <c r="UJR996" s="90"/>
      <c r="UJS996" s="90"/>
      <c r="UJT996" s="90"/>
      <c r="UJU996" s="90"/>
      <c r="UJV996" s="90"/>
      <c r="UJW996" s="90"/>
      <c r="UJX996" s="90"/>
      <c r="UJY996" s="90"/>
      <c r="UJZ996" s="90"/>
      <c r="UKA996" s="90"/>
      <c r="UKB996" s="90"/>
      <c r="UKC996" s="90"/>
      <c r="UKD996" s="90"/>
      <c r="UKE996" s="90"/>
      <c r="UKF996" s="90"/>
      <c r="UKG996" s="90"/>
      <c r="UKH996" s="90"/>
      <c r="UKI996" s="90"/>
      <c r="UKJ996" s="90"/>
      <c r="UKK996" s="90"/>
      <c r="UKL996" s="90"/>
      <c r="UKM996" s="90"/>
      <c r="UKN996" s="90"/>
      <c r="UKO996" s="90"/>
      <c r="UKP996" s="90"/>
      <c r="UKQ996" s="90"/>
      <c r="UKR996" s="90"/>
      <c r="UKS996" s="90"/>
      <c r="UKT996" s="90"/>
      <c r="UKU996" s="90"/>
      <c r="UKV996" s="90"/>
      <c r="UKW996" s="90"/>
      <c r="UKX996" s="90"/>
      <c r="UKY996" s="90"/>
      <c r="UKZ996" s="90"/>
      <c r="ULA996" s="90"/>
      <c r="ULB996" s="90"/>
      <c r="ULC996" s="90"/>
      <c r="ULD996" s="90"/>
      <c r="ULE996" s="90"/>
      <c r="ULF996" s="90"/>
      <c r="ULG996" s="90"/>
      <c r="ULH996" s="90"/>
      <c r="ULI996" s="90"/>
      <c r="ULJ996" s="90"/>
      <c r="ULK996" s="90"/>
      <c r="ULL996" s="90"/>
      <c r="ULM996" s="90"/>
      <c r="ULN996" s="90"/>
      <c r="ULO996" s="90"/>
      <c r="ULP996" s="90"/>
      <c r="ULQ996" s="90"/>
      <c r="ULR996" s="90"/>
      <c r="ULS996" s="90"/>
      <c r="ULT996" s="90"/>
      <c r="ULU996" s="90"/>
      <c r="ULV996" s="90"/>
      <c r="ULW996" s="90"/>
      <c r="ULX996" s="90"/>
      <c r="ULY996" s="90"/>
      <c r="ULZ996" s="90"/>
      <c r="UMA996" s="90"/>
      <c r="UMB996" s="90"/>
      <c r="UMC996" s="90"/>
      <c r="UMD996" s="90"/>
      <c r="UME996" s="90"/>
      <c r="UMF996" s="90"/>
      <c r="UMG996" s="90"/>
      <c r="UMH996" s="90"/>
      <c r="UMI996" s="90"/>
      <c r="UMJ996" s="90"/>
      <c r="UMK996" s="90"/>
      <c r="UML996" s="90"/>
      <c r="UMM996" s="90"/>
      <c r="UMN996" s="90"/>
      <c r="UMO996" s="90"/>
      <c r="UMP996" s="90"/>
      <c r="UMQ996" s="90"/>
      <c r="UMR996" s="90"/>
      <c r="UMS996" s="90"/>
      <c r="UMT996" s="90"/>
      <c r="UMU996" s="90"/>
      <c r="UMV996" s="90"/>
      <c r="UMW996" s="90"/>
      <c r="UMX996" s="90"/>
      <c r="UMY996" s="90"/>
      <c r="UMZ996" s="90"/>
      <c r="UNA996" s="90"/>
      <c r="UNB996" s="90"/>
      <c r="UNC996" s="90"/>
      <c r="UND996" s="90"/>
      <c r="UNE996" s="90"/>
      <c r="UNF996" s="90"/>
      <c r="UNG996" s="90"/>
      <c r="UNH996" s="90"/>
      <c r="UNI996" s="90"/>
      <c r="UNJ996" s="90"/>
      <c r="UNK996" s="90"/>
      <c r="UNL996" s="90"/>
      <c r="UNM996" s="90"/>
      <c r="UNN996" s="90"/>
      <c r="UNO996" s="90"/>
      <c r="UNP996" s="90"/>
      <c r="UNQ996" s="90"/>
      <c r="UNR996" s="90"/>
      <c r="UNS996" s="90"/>
      <c r="UNT996" s="90"/>
      <c r="UNU996" s="90"/>
      <c r="UNV996" s="90"/>
      <c r="UNW996" s="90"/>
      <c r="UNX996" s="90"/>
      <c r="UNY996" s="90"/>
      <c r="UNZ996" s="90"/>
      <c r="UOA996" s="90"/>
      <c r="UOB996" s="90"/>
      <c r="UOC996" s="90"/>
      <c r="UOD996" s="90"/>
      <c r="UOE996" s="90"/>
      <c r="UOF996" s="90"/>
      <c r="UOG996" s="90"/>
      <c r="UOH996" s="90"/>
      <c r="UOI996" s="90"/>
      <c r="UOJ996" s="90"/>
      <c r="UOK996" s="90"/>
      <c r="UOL996" s="90"/>
      <c r="UOM996" s="90"/>
      <c r="UON996" s="90"/>
      <c r="UOO996" s="90"/>
      <c r="UOP996" s="90"/>
      <c r="UOQ996" s="90"/>
      <c r="UOR996" s="90"/>
      <c r="UOS996" s="90"/>
      <c r="UOT996" s="90"/>
      <c r="UOU996" s="90"/>
      <c r="UOV996" s="90"/>
      <c r="UOW996" s="90"/>
      <c r="UOX996" s="90"/>
      <c r="UOY996" s="90"/>
      <c r="UOZ996" s="90"/>
      <c r="UPA996" s="90"/>
      <c r="UPB996" s="90"/>
      <c r="UPC996" s="90"/>
      <c r="UPD996" s="90"/>
      <c r="UPE996" s="90"/>
      <c r="UPF996" s="90"/>
      <c r="UPG996" s="90"/>
      <c r="UPH996" s="90"/>
      <c r="UPI996" s="90"/>
      <c r="UPJ996" s="90"/>
      <c r="UPK996" s="90"/>
      <c r="UPL996" s="90"/>
      <c r="UPM996" s="90"/>
      <c r="UPN996" s="90"/>
      <c r="UPO996" s="90"/>
      <c r="UPP996" s="90"/>
      <c r="UPQ996" s="90"/>
      <c r="UPR996" s="90"/>
      <c r="UPS996" s="90"/>
      <c r="UPT996" s="90"/>
      <c r="UPU996" s="90"/>
      <c r="UPV996" s="90"/>
      <c r="UPW996" s="90"/>
      <c r="UPX996" s="90"/>
      <c r="UPY996" s="90"/>
      <c r="UPZ996" s="90"/>
      <c r="UQA996" s="90"/>
      <c r="UQB996" s="90"/>
      <c r="UQC996" s="90"/>
      <c r="UQD996" s="90"/>
      <c r="UQE996" s="90"/>
      <c r="UQF996" s="90"/>
      <c r="UQG996" s="90"/>
      <c r="UQH996" s="90"/>
      <c r="UQI996" s="90"/>
      <c r="UQJ996" s="90"/>
      <c r="UQK996" s="90"/>
      <c r="UQL996" s="90"/>
      <c r="UQM996" s="90"/>
      <c r="UQN996" s="90"/>
      <c r="UQO996" s="90"/>
      <c r="UQP996" s="90"/>
      <c r="UQQ996" s="90"/>
      <c r="UQR996" s="90"/>
      <c r="UQS996" s="90"/>
      <c r="UQT996" s="90"/>
      <c r="UQU996" s="90"/>
      <c r="UQV996" s="90"/>
      <c r="UQW996" s="90"/>
      <c r="UQX996" s="90"/>
      <c r="UQY996" s="90"/>
      <c r="UQZ996" s="90"/>
      <c r="URA996" s="90"/>
      <c r="URB996" s="90"/>
      <c r="URC996" s="90"/>
      <c r="URD996" s="90"/>
      <c r="URE996" s="90"/>
      <c r="URF996" s="90"/>
      <c r="URG996" s="90"/>
      <c r="URH996" s="90"/>
      <c r="URI996" s="90"/>
      <c r="URJ996" s="90"/>
      <c r="URK996" s="90"/>
      <c r="URL996" s="90"/>
      <c r="URM996" s="90"/>
      <c r="URN996" s="90"/>
      <c r="URO996" s="90"/>
      <c r="URP996" s="90"/>
      <c r="URQ996" s="90"/>
      <c r="URR996" s="90"/>
      <c r="URS996" s="90"/>
      <c r="URT996" s="90"/>
      <c r="URU996" s="90"/>
      <c r="URV996" s="90"/>
      <c r="URW996" s="90"/>
      <c r="URX996" s="90"/>
      <c r="URY996" s="90"/>
      <c r="URZ996" s="90"/>
      <c r="USA996" s="90"/>
      <c r="USB996" s="90"/>
      <c r="USC996" s="90"/>
      <c r="USD996" s="90"/>
      <c r="USE996" s="90"/>
      <c r="USF996" s="90"/>
      <c r="USG996" s="90"/>
      <c r="USH996" s="90"/>
      <c r="USI996" s="90"/>
      <c r="USJ996" s="90"/>
      <c r="USK996" s="90"/>
      <c r="USL996" s="90"/>
      <c r="USM996" s="90"/>
      <c r="USN996" s="90"/>
      <c r="USO996" s="90"/>
      <c r="USP996" s="90"/>
      <c r="USQ996" s="90"/>
      <c r="USR996" s="90"/>
      <c r="USS996" s="90"/>
      <c r="UST996" s="90"/>
      <c r="USU996" s="90"/>
      <c r="USV996" s="90"/>
      <c r="USW996" s="90"/>
      <c r="USX996" s="90"/>
      <c r="USY996" s="90"/>
      <c r="USZ996" s="90"/>
      <c r="UTA996" s="90"/>
      <c r="UTB996" s="90"/>
      <c r="UTC996" s="90"/>
      <c r="UTD996" s="90"/>
      <c r="UTE996" s="90"/>
      <c r="UTF996" s="90"/>
      <c r="UTG996" s="90"/>
      <c r="UTH996" s="90"/>
      <c r="UTI996" s="90"/>
      <c r="UTJ996" s="90"/>
      <c r="UTK996" s="90"/>
      <c r="UTL996" s="90"/>
      <c r="UTM996" s="90"/>
      <c r="UTN996" s="90"/>
      <c r="UTO996" s="90"/>
      <c r="UTP996" s="90"/>
      <c r="UTQ996" s="90"/>
      <c r="UTR996" s="90"/>
      <c r="UTS996" s="90"/>
      <c r="UTT996" s="90"/>
      <c r="UTU996" s="90"/>
      <c r="UTV996" s="90"/>
      <c r="UTW996" s="90"/>
      <c r="UTX996" s="90"/>
      <c r="UTY996" s="90"/>
      <c r="UTZ996" s="90"/>
      <c r="UUA996" s="90"/>
      <c r="UUB996" s="90"/>
      <c r="UUC996" s="90"/>
      <c r="UUD996" s="90"/>
      <c r="UUE996" s="90"/>
      <c r="UUF996" s="90"/>
      <c r="UUG996" s="90"/>
      <c r="UUH996" s="90"/>
      <c r="UUI996" s="90"/>
      <c r="UUJ996" s="90"/>
      <c r="UUK996" s="90"/>
      <c r="UUL996" s="90"/>
      <c r="UUM996" s="90"/>
      <c r="UUN996" s="90"/>
      <c r="UUO996" s="90"/>
      <c r="UUP996" s="90"/>
      <c r="UUQ996" s="90"/>
      <c r="UUR996" s="90"/>
      <c r="UUS996" s="90"/>
      <c r="UUT996" s="90"/>
      <c r="UUU996" s="90"/>
      <c r="UUV996" s="90"/>
      <c r="UUW996" s="90"/>
      <c r="UUX996" s="90"/>
      <c r="UUY996" s="90"/>
      <c r="UUZ996" s="90"/>
      <c r="UVA996" s="90"/>
      <c r="UVB996" s="90"/>
      <c r="UVC996" s="90"/>
      <c r="UVD996" s="90"/>
      <c r="UVE996" s="90"/>
      <c r="UVF996" s="90"/>
      <c r="UVG996" s="90"/>
      <c r="UVH996" s="90"/>
      <c r="UVI996" s="90"/>
      <c r="UVJ996" s="90"/>
      <c r="UVK996" s="90"/>
      <c r="UVL996" s="90"/>
      <c r="UVM996" s="90"/>
      <c r="UVN996" s="90"/>
      <c r="UVO996" s="90"/>
      <c r="UVP996" s="90"/>
      <c r="UVQ996" s="90"/>
      <c r="UVR996" s="90"/>
      <c r="UVS996" s="90"/>
      <c r="UVT996" s="90"/>
      <c r="UVU996" s="90"/>
      <c r="UVV996" s="90"/>
      <c r="UVW996" s="90"/>
      <c r="UVX996" s="90"/>
      <c r="UVY996" s="90"/>
      <c r="UVZ996" s="90"/>
      <c r="UWA996" s="90"/>
      <c r="UWB996" s="90"/>
      <c r="UWC996" s="90"/>
      <c r="UWD996" s="90"/>
      <c r="UWE996" s="90"/>
      <c r="UWF996" s="90"/>
      <c r="UWG996" s="90"/>
      <c r="UWH996" s="90"/>
      <c r="UWI996" s="90"/>
      <c r="UWJ996" s="90"/>
      <c r="UWK996" s="90"/>
      <c r="UWL996" s="90"/>
      <c r="UWM996" s="90"/>
      <c r="UWN996" s="90"/>
      <c r="UWO996" s="90"/>
      <c r="UWP996" s="90"/>
      <c r="UWQ996" s="90"/>
      <c r="UWR996" s="90"/>
      <c r="UWS996" s="90"/>
      <c r="UWT996" s="90"/>
      <c r="UWU996" s="90"/>
      <c r="UWV996" s="90"/>
      <c r="UWW996" s="90"/>
      <c r="UWX996" s="90"/>
      <c r="UWY996" s="90"/>
      <c r="UWZ996" s="90"/>
      <c r="UXA996" s="90"/>
      <c r="UXB996" s="90"/>
      <c r="UXC996" s="90"/>
      <c r="UXD996" s="90"/>
      <c r="UXE996" s="90"/>
      <c r="UXF996" s="90"/>
      <c r="UXG996" s="90"/>
      <c r="UXH996" s="90"/>
      <c r="UXI996" s="90"/>
      <c r="UXJ996" s="90"/>
      <c r="UXK996" s="90"/>
      <c r="UXL996" s="90"/>
      <c r="UXM996" s="90"/>
      <c r="UXN996" s="90"/>
      <c r="UXO996" s="90"/>
      <c r="UXP996" s="90"/>
      <c r="UXQ996" s="90"/>
      <c r="UXR996" s="90"/>
      <c r="UXS996" s="90"/>
      <c r="UXT996" s="90"/>
      <c r="UXU996" s="90"/>
      <c r="UXV996" s="90"/>
      <c r="UXW996" s="90"/>
      <c r="UXX996" s="90"/>
      <c r="UXY996" s="90"/>
      <c r="UXZ996" s="90"/>
      <c r="UYA996" s="90"/>
      <c r="UYB996" s="90"/>
      <c r="UYC996" s="90"/>
      <c r="UYD996" s="90"/>
      <c r="UYE996" s="90"/>
      <c r="UYF996" s="90"/>
      <c r="UYG996" s="90"/>
      <c r="UYH996" s="90"/>
      <c r="UYI996" s="90"/>
      <c r="UYJ996" s="90"/>
      <c r="UYK996" s="90"/>
      <c r="UYL996" s="90"/>
      <c r="UYM996" s="90"/>
      <c r="UYN996" s="90"/>
      <c r="UYO996" s="90"/>
      <c r="UYP996" s="90"/>
      <c r="UYQ996" s="90"/>
      <c r="UYR996" s="90"/>
      <c r="UYS996" s="90"/>
      <c r="UYT996" s="90"/>
      <c r="UYU996" s="90"/>
      <c r="UYV996" s="90"/>
      <c r="UYW996" s="90"/>
      <c r="UYX996" s="90"/>
      <c r="UYY996" s="90"/>
      <c r="UYZ996" s="90"/>
      <c r="UZA996" s="90"/>
      <c r="UZB996" s="90"/>
      <c r="UZC996" s="90"/>
      <c r="UZD996" s="90"/>
      <c r="UZE996" s="90"/>
      <c r="UZF996" s="90"/>
      <c r="UZG996" s="90"/>
      <c r="UZH996" s="90"/>
      <c r="UZI996" s="90"/>
      <c r="UZJ996" s="90"/>
      <c r="UZK996" s="90"/>
      <c r="UZL996" s="90"/>
      <c r="UZM996" s="90"/>
      <c r="UZN996" s="90"/>
      <c r="UZO996" s="90"/>
      <c r="UZP996" s="90"/>
      <c r="UZQ996" s="90"/>
      <c r="UZR996" s="90"/>
      <c r="UZS996" s="90"/>
      <c r="UZT996" s="90"/>
      <c r="UZU996" s="90"/>
      <c r="UZV996" s="90"/>
      <c r="UZW996" s="90"/>
      <c r="UZX996" s="90"/>
      <c r="UZY996" s="90"/>
      <c r="UZZ996" s="90"/>
      <c r="VAA996" s="90"/>
      <c r="VAB996" s="90"/>
      <c r="VAC996" s="90"/>
      <c r="VAD996" s="90"/>
      <c r="VAE996" s="90"/>
      <c r="VAF996" s="90"/>
      <c r="VAG996" s="90"/>
      <c r="VAH996" s="90"/>
      <c r="VAI996" s="90"/>
      <c r="VAJ996" s="90"/>
      <c r="VAK996" s="90"/>
      <c r="VAL996" s="90"/>
      <c r="VAM996" s="90"/>
      <c r="VAN996" s="90"/>
      <c r="VAO996" s="90"/>
      <c r="VAP996" s="90"/>
      <c r="VAQ996" s="90"/>
      <c r="VAR996" s="90"/>
      <c r="VAS996" s="90"/>
      <c r="VAT996" s="90"/>
      <c r="VAU996" s="90"/>
      <c r="VAV996" s="90"/>
      <c r="VAW996" s="90"/>
      <c r="VAX996" s="90"/>
      <c r="VAY996" s="90"/>
      <c r="VAZ996" s="90"/>
      <c r="VBA996" s="90"/>
      <c r="VBB996" s="90"/>
      <c r="VBC996" s="90"/>
      <c r="VBD996" s="90"/>
      <c r="VBE996" s="90"/>
      <c r="VBF996" s="90"/>
      <c r="VBG996" s="90"/>
      <c r="VBH996" s="90"/>
      <c r="VBI996" s="90"/>
      <c r="VBJ996" s="90"/>
      <c r="VBK996" s="90"/>
      <c r="VBL996" s="90"/>
      <c r="VBM996" s="90"/>
      <c r="VBN996" s="90"/>
      <c r="VBO996" s="90"/>
      <c r="VBP996" s="90"/>
      <c r="VBQ996" s="90"/>
      <c r="VBR996" s="90"/>
      <c r="VBS996" s="90"/>
      <c r="VBT996" s="90"/>
      <c r="VBU996" s="90"/>
      <c r="VBV996" s="90"/>
      <c r="VBW996" s="90"/>
      <c r="VBX996" s="90"/>
      <c r="VBY996" s="90"/>
      <c r="VBZ996" s="90"/>
      <c r="VCA996" s="90"/>
      <c r="VCB996" s="90"/>
      <c r="VCC996" s="90"/>
      <c r="VCD996" s="90"/>
      <c r="VCE996" s="90"/>
      <c r="VCF996" s="90"/>
      <c r="VCG996" s="90"/>
      <c r="VCH996" s="90"/>
      <c r="VCI996" s="90"/>
      <c r="VCJ996" s="90"/>
      <c r="VCK996" s="90"/>
      <c r="VCL996" s="90"/>
      <c r="VCM996" s="90"/>
      <c r="VCN996" s="90"/>
      <c r="VCO996" s="90"/>
      <c r="VCP996" s="90"/>
      <c r="VCQ996" s="90"/>
      <c r="VCR996" s="90"/>
      <c r="VCS996" s="90"/>
      <c r="VCT996" s="90"/>
      <c r="VCU996" s="90"/>
      <c r="VCV996" s="90"/>
      <c r="VCW996" s="90"/>
      <c r="VCX996" s="90"/>
      <c r="VCY996" s="90"/>
      <c r="VCZ996" s="90"/>
      <c r="VDA996" s="90"/>
      <c r="VDB996" s="90"/>
      <c r="VDC996" s="90"/>
      <c r="VDD996" s="90"/>
      <c r="VDE996" s="90"/>
      <c r="VDF996" s="90"/>
      <c r="VDG996" s="90"/>
      <c r="VDH996" s="90"/>
      <c r="VDI996" s="90"/>
      <c r="VDJ996" s="90"/>
      <c r="VDK996" s="90"/>
      <c r="VDL996" s="90"/>
      <c r="VDM996" s="90"/>
      <c r="VDN996" s="90"/>
      <c r="VDO996" s="90"/>
      <c r="VDP996" s="90"/>
      <c r="VDQ996" s="90"/>
      <c r="VDR996" s="90"/>
      <c r="VDS996" s="90"/>
      <c r="VDT996" s="90"/>
      <c r="VDU996" s="90"/>
      <c r="VDV996" s="90"/>
      <c r="VDW996" s="90"/>
      <c r="VDX996" s="90"/>
      <c r="VDY996" s="90"/>
      <c r="VDZ996" s="90"/>
      <c r="VEA996" s="90"/>
      <c r="VEB996" s="90"/>
      <c r="VEC996" s="90"/>
      <c r="VED996" s="90"/>
      <c r="VEE996" s="90"/>
      <c r="VEF996" s="90"/>
      <c r="VEG996" s="90"/>
      <c r="VEH996" s="90"/>
      <c r="VEI996" s="90"/>
      <c r="VEJ996" s="90"/>
      <c r="VEK996" s="90"/>
      <c r="VEL996" s="90"/>
      <c r="VEM996" s="90"/>
      <c r="VEN996" s="90"/>
      <c r="VEO996" s="90"/>
      <c r="VEP996" s="90"/>
      <c r="VEQ996" s="90"/>
      <c r="VER996" s="90"/>
      <c r="VES996" s="90"/>
      <c r="VET996" s="90"/>
      <c r="VEU996" s="90"/>
      <c r="VEV996" s="90"/>
      <c r="VEW996" s="90"/>
      <c r="VEX996" s="90"/>
      <c r="VEY996" s="90"/>
      <c r="VEZ996" s="90"/>
      <c r="VFA996" s="90"/>
      <c r="VFB996" s="90"/>
      <c r="VFC996" s="90"/>
      <c r="VFD996" s="90"/>
      <c r="VFE996" s="90"/>
      <c r="VFF996" s="90"/>
      <c r="VFG996" s="90"/>
      <c r="VFH996" s="90"/>
      <c r="VFI996" s="90"/>
      <c r="VFJ996" s="90"/>
      <c r="VFK996" s="90"/>
      <c r="VFL996" s="90"/>
      <c r="VFM996" s="90"/>
      <c r="VFN996" s="90"/>
      <c r="VFO996" s="90"/>
      <c r="VFP996" s="90"/>
      <c r="VFQ996" s="90"/>
      <c r="VFR996" s="90"/>
      <c r="VFS996" s="90"/>
      <c r="VFT996" s="90"/>
      <c r="VFU996" s="90"/>
      <c r="VFV996" s="90"/>
      <c r="VFW996" s="90"/>
      <c r="VFX996" s="90"/>
      <c r="VFY996" s="90"/>
      <c r="VFZ996" s="90"/>
      <c r="VGA996" s="90"/>
      <c r="VGB996" s="90"/>
      <c r="VGC996" s="90"/>
      <c r="VGD996" s="90"/>
      <c r="VGE996" s="90"/>
      <c r="VGF996" s="90"/>
      <c r="VGG996" s="90"/>
      <c r="VGH996" s="90"/>
      <c r="VGI996" s="90"/>
      <c r="VGJ996" s="90"/>
      <c r="VGK996" s="90"/>
      <c r="VGL996" s="90"/>
      <c r="VGM996" s="90"/>
      <c r="VGN996" s="90"/>
      <c r="VGO996" s="90"/>
      <c r="VGP996" s="90"/>
      <c r="VGQ996" s="90"/>
      <c r="VGR996" s="90"/>
      <c r="VGS996" s="90"/>
      <c r="VGT996" s="90"/>
      <c r="VGU996" s="90"/>
      <c r="VGV996" s="90"/>
      <c r="VGW996" s="90"/>
      <c r="VGX996" s="90"/>
      <c r="VGY996" s="90"/>
      <c r="VGZ996" s="90"/>
      <c r="VHA996" s="90"/>
      <c r="VHB996" s="90"/>
      <c r="VHC996" s="90"/>
      <c r="VHD996" s="90"/>
      <c r="VHE996" s="90"/>
      <c r="VHF996" s="90"/>
      <c r="VHG996" s="90"/>
      <c r="VHH996" s="90"/>
      <c r="VHI996" s="90"/>
      <c r="VHJ996" s="90"/>
      <c r="VHK996" s="90"/>
      <c r="VHL996" s="90"/>
      <c r="VHM996" s="90"/>
      <c r="VHN996" s="90"/>
      <c r="VHO996" s="90"/>
      <c r="VHP996" s="90"/>
      <c r="VHQ996" s="90"/>
      <c r="VHR996" s="90"/>
      <c r="VHS996" s="90"/>
      <c r="VHT996" s="90"/>
      <c r="VHU996" s="90"/>
      <c r="VHV996" s="90"/>
      <c r="VHW996" s="90"/>
      <c r="VHX996" s="90"/>
      <c r="VHY996" s="90"/>
      <c r="VHZ996" s="90"/>
      <c r="VIA996" s="90"/>
      <c r="VIB996" s="90"/>
      <c r="VIC996" s="90"/>
      <c r="VID996" s="90"/>
      <c r="VIE996" s="90"/>
      <c r="VIF996" s="90"/>
      <c r="VIG996" s="90"/>
      <c r="VIH996" s="90"/>
      <c r="VII996" s="90"/>
      <c r="VIJ996" s="90"/>
      <c r="VIK996" s="90"/>
      <c r="VIL996" s="90"/>
      <c r="VIM996" s="90"/>
      <c r="VIN996" s="90"/>
      <c r="VIO996" s="90"/>
      <c r="VIP996" s="90"/>
      <c r="VIQ996" s="90"/>
      <c r="VIR996" s="90"/>
      <c r="VIS996" s="90"/>
      <c r="VIT996" s="90"/>
      <c r="VIU996" s="90"/>
      <c r="VIV996" s="90"/>
      <c r="VIW996" s="90"/>
      <c r="VIX996" s="90"/>
      <c r="VIY996" s="90"/>
      <c r="VIZ996" s="90"/>
      <c r="VJA996" s="90"/>
      <c r="VJB996" s="90"/>
      <c r="VJC996" s="90"/>
      <c r="VJD996" s="90"/>
      <c r="VJE996" s="90"/>
      <c r="VJF996" s="90"/>
      <c r="VJG996" s="90"/>
      <c r="VJH996" s="90"/>
      <c r="VJI996" s="90"/>
      <c r="VJJ996" s="90"/>
      <c r="VJK996" s="90"/>
      <c r="VJL996" s="90"/>
      <c r="VJM996" s="90"/>
      <c r="VJN996" s="90"/>
      <c r="VJO996" s="90"/>
      <c r="VJP996" s="90"/>
      <c r="VJQ996" s="90"/>
      <c r="VJR996" s="90"/>
      <c r="VJS996" s="90"/>
      <c r="VJT996" s="90"/>
      <c r="VJU996" s="90"/>
      <c r="VJV996" s="90"/>
      <c r="VJW996" s="90"/>
      <c r="VJX996" s="90"/>
      <c r="VJY996" s="90"/>
      <c r="VJZ996" s="90"/>
      <c r="VKA996" s="90"/>
      <c r="VKB996" s="90"/>
      <c r="VKC996" s="90"/>
      <c r="VKD996" s="90"/>
      <c r="VKE996" s="90"/>
      <c r="VKF996" s="90"/>
      <c r="VKG996" s="90"/>
      <c r="VKH996" s="90"/>
      <c r="VKI996" s="90"/>
      <c r="VKJ996" s="90"/>
      <c r="VKK996" s="90"/>
      <c r="VKL996" s="90"/>
      <c r="VKM996" s="90"/>
      <c r="VKN996" s="90"/>
      <c r="VKO996" s="90"/>
      <c r="VKP996" s="90"/>
      <c r="VKQ996" s="90"/>
      <c r="VKR996" s="90"/>
      <c r="VKS996" s="90"/>
      <c r="VKT996" s="90"/>
      <c r="VKU996" s="90"/>
      <c r="VKV996" s="90"/>
      <c r="VKW996" s="90"/>
      <c r="VKX996" s="90"/>
      <c r="VKY996" s="90"/>
      <c r="VKZ996" s="90"/>
      <c r="VLA996" s="90"/>
      <c r="VLB996" s="90"/>
      <c r="VLC996" s="90"/>
      <c r="VLD996" s="90"/>
      <c r="VLE996" s="90"/>
      <c r="VLF996" s="90"/>
      <c r="VLG996" s="90"/>
      <c r="VLH996" s="90"/>
      <c r="VLI996" s="90"/>
      <c r="VLJ996" s="90"/>
      <c r="VLK996" s="90"/>
      <c r="VLL996" s="90"/>
      <c r="VLM996" s="90"/>
      <c r="VLN996" s="90"/>
      <c r="VLO996" s="90"/>
      <c r="VLP996" s="90"/>
      <c r="VLQ996" s="90"/>
      <c r="VLR996" s="90"/>
      <c r="VLS996" s="90"/>
      <c r="VLT996" s="90"/>
      <c r="VLU996" s="90"/>
      <c r="VLV996" s="90"/>
      <c r="VLW996" s="90"/>
      <c r="VLX996" s="90"/>
      <c r="VLY996" s="90"/>
      <c r="VLZ996" s="90"/>
      <c r="VMA996" s="90"/>
      <c r="VMB996" s="90"/>
      <c r="VMC996" s="90"/>
      <c r="VMD996" s="90"/>
      <c r="VME996" s="90"/>
      <c r="VMF996" s="90"/>
      <c r="VMG996" s="90"/>
      <c r="VMH996" s="90"/>
      <c r="VMI996" s="90"/>
      <c r="VMJ996" s="90"/>
      <c r="VMK996" s="90"/>
      <c r="VML996" s="90"/>
      <c r="VMM996" s="90"/>
      <c r="VMN996" s="90"/>
      <c r="VMO996" s="90"/>
      <c r="VMP996" s="90"/>
      <c r="VMQ996" s="90"/>
      <c r="VMR996" s="90"/>
      <c r="VMS996" s="90"/>
      <c r="VMT996" s="90"/>
      <c r="VMU996" s="90"/>
      <c r="VMV996" s="90"/>
      <c r="VMW996" s="90"/>
      <c r="VMX996" s="90"/>
      <c r="VMY996" s="90"/>
      <c r="VMZ996" s="90"/>
      <c r="VNA996" s="90"/>
      <c r="VNB996" s="90"/>
      <c r="VNC996" s="90"/>
      <c r="VND996" s="90"/>
      <c r="VNE996" s="90"/>
      <c r="VNF996" s="90"/>
      <c r="VNG996" s="90"/>
      <c r="VNH996" s="90"/>
      <c r="VNI996" s="90"/>
      <c r="VNJ996" s="90"/>
      <c r="VNK996" s="90"/>
      <c r="VNL996" s="90"/>
      <c r="VNM996" s="90"/>
      <c r="VNN996" s="90"/>
      <c r="VNO996" s="90"/>
      <c r="VNP996" s="90"/>
      <c r="VNQ996" s="90"/>
      <c r="VNR996" s="90"/>
      <c r="VNS996" s="90"/>
      <c r="VNT996" s="90"/>
      <c r="VNU996" s="90"/>
      <c r="VNV996" s="90"/>
      <c r="VNW996" s="90"/>
      <c r="VNX996" s="90"/>
      <c r="VNY996" s="90"/>
      <c r="VNZ996" s="90"/>
      <c r="VOA996" s="90"/>
      <c r="VOB996" s="90"/>
      <c r="VOC996" s="90"/>
      <c r="VOD996" s="90"/>
      <c r="VOE996" s="90"/>
      <c r="VOF996" s="90"/>
      <c r="VOG996" s="90"/>
      <c r="VOH996" s="90"/>
      <c r="VOI996" s="90"/>
      <c r="VOJ996" s="90"/>
      <c r="VOK996" s="90"/>
      <c r="VOL996" s="90"/>
      <c r="VOM996" s="90"/>
      <c r="VON996" s="90"/>
      <c r="VOO996" s="90"/>
      <c r="VOP996" s="90"/>
      <c r="VOQ996" s="90"/>
      <c r="VOR996" s="90"/>
      <c r="VOS996" s="90"/>
      <c r="VOT996" s="90"/>
      <c r="VOU996" s="90"/>
      <c r="VOV996" s="90"/>
      <c r="VOW996" s="90"/>
      <c r="VOX996" s="90"/>
      <c r="VOY996" s="90"/>
      <c r="VOZ996" s="90"/>
      <c r="VPA996" s="90"/>
      <c r="VPB996" s="90"/>
      <c r="VPC996" s="90"/>
      <c r="VPD996" s="90"/>
      <c r="VPE996" s="90"/>
      <c r="VPF996" s="90"/>
      <c r="VPG996" s="90"/>
      <c r="VPH996" s="90"/>
      <c r="VPI996" s="90"/>
      <c r="VPJ996" s="90"/>
      <c r="VPK996" s="90"/>
      <c r="VPL996" s="90"/>
      <c r="VPM996" s="90"/>
      <c r="VPN996" s="90"/>
      <c r="VPO996" s="90"/>
      <c r="VPP996" s="90"/>
      <c r="VPQ996" s="90"/>
      <c r="VPR996" s="90"/>
      <c r="VPS996" s="90"/>
      <c r="VPT996" s="90"/>
      <c r="VPU996" s="90"/>
      <c r="VPV996" s="90"/>
      <c r="VPW996" s="90"/>
      <c r="VPX996" s="90"/>
      <c r="VPY996" s="90"/>
      <c r="VPZ996" s="90"/>
      <c r="VQA996" s="90"/>
      <c r="VQB996" s="90"/>
      <c r="VQC996" s="90"/>
      <c r="VQD996" s="90"/>
      <c r="VQE996" s="90"/>
      <c r="VQF996" s="90"/>
      <c r="VQG996" s="90"/>
      <c r="VQH996" s="90"/>
      <c r="VQI996" s="90"/>
      <c r="VQJ996" s="90"/>
      <c r="VQK996" s="90"/>
      <c r="VQL996" s="90"/>
      <c r="VQM996" s="90"/>
      <c r="VQN996" s="90"/>
      <c r="VQO996" s="90"/>
      <c r="VQP996" s="90"/>
      <c r="VQQ996" s="90"/>
      <c r="VQR996" s="90"/>
      <c r="VQS996" s="90"/>
      <c r="VQT996" s="90"/>
      <c r="VQU996" s="90"/>
      <c r="VQV996" s="90"/>
      <c r="VQW996" s="90"/>
      <c r="VQX996" s="90"/>
      <c r="VQY996" s="90"/>
      <c r="VQZ996" s="90"/>
      <c r="VRA996" s="90"/>
      <c r="VRB996" s="90"/>
      <c r="VRC996" s="90"/>
      <c r="VRD996" s="90"/>
      <c r="VRE996" s="90"/>
      <c r="VRF996" s="90"/>
      <c r="VRG996" s="90"/>
      <c r="VRH996" s="90"/>
      <c r="VRI996" s="90"/>
      <c r="VRJ996" s="90"/>
      <c r="VRK996" s="90"/>
      <c r="VRL996" s="90"/>
      <c r="VRM996" s="90"/>
      <c r="VRN996" s="90"/>
      <c r="VRO996" s="90"/>
      <c r="VRP996" s="90"/>
      <c r="VRQ996" s="90"/>
      <c r="VRR996" s="90"/>
      <c r="VRS996" s="90"/>
      <c r="VRT996" s="90"/>
      <c r="VRU996" s="90"/>
      <c r="VRV996" s="90"/>
      <c r="VRW996" s="90"/>
      <c r="VRX996" s="90"/>
      <c r="VRY996" s="90"/>
      <c r="VRZ996" s="90"/>
      <c r="VSA996" s="90"/>
      <c r="VSB996" s="90"/>
      <c r="VSC996" s="90"/>
      <c r="VSD996" s="90"/>
      <c r="VSE996" s="90"/>
      <c r="VSF996" s="90"/>
      <c r="VSG996" s="90"/>
      <c r="VSH996" s="90"/>
      <c r="VSI996" s="90"/>
      <c r="VSJ996" s="90"/>
      <c r="VSK996" s="90"/>
      <c r="VSL996" s="90"/>
      <c r="VSM996" s="90"/>
      <c r="VSN996" s="90"/>
      <c r="VSO996" s="90"/>
      <c r="VSP996" s="90"/>
      <c r="VSQ996" s="90"/>
      <c r="VSR996" s="90"/>
      <c r="VSS996" s="90"/>
      <c r="VST996" s="90"/>
      <c r="VSU996" s="90"/>
      <c r="VSV996" s="90"/>
      <c r="VSW996" s="90"/>
      <c r="VSX996" s="90"/>
      <c r="VSY996" s="90"/>
      <c r="VSZ996" s="90"/>
      <c r="VTA996" s="90"/>
      <c r="VTB996" s="90"/>
      <c r="VTC996" s="90"/>
      <c r="VTD996" s="90"/>
      <c r="VTE996" s="90"/>
      <c r="VTF996" s="90"/>
      <c r="VTG996" s="90"/>
      <c r="VTH996" s="90"/>
      <c r="VTI996" s="90"/>
      <c r="VTJ996" s="90"/>
      <c r="VTK996" s="90"/>
      <c r="VTL996" s="90"/>
      <c r="VTM996" s="90"/>
      <c r="VTN996" s="90"/>
      <c r="VTO996" s="90"/>
      <c r="VTP996" s="90"/>
      <c r="VTQ996" s="90"/>
      <c r="VTR996" s="90"/>
      <c r="VTS996" s="90"/>
      <c r="VTT996" s="90"/>
      <c r="VTU996" s="90"/>
      <c r="VTV996" s="90"/>
      <c r="VTW996" s="90"/>
      <c r="VTX996" s="90"/>
      <c r="VTY996" s="90"/>
      <c r="VTZ996" s="90"/>
      <c r="VUA996" s="90"/>
      <c r="VUB996" s="90"/>
      <c r="VUC996" s="90"/>
      <c r="VUD996" s="90"/>
      <c r="VUE996" s="90"/>
      <c r="VUF996" s="90"/>
      <c r="VUG996" s="90"/>
      <c r="VUH996" s="90"/>
      <c r="VUI996" s="90"/>
      <c r="VUJ996" s="90"/>
      <c r="VUK996" s="90"/>
      <c r="VUL996" s="90"/>
      <c r="VUM996" s="90"/>
      <c r="VUN996" s="90"/>
      <c r="VUO996" s="90"/>
      <c r="VUP996" s="90"/>
      <c r="VUQ996" s="90"/>
      <c r="VUR996" s="90"/>
      <c r="VUS996" s="90"/>
      <c r="VUT996" s="90"/>
      <c r="VUU996" s="90"/>
      <c r="VUV996" s="90"/>
      <c r="VUW996" s="90"/>
      <c r="VUX996" s="90"/>
      <c r="VUY996" s="90"/>
      <c r="VUZ996" s="90"/>
      <c r="VVA996" s="90"/>
      <c r="VVB996" s="90"/>
      <c r="VVC996" s="90"/>
      <c r="VVD996" s="90"/>
      <c r="VVE996" s="90"/>
      <c r="VVF996" s="90"/>
      <c r="VVG996" s="90"/>
      <c r="VVH996" s="90"/>
      <c r="VVI996" s="90"/>
      <c r="VVJ996" s="90"/>
      <c r="VVK996" s="90"/>
      <c r="VVL996" s="90"/>
      <c r="VVM996" s="90"/>
      <c r="VVN996" s="90"/>
      <c r="VVO996" s="90"/>
      <c r="VVP996" s="90"/>
      <c r="VVQ996" s="90"/>
      <c r="VVR996" s="90"/>
      <c r="VVS996" s="90"/>
      <c r="VVT996" s="90"/>
      <c r="VVU996" s="90"/>
      <c r="VVV996" s="90"/>
      <c r="VVW996" s="90"/>
      <c r="VVX996" s="90"/>
      <c r="VVY996" s="90"/>
      <c r="VVZ996" s="90"/>
      <c r="VWA996" s="90"/>
      <c r="VWB996" s="90"/>
      <c r="VWC996" s="90"/>
      <c r="VWD996" s="90"/>
      <c r="VWE996" s="90"/>
      <c r="VWF996" s="90"/>
      <c r="VWG996" s="90"/>
      <c r="VWH996" s="90"/>
      <c r="VWI996" s="90"/>
      <c r="VWJ996" s="90"/>
      <c r="VWK996" s="90"/>
      <c r="VWL996" s="90"/>
      <c r="VWM996" s="90"/>
      <c r="VWN996" s="90"/>
      <c r="VWO996" s="90"/>
      <c r="VWP996" s="90"/>
      <c r="VWQ996" s="90"/>
      <c r="VWR996" s="90"/>
      <c r="VWS996" s="90"/>
      <c r="VWT996" s="90"/>
      <c r="VWU996" s="90"/>
      <c r="VWV996" s="90"/>
      <c r="VWW996" s="90"/>
      <c r="VWX996" s="90"/>
      <c r="VWY996" s="90"/>
      <c r="VWZ996" s="90"/>
      <c r="VXA996" s="90"/>
      <c r="VXB996" s="90"/>
      <c r="VXC996" s="90"/>
      <c r="VXD996" s="90"/>
      <c r="VXE996" s="90"/>
      <c r="VXF996" s="90"/>
      <c r="VXG996" s="90"/>
      <c r="VXH996" s="90"/>
      <c r="VXI996" s="90"/>
      <c r="VXJ996" s="90"/>
      <c r="VXK996" s="90"/>
      <c r="VXL996" s="90"/>
      <c r="VXM996" s="90"/>
      <c r="VXN996" s="90"/>
      <c r="VXO996" s="90"/>
      <c r="VXP996" s="90"/>
      <c r="VXQ996" s="90"/>
      <c r="VXR996" s="90"/>
      <c r="VXS996" s="90"/>
      <c r="VXT996" s="90"/>
      <c r="VXU996" s="90"/>
      <c r="VXV996" s="90"/>
      <c r="VXW996" s="90"/>
      <c r="VXX996" s="90"/>
      <c r="VXY996" s="90"/>
      <c r="VXZ996" s="90"/>
      <c r="VYA996" s="90"/>
      <c r="VYB996" s="90"/>
      <c r="VYC996" s="90"/>
      <c r="VYD996" s="90"/>
      <c r="VYE996" s="90"/>
      <c r="VYF996" s="90"/>
      <c r="VYG996" s="90"/>
      <c r="VYH996" s="90"/>
      <c r="VYI996" s="90"/>
      <c r="VYJ996" s="90"/>
      <c r="VYK996" s="90"/>
      <c r="VYL996" s="90"/>
      <c r="VYM996" s="90"/>
      <c r="VYN996" s="90"/>
      <c r="VYO996" s="90"/>
      <c r="VYP996" s="90"/>
      <c r="VYQ996" s="90"/>
      <c r="VYR996" s="90"/>
      <c r="VYS996" s="90"/>
      <c r="VYT996" s="90"/>
      <c r="VYU996" s="90"/>
      <c r="VYV996" s="90"/>
      <c r="VYW996" s="90"/>
      <c r="VYX996" s="90"/>
      <c r="VYY996" s="90"/>
      <c r="VYZ996" s="90"/>
      <c r="VZA996" s="90"/>
      <c r="VZB996" s="90"/>
      <c r="VZC996" s="90"/>
      <c r="VZD996" s="90"/>
      <c r="VZE996" s="90"/>
      <c r="VZF996" s="90"/>
      <c r="VZG996" s="90"/>
      <c r="VZH996" s="90"/>
      <c r="VZI996" s="90"/>
      <c r="VZJ996" s="90"/>
      <c r="VZK996" s="90"/>
      <c r="VZL996" s="90"/>
      <c r="VZM996" s="90"/>
      <c r="VZN996" s="90"/>
      <c r="VZO996" s="90"/>
      <c r="VZP996" s="90"/>
      <c r="VZQ996" s="90"/>
      <c r="VZR996" s="90"/>
      <c r="VZS996" s="90"/>
      <c r="VZT996" s="90"/>
      <c r="VZU996" s="90"/>
      <c r="VZV996" s="90"/>
      <c r="VZW996" s="90"/>
      <c r="VZX996" s="90"/>
      <c r="VZY996" s="90"/>
      <c r="VZZ996" s="90"/>
      <c r="WAA996" s="90"/>
      <c r="WAB996" s="90"/>
      <c r="WAC996" s="90"/>
      <c r="WAD996" s="90"/>
      <c r="WAE996" s="90"/>
      <c r="WAF996" s="90"/>
      <c r="WAG996" s="90"/>
      <c r="WAH996" s="90"/>
      <c r="WAI996" s="90"/>
      <c r="WAJ996" s="90"/>
      <c r="WAK996" s="90"/>
      <c r="WAL996" s="90"/>
      <c r="WAM996" s="90"/>
      <c r="WAN996" s="90"/>
      <c r="WAO996" s="90"/>
      <c r="WAP996" s="90"/>
      <c r="WAQ996" s="90"/>
      <c r="WAR996" s="90"/>
      <c r="WAS996" s="90"/>
      <c r="WAT996" s="90"/>
      <c r="WAU996" s="90"/>
      <c r="WAV996" s="90"/>
      <c r="WAW996" s="90"/>
      <c r="WAX996" s="90"/>
      <c r="WAY996" s="90"/>
      <c r="WAZ996" s="90"/>
      <c r="WBA996" s="90"/>
      <c r="WBB996" s="90"/>
      <c r="WBC996" s="90"/>
      <c r="WBD996" s="90"/>
      <c r="WBE996" s="90"/>
      <c r="WBF996" s="90"/>
      <c r="WBG996" s="90"/>
      <c r="WBH996" s="90"/>
      <c r="WBI996" s="90"/>
      <c r="WBJ996" s="90"/>
      <c r="WBK996" s="90"/>
      <c r="WBL996" s="90"/>
      <c r="WBM996" s="90"/>
      <c r="WBN996" s="90"/>
      <c r="WBO996" s="90"/>
      <c r="WBP996" s="90"/>
      <c r="WBQ996" s="90"/>
      <c r="WBR996" s="90"/>
      <c r="WBS996" s="90"/>
      <c r="WBT996" s="90"/>
      <c r="WBU996" s="90"/>
      <c r="WBV996" s="90"/>
      <c r="WBW996" s="90"/>
      <c r="WBX996" s="90"/>
      <c r="WBY996" s="90"/>
      <c r="WBZ996" s="90"/>
      <c r="WCA996" s="90"/>
      <c r="WCB996" s="90"/>
      <c r="WCC996" s="90"/>
      <c r="WCD996" s="90"/>
      <c r="WCE996" s="90"/>
      <c r="WCF996" s="90"/>
      <c r="WCG996" s="90"/>
      <c r="WCH996" s="90"/>
      <c r="WCI996" s="90"/>
      <c r="WCJ996" s="90"/>
      <c r="WCK996" s="90"/>
      <c r="WCL996" s="90"/>
      <c r="WCM996" s="90"/>
      <c r="WCN996" s="90"/>
      <c r="WCO996" s="90"/>
      <c r="WCP996" s="90"/>
      <c r="WCQ996" s="90"/>
      <c r="WCR996" s="90"/>
      <c r="WCS996" s="90"/>
      <c r="WCT996" s="90"/>
      <c r="WCU996" s="90"/>
      <c r="WCV996" s="90"/>
      <c r="WCW996" s="90"/>
      <c r="WCX996" s="90"/>
      <c r="WCY996" s="90"/>
      <c r="WCZ996" s="90"/>
      <c r="WDA996" s="90"/>
      <c r="WDB996" s="90"/>
      <c r="WDC996" s="90"/>
      <c r="WDD996" s="90"/>
      <c r="WDE996" s="90"/>
      <c r="WDF996" s="90"/>
      <c r="WDG996" s="90"/>
      <c r="WDH996" s="90"/>
      <c r="WDI996" s="90"/>
      <c r="WDJ996" s="90"/>
      <c r="WDK996" s="90"/>
      <c r="WDL996" s="90"/>
      <c r="WDM996" s="90"/>
      <c r="WDN996" s="90"/>
      <c r="WDO996" s="90"/>
      <c r="WDP996" s="90"/>
      <c r="WDQ996" s="90"/>
      <c r="WDR996" s="90"/>
      <c r="WDS996" s="90"/>
      <c r="WDT996" s="90"/>
      <c r="WDU996" s="90"/>
      <c r="WDV996" s="90"/>
      <c r="WDW996" s="90"/>
      <c r="WDX996" s="90"/>
      <c r="WDY996" s="90"/>
      <c r="WDZ996" s="90"/>
      <c r="WEA996" s="90"/>
      <c r="WEB996" s="90"/>
      <c r="WEC996" s="90"/>
      <c r="WED996" s="90"/>
      <c r="WEE996" s="90"/>
      <c r="WEF996" s="90"/>
      <c r="WEG996" s="90"/>
      <c r="WEH996" s="90"/>
      <c r="WEI996" s="90"/>
      <c r="WEJ996" s="90"/>
      <c r="WEK996" s="90"/>
      <c r="WEL996" s="90"/>
      <c r="WEM996" s="90"/>
      <c r="WEN996" s="90"/>
      <c r="WEO996" s="90"/>
      <c r="WEP996" s="90"/>
      <c r="WEQ996" s="90"/>
      <c r="WER996" s="90"/>
      <c r="WES996" s="90"/>
      <c r="WET996" s="90"/>
      <c r="WEU996" s="90"/>
      <c r="WEV996" s="90"/>
      <c r="WEW996" s="90"/>
      <c r="WEX996" s="90"/>
      <c r="WEY996" s="90"/>
      <c r="WEZ996" s="90"/>
      <c r="WFA996" s="90"/>
      <c r="WFB996" s="90"/>
      <c r="WFC996" s="90"/>
      <c r="WFD996" s="90"/>
      <c r="WFE996" s="90"/>
      <c r="WFF996" s="90"/>
      <c r="WFG996" s="90"/>
      <c r="WFH996" s="90"/>
      <c r="WFI996" s="90"/>
      <c r="WFJ996" s="90"/>
      <c r="WFK996" s="90"/>
      <c r="WFL996" s="90"/>
      <c r="WFM996" s="90"/>
      <c r="WFN996" s="90"/>
      <c r="WFO996" s="90"/>
      <c r="WFP996" s="90"/>
      <c r="WFQ996" s="90"/>
      <c r="WFR996" s="90"/>
      <c r="WFS996" s="90"/>
      <c r="WFT996" s="90"/>
      <c r="WFU996" s="90"/>
      <c r="WFV996" s="90"/>
      <c r="WFW996" s="90"/>
      <c r="WFX996" s="90"/>
      <c r="WFY996" s="90"/>
      <c r="WFZ996" s="90"/>
      <c r="WGA996" s="90"/>
      <c r="WGB996" s="90"/>
      <c r="WGC996" s="90"/>
      <c r="WGD996" s="90"/>
      <c r="WGE996" s="90"/>
      <c r="WGF996" s="90"/>
      <c r="WGG996" s="90"/>
      <c r="WGH996" s="90"/>
      <c r="WGI996" s="90"/>
      <c r="WGJ996" s="90"/>
      <c r="WGK996" s="90"/>
      <c r="WGL996" s="90"/>
      <c r="WGM996" s="90"/>
      <c r="WGN996" s="90"/>
      <c r="WGO996" s="90"/>
      <c r="WGP996" s="90"/>
      <c r="WGQ996" s="90"/>
      <c r="WGR996" s="90"/>
      <c r="WGS996" s="90"/>
      <c r="WGT996" s="90"/>
      <c r="WGU996" s="90"/>
      <c r="WGV996" s="90"/>
      <c r="WGW996" s="90"/>
      <c r="WGX996" s="90"/>
      <c r="WGY996" s="90"/>
      <c r="WGZ996" s="90"/>
      <c r="WHA996" s="90"/>
      <c r="WHB996" s="90"/>
      <c r="WHC996" s="90"/>
      <c r="WHD996" s="90"/>
      <c r="WHE996" s="90"/>
      <c r="WHF996" s="90"/>
      <c r="WHG996" s="90"/>
      <c r="WHH996" s="90"/>
      <c r="WHI996" s="90"/>
      <c r="WHJ996" s="90"/>
      <c r="WHK996" s="90"/>
      <c r="WHL996" s="90"/>
      <c r="WHM996" s="90"/>
      <c r="WHN996" s="90"/>
      <c r="WHO996" s="90"/>
      <c r="WHP996" s="90"/>
      <c r="WHQ996" s="90"/>
      <c r="WHR996" s="90"/>
      <c r="WHS996" s="90"/>
      <c r="WHT996" s="90"/>
      <c r="WHU996" s="90"/>
      <c r="WHV996" s="90"/>
      <c r="WHW996" s="90"/>
      <c r="WHX996" s="90"/>
      <c r="WHY996" s="90"/>
      <c r="WHZ996" s="90"/>
      <c r="WIA996" s="90"/>
      <c r="WIB996" s="90"/>
      <c r="WIC996" s="90"/>
      <c r="WID996" s="90"/>
      <c r="WIE996" s="90"/>
      <c r="WIF996" s="90"/>
      <c r="WIG996" s="90"/>
      <c r="WIH996" s="90"/>
      <c r="WII996" s="90"/>
      <c r="WIJ996" s="90"/>
      <c r="WIK996" s="90"/>
      <c r="WIL996" s="90"/>
      <c r="WIM996" s="90"/>
      <c r="WIN996" s="90"/>
      <c r="WIO996" s="90"/>
      <c r="WIP996" s="90"/>
      <c r="WIQ996" s="90"/>
      <c r="WIR996" s="90"/>
      <c r="WIS996" s="90"/>
      <c r="WIT996" s="90"/>
      <c r="WIU996" s="90"/>
      <c r="WIV996" s="90"/>
      <c r="WIW996" s="90"/>
      <c r="WIX996" s="90"/>
      <c r="WIY996" s="90"/>
      <c r="WIZ996" s="90"/>
      <c r="WJA996" s="90"/>
      <c r="WJB996" s="90"/>
      <c r="WJC996" s="90"/>
      <c r="WJD996" s="90"/>
      <c r="WJE996" s="90"/>
      <c r="WJF996" s="90"/>
      <c r="WJG996" s="90"/>
      <c r="WJH996" s="90"/>
      <c r="WJI996" s="90"/>
      <c r="WJJ996" s="90"/>
      <c r="WJK996" s="90"/>
      <c r="WJL996" s="90"/>
      <c r="WJM996" s="90"/>
      <c r="WJN996" s="90"/>
      <c r="WJO996" s="90"/>
      <c r="WJP996" s="90"/>
      <c r="WJQ996" s="90"/>
      <c r="WJR996" s="90"/>
      <c r="WJS996" s="90"/>
      <c r="WJT996" s="90"/>
      <c r="WJU996" s="90"/>
      <c r="WJV996" s="90"/>
      <c r="WJW996" s="90"/>
      <c r="WJX996" s="90"/>
      <c r="WJY996" s="90"/>
      <c r="WJZ996" s="90"/>
      <c r="WKA996" s="90"/>
      <c r="WKB996" s="90"/>
      <c r="WKC996" s="90"/>
      <c r="WKD996" s="90"/>
      <c r="WKE996" s="90"/>
      <c r="WKF996" s="90"/>
      <c r="WKG996" s="90"/>
      <c r="WKH996" s="90"/>
      <c r="WKI996" s="90"/>
      <c r="WKJ996" s="90"/>
      <c r="WKK996" s="90"/>
      <c r="WKL996" s="90"/>
      <c r="WKM996" s="90"/>
      <c r="WKN996" s="90"/>
      <c r="WKO996" s="90"/>
      <c r="WKP996" s="90"/>
      <c r="WKQ996" s="90"/>
      <c r="WKR996" s="90"/>
      <c r="WKS996" s="90"/>
      <c r="WKT996" s="90"/>
      <c r="WKU996" s="90"/>
      <c r="WKV996" s="90"/>
      <c r="WKW996" s="90"/>
      <c r="WKX996" s="90"/>
      <c r="WKY996" s="90"/>
      <c r="WKZ996" s="90"/>
      <c r="WLA996" s="90"/>
      <c r="WLB996" s="90"/>
      <c r="WLC996" s="90"/>
      <c r="WLD996" s="90"/>
      <c r="WLE996" s="90"/>
      <c r="WLF996" s="90"/>
      <c r="WLG996" s="90"/>
      <c r="WLH996" s="90"/>
      <c r="WLI996" s="90"/>
      <c r="WLJ996" s="90"/>
      <c r="WLK996" s="90"/>
      <c r="WLL996" s="90"/>
      <c r="WLM996" s="90"/>
      <c r="WLN996" s="90"/>
      <c r="WLO996" s="90"/>
      <c r="WLP996" s="90"/>
      <c r="WLQ996" s="90"/>
      <c r="WLR996" s="90"/>
      <c r="WLS996" s="90"/>
      <c r="WLT996" s="90"/>
      <c r="WLU996" s="90"/>
      <c r="WLV996" s="90"/>
      <c r="WLW996" s="90"/>
      <c r="WLX996" s="90"/>
      <c r="WLY996" s="90"/>
      <c r="WLZ996" s="90"/>
      <c r="WMA996" s="90"/>
      <c r="WMB996" s="90"/>
      <c r="WMC996" s="90"/>
      <c r="WMD996" s="90"/>
      <c r="WME996" s="90"/>
      <c r="WMF996" s="90"/>
      <c r="WMG996" s="90"/>
      <c r="WMH996" s="90"/>
      <c r="WMI996" s="90"/>
      <c r="WMJ996" s="90"/>
      <c r="WMK996" s="90"/>
      <c r="WML996" s="90"/>
      <c r="WMM996" s="90"/>
      <c r="WMN996" s="90"/>
      <c r="WMO996" s="90"/>
      <c r="WMP996" s="90"/>
      <c r="WMQ996" s="90"/>
      <c r="WMR996" s="90"/>
      <c r="WMS996" s="90"/>
      <c r="WMT996" s="90"/>
      <c r="WMU996" s="90"/>
      <c r="WMV996" s="90"/>
      <c r="WMW996" s="90"/>
      <c r="WMX996" s="90"/>
      <c r="WMY996" s="90"/>
      <c r="WMZ996" s="90"/>
      <c r="WNA996" s="90"/>
      <c r="WNB996" s="90"/>
      <c r="WNC996" s="90"/>
      <c r="WND996" s="90"/>
      <c r="WNE996" s="90"/>
      <c r="WNF996" s="90"/>
      <c r="WNG996" s="90"/>
      <c r="WNH996" s="90"/>
      <c r="WNI996" s="90"/>
      <c r="WNJ996" s="90"/>
      <c r="WNK996" s="90"/>
      <c r="WNL996" s="90"/>
      <c r="WNM996" s="90"/>
      <c r="WNN996" s="90"/>
      <c r="WNO996" s="90"/>
      <c r="WNP996" s="90"/>
      <c r="WNQ996" s="90"/>
      <c r="WNR996" s="90"/>
      <c r="WNS996" s="90"/>
      <c r="WNT996" s="90"/>
      <c r="WNU996" s="90"/>
      <c r="WNV996" s="90"/>
      <c r="WNW996" s="90"/>
      <c r="WNX996" s="90"/>
      <c r="WNY996" s="90"/>
      <c r="WNZ996" s="90"/>
      <c r="WOA996" s="90"/>
      <c r="WOB996" s="90"/>
      <c r="WOC996" s="90"/>
      <c r="WOD996" s="90"/>
      <c r="WOE996" s="90"/>
      <c r="WOF996" s="90"/>
      <c r="WOG996" s="90"/>
      <c r="WOH996" s="90"/>
      <c r="WOI996" s="90"/>
      <c r="WOJ996" s="90"/>
      <c r="WOK996" s="90"/>
      <c r="WOL996" s="90"/>
      <c r="WOM996" s="90"/>
      <c r="WON996" s="90"/>
      <c r="WOO996" s="90"/>
      <c r="WOP996" s="90"/>
      <c r="WOQ996" s="90"/>
      <c r="WOR996" s="90"/>
      <c r="WOS996" s="90"/>
      <c r="WOT996" s="90"/>
      <c r="WOU996" s="90"/>
      <c r="WOV996" s="90"/>
      <c r="WOW996" s="90"/>
      <c r="WOX996" s="90"/>
      <c r="WOY996" s="90"/>
      <c r="WOZ996" s="90"/>
      <c r="WPA996" s="90"/>
      <c r="WPB996" s="90"/>
      <c r="WPC996" s="90"/>
      <c r="WPD996" s="90"/>
      <c r="WPE996" s="90"/>
      <c r="WPF996" s="90"/>
      <c r="WPG996" s="90"/>
      <c r="WPH996" s="90"/>
      <c r="WPI996" s="90"/>
      <c r="WPJ996" s="90"/>
      <c r="WPK996" s="90"/>
      <c r="WPL996" s="90"/>
      <c r="WPM996" s="90"/>
      <c r="WPN996" s="90"/>
      <c r="WPO996" s="90"/>
      <c r="WPP996" s="90"/>
      <c r="WPQ996" s="90"/>
      <c r="WPR996" s="90"/>
      <c r="WPS996" s="90"/>
      <c r="WPT996" s="90"/>
      <c r="WPU996" s="90"/>
      <c r="WPV996" s="90"/>
      <c r="WPW996" s="90"/>
      <c r="WPX996" s="90"/>
      <c r="WPY996" s="90"/>
      <c r="WPZ996" s="90"/>
      <c r="WQA996" s="90"/>
      <c r="WQB996" s="90"/>
      <c r="WQC996" s="90"/>
      <c r="WQD996" s="90"/>
      <c r="WQE996" s="90"/>
      <c r="WQF996" s="90"/>
      <c r="WQG996" s="90"/>
      <c r="WQH996" s="90"/>
      <c r="WQI996" s="90"/>
      <c r="WQJ996" s="90"/>
      <c r="WQK996" s="90"/>
      <c r="WQL996" s="90"/>
      <c r="WQM996" s="90"/>
      <c r="WQN996" s="90"/>
      <c r="WQO996" s="90"/>
      <c r="WQP996" s="90"/>
      <c r="WQQ996" s="90"/>
      <c r="WQR996" s="90"/>
      <c r="WQS996" s="90"/>
      <c r="WQT996" s="90"/>
      <c r="WQU996" s="90"/>
      <c r="WQV996" s="90"/>
      <c r="WQW996" s="90"/>
      <c r="WQX996" s="90"/>
      <c r="WQY996" s="90"/>
      <c r="WQZ996" s="90"/>
      <c r="WRA996" s="90"/>
      <c r="WRB996" s="90"/>
      <c r="WRC996" s="90"/>
      <c r="WRD996" s="90"/>
      <c r="WRE996" s="90"/>
      <c r="WRF996" s="90"/>
      <c r="WRG996" s="90"/>
      <c r="WRH996" s="90"/>
      <c r="WRI996" s="90"/>
      <c r="WRJ996" s="90"/>
      <c r="WRK996" s="90"/>
      <c r="WRL996" s="90"/>
      <c r="WRM996" s="90"/>
      <c r="WRN996" s="90"/>
      <c r="WRO996" s="90"/>
      <c r="WRP996" s="90"/>
      <c r="WRQ996" s="90"/>
      <c r="WRR996" s="90"/>
      <c r="WRS996" s="90"/>
      <c r="WRT996" s="90"/>
      <c r="WRU996" s="90"/>
      <c r="WRV996" s="90"/>
      <c r="WRW996" s="90"/>
      <c r="WRX996" s="90"/>
      <c r="WRY996" s="90"/>
      <c r="WRZ996" s="90"/>
      <c r="WSA996" s="90"/>
      <c r="WSB996" s="90"/>
      <c r="WSC996" s="90"/>
      <c r="WSD996" s="90"/>
      <c r="WSE996" s="90"/>
      <c r="WSF996" s="90"/>
      <c r="WSG996" s="90"/>
      <c r="WSH996" s="90"/>
      <c r="WSI996" s="90"/>
      <c r="WSJ996" s="90"/>
      <c r="WSK996" s="90"/>
      <c r="WSL996" s="90"/>
      <c r="WSM996" s="90"/>
      <c r="WSN996" s="90"/>
      <c r="WSO996" s="90"/>
      <c r="WSP996" s="90"/>
      <c r="WSQ996" s="90"/>
      <c r="WSR996" s="90"/>
      <c r="WSS996" s="90"/>
      <c r="WST996" s="90"/>
      <c r="WSU996" s="90"/>
      <c r="WSV996" s="90"/>
      <c r="WSW996" s="90"/>
      <c r="WSX996" s="90"/>
      <c r="WSY996" s="90"/>
      <c r="WSZ996" s="90"/>
      <c r="WTA996" s="90"/>
      <c r="WTB996" s="90"/>
      <c r="WTC996" s="90"/>
      <c r="WTD996" s="90"/>
      <c r="WTE996" s="90"/>
      <c r="WTF996" s="90"/>
      <c r="WTG996" s="90"/>
      <c r="WTH996" s="90"/>
      <c r="WTI996" s="90"/>
      <c r="WTJ996" s="90"/>
      <c r="WTK996" s="90"/>
      <c r="WTL996" s="90"/>
      <c r="WTM996" s="90"/>
      <c r="WTN996" s="90"/>
      <c r="WTO996" s="90"/>
      <c r="WTP996" s="90"/>
      <c r="WTQ996" s="90"/>
      <c r="WTR996" s="90"/>
      <c r="WTS996" s="90"/>
      <c r="WTT996" s="90"/>
      <c r="WTU996" s="90"/>
      <c r="WTV996" s="90"/>
      <c r="WTW996" s="90"/>
      <c r="WTX996" s="90"/>
      <c r="WTY996" s="90"/>
      <c r="WTZ996" s="90"/>
      <c r="WUA996" s="90"/>
      <c r="WUB996" s="90"/>
      <c r="WUC996" s="90"/>
      <c r="WUD996" s="90"/>
      <c r="WUE996" s="90"/>
      <c r="WUF996" s="90"/>
      <c r="WUG996" s="90"/>
      <c r="WUH996" s="90"/>
      <c r="WUI996" s="90"/>
      <c r="WUJ996" s="90"/>
      <c r="WUK996" s="90"/>
      <c r="WUL996" s="90"/>
      <c r="WUM996" s="90"/>
      <c r="WUN996" s="90"/>
      <c r="WUO996" s="90"/>
      <c r="WUP996" s="90"/>
      <c r="WUQ996" s="90"/>
      <c r="WUR996" s="90"/>
      <c r="WUS996" s="90"/>
      <c r="WUT996" s="90"/>
      <c r="WUU996" s="90"/>
      <c r="WUV996" s="90"/>
      <c r="WUW996" s="90"/>
      <c r="WUX996" s="90"/>
      <c r="WUY996" s="90"/>
      <c r="WUZ996" s="90"/>
      <c r="WVA996" s="90"/>
      <c r="WVB996" s="90"/>
      <c r="WVC996" s="90"/>
      <c r="WVD996" s="90"/>
      <c r="WVE996" s="90"/>
      <c r="WVF996" s="90"/>
      <c r="WVG996" s="90"/>
      <c r="WVH996" s="90"/>
      <c r="WVI996" s="90"/>
      <c r="WVJ996" s="90"/>
      <c r="WVK996" s="90"/>
      <c r="WVL996" s="90"/>
      <c r="WVM996" s="90"/>
      <c r="WVN996" s="90"/>
      <c r="WVO996" s="90"/>
      <c r="WVP996" s="90"/>
      <c r="WVQ996" s="90"/>
      <c r="WVR996" s="90"/>
      <c r="WVS996" s="90"/>
      <c r="WVT996" s="90"/>
      <c r="WVU996" s="90"/>
      <c r="WVV996" s="90"/>
      <c r="WVW996" s="90"/>
      <c r="WVX996" s="90"/>
      <c r="WVY996" s="90"/>
      <c r="WVZ996" s="90"/>
      <c r="WWA996" s="90"/>
      <c r="WWB996" s="90"/>
      <c r="WWC996" s="90"/>
      <c r="WWD996" s="90"/>
      <c r="WWE996" s="90"/>
      <c r="WWF996" s="90"/>
      <c r="WWG996" s="90"/>
      <c r="WWH996" s="90"/>
      <c r="WWI996" s="90"/>
      <c r="WWJ996" s="90"/>
      <c r="WWK996" s="90"/>
      <c r="WWL996" s="90"/>
      <c r="WWM996" s="90"/>
      <c r="WWN996" s="90"/>
      <c r="WWO996" s="90"/>
      <c r="WWP996" s="90"/>
      <c r="WWQ996" s="90"/>
      <c r="WWR996" s="90"/>
      <c r="WWS996" s="90"/>
      <c r="WWT996" s="90"/>
      <c r="WWU996" s="90"/>
      <c r="WWV996" s="90"/>
      <c r="WWW996" s="90"/>
      <c r="WWX996" s="90"/>
      <c r="WWY996" s="90"/>
      <c r="WWZ996" s="90"/>
      <c r="WXA996" s="90"/>
      <c r="WXB996" s="90"/>
      <c r="WXC996" s="90"/>
      <c r="WXD996" s="90"/>
      <c r="WXE996" s="90"/>
      <c r="WXF996" s="90"/>
      <c r="WXG996" s="90"/>
      <c r="WXH996" s="90"/>
      <c r="WXI996" s="90"/>
      <c r="WXJ996" s="90"/>
      <c r="WXK996" s="90"/>
      <c r="WXL996" s="90"/>
      <c r="WXM996" s="90"/>
      <c r="WXN996" s="90"/>
      <c r="WXO996" s="90"/>
      <c r="WXP996" s="90"/>
      <c r="WXQ996" s="90"/>
      <c r="WXR996" s="90"/>
      <c r="WXS996" s="90"/>
      <c r="WXT996" s="90"/>
      <c r="WXU996" s="90"/>
      <c r="WXV996" s="90"/>
      <c r="WXW996" s="90"/>
      <c r="WXX996" s="90"/>
      <c r="WXY996" s="90"/>
      <c r="WXZ996" s="90"/>
      <c r="WYA996" s="90"/>
      <c r="WYB996" s="90"/>
      <c r="WYC996" s="90"/>
      <c r="WYD996" s="90"/>
      <c r="WYE996" s="90"/>
      <c r="WYF996" s="90"/>
      <c r="WYG996" s="90"/>
      <c r="WYH996" s="90"/>
      <c r="WYI996" s="90"/>
      <c r="WYJ996" s="90"/>
      <c r="WYK996" s="90"/>
      <c r="WYL996" s="90"/>
      <c r="WYM996" s="90"/>
      <c r="WYN996" s="90"/>
      <c r="WYO996" s="90"/>
      <c r="WYP996" s="90"/>
      <c r="WYQ996" s="90"/>
      <c r="WYR996" s="90"/>
      <c r="WYS996" s="90"/>
      <c r="WYT996" s="90"/>
      <c r="WYU996" s="90"/>
      <c r="WYV996" s="90"/>
      <c r="WYW996" s="90"/>
      <c r="WYX996" s="90"/>
      <c r="WYY996" s="90"/>
      <c r="WYZ996" s="90"/>
      <c r="WZA996" s="90"/>
      <c r="WZB996" s="90"/>
      <c r="WZC996" s="90"/>
      <c r="WZD996" s="90"/>
      <c r="WZE996" s="90"/>
      <c r="WZF996" s="90"/>
      <c r="WZG996" s="90"/>
      <c r="WZH996" s="90"/>
      <c r="WZI996" s="90"/>
      <c r="WZJ996" s="90"/>
      <c r="WZK996" s="90"/>
      <c r="WZL996" s="90"/>
      <c r="WZM996" s="90"/>
      <c r="WZN996" s="90"/>
      <c r="WZO996" s="90"/>
      <c r="WZP996" s="90"/>
      <c r="WZQ996" s="90"/>
      <c r="WZR996" s="90"/>
      <c r="WZS996" s="90"/>
      <c r="WZT996" s="90"/>
      <c r="WZU996" s="90"/>
      <c r="WZV996" s="90"/>
      <c r="WZW996" s="90"/>
      <c r="WZX996" s="90"/>
      <c r="WZY996" s="90"/>
      <c r="WZZ996" s="90"/>
      <c r="XAA996" s="90"/>
      <c r="XAB996" s="90"/>
      <c r="XAC996" s="90"/>
      <c r="XAD996" s="90"/>
      <c r="XAE996" s="90"/>
      <c r="XAF996" s="90"/>
      <c r="XAG996" s="90"/>
      <c r="XAH996" s="90"/>
      <c r="XAI996" s="90"/>
      <c r="XAJ996" s="90"/>
      <c r="XAK996" s="90"/>
      <c r="XAL996" s="90"/>
      <c r="XAM996" s="90"/>
      <c r="XAN996" s="90"/>
      <c r="XAO996" s="90"/>
      <c r="XAP996" s="90"/>
      <c r="XAQ996" s="90"/>
      <c r="XAR996" s="90"/>
      <c r="XAS996" s="90"/>
      <c r="XAT996" s="90"/>
      <c r="XAU996" s="90"/>
      <c r="XAV996" s="90"/>
      <c r="XAW996" s="90"/>
      <c r="XAX996" s="90"/>
      <c r="XAY996" s="90"/>
      <c r="XAZ996" s="90"/>
      <c r="XBA996" s="90"/>
      <c r="XBB996" s="90"/>
      <c r="XBC996" s="90"/>
      <c r="XBD996" s="90"/>
      <c r="XBE996" s="90"/>
      <c r="XBF996" s="90"/>
      <c r="XBG996" s="90"/>
      <c r="XBH996" s="90"/>
      <c r="XBI996" s="90"/>
      <c r="XBJ996" s="90"/>
      <c r="XBK996" s="90"/>
      <c r="XBL996" s="90"/>
      <c r="XBM996" s="90"/>
      <c r="XBN996" s="90"/>
      <c r="XBO996" s="90"/>
      <c r="XBP996" s="90"/>
      <c r="XBQ996" s="90"/>
      <c r="XBR996" s="90"/>
      <c r="XBS996" s="90"/>
      <c r="XBT996" s="90"/>
      <c r="XBU996" s="90"/>
      <c r="XBV996" s="90"/>
      <c r="XBW996" s="90"/>
      <c r="XBX996" s="90"/>
      <c r="XBY996" s="90"/>
      <c r="XBZ996" s="90"/>
      <c r="XCA996" s="90"/>
      <c r="XCB996" s="90"/>
      <c r="XCC996" s="90"/>
      <c r="XCD996" s="90"/>
      <c r="XCE996" s="90"/>
      <c r="XCF996" s="90"/>
      <c r="XCG996" s="90"/>
      <c r="XCH996" s="90"/>
      <c r="XCI996" s="90"/>
      <c r="XCJ996" s="90"/>
      <c r="XCK996" s="90"/>
      <c r="XCL996" s="90"/>
      <c r="XCM996" s="90"/>
      <c r="XCN996" s="90"/>
      <c r="XCO996" s="90"/>
      <c r="XCP996" s="90"/>
      <c r="XCQ996" s="90"/>
      <c r="XCR996" s="90"/>
      <c r="XCS996" s="90"/>
      <c r="XCT996" s="90"/>
      <c r="XCU996" s="90"/>
      <c r="XCV996" s="90"/>
      <c r="XCW996" s="90"/>
      <c r="XCX996" s="90"/>
      <c r="XCY996" s="90"/>
      <c r="XCZ996" s="90"/>
      <c r="XDA996" s="90"/>
      <c r="XDB996" s="90"/>
      <c r="XDC996" s="90"/>
      <c r="XDD996" s="90"/>
      <c r="XDE996" s="90"/>
      <c r="XDF996" s="90"/>
      <c r="XDG996" s="90"/>
      <c r="XDH996" s="90"/>
      <c r="XDI996" s="90"/>
      <c r="XDJ996" s="90"/>
      <c r="XDK996" s="90"/>
      <c r="XDL996" s="90"/>
      <c r="XDM996" s="90"/>
      <c r="XDN996" s="90"/>
      <c r="XDO996" s="90"/>
      <c r="XDP996" s="90"/>
      <c r="XDQ996" s="90"/>
      <c r="XDR996" s="90"/>
      <c r="XDS996" s="90"/>
      <c r="XDT996" s="90"/>
      <c r="XDU996" s="90"/>
      <c r="XDV996" s="90"/>
      <c r="XDW996" s="90"/>
      <c r="XDX996" s="90"/>
      <c r="XDY996" s="90"/>
      <c r="XDZ996" s="90"/>
      <c r="XEA996" s="90"/>
      <c r="XEB996" s="90"/>
      <c r="XEC996" s="90"/>
      <c r="XED996" s="90"/>
      <c r="XEE996" s="90"/>
      <c r="XEF996" s="90"/>
      <c r="XEG996" s="90"/>
      <c r="XEH996" s="90"/>
      <c r="XEI996" s="90"/>
      <c r="XEJ996" s="90"/>
      <c r="XEK996" s="90"/>
      <c r="XEL996" s="90"/>
      <c r="XEM996" s="90"/>
      <c r="XEN996" s="90"/>
      <c r="XEO996" s="90"/>
      <c r="XEP996" s="90"/>
      <c r="XEQ996" s="90"/>
      <c r="XER996" s="90"/>
      <c r="XES996" s="90"/>
      <c r="XET996" s="90"/>
      <c r="XEU996" s="90"/>
      <c r="XEV996" s="90"/>
      <c r="XEW996" s="90"/>
      <c r="XEX996" s="90"/>
      <c r="XEY996" s="90"/>
      <c r="XEZ996" s="90"/>
      <c r="XFA996" s="90"/>
      <c r="XFB996" s="173"/>
      <c r="XFC996" s="173"/>
      <c r="XFD996" s="173"/>
    </row>
    <row r="1000" spans="6:6">
      <c r="F1000" s="93">
        <f>F994-I994</f>
        <v>1276509.03</v>
      </c>
    </row>
    <row r="1004" hidden="1" spans="15:15">
      <c r="O1004" s="93">
        <v>23.4829340176657</v>
      </c>
    </row>
    <row r="1005" hidden="1"/>
    <row r="1006" hidden="1" spans="15:15">
      <c r="O1006" s="93">
        <f>O1004/E618</f>
        <v>1.17414670088328</v>
      </c>
    </row>
    <row r="1007" hidden="1"/>
  </sheetData>
  <mergeCells count="11">
    <mergeCell ref="A1:P1"/>
    <mergeCell ref="D2:F2"/>
    <mergeCell ref="G2:I2"/>
    <mergeCell ref="J2:L2"/>
    <mergeCell ref="M2:O2"/>
    <mergeCell ref="A994:C994"/>
    <mergeCell ref="A995:C995"/>
    <mergeCell ref="A996:C996"/>
    <mergeCell ref="A2:A3"/>
    <mergeCell ref="B2:B3"/>
    <mergeCell ref="C2:C3"/>
  </mergeCells>
  <conditionalFormatting sqref="A4:B4">
    <cfRule type="cellIs" dxfId="0" priority="2" operator="equal">
      <formula>0</formula>
    </cfRule>
  </conditionalFormatting>
  <conditionalFormatting sqref="C4">
    <cfRule type="cellIs" dxfId="0" priority="1" operator="equal">
      <formula>0</formula>
    </cfRule>
  </conditionalFormatting>
  <pageMargins left="0.75" right="0.75" top="1" bottom="1" header="0.5" footer="0.5"/>
  <pageSetup paperSize="9" scale="40" orientation="portrait"/>
  <headerFooter/>
  <ignoredErrors>
    <ignoredError sqref="O960 L960 I960 F96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FD1007"/>
  <sheetViews>
    <sheetView showZeros="0" view="pageBreakPreview" zoomScale="115" zoomScaleNormal="100" workbookViewId="0">
      <pane ySplit="3" topLeftCell="A982" activePane="bottomLeft" state="frozen"/>
      <selection/>
      <selection pane="bottomLeft" activeCell="L1002" sqref="L1002"/>
    </sheetView>
  </sheetViews>
  <sheetFormatPr defaultColWidth="10.25" defaultRowHeight="10.5"/>
  <cols>
    <col min="1" max="1" width="6.875" style="85" customWidth="1"/>
    <col min="2" max="2" width="32" style="85" customWidth="1"/>
    <col min="3" max="3" width="4.75" style="93" customWidth="1"/>
    <col min="4" max="4" width="8.875" style="93" customWidth="1"/>
    <col min="5" max="5" width="9.625" style="94" customWidth="1"/>
    <col min="6" max="6" width="12.125" style="93" customWidth="1"/>
    <col min="7" max="7" width="15.375" style="93" customWidth="1"/>
    <col min="8" max="8" width="9.75" style="94" customWidth="1"/>
    <col min="9" max="9" width="12.25" style="93" customWidth="1"/>
    <col min="10" max="10" width="7.5" style="190" customWidth="1"/>
    <col min="11" max="11" width="10.75" style="93" customWidth="1"/>
    <col min="12" max="12" width="12.25" style="93" customWidth="1"/>
    <col min="13" max="13" width="6.75" style="93" customWidth="1"/>
    <col min="14" max="14" width="9.75" style="93" customWidth="1"/>
    <col min="15" max="15" width="12.25" style="93" customWidth="1"/>
    <col min="16" max="16" width="13.5" style="93" customWidth="1"/>
    <col min="17" max="17" width="10.5" style="85" customWidth="1"/>
    <col min="18" max="18" width="12.25" style="95" customWidth="1"/>
    <col min="19" max="19" width="10.25" style="96"/>
    <col min="20" max="20" width="10.25" style="97"/>
    <col min="21" max="16381" width="10.25" style="85"/>
    <col min="16382" max="16384" width="10.25" style="98"/>
  </cols>
  <sheetData>
    <row r="1" s="85" customFormat="1" ht="25.15" customHeight="1" spans="1:20">
      <c r="A1" s="99" t="s">
        <v>28</v>
      </c>
      <c r="B1" s="100"/>
      <c r="C1" s="101"/>
      <c r="D1" s="100"/>
      <c r="E1" s="100"/>
      <c r="F1" s="101"/>
      <c r="G1" s="100"/>
      <c r="H1" s="100"/>
      <c r="I1" s="100"/>
      <c r="J1" s="191"/>
      <c r="K1" s="101"/>
      <c r="L1" s="101"/>
      <c r="M1" s="101"/>
      <c r="N1" s="101"/>
      <c r="O1" s="101"/>
      <c r="P1" s="101"/>
      <c r="R1" s="95"/>
      <c r="S1" s="96"/>
      <c r="T1" s="97"/>
    </row>
    <row r="2" s="86" customFormat="1" ht="25.15" customHeight="1" spans="1:16384">
      <c r="A2" s="102" t="s">
        <v>29</v>
      </c>
      <c r="B2" s="102" t="s">
        <v>30</v>
      </c>
      <c r="C2" s="103" t="s">
        <v>31</v>
      </c>
      <c r="D2" s="103" t="s">
        <v>32</v>
      </c>
      <c r="E2" s="103"/>
      <c r="F2" s="103"/>
      <c r="G2" s="104" t="s">
        <v>33</v>
      </c>
      <c r="H2" s="104"/>
      <c r="I2" s="104"/>
      <c r="J2" s="192" t="s">
        <v>34</v>
      </c>
      <c r="K2" s="104"/>
      <c r="L2" s="104"/>
      <c r="M2" s="134" t="s">
        <v>35</v>
      </c>
      <c r="N2" s="134"/>
      <c r="O2" s="134"/>
      <c r="P2" s="104" t="s">
        <v>14</v>
      </c>
      <c r="R2" s="95"/>
      <c r="S2" s="95"/>
      <c r="T2" s="136"/>
      <c r="XFB2" s="145"/>
      <c r="XFC2" s="145"/>
      <c r="XFD2" s="145"/>
    </row>
    <row r="3" s="86" customFormat="1" ht="38.1" customHeight="1" spans="1:16384">
      <c r="A3" s="102"/>
      <c r="B3" s="102"/>
      <c r="C3" s="103"/>
      <c r="D3" s="103" t="s">
        <v>36</v>
      </c>
      <c r="E3" s="103" t="s">
        <v>37</v>
      </c>
      <c r="F3" s="103" t="s">
        <v>38</v>
      </c>
      <c r="G3" s="103" t="s">
        <v>36</v>
      </c>
      <c r="H3" s="103" t="s">
        <v>37</v>
      </c>
      <c r="I3" s="103" t="s">
        <v>38</v>
      </c>
      <c r="J3" s="193" t="s">
        <v>36</v>
      </c>
      <c r="K3" s="103" t="s">
        <v>37</v>
      </c>
      <c r="L3" s="103" t="s">
        <v>38</v>
      </c>
      <c r="M3" s="103" t="s">
        <v>36</v>
      </c>
      <c r="N3" s="103" t="s">
        <v>37</v>
      </c>
      <c r="O3" s="103" t="s">
        <v>39</v>
      </c>
      <c r="P3" s="103"/>
      <c r="R3" s="95"/>
      <c r="S3" s="95"/>
      <c r="T3" s="136"/>
      <c r="XFB3" s="145"/>
      <c r="XFC3" s="145"/>
      <c r="XFD3" s="145"/>
    </row>
    <row r="4" s="87" customFormat="1" ht="23.1" customHeight="1" spans="1:16384">
      <c r="A4" s="105">
        <v>100</v>
      </c>
      <c r="B4" s="106" t="s">
        <v>40</v>
      </c>
      <c r="C4" s="107"/>
      <c r="D4" s="108"/>
      <c r="E4" s="109"/>
      <c r="F4" s="110">
        <f>SUM(F5:F9)</f>
        <v>834695.34</v>
      </c>
      <c r="G4" s="108"/>
      <c r="H4" s="109"/>
      <c r="I4" s="108"/>
      <c r="J4" s="194"/>
      <c r="K4" s="110"/>
      <c r="L4" s="110"/>
      <c r="M4" s="110"/>
      <c r="N4" s="110"/>
      <c r="O4" s="110"/>
      <c r="P4" s="110"/>
      <c r="Q4" s="137"/>
      <c r="R4" s="137"/>
      <c r="S4" s="138"/>
      <c r="T4" s="139"/>
      <c r="XFB4" s="146"/>
      <c r="XFC4" s="146"/>
      <c r="XFD4" s="146"/>
    </row>
    <row r="5" s="85" customFormat="1" ht="23.1" customHeight="1" spans="1:20">
      <c r="A5" s="111">
        <v>101</v>
      </c>
      <c r="B5" s="112" t="s">
        <v>41</v>
      </c>
      <c r="C5" s="113"/>
      <c r="D5" s="114"/>
      <c r="E5" s="115"/>
      <c r="F5" s="116"/>
      <c r="G5" s="116"/>
      <c r="H5" s="117"/>
      <c r="I5" s="116"/>
      <c r="J5" s="195"/>
      <c r="K5" s="116"/>
      <c r="L5" s="116"/>
      <c r="M5" s="116"/>
      <c r="N5" s="116"/>
      <c r="O5" s="116"/>
      <c r="P5" s="116"/>
      <c r="Q5" s="97"/>
      <c r="R5" s="95"/>
      <c r="S5" s="96"/>
      <c r="T5" s="97"/>
    </row>
    <row r="6" s="85" customFormat="1" ht="23.1" customHeight="1" spans="1:20">
      <c r="A6" s="111" t="s">
        <v>42</v>
      </c>
      <c r="B6" s="112" t="s">
        <v>43</v>
      </c>
      <c r="C6" s="113" t="s">
        <v>44</v>
      </c>
      <c r="D6" s="114">
        <v>630834.92</v>
      </c>
      <c r="E6" s="115">
        <v>1</v>
      </c>
      <c r="F6" s="116">
        <f t="shared" ref="F6:F9" si="0">ROUND(E6*D6,2)</f>
        <v>630834.92</v>
      </c>
      <c r="G6" s="116">
        <f t="shared" ref="G6:G9" si="1">D6</f>
        <v>630834.92</v>
      </c>
      <c r="H6" s="117">
        <v>0</v>
      </c>
      <c r="I6" s="114">
        <f t="shared" ref="I6:I9" si="2">H6*G6</f>
        <v>0</v>
      </c>
      <c r="J6" s="196"/>
      <c r="K6" s="135"/>
      <c r="L6" s="135"/>
      <c r="M6" s="135"/>
      <c r="N6" s="135"/>
      <c r="O6" s="135"/>
      <c r="P6" s="135"/>
      <c r="Q6" s="97"/>
      <c r="R6" s="95"/>
      <c r="S6" s="96"/>
      <c r="T6" s="97"/>
    </row>
    <row r="7" s="85" customFormat="1" ht="23.1" customHeight="1" spans="1:20">
      <c r="A7" s="111" t="s">
        <v>45</v>
      </c>
      <c r="B7" s="112" t="s">
        <v>46</v>
      </c>
      <c r="C7" s="113" t="s">
        <v>44</v>
      </c>
      <c r="D7" s="114">
        <v>47312.62</v>
      </c>
      <c r="E7" s="115">
        <v>1</v>
      </c>
      <c r="F7" s="116">
        <f t="shared" si="0"/>
        <v>47312.62</v>
      </c>
      <c r="G7" s="116">
        <f t="shared" si="1"/>
        <v>47312.62</v>
      </c>
      <c r="H7" s="117">
        <v>0</v>
      </c>
      <c r="I7" s="114">
        <f t="shared" si="2"/>
        <v>0</v>
      </c>
      <c r="J7" s="195"/>
      <c r="K7" s="116"/>
      <c r="L7" s="116"/>
      <c r="M7" s="116"/>
      <c r="N7" s="116"/>
      <c r="O7" s="116"/>
      <c r="P7" s="116"/>
      <c r="Q7" s="97"/>
      <c r="R7" s="95"/>
      <c r="S7" s="96"/>
      <c r="T7" s="97"/>
    </row>
    <row r="8" s="85" customFormat="1" ht="23.1" customHeight="1" spans="1:20">
      <c r="A8" s="111">
        <v>102</v>
      </c>
      <c r="B8" s="112" t="s">
        <v>47</v>
      </c>
      <c r="C8" s="113"/>
      <c r="D8" s="114"/>
      <c r="E8" s="115"/>
      <c r="F8" s="116">
        <f t="shared" si="0"/>
        <v>0</v>
      </c>
      <c r="G8" s="116">
        <f t="shared" si="1"/>
        <v>0</v>
      </c>
      <c r="H8" s="117"/>
      <c r="I8" s="114">
        <f t="shared" si="2"/>
        <v>0</v>
      </c>
      <c r="J8" s="195"/>
      <c r="K8" s="116"/>
      <c r="L8" s="116"/>
      <c r="M8" s="116"/>
      <c r="N8" s="116"/>
      <c r="O8" s="116"/>
      <c r="P8" s="116"/>
      <c r="Q8" s="97"/>
      <c r="R8" s="95"/>
      <c r="S8" s="96"/>
      <c r="T8" s="97"/>
    </row>
    <row r="9" s="85" customFormat="1" ht="23.1" customHeight="1" spans="1:20">
      <c r="A9" s="111" t="s">
        <v>48</v>
      </c>
      <c r="B9" s="112" t="s">
        <v>47</v>
      </c>
      <c r="C9" s="113" t="s">
        <v>44</v>
      </c>
      <c r="D9" s="114">
        <v>156547.8</v>
      </c>
      <c r="E9" s="115">
        <v>1</v>
      </c>
      <c r="F9" s="116">
        <f t="shared" si="0"/>
        <v>156547.8</v>
      </c>
      <c r="G9" s="116">
        <f t="shared" si="1"/>
        <v>156547.8</v>
      </c>
      <c r="H9" s="117">
        <v>0</v>
      </c>
      <c r="I9" s="114">
        <f t="shared" si="2"/>
        <v>0</v>
      </c>
      <c r="J9" s="195"/>
      <c r="K9" s="116"/>
      <c r="L9" s="116"/>
      <c r="M9" s="116"/>
      <c r="N9" s="116"/>
      <c r="O9" s="116"/>
      <c r="P9" s="116"/>
      <c r="Q9" s="97"/>
      <c r="R9" s="95"/>
      <c r="S9" s="96"/>
      <c r="T9" s="97"/>
    </row>
    <row r="10" s="87" customFormat="1" ht="23.1" customHeight="1" spans="1:16384">
      <c r="A10" s="105">
        <v>200</v>
      </c>
      <c r="B10" s="106" t="s">
        <v>49</v>
      </c>
      <c r="C10" s="107"/>
      <c r="D10" s="108"/>
      <c r="E10" s="109"/>
      <c r="F10" s="118">
        <f>SUM(F11:F149)</f>
        <v>6661988.04</v>
      </c>
      <c r="G10" s="110"/>
      <c r="H10" s="109"/>
      <c r="I10" s="118">
        <f>SUM(I11:I149)</f>
        <v>6661988.04</v>
      </c>
      <c r="J10" s="194"/>
      <c r="K10" s="110"/>
      <c r="L10" s="118">
        <f>SUM(L11:L149)</f>
        <v>6328888.635739</v>
      </c>
      <c r="M10" s="110"/>
      <c r="N10" s="110"/>
      <c r="O10" s="118">
        <f>SUM(O11:O149)</f>
        <v>333076.824481</v>
      </c>
      <c r="P10" s="110"/>
      <c r="Q10" s="140"/>
      <c r="R10" s="137"/>
      <c r="S10" s="138"/>
      <c r="T10" s="139"/>
      <c r="XFB10" s="146"/>
      <c r="XFC10" s="146"/>
      <c r="XFD10" s="146"/>
    </row>
    <row r="11" s="85" customFormat="1" ht="23.1" customHeight="1" spans="1:20">
      <c r="A11" s="111">
        <v>201</v>
      </c>
      <c r="B11" s="112" t="s">
        <v>50</v>
      </c>
      <c r="C11" s="119" t="s">
        <v>51</v>
      </c>
      <c r="D11" s="114">
        <v>4.49</v>
      </c>
      <c r="E11" s="115">
        <v>5017.2</v>
      </c>
      <c r="F11" s="116">
        <f t="shared" ref="F11:F74" si="3">ROUND(E11*D11,2)</f>
        <v>22527.23</v>
      </c>
      <c r="G11" s="116">
        <f t="shared" ref="G11:K11" si="4">D11</f>
        <v>4.49</v>
      </c>
      <c r="H11" s="117">
        <f t="shared" si="4"/>
        <v>5017.2</v>
      </c>
      <c r="I11" s="116">
        <f t="shared" ref="I11:I74" si="5">ROUND(H11*G11,2)</f>
        <v>22527.23</v>
      </c>
      <c r="J11" s="195">
        <f t="shared" ref="J11:J74" si="6">G11*0.95</f>
        <v>4.2655</v>
      </c>
      <c r="K11" s="116">
        <f t="shared" si="4"/>
        <v>5017.2</v>
      </c>
      <c r="L11" s="116">
        <f t="shared" ref="L11:L74" si="7">K11*J11</f>
        <v>21400.8666</v>
      </c>
      <c r="M11" s="116">
        <f>ROUND(G11-J11,2)</f>
        <v>0.22</v>
      </c>
      <c r="N11" s="116">
        <f t="shared" ref="N11:N74" si="8">K11</f>
        <v>5017.2</v>
      </c>
      <c r="O11" s="116">
        <f t="shared" ref="O11:O75" si="9">N11*M11</f>
        <v>1103.784</v>
      </c>
      <c r="P11" s="116"/>
      <c r="Q11" s="141"/>
      <c r="R11" s="95"/>
      <c r="S11" s="96"/>
      <c r="T11" s="97"/>
    </row>
    <row r="12" s="85" customFormat="1" ht="23.1" customHeight="1" spans="1:20">
      <c r="A12" s="111">
        <v>202</v>
      </c>
      <c r="B12" s="112" t="s">
        <v>52</v>
      </c>
      <c r="C12" s="113"/>
      <c r="D12" s="114"/>
      <c r="E12" s="115"/>
      <c r="F12" s="116">
        <f t="shared" si="3"/>
        <v>0</v>
      </c>
      <c r="G12" s="116">
        <f t="shared" ref="G12:K12" si="10">D12</f>
        <v>0</v>
      </c>
      <c r="H12" s="117">
        <f t="shared" si="10"/>
        <v>0</v>
      </c>
      <c r="I12" s="116">
        <f t="shared" si="5"/>
        <v>0</v>
      </c>
      <c r="J12" s="195">
        <f t="shared" si="6"/>
        <v>0</v>
      </c>
      <c r="K12" s="116">
        <f t="shared" si="10"/>
        <v>0</v>
      </c>
      <c r="L12" s="116">
        <f t="shared" si="7"/>
        <v>0</v>
      </c>
      <c r="M12" s="116"/>
      <c r="N12" s="116">
        <f t="shared" si="8"/>
        <v>0</v>
      </c>
      <c r="O12" s="116"/>
      <c r="P12" s="116"/>
      <c r="Q12" s="141"/>
      <c r="R12" s="95"/>
      <c r="S12" s="96"/>
      <c r="T12" s="97"/>
    </row>
    <row r="13" s="85" customFormat="1" ht="23.1" customHeight="1" spans="1:20">
      <c r="A13" s="111" t="s">
        <v>53</v>
      </c>
      <c r="B13" s="112" t="s">
        <v>54</v>
      </c>
      <c r="C13" s="113" t="s">
        <v>55</v>
      </c>
      <c r="D13" s="114">
        <v>89.99</v>
      </c>
      <c r="E13" s="115">
        <v>113</v>
      </c>
      <c r="F13" s="116">
        <f t="shared" si="3"/>
        <v>10168.87</v>
      </c>
      <c r="G13" s="116">
        <f t="shared" ref="G13:K13" si="11">D13</f>
        <v>89.99</v>
      </c>
      <c r="H13" s="117">
        <f t="shared" si="11"/>
        <v>113</v>
      </c>
      <c r="I13" s="116">
        <f t="shared" si="5"/>
        <v>10168.87</v>
      </c>
      <c r="J13" s="195">
        <f t="shared" si="6"/>
        <v>85.4905</v>
      </c>
      <c r="K13" s="116">
        <f t="shared" si="11"/>
        <v>113</v>
      </c>
      <c r="L13" s="116">
        <f t="shared" si="7"/>
        <v>9660.4265</v>
      </c>
      <c r="M13" s="116">
        <f t="shared" ref="M13:M76" si="12">G13-J13</f>
        <v>4.4995</v>
      </c>
      <c r="N13" s="116">
        <f t="shared" si="8"/>
        <v>113</v>
      </c>
      <c r="O13" s="116">
        <f t="shared" si="9"/>
        <v>508.4435</v>
      </c>
      <c r="P13" s="116"/>
      <c r="Q13" s="142"/>
      <c r="R13" s="95"/>
      <c r="S13" s="96"/>
      <c r="T13" s="97"/>
    </row>
    <row r="14" s="85" customFormat="1" ht="23.1" customHeight="1" spans="1:20">
      <c r="A14" s="111" t="s">
        <v>56</v>
      </c>
      <c r="B14" s="112" t="s">
        <v>57</v>
      </c>
      <c r="C14" s="113" t="s">
        <v>55</v>
      </c>
      <c r="D14" s="114">
        <v>89.74</v>
      </c>
      <c r="E14" s="115">
        <v>447.73</v>
      </c>
      <c r="F14" s="116">
        <f t="shared" si="3"/>
        <v>40179.29</v>
      </c>
      <c r="G14" s="116">
        <f t="shared" ref="G14:K14" si="13">D14</f>
        <v>89.74</v>
      </c>
      <c r="H14" s="117">
        <f t="shared" si="13"/>
        <v>447.73</v>
      </c>
      <c r="I14" s="116">
        <f t="shared" si="5"/>
        <v>40179.29</v>
      </c>
      <c r="J14" s="195">
        <f t="shared" si="6"/>
        <v>85.253</v>
      </c>
      <c r="K14" s="116">
        <f t="shared" si="13"/>
        <v>447.73</v>
      </c>
      <c r="L14" s="116">
        <f t="shared" si="7"/>
        <v>38170.32569</v>
      </c>
      <c r="M14" s="116">
        <f t="shared" si="12"/>
        <v>4.48700000000001</v>
      </c>
      <c r="N14" s="116">
        <f t="shared" si="8"/>
        <v>447.73</v>
      </c>
      <c r="O14" s="116">
        <f t="shared" si="9"/>
        <v>2008.96451</v>
      </c>
      <c r="P14" s="116"/>
      <c r="Q14" s="97"/>
      <c r="R14" s="95"/>
      <c r="S14" s="96"/>
      <c r="T14" s="97"/>
    </row>
    <row r="15" s="85" customFormat="1" ht="23.1" customHeight="1" spans="1:20">
      <c r="A15" s="111" t="s">
        <v>58</v>
      </c>
      <c r="B15" s="112" t="s">
        <v>59</v>
      </c>
      <c r="C15" s="113" t="s">
        <v>55</v>
      </c>
      <c r="D15" s="114">
        <v>71.38</v>
      </c>
      <c r="E15" s="115">
        <v>624.83</v>
      </c>
      <c r="F15" s="116">
        <f t="shared" si="3"/>
        <v>44600.37</v>
      </c>
      <c r="G15" s="116">
        <f t="shared" ref="G15:K15" si="14">D15</f>
        <v>71.38</v>
      </c>
      <c r="H15" s="117">
        <f t="shared" si="14"/>
        <v>624.83</v>
      </c>
      <c r="I15" s="116">
        <f t="shared" si="5"/>
        <v>44600.37</v>
      </c>
      <c r="J15" s="195">
        <f t="shared" si="6"/>
        <v>67.811</v>
      </c>
      <c r="K15" s="116">
        <f t="shared" si="14"/>
        <v>624.83</v>
      </c>
      <c r="L15" s="116">
        <f t="shared" si="7"/>
        <v>42370.34713</v>
      </c>
      <c r="M15" s="116">
        <f t="shared" si="12"/>
        <v>3.569</v>
      </c>
      <c r="N15" s="116">
        <f t="shared" si="8"/>
        <v>624.83</v>
      </c>
      <c r="O15" s="116">
        <f t="shared" si="9"/>
        <v>2230.01827</v>
      </c>
      <c r="P15" s="116"/>
      <c r="Q15" s="97"/>
      <c r="R15" s="95"/>
      <c r="S15" s="96"/>
      <c r="T15" s="97"/>
    </row>
    <row r="16" s="85" customFormat="1" ht="23.1" customHeight="1" spans="1:20">
      <c r="A16" s="111" t="s">
        <v>60</v>
      </c>
      <c r="B16" s="112" t="s">
        <v>61</v>
      </c>
      <c r="C16" s="113" t="s">
        <v>62</v>
      </c>
      <c r="D16" s="114">
        <v>0.8</v>
      </c>
      <c r="E16" s="115">
        <v>46</v>
      </c>
      <c r="F16" s="116">
        <f t="shared" si="3"/>
        <v>36.8</v>
      </c>
      <c r="G16" s="116">
        <f t="shared" ref="G16:K16" si="15">D16</f>
        <v>0.8</v>
      </c>
      <c r="H16" s="117">
        <f t="shared" si="15"/>
        <v>46</v>
      </c>
      <c r="I16" s="116">
        <f t="shared" si="5"/>
        <v>36.8</v>
      </c>
      <c r="J16" s="195">
        <f t="shared" si="6"/>
        <v>0.76</v>
      </c>
      <c r="K16" s="116">
        <f t="shared" si="15"/>
        <v>46</v>
      </c>
      <c r="L16" s="116">
        <f t="shared" si="7"/>
        <v>34.96</v>
      </c>
      <c r="M16" s="116">
        <f t="shared" si="12"/>
        <v>0.04</v>
      </c>
      <c r="N16" s="116">
        <f t="shared" si="8"/>
        <v>46</v>
      </c>
      <c r="O16" s="116">
        <f t="shared" si="9"/>
        <v>1.84</v>
      </c>
      <c r="P16" s="116"/>
      <c r="Q16" s="97"/>
      <c r="R16" s="95"/>
      <c r="S16" s="96"/>
      <c r="T16" s="97"/>
    </row>
    <row r="17" s="85" customFormat="1" ht="23.1" customHeight="1" spans="1:20">
      <c r="A17" s="111" t="s">
        <v>63</v>
      </c>
      <c r="B17" s="112" t="s">
        <v>64</v>
      </c>
      <c r="C17" s="113" t="s">
        <v>65</v>
      </c>
      <c r="D17" s="114">
        <v>2.8</v>
      </c>
      <c r="E17" s="115">
        <v>0</v>
      </c>
      <c r="F17" s="116">
        <f t="shared" si="3"/>
        <v>0</v>
      </c>
      <c r="G17" s="116">
        <f t="shared" ref="G17:K17" si="16">D17</f>
        <v>2.8</v>
      </c>
      <c r="H17" s="117">
        <f t="shared" si="16"/>
        <v>0</v>
      </c>
      <c r="I17" s="116">
        <f t="shared" si="5"/>
        <v>0</v>
      </c>
      <c r="J17" s="195">
        <f t="shared" si="6"/>
        <v>2.66</v>
      </c>
      <c r="K17" s="116">
        <f t="shared" si="16"/>
        <v>0</v>
      </c>
      <c r="L17" s="116">
        <f t="shared" si="7"/>
        <v>0</v>
      </c>
      <c r="M17" s="116">
        <f t="shared" si="12"/>
        <v>0.14</v>
      </c>
      <c r="N17" s="116">
        <f t="shared" si="8"/>
        <v>0</v>
      </c>
      <c r="O17" s="116">
        <f t="shared" si="9"/>
        <v>0</v>
      </c>
      <c r="P17" s="116"/>
      <c r="Q17" s="97"/>
      <c r="R17" s="95"/>
      <c r="S17" s="96"/>
      <c r="T17" s="97"/>
    </row>
    <row r="18" s="85" customFormat="1" ht="23.1" customHeight="1" spans="1:20">
      <c r="A18" s="111">
        <v>203</v>
      </c>
      <c r="B18" s="112" t="s">
        <v>66</v>
      </c>
      <c r="C18" s="113"/>
      <c r="D18" s="114"/>
      <c r="E18" s="115"/>
      <c r="F18" s="116">
        <f t="shared" si="3"/>
        <v>0</v>
      </c>
      <c r="G18" s="116">
        <f t="shared" ref="G18:K18" si="17">D18</f>
        <v>0</v>
      </c>
      <c r="H18" s="117">
        <f t="shared" si="17"/>
        <v>0</v>
      </c>
      <c r="I18" s="116">
        <f t="shared" si="5"/>
        <v>0</v>
      </c>
      <c r="J18" s="195">
        <f t="shared" si="6"/>
        <v>0</v>
      </c>
      <c r="K18" s="116">
        <f t="shared" si="17"/>
        <v>0</v>
      </c>
      <c r="L18" s="116">
        <f t="shared" si="7"/>
        <v>0</v>
      </c>
      <c r="M18" s="116">
        <f t="shared" si="12"/>
        <v>0</v>
      </c>
      <c r="N18" s="116">
        <f t="shared" si="8"/>
        <v>0</v>
      </c>
      <c r="O18" s="116">
        <f t="shared" si="9"/>
        <v>0</v>
      </c>
      <c r="P18" s="116"/>
      <c r="R18" s="95"/>
      <c r="S18" s="96"/>
      <c r="T18" s="97"/>
    </row>
    <row r="19" s="85" customFormat="1" ht="23.1" customHeight="1" spans="1:20">
      <c r="A19" s="111" t="s">
        <v>67</v>
      </c>
      <c r="B19" s="112" t="s">
        <v>68</v>
      </c>
      <c r="C19" s="113" t="s">
        <v>55</v>
      </c>
      <c r="D19" s="114">
        <v>112.18</v>
      </c>
      <c r="E19" s="115">
        <v>153</v>
      </c>
      <c r="F19" s="116">
        <f t="shared" si="3"/>
        <v>17163.54</v>
      </c>
      <c r="G19" s="116">
        <f t="shared" ref="G19:K19" si="18">D19</f>
        <v>112.18</v>
      </c>
      <c r="H19" s="117">
        <f t="shared" si="18"/>
        <v>153</v>
      </c>
      <c r="I19" s="116">
        <f t="shared" si="5"/>
        <v>17163.54</v>
      </c>
      <c r="J19" s="195">
        <f t="shared" si="6"/>
        <v>106.571</v>
      </c>
      <c r="K19" s="116">
        <f t="shared" si="18"/>
        <v>153</v>
      </c>
      <c r="L19" s="116">
        <f t="shared" si="7"/>
        <v>16305.363</v>
      </c>
      <c r="M19" s="116">
        <f t="shared" si="12"/>
        <v>5.60900000000001</v>
      </c>
      <c r="N19" s="116">
        <f t="shared" si="8"/>
        <v>153</v>
      </c>
      <c r="O19" s="116">
        <f t="shared" si="9"/>
        <v>858.177000000001</v>
      </c>
      <c r="P19" s="116"/>
      <c r="R19" s="95"/>
      <c r="S19" s="96"/>
      <c r="T19" s="97"/>
    </row>
    <row r="20" s="85" customFormat="1" ht="23.1" customHeight="1" spans="1:20">
      <c r="A20" s="111" t="s">
        <v>69</v>
      </c>
      <c r="B20" s="112" t="s">
        <v>70</v>
      </c>
      <c r="C20" s="113" t="s">
        <v>55</v>
      </c>
      <c r="D20" s="114">
        <v>134.62</v>
      </c>
      <c r="E20" s="115">
        <v>72</v>
      </c>
      <c r="F20" s="116">
        <f t="shared" si="3"/>
        <v>9692.64</v>
      </c>
      <c r="G20" s="116">
        <f t="shared" ref="G20:K20" si="19">D20</f>
        <v>134.62</v>
      </c>
      <c r="H20" s="117">
        <f t="shared" si="19"/>
        <v>72</v>
      </c>
      <c r="I20" s="116">
        <f t="shared" si="5"/>
        <v>9692.64</v>
      </c>
      <c r="J20" s="195">
        <f t="shared" si="6"/>
        <v>127.889</v>
      </c>
      <c r="K20" s="116">
        <f t="shared" si="19"/>
        <v>72</v>
      </c>
      <c r="L20" s="116">
        <f t="shared" si="7"/>
        <v>9208.008</v>
      </c>
      <c r="M20" s="116">
        <f t="shared" si="12"/>
        <v>6.73100000000001</v>
      </c>
      <c r="N20" s="116">
        <f t="shared" si="8"/>
        <v>72</v>
      </c>
      <c r="O20" s="116">
        <f t="shared" si="9"/>
        <v>484.632000000001</v>
      </c>
      <c r="P20" s="116"/>
      <c r="R20" s="95"/>
      <c r="S20" s="96"/>
      <c r="T20" s="97"/>
    </row>
    <row r="21" s="85" customFormat="1" ht="23.1" customHeight="1" spans="1:20">
      <c r="A21" s="111">
        <v>204</v>
      </c>
      <c r="B21" s="112" t="s">
        <v>71</v>
      </c>
      <c r="C21" s="113"/>
      <c r="D21" s="114"/>
      <c r="E21" s="115"/>
      <c r="F21" s="116">
        <f t="shared" si="3"/>
        <v>0</v>
      </c>
      <c r="G21" s="116">
        <f t="shared" ref="G21:K21" si="20">D21</f>
        <v>0</v>
      </c>
      <c r="H21" s="117">
        <f t="shared" si="20"/>
        <v>0</v>
      </c>
      <c r="I21" s="116">
        <f t="shared" si="5"/>
        <v>0</v>
      </c>
      <c r="J21" s="195">
        <f t="shared" si="6"/>
        <v>0</v>
      </c>
      <c r="K21" s="116">
        <f t="shared" si="20"/>
        <v>0</v>
      </c>
      <c r="L21" s="116">
        <f t="shared" si="7"/>
        <v>0</v>
      </c>
      <c r="M21" s="116">
        <f t="shared" si="12"/>
        <v>0</v>
      </c>
      <c r="N21" s="116">
        <f t="shared" si="8"/>
        <v>0</v>
      </c>
      <c r="O21" s="116">
        <f t="shared" si="9"/>
        <v>0</v>
      </c>
      <c r="P21" s="116"/>
      <c r="R21" s="95"/>
      <c r="S21" s="96"/>
      <c r="T21" s="97"/>
    </row>
    <row r="22" s="88" customFormat="1" ht="23.1" customHeight="1" spans="1:16384">
      <c r="A22" s="120" t="s">
        <v>72</v>
      </c>
      <c r="B22" s="121" t="s">
        <v>73</v>
      </c>
      <c r="C22" s="122" t="s">
        <v>55</v>
      </c>
      <c r="D22" s="123">
        <v>33.65</v>
      </c>
      <c r="E22" s="124">
        <v>14359.24</v>
      </c>
      <c r="F22" s="125">
        <f t="shared" si="3"/>
        <v>483188.43</v>
      </c>
      <c r="G22" s="125">
        <f t="shared" ref="G22:K22" si="21">D22</f>
        <v>33.65</v>
      </c>
      <c r="H22" s="126">
        <f t="shared" si="21"/>
        <v>14359.24</v>
      </c>
      <c r="I22" s="125">
        <f t="shared" si="5"/>
        <v>483188.43</v>
      </c>
      <c r="J22" s="195">
        <f t="shared" si="6"/>
        <v>31.9675</v>
      </c>
      <c r="K22" s="125">
        <f t="shared" si="21"/>
        <v>14359.24</v>
      </c>
      <c r="L22" s="125">
        <f t="shared" si="7"/>
        <v>459029.0047</v>
      </c>
      <c r="M22" s="125">
        <f t="shared" si="12"/>
        <v>1.6825</v>
      </c>
      <c r="N22" s="125">
        <f t="shared" si="8"/>
        <v>14359.24</v>
      </c>
      <c r="O22" s="125">
        <f t="shared" si="9"/>
        <v>24159.4213</v>
      </c>
      <c r="P22" s="125"/>
      <c r="R22" s="95"/>
      <c r="S22" s="96"/>
      <c r="T22" s="143"/>
      <c r="XFB22" s="147"/>
      <c r="XFC22" s="147"/>
      <c r="XFD22" s="147"/>
    </row>
    <row r="23" s="85" customFormat="1" ht="23.1" customHeight="1" spans="1:20">
      <c r="A23" s="127" t="s">
        <v>74</v>
      </c>
      <c r="B23" s="112" t="s">
        <v>75</v>
      </c>
      <c r="C23" s="113" t="s">
        <v>76</v>
      </c>
      <c r="D23" s="128">
        <v>2.13</v>
      </c>
      <c r="E23" s="115">
        <v>22404</v>
      </c>
      <c r="F23" s="116">
        <f t="shared" si="3"/>
        <v>47720.52</v>
      </c>
      <c r="G23" s="116">
        <f t="shared" ref="G23:K23" si="22">D23</f>
        <v>2.13</v>
      </c>
      <c r="H23" s="117">
        <f t="shared" si="22"/>
        <v>22404</v>
      </c>
      <c r="I23" s="116">
        <f t="shared" si="5"/>
        <v>47720.52</v>
      </c>
      <c r="J23" s="195">
        <f t="shared" si="6"/>
        <v>2.0235</v>
      </c>
      <c r="K23" s="116">
        <f t="shared" si="22"/>
        <v>22404</v>
      </c>
      <c r="L23" s="116">
        <f t="shared" si="7"/>
        <v>45334.494</v>
      </c>
      <c r="M23" s="116">
        <f t="shared" si="12"/>
        <v>0.1065</v>
      </c>
      <c r="N23" s="116">
        <f t="shared" si="8"/>
        <v>22404</v>
      </c>
      <c r="O23" s="116">
        <f t="shared" si="9"/>
        <v>2386.026</v>
      </c>
      <c r="P23" s="116"/>
      <c r="R23" s="95"/>
      <c r="S23" s="96"/>
      <c r="T23" s="97"/>
    </row>
    <row r="24" s="85" customFormat="1" ht="23.1" customHeight="1" spans="1:20">
      <c r="A24" s="127">
        <v>205</v>
      </c>
      <c r="B24" s="112" t="s">
        <v>77</v>
      </c>
      <c r="C24" s="113"/>
      <c r="D24" s="128"/>
      <c r="E24" s="115"/>
      <c r="F24" s="116">
        <f t="shared" si="3"/>
        <v>0</v>
      </c>
      <c r="G24" s="116">
        <f t="shared" ref="G24:K24" si="23">D24</f>
        <v>0</v>
      </c>
      <c r="H24" s="117">
        <f t="shared" si="23"/>
        <v>0</v>
      </c>
      <c r="I24" s="116">
        <f t="shared" si="5"/>
        <v>0</v>
      </c>
      <c r="J24" s="195">
        <f t="shared" si="6"/>
        <v>0</v>
      </c>
      <c r="K24" s="116">
        <f t="shared" si="23"/>
        <v>0</v>
      </c>
      <c r="L24" s="116">
        <f t="shared" si="7"/>
        <v>0</v>
      </c>
      <c r="M24" s="116">
        <f t="shared" si="12"/>
        <v>0</v>
      </c>
      <c r="N24" s="116">
        <f t="shared" si="8"/>
        <v>0</v>
      </c>
      <c r="O24" s="116">
        <f t="shared" si="9"/>
        <v>0</v>
      </c>
      <c r="P24" s="116"/>
      <c r="R24" s="95"/>
      <c r="S24" s="96"/>
      <c r="T24" s="97"/>
    </row>
    <row r="25" s="85" customFormat="1" ht="23.1" customHeight="1" spans="1:20">
      <c r="A25" s="129" t="s">
        <v>78</v>
      </c>
      <c r="B25" s="129" t="s">
        <v>79</v>
      </c>
      <c r="C25" s="119" t="s">
        <v>55</v>
      </c>
      <c r="D25" s="130">
        <v>44.87</v>
      </c>
      <c r="E25" s="115">
        <v>449</v>
      </c>
      <c r="F25" s="116">
        <f t="shared" si="3"/>
        <v>20146.63</v>
      </c>
      <c r="G25" s="116">
        <f t="shared" ref="G25:K25" si="24">D25</f>
        <v>44.87</v>
      </c>
      <c r="H25" s="117">
        <f t="shared" si="24"/>
        <v>449</v>
      </c>
      <c r="I25" s="116">
        <f t="shared" si="5"/>
        <v>20146.63</v>
      </c>
      <c r="J25" s="195">
        <f t="shared" si="6"/>
        <v>42.6265</v>
      </c>
      <c r="K25" s="116">
        <f t="shared" si="24"/>
        <v>449</v>
      </c>
      <c r="L25" s="116">
        <f t="shared" si="7"/>
        <v>19139.2985</v>
      </c>
      <c r="M25" s="116">
        <f t="shared" si="12"/>
        <v>2.2435</v>
      </c>
      <c r="N25" s="116">
        <f t="shared" si="8"/>
        <v>449</v>
      </c>
      <c r="O25" s="116">
        <f t="shared" si="9"/>
        <v>1007.3315</v>
      </c>
      <c r="P25" s="116"/>
      <c r="R25" s="95"/>
      <c r="S25" s="96"/>
      <c r="T25" s="97"/>
    </row>
    <row r="26" s="85" customFormat="1" ht="23.1" customHeight="1" spans="1:20">
      <c r="A26" s="129" t="s">
        <v>80</v>
      </c>
      <c r="B26" s="129" t="s">
        <v>81</v>
      </c>
      <c r="C26" s="119" t="s">
        <v>76</v>
      </c>
      <c r="D26" s="130">
        <v>2.13</v>
      </c>
      <c r="E26" s="115">
        <v>1684</v>
      </c>
      <c r="F26" s="116">
        <f t="shared" si="3"/>
        <v>3586.92</v>
      </c>
      <c r="G26" s="116">
        <f t="shared" ref="G26:K26" si="25">D26</f>
        <v>2.13</v>
      </c>
      <c r="H26" s="117">
        <f t="shared" si="25"/>
        <v>1684</v>
      </c>
      <c r="I26" s="116">
        <f t="shared" si="5"/>
        <v>3586.92</v>
      </c>
      <c r="J26" s="195">
        <f t="shared" si="6"/>
        <v>2.0235</v>
      </c>
      <c r="K26" s="116">
        <f t="shared" si="25"/>
        <v>1684</v>
      </c>
      <c r="L26" s="116">
        <f t="shared" si="7"/>
        <v>3407.574</v>
      </c>
      <c r="M26" s="116">
        <f t="shared" si="12"/>
        <v>0.1065</v>
      </c>
      <c r="N26" s="116">
        <f t="shared" si="8"/>
        <v>1684</v>
      </c>
      <c r="O26" s="116">
        <f t="shared" si="9"/>
        <v>179.346</v>
      </c>
      <c r="P26" s="116"/>
      <c r="R26" s="95"/>
      <c r="S26" s="96"/>
      <c r="T26" s="97"/>
    </row>
    <row r="27" s="85" customFormat="1" ht="23.1" customHeight="1" spans="1:20">
      <c r="A27" s="111">
        <v>206</v>
      </c>
      <c r="B27" s="112" t="s">
        <v>82</v>
      </c>
      <c r="C27" s="119"/>
      <c r="D27" s="131"/>
      <c r="E27" s="115"/>
      <c r="F27" s="116">
        <f t="shared" si="3"/>
        <v>0</v>
      </c>
      <c r="G27" s="116">
        <f t="shared" ref="G27:K27" si="26">D27</f>
        <v>0</v>
      </c>
      <c r="H27" s="117">
        <f t="shared" si="26"/>
        <v>0</v>
      </c>
      <c r="I27" s="116">
        <f t="shared" si="5"/>
        <v>0</v>
      </c>
      <c r="J27" s="195">
        <f t="shared" si="6"/>
        <v>0</v>
      </c>
      <c r="K27" s="116">
        <f t="shared" si="26"/>
        <v>0</v>
      </c>
      <c r="L27" s="116">
        <f t="shared" si="7"/>
        <v>0</v>
      </c>
      <c r="M27" s="116">
        <f t="shared" si="12"/>
        <v>0</v>
      </c>
      <c r="N27" s="116">
        <f t="shared" si="8"/>
        <v>0</v>
      </c>
      <c r="O27" s="116">
        <f t="shared" si="9"/>
        <v>0</v>
      </c>
      <c r="P27" s="116"/>
      <c r="R27" s="95"/>
      <c r="S27" s="96"/>
      <c r="T27" s="97"/>
    </row>
    <row r="28" s="85" customFormat="1" ht="23.1" customHeight="1" spans="1:20">
      <c r="A28" s="127" t="s">
        <v>83</v>
      </c>
      <c r="B28" s="112" t="s">
        <v>84</v>
      </c>
      <c r="C28" s="113"/>
      <c r="D28" s="128"/>
      <c r="E28" s="115"/>
      <c r="F28" s="116">
        <f t="shared" si="3"/>
        <v>0</v>
      </c>
      <c r="G28" s="116">
        <f t="shared" ref="G28:K28" si="27">D28</f>
        <v>0</v>
      </c>
      <c r="H28" s="117">
        <f t="shared" si="27"/>
        <v>0</v>
      </c>
      <c r="I28" s="116">
        <f t="shared" si="5"/>
        <v>0</v>
      </c>
      <c r="J28" s="195">
        <f t="shared" si="6"/>
        <v>0</v>
      </c>
      <c r="K28" s="116">
        <f t="shared" si="27"/>
        <v>0</v>
      </c>
      <c r="L28" s="116">
        <f t="shared" si="7"/>
        <v>0</v>
      </c>
      <c r="M28" s="116">
        <f t="shared" si="12"/>
        <v>0</v>
      </c>
      <c r="N28" s="116">
        <f t="shared" si="8"/>
        <v>0</v>
      </c>
      <c r="O28" s="116">
        <f t="shared" si="9"/>
        <v>0</v>
      </c>
      <c r="P28" s="116"/>
      <c r="R28" s="95"/>
      <c r="S28" s="96"/>
      <c r="T28" s="97"/>
    </row>
    <row r="29" s="85" customFormat="1" ht="23.1" customHeight="1" spans="1:20">
      <c r="A29" s="111" t="s">
        <v>85</v>
      </c>
      <c r="B29" s="112" t="s">
        <v>86</v>
      </c>
      <c r="C29" s="119" t="s">
        <v>65</v>
      </c>
      <c r="D29" s="131">
        <v>5.84</v>
      </c>
      <c r="E29" s="115">
        <v>12700</v>
      </c>
      <c r="F29" s="116">
        <f t="shared" si="3"/>
        <v>74168</v>
      </c>
      <c r="G29" s="116">
        <f t="shared" ref="G29:K29" si="28">D29</f>
        <v>5.84</v>
      </c>
      <c r="H29" s="117">
        <f t="shared" si="28"/>
        <v>12700</v>
      </c>
      <c r="I29" s="116">
        <f t="shared" si="5"/>
        <v>74168</v>
      </c>
      <c r="J29" s="195">
        <f t="shared" si="6"/>
        <v>5.548</v>
      </c>
      <c r="K29" s="116">
        <f t="shared" si="28"/>
        <v>12700</v>
      </c>
      <c r="L29" s="116">
        <f t="shared" si="7"/>
        <v>70459.6</v>
      </c>
      <c r="M29" s="116">
        <f t="shared" si="12"/>
        <v>0.292</v>
      </c>
      <c r="N29" s="116">
        <f t="shared" si="8"/>
        <v>12700</v>
      </c>
      <c r="O29" s="116">
        <f t="shared" si="9"/>
        <v>3708.4</v>
      </c>
      <c r="P29" s="116"/>
      <c r="R29" s="95"/>
      <c r="S29" s="96"/>
      <c r="T29" s="97"/>
    </row>
    <row r="30" s="85" customFormat="1" ht="23.1" customHeight="1" spans="1:20">
      <c r="A30" s="127" t="s">
        <v>87</v>
      </c>
      <c r="B30" s="112" t="s">
        <v>88</v>
      </c>
      <c r="C30" s="132" t="s">
        <v>65</v>
      </c>
      <c r="D30" s="133">
        <v>7.02</v>
      </c>
      <c r="E30" s="115">
        <v>490</v>
      </c>
      <c r="F30" s="116">
        <f t="shared" si="3"/>
        <v>3439.8</v>
      </c>
      <c r="G30" s="116">
        <f t="shared" ref="G30:K30" si="29">D30</f>
        <v>7.02</v>
      </c>
      <c r="H30" s="117">
        <f t="shared" si="29"/>
        <v>490</v>
      </c>
      <c r="I30" s="116">
        <f t="shared" si="5"/>
        <v>3439.8</v>
      </c>
      <c r="J30" s="195">
        <f t="shared" si="6"/>
        <v>6.669</v>
      </c>
      <c r="K30" s="116">
        <f t="shared" si="29"/>
        <v>490</v>
      </c>
      <c r="L30" s="116">
        <f t="shared" si="7"/>
        <v>3267.81</v>
      </c>
      <c r="M30" s="116">
        <f t="shared" si="12"/>
        <v>0.351</v>
      </c>
      <c r="N30" s="116">
        <f t="shared" si="8"/>
        <v>490</v>
      </c>
      <c r="O30" s="116">
        <f t="shared" si="9"/>
        <v>171.99</v>
      </c>
      <c r="P30" s="116"/>
      <c r="R30" s="95"/>
      <c r="S30" s="96"/>
      <c r="T30" s="97"/>
    </row>
    <row r="31" s="85" customFormat="1" ht="23.1" customHeight="1" spans="1:20">
      <c r="A31" s="111" t="s">
        <v>89</v>
      </c>
      <c r="B31" s="112" t="s">
        <v>90</v>
      </c>
      <c r="C31" s="113" t="s">
        <v>55</v>
      </c>
      <c r="D31" s="114">
        <v>54.45</v>
      </c>
      <c r="E31" s="115">
        <v>6270</v>
      </c>
      <c r="F31" s="116">
        <f t="shared" si="3"/>
        <v>341401.5</v>
      </c>
      <c r="G31" s="116">
        <f t="shared" ref="G31:K31" si="30">D31</f>
        <v>54.45</v>
      </c>
      <c r="H31" s="117">
        <f t="shared" si="30"/>
        <v>6270</v>
      </c>
      <c r="I31" s="116">
        <f t="shared" si="5"/>
        <v>341401.5</v>
      </c>
      <c r="J31" s="195">
        <f t="shared" si="6"/>
        <v>51.7275</v>
      </c>
      <c r="K31" s="116">
        <f t="shared" si="30"/>
        <v>6270</v>
      </c>
      <c r="L31" s="116">
        <f t="shared" si="7"/>
        <v>324331.425</v>
      </c>
      <c r="M31" s="116">
        <f t="shared" si="12"/>
        <v>2.7225</v>
      </c>
      <c r="N31" s="116">
        <f t="shared" si="8"/>
        <v>6270</v>
      </c>
      <c r="O31" s="116">
        <f t="shared" si="9"/>
        <v>17070.075</v>
      </c>
      <c r="P31" s="116"/>
      <c r="R31" s="95"/>
      <c r="S31" s="96"/>
      <c r="T31" s="97"/>
    </row>
    <row r="32" s="85" customFormat="1" ht="23.1" customHeight="1" spans="1:20">
      <c r="A32" s="111" t="s">
        <v>91</v>
      </c>
      <c r="B32" s="112" t="s">
        <v>92</v>
      </c>
      <c r="C32" s="113"/>
      <c r="D32" s="114"/>
      <c r="E32" s="115"/>
      <c r="F32" s="116">
        <f t="shared" si="3"/>
        <v>0</v>
      </c>
      <c r="G32" s="116">
        <f t="shared" ref="G32:K32" si="31">D32</f>
        <v>0</v>
      </c>
      <c r="H32" s="117">
        <f t="shared" si="31"/>
        <v>0</v>
      </c>
      <c r="I32" s="116">
        <f t="shared" si="5"/>
        <v>0</v>
      </c>
      <c r="J32" s="195">
        <f t="shared" si="6"/>
        <v>0</v>
      </c>
      <c r="K32" s="116">
        <f t="shared" si="31"/>
        <v>0</v>
      </c>
      <c r="L32" s="116">
        <f t="shared" si="7"/>
        <v>0</v>
      </c>
      <c r="M32" s="116">
        <f t="shared" si="12"/>
        <v>0</v>
      </c>
      <c r="N32" s="116">
        <f t="shared" si="8"/>
        <v>0</v>
      </c>
      <c r="O32" s="116">
        <f t="shared" si="9"/>
        <v>0</v>
      </c>
      <c r="P32" s="116"/>
      <c r="R32" s="95"/>
      <c r="S32" s="96"/>
      <c r="T32" s="97"/>
    </row>
    <row r="33" s="85" customFormat="1" ht="23.1" customHeight="1" spans="1:20">
      <c r="A33" s="111" t="s">
        <v>93</v>
      </c>
      <c r="B33" s="112" t="s">
        <v>94</v>
      </c>
      <c r="C33" s="113" t="s">
        <v>65</v>
      </c>
      <c r="D33" s="114">
        <v>6.06</v>
      </c>
      <c r="E33" s="115">
        <v>1</v>
      </c>
      <c r="F33" s="116">
        <f t="shared" si="3"/>
        <v>6.06</v>
      </c>
      <c r="G33" s="116">
        <f t="shared" ref="G33:K33" si="32">D33</f>
        <v>6.06</v>
      </c>
      <c r="H33" s="117">
        <f t="shared" si="32"/>
        <v>1</v>
      </c>
      <c r="I33" s="116">
        <f t="shared" si="5"/>
        <v>6.06</v>
      </c>
      <c r="J33" s="195">
        <f t="shared" si="6"/>
        <v>5.757</v>
      </c>
      <c r="K33" s="116">
        <f t="shared" si="32"/>
        <v>1</v>
      </c>
      <c r="L33" s="116">
        <f t="shared" si="7"/>
        <v>5.757</v>
      </c>
      <c r="M33" s="116">
        <f t="shared" si="12"/>
        <v>0.303</v>
      </c>
      <c r="N33" s="116">
        <f t="shared" si="8"/>
        <v>1</v>
      </c>
      <c r="O33" s="116">
        <f t="shared" si="9"/>
        <v>0.303</v>
      </c>
      <c r="P33" s="116"/>
      <c r="R33" s="95"/>
      <c r="S33" s="96"/>
      <c r="T33" s="97"/>
    </row>
    <row r="34" s="85" customFormat="1" ht="23.1" customHeight="1" spans="1:20">
      <c r="A34" s="111" t="s">
        <v>95</v>
      </c>
      <c r="B34" s="112" t="s">
        <v>96</v>
      </c>
      <c r="C34" s="113" t="s">
        <v>55</v>
      </c>
      <c r="D34" s="114">
        <v>57.76</v>
      </c>
      <c r="E34" s="115">
        <v>1</v>
      </c>
      <c r="F34" s="116">
        <f t="shared" si="3"/>
        <v>57.76</v>
      </c>
      <c r="G34" s="116">
        <f t="shared" ref="G34:K34" si="33">D34</f>
        <v>57.76</v>
      </c>
      <c r="H34" s="117">
        <f t="shared" si="33"/>
        <v>1</v>
      </c>
      <c r="I34" s="116">
        <f t="shared" si="5"/>
        <v>57.76</v>
      </c>
      <c r="J34" s="195">
        <f t="shared" si="6"/>
        <v>54.872</v>
      </c>
      <c r="K34" s="116">
        <f t="shared" si="33"/>
        <v>1</v>
      </c>
      <c r="L34" s="116">
        <f t="shared" si="7"/>
        <v>54.872</v>
      </c>
      <c r="M34" s="116">
        <f t="shared" si="12"/>
        <v>2.88800000000001</v>
      </c>
      <c r="N34" s="116">
        <f t="shared" si="8"/>
        <v>1</v>
      </c>
      <c r="O34" s="116">
        <f t="shared" si="9"/>
        <v>2.88800000000001</v>
      </c>
      <c r="P34" s="116"/>
      <c r="R34" s="95"/>
      <c r="S34" s="96"/>
      <c r="T34" s="97"/>
    </row>
    <row r="35" s="85" customFormat="1" ht="23.1" customHeight="1" spans="1:20">
      <c r="A35" s="111" t="s">
        <v>97</v>
      </c>
      <c r="B35" s="112" t="s">
        <v>98</v>
      </c>
      <c r="C35" s="113" t="s">
        <v>76</v>
      </c>
      <c r="D35" s="114">
        <v>2.3</v>
      </c>
      <c r="E35" s="115">
        <v>1360</v>
      </c>
      <c r="F35" s="116">
        <f t="shared" si="3"/>
        <v>3128</v>
      </c>
      <c r="G35" s="116">
        <f t="shared" ref="G35:K35" si="34">D35</f>
        <v>2.3</v>
      </c>
      <c r="H35" s="117">
        <f t="shared" si="34"/>
        <v>1360</v>
      </c>
      <c r="I35" s="116">
        <f t="shared" si="5"/>
        <v>3128</v>
      </c>
      <c r="J35" s="195">
        <f t="shared" si="6"/>
        <v>2.185</v>
      </c>
      <c r="K35" s="116">
        <f t="shared" si="34"/>
        <v>1360</v>
      </c>
      <c r="L35" s="116">
        <f t="shared" si="7"/>
        <v>2971.6</v>
      </c>
      <c r="M35" s="116">
        <f t="shared" si="12"/>
        <v>0.115</v>
      </c>
      <c r="N35" s="116">
        <f t="shared" si="8"/>
        <v>1360</v>
      </c>
      <c r="O35" s="116">
        <f t="shared" si="9"/>
        <v>156.4</v>
      </c>
      <c r="P35" s="116"/>
      <c r="R35" s="95"/>
      <c r="S35" s="96"/>
      <c r="T35" s="97"/>
    </row>
    <row r="36" s="85" customFormat="1" ht="23.1" customHeight="1" spans="1:20">
      <c r="A36" s="111">
        <v>207</v>
      </c>
      <c r="B36" s="112" t="s">
        <v>99</v>
      </c>
      <c r="C36" s="113" t="s">
        <v>65</v>
      </c>
      <c r="D36" s="114">
        <v>2.38</v>
      </c>
      <c r="E36" s="115">
        <v>13000</v>
      </c>
      <c r="F36" s="116">
        <f t="shared" si="3"/>
        <v>30940</v>
      </c>
      <c r="G36" s="116">
        <f t="shared" ref="G36:K36" si="35">D36</f>
        <v>2.38</v>
      </c>
      <c r="H36" s="117">
        <f t="shared" si="35"/>
        <v>13000</v>
      </c>
      <c r="I36" s="116">
        <f t="shared" si="5"/>
        <v>30940</v>
      </c>
      <c r="J36" s="195">
        <f t="shared" si="6"/>
        <v>2.261</v>
      </c>
      <c r="K36" s="116">
        <f t="shared" si="35"/>
        <v>13000</v>
      </c>
      <c r="L36" s="116">
        <f t="shared" si="7"/>
        <v>29393</v>
      </c>
      <c r="M36" s="116">
        <f t="shared" si="12"/>
        <v>0.119</v>
      </c>
      <c r="N36" s="116">
        <f t="shared" si="8"/>
        <v>13000</v>
      </c>
      <c r="O36" s="116">
        <f t="shared" si="9"/>
        <v>1547</v>
      </c>
      <c r="P36" s="116"/>
      <c r="R36" s="95"/>
      <c r="S36" s="96"/>
      <c r="T36" s="97"/>
    </row>
    <row r="37" s="85" customFormat="1" ht="23.1" customHeight="1" spans="1:20">
      <c r="A37" s="111">
        <v>208</v>
      </c>
      <c r="B37" s="112" t="s">
        <v>100</v>
      </c>
      <c r="C37" s="113"/>
      <c r="D37" s="114"/>
      <c r="E37" s="115"/>
      <c r="F37" s="116">
        <f t="shared" si="3"/>
        <v>0</v>
      </c>
      <c r="G37" s="116">
        <f t="shared" ref="G37:K37" si="36">D37</f>
        <v>0</v>
      </c>
      <c r="H37" s="117">
        <f t="shared" si="36"/>
        <v>0</v>
      </c>
      <c r="I37" s="116">
        <f t="shared" si="5"/>
        <v>0</v>
      </c>
      <c r="J37" s="195">
        <f t="shared" si="6"/>
        <v>0</v>
      </c>
      <c r="K37" s="116">
        <f t="shared" si="36"/>
        <v>0</v>
      </c>
      <c r="L37" s="116">
        <f t="shared" si="7"/>
        <v>0</v>
      </c>
      <c r="M37" s="116">
        <f t="shared" si="12"/>
        <v>0</v>
      </c>
      <c r="N37" s="116">
        <f t="shared" si="8"/>
        <v>0</v>
      </c>
      <c r="O37" s="116">
        <f t="shared" si="9"/>
        <v>0</v>
      </c>
      <c r="P37" s="116"/>
      <c r="R37" s="95"/>
      <c r="S37" s="96"/>
      <c r="T37" s="97"/>
    </row>
    <row r="38" s="85" customFormat="1" ht="23.1" customHeight="1" spans="1:20">
      <c r="A38" s="111" t="s">
        <v>101</v>
      </c>
      <c r="B38" s="112" t="s">
        <v>102</v>
      </c>
      <c r="C38" s="113" t="s">
        <v>55</v>
      </c>
      <c r="D38" s="114">
        <v>450.46</v>
      </c>
      <c r="E38" s="115">
        <v>568</v>
      </c>
      <c r="F38" s="116">
        <f t="shared" si="3"/>
        <v>255861.28</v>
      </c>
      <c r="G38" s="116">
        <f t="shared" ref="G38:K38" si="37">D38</f>
        <v>450.46</v>
      </c>
      <c r="H38" s="117">
        <f t="shared" si="37"/>
        <v>568</v>
      </c>
      <c r="I38" s="116">
        <f t="shared" si="5"/>
        <v>255861.28</v>
      </c>
      <c r="J38" s="195">
        <f t="shared" si="6"/>
        <v>427.937</v>
      </c>
      <c r="K38" s="116">
        <f t="shared" si="37"/>
        <v>568</v>
      </c>
      <c r="L38" s="116">
        <f t="shared" si="7"/>
        <v>243068.216</v>
      </c>
      <c r="M38" s="116">
        <f t="shared" si="12"/>
        <v>22.523</v>
      </c>
      <c r="N38" s="116">
        <f t="shared" si="8"/>
        <v>568</v>
      </c>
      <c r="O38" s="116">
        <f t="shared" si="9"/>
        <v>12793.064</v>
      </c>
      <c r="P38" s="116"/>
      <c r="R38" s="95"/>
      <c r="S38" s="96"/>
      <c r="T38" s="97"/>
    </row>
    <row r="39" s="85" customFormat="1" ht="23.1" customHeight="1" spans="1:20">
      <c r="A39" s="111" t="s">
        <v>103</v>
      </c>
      <c r="B39" s="112" t="s">
        <v>104</v>
      </c>
      <c r="C39" s="113"/>
      <c r="D39" s="114"/>
      <c r="E39" s="115"/>
      <c r="F39" s="116">
        <f t="shared" si="3"/>
        <v>0</v>
      </c>
      <c r="G39" s="116">
        <f t="shared" ref="G39:K39" si="38">D39</f>
        <v>0</v>
      </c>
      <c r="H39" s="117">
        <f t="shared" si="38"/>
        <v>0</v>
      </c>
      <c r="I39" s="116">
        <f t="shared" si="5"/>
        <v>0</v>
      </c>
      <c r="J39" s="195">
        <f t="shared" si="6"/>
        <v>0</v>
      </c>
      <c r="K39" s="116">
        <f t="shared" si="38"/>
        <v>0</v>
      </c>
      <c r="L39" s="116">
        <f t="shared" si="7"/>
        <v>0</v>
      </c>
      <c r="M39" s="116">
        <f t="shared" si="12"/>
        <v>0</v>
      </c>
      <c r="N39" s="116">
        <f t="shared" si="8"/>
        <v>0</v>
      </c>
      <c r="O39" s="116">
        <f t="shared" si="9"/>
        <v>0</v>
      </c>
      <c r="P39" s="116"/>
      <c r="R39" s="95"/>
      <c r="S39" s="96"/>
      <c r="T39" s="97"/>
    </row>
    <row r="40" s="85" customFormat="1" ht="23.1" customHeight="1" spans="1:20">
      <c r="A40" s="111" t="s">
        <v>105</v>
      </c>
      <c r="B40" s="112" t="s">
        <v>106</v>
      </c>
      <c r="C40" s="113" t="s">
        <v>55</v>
      </c>
      <c r="D40" s="114">
        <v>420.86</v>
      </c>
      <c r="E40" s="115">
        <v>347</v>
      </c>
      <c r="F40" s="116">
        <f t="shared" si="3"/>
        <v>146038.42</v>
      </c>
      <c r="G40" s="116">
        <f t="shared" ref="G40:K40" si="39">D40</f>
        <v>420.86</v>
      </c>
      <c r="H40" s="117">
        <f t="shared" si="39"/>
        <v>347</v>
      </c>
      <c r="I40" s="116">
        <f t="shared" si="5"/>
        <v>146038.42</v>
      </c>
      <c r="J40" s="195">
        <f t="shared" si="6"/>
        <v>399.817</v>
      </c>
      <c r="K40" s="116">
        <f t="shared" si="39"/>
        <v>347</v>
      </c>
      <c r="L40" s="116">
        <f t="shared" si="7"/>
        <v>138736.499</v>
      </c>
      <c r="M40" s="116">
        <f t="shared" si="12"/>
        <v>21.043</v>
      </c>
      <c r="N40" s="116">
        <f t="shared" si="8"/>
        <v>347</v>
      </c>
      <c r="O40" s="116">
        <f t="shared" si="9"/>
        <v>7301.921</v>
      </c>
      <c r="P40" s="116"/>
      <c r="R40" s="95"/>
      <c r="S40" s="96"/>
      <c r="T40" s="97"/>
    </row>
    <row r="41" s="85" customFormat="1" ht="23.1" customHeight="1" spans="1:20">
      <c r="A41" s="111" t="s">
        <v>107</v>
      </c>
      <c r="B41" s="112" t="s">
        <v>108</v>
      </c>
      <c r="C41" s="113" t="s">
        <v>55</v>
      </c>
      <c r="D41" s="114">
        <v>450.48</v>
      </c>
      <c r="E41" s="115">
        <v>127</v>
      </c>
      <c r="F41" s="116">
        <f t="shared" si="3"/>
        <v>57210.96</v>
      </c>
      <c r="G41" s="116">
        <f t="shared" ref="G41:K41" si="40">D41</f>
        <v>450.48</v>
      </c>
      <c r="H41" s="117">
        <f t="shared" si="40"/>
        <v>127</v>
      </c>
      <c r="I41" s="116">
        <f t="shared" si="5"/>
        <v>57210.96</v>
      </c>
      <c r="J41" s="195">
        <f t="shared" si="6"/>
        <v>427.956</v>
      </c>
      <c r="K41" s="116">
        <f t="shared" si="40"/>
        <v>127</v>
      </c>
      <c r="L41" s="116">
        <f t="shared" si="7"/>
        <v>54350.412</v>
      </c>
      <c r="M41" s="116">
        <f t="shared" si="12"/>
        <v>22.524</v>
      </c>
      <c r="N41" s="116">
        <f t="shared" si="8"/>
        <v>127</v>
      </c>
      <c r="O41" s="116">
        <f t="shared" si="9"/>
        <v>2860.548</v>
      </c>
      <c r="P41" s="116"/>
      <c r="R41" s="95"/>
      <c r="S41" s="96"/>
      <c r="T41" s="97"/>
    </row>
    <row r="42" s="85" customFormat="1" ht="23.1" customHeight="1" spans="1:20">
      <c r="A42" s="111" t="s">
        <v>109</v>
      </c>
      <c r="B42" s="112" t="s">
        <v>110</v>
      </c>
      <c r="C42" s="113" t="s">
        <v>55</v>
      </c>
      <c r="D42" s="114">
        <v>482.92</v>
      </c>
      <c r="E42" s="115">
        <v>82</v>
      </c>
      <c r="F42" s="116">
        <f t="shared" si="3"/>
        <v>39599.44</v>
      </c>
      <c r="G42" s="116">
        <f t="shared" ref="G42:K42" si="41">D42</f>
        <v>482.92</v>
      </c>
      <c r="H42" s="117">
        <f t="shared" si="41"/>
        <v>82</v>
      </c>
      <c r="I42" s="116">
        <f t="shared" si="5"/>
        <v>39599.44</v>
      </c>
      <c r="J42" s="195">
        <f t="shared" si="6"/>
        <v>458.774</v>
      </c>
      <c r="K42" s="116">
        <f t="shared" si="41"/>
        <v>82</v>
      </c>
      <c r="L42" s="116">
        <f t="shared" si="7"/>
        <v>37619.468</v>
      </c>
      <c r="M42" s="116">
        <f t="shared" si="12"/>
        <v>24.146</v>
      </c>
      <c r="N42" s="116">
        <f t="shared" si="8"/>
        <v>82</v>
      </c>
      <c r="O42" s="116">
        <f t="shared" si="9"/>
        <v>1979.972</v>
      </c>
      <c r="P42" s="116"/>
      <c r="R42" s="95"/>
      <c r="S42" s="96"/>
      <c r="T42" s="97"/>
    </row>
    <row r="43" s="85" customFormat="1" ht="23.1" customHeight="1" spans="1:20">
      <c r="A43" s="111">
        <v>209</v>
      </c>
      <c r="B43" s="112" t="s">
        <v>111</v>
      </c>
      <c r="C43" s="113" t="s">
        <v>55</v>
      </c>
      <c r="D43" s="114">
        <v>459.94</v>
      </c>
      <c r="E43" s="115">
        <v>3</v>
      </c>
      <c r="F43" s="116">
        <f t="shared" si="3"/>
        <v>1379.82</v>
      </c>
      <c r="G43" s="116">
        <f t="shared" ref="G43:K43" si="42">D43</f>
        <v>459.94</v>
      </c>
      <c r="H43" s="117">
        <f t="shared" si="42"/>
        <v>3</v>
      </c>
      <c r="I43" s="116">
        <f t="shared" si="5"/>
        <v>1379.82</v>
      </c>
      <c r="J43" s="195">
        <f t="shared" si="6"/>
        <v>436.943</v>
      </c>
      <c r="K43" s="116">
        <f t="shared" si="42"/>
        <v>3</v>
      </c>
      <c r="L43" s="116">
        <f t="shared" si="7"/>
        <v>1310.829</v>
      </c>
      <c r="M43" s="116">
        <f t="shared" si="12"/>
        <v>22.997</v>
      </c>
      <c r="N43" s="116">
        <f t="shared" si="8"/>
        <v>3</v>
      </c>
      <c r="O43" s="116">
        <f t="shared" si="9"/>
        <v>68.991</v>
      </c>
      <c r="P43" s="116"/>
      <c r="R43" s="95"/>
      <c r="S43" s="96"/>
      <c r="T43" s="97"/>
    </row>
    <row r="44" s="85" customFormat="1" ht="23.1" customHeight="1" spans="1:20">
      <c r="A44" s="111">
        <v>210</v>
      </c>
      <c r="B44" s="112" t="s">
        <v>112</v>
      </c>
      <c r="C44" s="113"/>
      <c r="D44" s="114"/>
      <c r="E44" s="115"/>
      <c r="F44" s="116">
        <f t="shared" si="3"/>
        <v>0</v>
      </c>
      <c r="G44" s="116">
        <f t="shared" ref="G44:K44" si="43">D44</f>
        <v>0</v>
      </c>
      <c r="H44" s="117">
        <f t="shared" si="43"/>
        <v>0</v>
      </c>
      <c r="I44" s="116">
        <f t="shared" si="5"/>
        <v>0</v>
      </c>
      <c r="J44" s="195">
        <f t="shared" si="6"/>
        <v>0</v>
      </c>
      <c r="K44" s="116">
        <f t="shared" si="43"/>
        <v>0</v>
      </c>
      <c r="L44" s="116">
        <f t="shared" si="7"/>
        <v>0</v>
      </c>
      <c r="M44" s="116">
        <f t="shared" si="12"/>
        <v>0</v>
      </c>
      <c r="N44" s="116">
        <f t="shared" si="8"/>
        <v>0</v>
      </c>
      <c r="O44" s="116">
        <f t="shared" si="9"/>
        <v>0</v>
      </c>
      <c r="P44" s="116"/>
      <c r="R44" s="95"/>
      <c r="S44" s="96"/>
      <c r="T44" s="97"/>
    </row>
    <row r="45" s="85" customFormat="1" ht="23.1" customHeight="1" spans="1:20">
      <c r="A45" s="111" t="s">
        <v>113</v>
      </c>
      <c r="B45" s="112" t="s">
        <v>114</v>
      </c>
      <c r="C45" s="113"/>
      <c r="D45" s="114"/>
      <c r="E45" s="115"/>
      <c r="F45" s="116">
        <f t="shared" si="3"/>
        <v>0</v>
      </c>
      <c r="G45" s="116">
        <f t="shared" ref="G45:K45" si="44">D45</f>
        <v>0</v>
      </c>
      <c r="H45" s="117">
        <f t="shared" si="44"/>
        <v>0</v>
      </c>
      <c r="I45" s="116">
        <f t="shared" si="5"/>
        <v>0</v>
      </c>
      <c r="J45" s="195">
        <f t="shared" si="6"/>
        <v>0</v>
      </c>
      <c r="K45" s="116">
        <f t="shared" si="44"/>
        <v>0</v>
      </c>
      <c r="L45" s="116">
        <f t="shared" si="7"/>
        <v>0</v>
      </c>
      <c r="M45" s="116">
        <f t="shared" si="12"/>
        <v>0</v>
      </c>
      <c r="N45" s="116">
        <f t="shared" si="8"/>
        <v>0</v>
      </c>
      <c r="O45" s="116">
        <f t="shared" si="9"/>
        <v>0</v>
      </c>
      <c r="P45" s="116"/>
      <c r="R45" s="95"/>
      <c r="S45" s="96"/>
      <c r="T45" s="97"/>
    </row>
    <row r="46" s="85" customFormat="1" ht="23.1" customHeight="1" spans="1:20">
      <c r="A46" s="111" t="s">
        <v>115</v>
      </c>
      <c r="B46" s="112" t="s">
        <v>116</v>
      </c>
      <c r="C46" s="113" t="s">
        <v>55</v>
      </c>
      <c r="D46" s="114">
        <v>613.78</v>
      </c>
      <c r="E46" s="115">
        <v>53.98</v>
      </c>
      <c r="F46" s="116">
        <f t="shared" si="3"/>
        <v>33131.84</v>
      </c>
      <c r="G46" s="116">
        <f t="shared" ref="G46:K46" si="45">D46</f>
        <v>613.78</v>
      </c>
      <c r="H46" s="117">
        <f t="shared" si="45"/>
        <v>53.98</v>
      </c>
      <c r="I46" s="116">
        <f t="shared" si="5"/>
        <v>33131.84</v>
      </c>
      <c r="J46" s="195">
        <f t="shared" si="6"/>
        <v>583.091</v>
      </c>
      <c r="K46" s="116">
        <f t="shared" si="45"/>
        <v>53.98</v>
      </c>
      <c r="L46" s="116">
        <f t="shared" si="7"/>
        <v>31475.25218</v>
      </c>
      <c r="M46" s="116">
        <f t="shared" si="12"/>
        <v>30.6890000000001</v>
      </c>
      <c r="N46" s="116">
        <f t="shared" si="8"/>
        <v>53.98</v>
      </c>
      <c r="O46" s="116">
        <f t="shared" si="9"/>
        <v>1656.59222</v>
      </c>
      <c r="P46" s="116"/>
      <c r="R46" s="95"/>
      <c r="S46" s="96"/>
      <c r="T46" s="97"/>
    </row>
    <row r="47" s="85" customFormat="1" ht="23.1" customHeight="1" spans="1:20">
      <c r="A47" s="111" t="s">
        <v>117</v>
      </c>
      <c r="B47" s="112" t="s">
        <v>118</v>
      </c>
      <c r="C47" s="113" t="s">
        <v>55</v>
      </c>
      <c r="D47" s="114">
        <v>600.72</v>
      </c>
      <c r="E47" s="115">
        <v>51</v>
      </c>
      <c r="F47" s="116">
        <f t="shared" si="3"/>
        <v>30636.72</v>
      </c>
      <c r="G47" s="116">
        <f t="shared" ref="G47:K47" si="46">D47</f>
        <v>600.72</v>
      </c>
      <c r="H47" s="117">
        <f t="shared" si="46"/>
        <v>51</v>
      </c>
      <c r="I47" s="116">
        <f t="shared" si="5"/>
        <v>30636.72</v>
      </c>
      <c r="J47" s="195">
        <f t="shared" si="6"/>
        <v>570.684</v>
      </c>
      <c r="K47" s="116">
        <f t="shared" si="46"/>
        <v>51</v>
      </c>
      <c r="L47" s="116">
        <f t="shared" si="7"/>
        <v>29104.884</v>
      </c>
      <c r="M47" s="116">
        <f t="shared" si="12"/>
        <v>30.0360000000001</v>
      </c>
      <c r="N47" s="116">
        <f t="shared" si="8"/>
        <v>51</v>
      </c>
      <c r="O47" s="116">
        <f t="shared" si="9"/>
        <v>1531.836</v>
      </c>
      <c r="P47" s="116"/>
      <c r="R47" s="95"/>
      <c r="S47" s="96"/>
      <c r="T47" s="97"/>
    </row>
    <row r="48" s="85" customFormat="1" ht="23.1" customHeight="1" spans="1:20">
      <c r="A48" s="111" t="s">
        <v>119</v>
      </c>
      <c r="B48" s="112" t="s">
        <v>120</v>
      </c>
      <c r="C48" s="113" t="s">
        <v>55</v>
      </c>
      <c r="D48" s="114">
        <v>539.51</v>
      </c>
      <c r="E48" s="115">
        <v>206</v>
      </c>
      <c r="F48" s="116">
        <f t="shared" si="3"/>
        <v>111139.06</v>
      </c>
      <c r="G48" s="116">
        <f t="shared" ref="G48:K48" si="47">D48</f>
        <v>539.51</v>
      </c>
      <c r="H48" s="117">
        <f t="shared" si="47"/>
        <v>206</v>
      </c>
      <c r="I48" s="116">
        <f t="shared" si="5"/>
        <v>111139.06</v>
      </c>
      <c r="J48" s="195">
        <f t="shared" si="6"/>
        <v>512.5345</v>
      </c>
      <c r="K48" s="116">
        <f t="shared" si="47"/>
        <v>206</v>
      </c>
      <c r="L48" s="116">
        <f t="shared" si="7"/>
        <v>105582.107</v>
      </c>
      <c r="M48" s="116">
        <f t="shared" si="12"/>
        <v>26.9755</v>
      </c>
      <c r="N48" s="116">
        <f t="shared" si="8"/>
        <v>206</v>
      </c>
      <c r="O48" s="116">
        <f t="shared" si="9"/>
        <v>5556.953</v>
      </c>
      <c r="P48" s="116"/>
      <c r="R48" s="95"/>
      <c r="S48" s="96"/>
      <c r="T48" s="97"/>
    </row>
    <row r="49" s="85" customFormat="1" ht="23.1" customHeight="1" spans="1:20">
      <c r="A49" s="111" t="s">
        <v>121</v>
      </c>
      <c r="B49" s="112" t="s">
        <v>122</v>
      </c>
      <c r="C49" s="113"/>
      <c r="D49" s="114"/>
      <c r="E49" s="115"/>
      <c r="F49" s="116">
        <f t="shared" si="3"/>
        <v>0</v>
      </c>
      <c r="G49" s="116">
        <f t="shared" ref="G49:K49" si="48">D49</f>
        <v>0</v>
      </c>
      <c r="H49" s="117">
        <f t="shared" si="48"/>
        <v>0</v>
      </c>
      <c r="I49" s="116">
        <f t="shared" si="5"/>
        <v>0</v>
      </c>
      <c r="J49" s="195">
        <f t="shared" si="6"/>
        <v>0</v>
      </c>
      <c r="K49" s="116">
        <f t="shared" si="48"/>
        <v>0</v>
      </c>
      <c r="L49" s="116">
        <f t="shared" si="7"/>
        <v>0</v>
      </c>
      <c r="M49" s="116">
        <f t="shared" si="12"/>
        <v>0</v>
      </c>
      <c r="N49" s="116">
        <f t="shared" si="8"/>
        <v>0</v>
      </c>
      <c r="O49" s="116">
        <f t="shared" si="9"/>
        <v>0</v>
      </c>
      <c r="P49" s="116"/>
      <c r="R49" s="95"/>
      <c r="S49" s="96"/>
      <c r="T49" s="97"/>
    </row>
    <row r="50" s="85" customFormat="1" ht="23.1" customHeight="1" spans="1:20">
      <c r="A50" s="111" t="s">
        <v>123</v>
      </c>
      <c r="B50" s="112" t="s">
        <v>124</v>
      </c>
      <c r="C50" s="113" t="s">
        <v>55</v>
      </c>
      <c r="D50" s="114">
        <v>199.94</v>
      </c>
      <c r="E50" s="115">
        <v>81</v>
      </c>
      <c r="F50" s="116">
        <f t="shared" si="3"/>
        <v>16195.14</v>
      </c>
      <c r="G50" s="116">
        <f t="shared" ref="G50:K50" si="49">D50</f>
        <v>199.94</v>
      </c>
      <c r="H50" s="117">
        <f t="shared" si="49"/>
        <v>81</v>
      </c>
      <c r="I50" s="116">
        <f t="shared" si="5"/>
        <v>16195.14</v>
      </c>
      <c r="J50" s="195">
        <f t="shared" si="6"/>
        <v>189.943</v>
      </c>
      <c r="K50" s="116">
        <f t="shared" si="49"/>
        <v>81</v>
      </c>
      <c r="L50" s="116">
        <f t="shared" si="7"/>
        <v>15385.383</v>
      </c>
      <c r="M50" s="116">
        <f t="shared" si="12"/>
        <v>9.99700000000001</v>
      </c>
      <c r="N50" s="116">
        <f t="shared" si="8"/>
        <v>81</v>
      </c>
      <c r="O50" s="116">
        <f t="shared" si="9"/>
        <v>809.757000000001</v>
      </c>
      <c r="P50" s="116"/>
      <c r="R50" s="95"/>
      <c r="S50" s="96"/>
      <c r="T50" s="97"/>
    </row>
    <row r="51" s="85" customFormat="1" ht="23.1" customHeight="1" spans="1:20">
      <c r="A51" s="111" t="s">
        <v>125</v>
      </c>
      <c r="B51" s="112" t="s">
        <v>126</v>
      </c>
      <c r="C51" s="113" t="s">
        <v>55</v>
      </c>
      <c r="D51" s="114">
        <v>233.96</v>
      </c>
      <c r="E51" s="115">
        <v>1</v>
      </c>
      <c r="F51" s="116">
        <f t="shared" si="3"/>
        <v>233.96</v>
      </c>
      <c r="G51" s="116">
        <f t="shared" ref="G51:K51" si="50">D51</f>
        <v>233.96</v>
      </c>
      <c r="H51" s="117">
        <f t="shared" si="50"/>
        <v>1</v>
      </c>
      <c r="I51" s="116">
        <f t="shared" si="5"/>
        <v>233.96</v>
      </c>
      <c r="J51" s="195">
        <f t="shared" si="6"/>
        <v>222.262</v>
      </c>
      <c r="K51" s="116">
        <f t="shared" si="50"/>
        <v>1</v>
      </c>
      <c r="L51" s="116">
        <f t="shared" si="7"/>
        <v>222.262</v>
      </c>
      <c r="M51" s="116">
        <f t="shared" si="12"/>
        <v>11.698</v>
      </c>
      <c r="N51" s="116">
        <f t="shared" si="8"/>
        <v>1</v>
      </c>
      <c r="O51" s="116">
        <f t="shared" si="9"/>
        <v>11.698</v>
      </c>
      <c r="P51" s="116"/>
      <c r="R51" s="95"/>
      <c r="S51" s="96"/>
      <c r="T51" s="97"/>
    </row>
    <row r="52" s="85" customFormat="1" ht="23.1" customHeight="1" spans="1:20">
      <c r="A52" s="111" t="s">
        <v>127</v>
      </c>
      <c r="B52" s="112" t="s">
        <v>128</v>
      </c>
      <c r="C52" s="113" t="s">
        <v>55</v>
      </c>
      <c r="D52" s="114">
        <v>242.95</v>
      </c>
      <c r="E52" s="115">
        <v>10</v>
      </c>
      <c r="F52" s="116">
        <f t="shared" si="3"/>
        <v>2429.5</v>
      </c>
      <c r="G52" s="116">
        <f t="shared" ref="G52:K52" si="51">D52</f>
        <v>242.95</v>
      </c>
      <c r="H52" s="117">
        <f t="shared" si="51"/>
        <v>10</v>
      </c>
      <c r="I52" s="116">
        <f t="shared" si="5"/>
        <v>2429.5</v>
      </c>
      <c r="J52" s="195">
        <f t="shared" si="6"/>
        <v>230.8025</v>
      </c>
      <c r="K52" s="116">
        <f t="shared" si="51"/>
        <v>10</v>
      </c>
      <c r="L52" s="116">
        <f t="shared" si="7"/>
        <v>2308.025</v>
      </c>
      <c r="M52" s="116">
        <f t="shared" si="12"/>
        <v>12.1475</v>
      </c>
      <c r="N52" s="116">
        <f t="shared" si="8"/>
        <v>10</v>
      </c>
      <c r="O52" s="116">
        <f t="shared" si="9"/>
        <v>121.475</v>
      </c>
      <c r="P52" s="116"/>
      <c r="R52" s="95"/>
      <c r="S52" s="96"/>
      <c r="T52" s="97"/>
    </row>
    <row r="53" s="85" customFormat="1" ht="23.1" customHeight="1" spans="1:20">
      <c r="A53" s="111">
        <v>211</v>
      </c>
      <c r="B53" s="112" t="s">
        <v>129</v>
      </c>
      <c r="C53" s="113" t="s">
        <v>65</v>
      </c>
      <c r="D53" s="114">
        <v>7.14</v>
      </c>
      <c r="E53" s="115">
        <v>3523.6</v>
      </c>
      <c r="F53" s="116">
        <f t="shared" si="3"/>
        <v>25158.5</v>
      </c>
      <c r="G53" s="116">
        <f t="shared" ref="G53:K53" si="52">D53</f>
        <v>7.14</v>
      </c>
      <c r="H53" s="117">
        <f t="shared" si="52"/>
        <v>3523.6</v>
      </c>
      <c r="I53" s="116">
        <f t="shared" si="5"/>
        <v>25158.5</v>
      </c>
      <c r="J53" s="195">
        <f t="shared" si="6"/>
        <v>6.783</v>
      </c>
      <c r="K53" s="116">
        <f t="shared" si="52"/>
        <v>3523.6</v>
      </c>
      <c r="L53" s="116">
        <f t="shared" si="7"/>
        <v>23900.5788</v>
      </c>
      <c r="M53" s="116">
        <f t="shared" si="12"/>
        <v>0.357</v>
      </c>
      <c r="N53" s="116">
        <f t="shared" si="8"/>
        <v>3523.6</v>
      </c>
      <c r="O53" s="116">
        <f t="shared" si="9"/>
        <v>1257.9252</v>
      </c>
      <c r="P53" s="116"/>
      <c r="R53" s="95"/>
      <c r="S53" s="96"/>
      <c r="T53" s="97"/>
    </row>
    <row r="54" s="85" customFormat="1" ht="23.1" customHeight="1" spans="1:20">
      <c r="A54" s="111">
        <v>212</v>
      </c>
      <c r="B54" s="112" t="s">
        <v>130</v>
      </c>
      <c r="C54" s="113" t="s">
        <v>51</v>
      </c>
      <c r="D54" s="114">
        <v>15</v>
      </c>
      <c r="E54" s="115">
        <v>988</v>
      </c>
      <c r="F54" s="116">
        <f t="shared" si="3"/>
        <v>14820</v>
      </c>
      <c r="G54" s="116">
        <f t="shared" ref="G54:K54" si="53">D54</f>
        <v>15</v>
      </c>
      <c r="H54" s="117">
        <f t="shared" si="53"/>
        <v>988</v>
      </c>
      <c r="I54" s="116">
        <f t="shared" si="5"/>
        <v>14820</v>
      </c>
      <c r="J54" s="195">
        <f t="shared" si="6"/>
        <v>14.25</v>
      </c>
      <c r="K54" s="116">
        <f t="shared" si="53"/>
        <v>988</v>
      </c>
      <c r="L54" s="116">
        <f t="shared" si="7"/>
        <v>14079</v>
      </c>
      <c r="M54" s="116">
        <f t="shared" si="12"/>
        <v>0.75</v>
      </c>
      <c r="N54" s="116">
        <f t="shared" si="8"/>
        <v>988</v>
      </c>
      <c r="O54" s="116">
        <f t="shared" si="9"/>
        <v>741</v>
      </c>
      <c r="P54" s="116"/>
      <c r="R54" s="95"/>
      <c r="S54" s="96"/>
      <c r="T54" s="97"/>
    </row>
    <row r="55" s="85" customFormat="1" ht="23.1" customHeight="1" spans="1:24">
      <c r="A55" s="111">
        <v>213</v>
      </c>
      <c r="B55" s="112" t="s">
        <v>131</v>
      </c>
      <c r="C55" s="113"/>
      <c r="D55" s="114"/>
      <c r="E55" s="115"/>
      <c r="F55" s="116">
        <f t="shared" si="3"/>
        <v>0</v>
      </c>
      <c r="G55" s="116">
        <f t="shared" ref="G55:K55" si="54">D55</f>
        <v>0</v>
      </c>
      <c r="H55" s="117">
        <f t="shared" si="54"/>
        <v>0</v>
      </c>
      <c r="I55" s="116">
        <f t="shared" si="5"/>
        <v>0</v>
      </c>
      <c r="J55" s="195">
        <f t="shared" si="6"/>
        <v>0</v>
      </c>
      <c r="K55" s="116">
        <f t="shared" si="54"/>
        <v>0</v>
      </c>
      <c r="L55" s="116">
        <f t="shared" si="7"/>
        <v>0</v>
      </c>
      <c r="M55" s="116">
        <f t="shared" si="12"/>
        <v>0</v>
      </c>
      <c r="N55" s="116">
        <f t="shared" si="8"/>
        <v>0</v>
      </c>
      <c r="O55" s="116">
        <f t="shared" si="9"/>
        <v>0</v>
      </c>
      <c r="P55" s="116"/>
      <c r="R55" s="95"/>
      <c r="S55" s="96"/>
      <c r="T55" s="144"/>
      <c r="U55" s="144"/>
      <c r="V55" s="144"/>
      <c r="W55" s="144"/>
      <c r="X55" s="144"/>
    </row>
    <row r="56" s="85" customFormat="1" ht="23.1" customHeight="1" spans="1:24">
      <c r="A56" s="111" t="s">
        <v>132</v>
      </c>
      <c r="B56" s="112" t="s">
        <v>133</v>
      </c>
      <c r="C56" s="113" t="s">
        <v>51</v>
      </c>
      <c r="D56" s="114">
        <v>15</v>
      </c>
      <c r="E56" s="115">
        <v>1</v>
      </c>
      <c r="F56" s="116">
        <f t="shared" si="3"/>
        <v>15</v>
      </c>
      <c r="G56" s="116">
        <f t="shared" ref="G56:K56" si="55">D56</f>
        <v>15</v>
      </c>
      <c r="H56" s="117">
        <f t="shared" si="55"/>
        <v>1</v>
      </c>
      <c r="I56" s="116">
        <f t="shared" si="5"/>
        <v>15</v>
      </c>
      <c r="J56" s="195">
        <f t="shared" si="6"/>
        <v>14.25</v>
      </c>
      <c r="K56" s="116">
        <f t="shared" si="55"/>
        <v>1</v>
      </c>
      <c r="L56" s="116">
        <f t="shared" si="7"/>
        <v>14.25</v>
      </c>
      <c r="M56" s="116">
        <f t="shared" si="12"/>
        <v>0.75</v>
      </c>
      <c r="N56" s="116">
        <f t="shared" si="8"/>
        <v>1</v>
      </c>
      <c r="O56" s="116">
        <f t="shared" si="9"/>
        <v>0.75</v>
      </c>
      <c r="P56" s="116"/>
      <c r="R56" s="95"/>
      <c r="S56" s="96"/>
      <c r="T56" s="144">
        <f>R56-J56</f>
        <v>-14.25</v>
      </c>
      <c r="U56" s="144"/>
      <c r="V56" s="144"/>
      <c r="W56" s="144"/>
      <c r="X56" s="144"/>
    </row>
    <row r="57" s="85" customFormat="1" ht="23.1" customHeight="1" spans="1:24">
      <c r="A57" s="111" t="s">
        <v>134</v>
      </c>
      <c r="B57" s="112" t="s">
        <v>133</v>
      </c>
      <c r="C57" s="113" t="s">
        <v>65</v>
      </c>
      <c r="D57" s="114">
        <v>7.85</v>
      </c>
      <c r="E57" s="115">
        <v>980</v>
      </c>
      <c r="F57" s="116">
        <f t="shared" si="3"/>
        <v>7693</v>
      </c>
      <c r="G57" s="116">
        <f t="shared" ref="G57:K57" si="56">D57</f>
        <v>7.85</v>
      </c>
      <c r="H57" s="117">
        <f t="shared" si="56"/>
        <v>980</v>
      </c>
      <c r="I57" s="116">
        <f t="shared" si="5"/>
        <v>7693</v>
      </c>
      <c r="J57" s="195">
        <f t="shared" si="6"/>
        <v>7.4575</v>
      </c>
      <c r="K57" s="116">
        <f t="shared" si="56"/>
        <v>980</v>
      </c>
      <c r="L57" s="116">
        <f t="shared" si="7"/>
        <v>7308.35</v>
      </c>
      <c r="M57" s="116">
        <f t="shared" si="12"/>
        <v>0.3925</v>
      </c>
      <c r="N57" s="116">
        <f t="shared" si="8"/>
        <v>980</v>
      </c>
      <c r="O57" s="116">
        <f t="shared" si="9"/>
        <v>384.65</v>
      </c>
      <c r="P57" s="116"/>
      <c r="R57" s="95"/>
      <c r="S57" s="96"/>
      <c r="T57" s="144"/>
      <c r="U57" s="144"/>
      <c r="V57" s="144"/>
      <c r="W57" s="144"/>
      <c r="X57" s="144"/>
    </row>
    <row r="58" s="85" customFormat="1" ht="23.1" customHeight="1" spans="1:24">
      <c r="A58" s="111">
        <v>214</v>
      </c>
      <c r="B58" s="112" t="s">
        <v>135</v>
      </c>
      <c r="C58" s="113"/>
      <c r="D58" s="114"/>
      <c r="E58" s="115"/>
      <c r="F58" s="116">
        <f t="shared" si="3"/>
        <v>0</v>
      </c>
      <c r="G58" s="116">
        <f t="shared" ref="G58:K58" si="57">D58</f>
        <v>0</v>
      </c>
      <c r="H58" s="117">
        <f t="shared" si="57"/>
        <v>0</v>
      </c>
      <c r="I58" s="116">
        <f t="shared" si="5"/>
        <v>0</v>
      </c>
      <c r="J58" s="195">
        <f t="shared" si="6"/>
        <v>0</v>
      </c>
      <c r="K58" s="116">
        <f t="shared" si="57"/>
        <v>0</v>
      </c>
      <c r="L58" s="116">
        <f t="shared" si="7"/>
        <v>0</v>
      </c>
      <c r="M58" s="116">
        <f t="shared" si="12"/>
        <v>0</v>
      </c>
      <c r="N58" s="116">
        <f t="shared" si="8"/>
        <v>0</v>
      </c>
      <c r="O58" s="116">
        <f t="shared" si="9"/>
        <v>0</v>
      </c>
      <c r="P58" s="116"/>
      <c r="R58" s="95"/>
      <c r="S58" s="96"/>
      <c r="T58" s="144"/>
      <c r="U58" s="144"/>
      <c r="V58" s="144"/>
      <c r="W58" s="144"/>
      <c r="X58" s="144"/>
    </row>
    <row r="59" s="85" customFormat="1" ht="23.1" customHeight="1" spans="1:24">
      <c r="A59" s="111" t="s">
        <v>136</v>
      </c>
      <c r="B59" s="112" t="s">
        <v>137</v>
      </c>
      <c r="C59" s="113" t="s">
        <v>51</v>
      </c>
      <c r="D59" s="114">
        <v>79.99</v>
      </c>
      <c r="E59" s="115">
        <v>30</v>
      </c>
      <c r="F59" s="116">
        <f t="shared" si="3"/>
        <v>2399.7</v>
      </c>
      <c r="G59" s="116">
        <f t="shared" ref="G59:K59" si="58">D59</f>
        <v>79.99</v>
      </c>
      <c r="H59" s="117">
        <f t="shared" si="58"/>
        <v>30</v>
      </c>
      <c r="I59" s="116">
        <f t="shared" si="5"/>
        <v>2399.7</v>
      </c>
      <c r="J59" s="195">
        <f t="shared" si="6"/>
        <v>75.9905</v>
      </c>
      <c r="K59" s="116">
        <f t="shared" si="58"/>
        <v>30</v>
      </c>
      <c r="L59" s="116">
        <f t="shared" si="7"/>
        <v>2279.715</v>
      </c>
      <c r="M59" s="116">
        <f t="shared" si="12"/>
        <v>3.9995</v>
      </c>
      <c r="N59" s="116">
        <f t="shared" si="8"/>
        <v>30</v>
      </c>
      <c r="O59" s="116">
        <f t="shared" si="9"/>
        <v>119.985</v>
      </c>
      <c r="P59" s="116"/>
      <c r="R59" s="95"/>
      <c r="S59" s="96"/>
      <c r="T59" s="144"/>
      <c r="U59" s="144"/>
      <c r="V59" s="144"/>
      <c r="W59" s="144"/>
      <c r="X59" s="144"/>
    </row>
    <row r="60" s="85" customFormat="1" ht="23.1" customHeight="1" spans="1:24">
      <c r="A60" s="127" t="s">
        <v>138</v>
      </c>
      <c r="B60" s="129" t="s">
        <v>139</v>
      </c>
      <c r="C60" s="119" t="s">
        <v>51</v>
      </c>
      <c r="D60" s="131">
        <v>149.98</v>
      </c>
      <c r="E60" s="115">
        <v>20</v>
      </c>
      <c r="F60" s="116">
        <f t="shared" si="3"/>
        <v>2999.6</v>
      </c>
      <c r="G60" s="116">
        <f t="shared" ref="G60:K60" si="59">D60</f>
        <v>149.98</v>
      </c>
      <c r="H60" s="117">
        <f t="shared" si="59"/>
        <v>20</v>
      </c>
      <c r="I60" s="116">
        <f t="shared" si="5"/>
        <v>2999.6</v>
      </c>
      <c r="J60" s="195">
        <f t="shared" si="6"/>
        <v>142.481</v>
      </c>
      <c r="K60" s="116">
        <f t="shared" si="59"/>
        <v>20</v>
      </c>
      <c r="L60" s="116">
        <f t="shared" si="7"/>
        <v>2849.62</v>
      </c>
      <c r="M60" s="116">
        <f t="shared" si="12"/>
        <v>7.499</v>
      </c>
      <c r="N60" s="116">
        <f t="shared" si="8"/>
        <v>20</v>
      </c>
      <c r="O60" s="116">
        <f t="shared" si="9"/>
        <v>149.98</v>
      </c>
      <c r="P60" s="116"/>
      <c r="R60" s="95"/>
      <c r="S60" s="96"/>
      <c r="T60" s="144"/>
      <c r="U60" s="144"/>
      <c r="V60" s="144"/>
      <c r="W60" s="144"/>
      <c r="X60" s="144"/>
    </row>
    <row r="61" s="85" customFormat="1" ht="23.1" customHeight="1" spans="1:20">
      <c r="A61" s="127">
        <v>215</v>
      </c>
      <c r="B61" s="129" t="s">
        <v>140</v>
      </c>
      <c r="C61" s="119" t="s">
        <v>51</v>
      </c>
      <c r="D61" s="114">
        <v>93.24</v>
      </c>
      <c r="E61" s="115">
        <v>199.3</v>
      </c>
      <c r="F61" s="116">
        <f t="shared" si="3"/>
        <v>18582.73</v>
      </c>
      <c r="G61" s="116">
        <f t="shared" ref="G61:K61" si="60">D61</f>
        <v>93.24</v>
      </c>
      <c r="H61" s="117">
        <f t="shared" si="60"/>
        <v>199.3</v>
      </c>
      <c r="I61" s="116">
        <f t="shared" si="5"/>
        <v>18582.73</v>
      </c>
      <c r="J61" s="195">
        <f t="shared" si="6"/>
        <v>88.578</v>
      </c>
      <c r="K61" s="116">
        <f t="shared" si="60"/>
        <v>199.3</v>
      </c>
      <c r="L61" s="116">
        <f t="shared" si="7"/>
        <v>17653.5954</v>
      </c>
      <c r="M61" s="116">
        <f t="shared" si="12"/>
        <v>4.66200000000001</v>
      </c>
      <c r="N61" s="116">
        <f t="shared" si="8"/>
        <v>199.3</v>
      </c>
      <c r="O61" s="116">
        <f t="shared" si="9"/>
        <v>929.136600000001</v>
      </c>
      <c r="P61" s="116"/>
      <c r="R61" s="95"/>
      <c r="S61" s="96"/>
      <c r="T61" s="97"/>
    </row>
    <row r="62" s="85" customFormat="1" ht="23.1" customHeight="1" spans="1:20">
      <c r="A62" s="111">
        <v>216</v>
      </c>
      <c r="B62" s="112" t="s">
        <v>141</v>
      </c>
      <c r="C62" s="113"/>
      <c r="D62" s="114"/>
      <c r="E62" s="115"/>
      <c r="F62" s="116">
        <f t="shared" si="3"/>
        <v>0</v>
      </c>
      <c r="G62" s="116">
        <f t="shared" ref="G62:K62" si="61">D62</f>
        <v>0</v>
      </c>
      <c r="H62" s="117">
        <f t="shared" si="61"/>
        <v>0</v>
      </c>
      <c r="I62" s="116">
        <f t="shared" si="5"/>
        <v>0</v>
      </c>
      <c r="J62" s="195">
        <f t="shared" si="6"/>
        <v>0</v>
      </c>
      <c r="K62" s="116">
        <f t="shared" si="61"/>
        <v>0</v>
      </c>
      <c r="L62" s="116">
        <f t="shared" si="7"/>
        <v>0</v>
      </c>
      <c r="M62" s="116">
        <f t="shared" si="12"/>
        <v>0</v>
      </c>
      <c r="N62" s="116">
        <f t="shared" si="8"/>
        <v>0</v>
      </c>
      <c r="O62" s="116">
        <f t="shared" si="9"/>
        <v>0</v>
      </c>
      <c r="P62" s="116"/>
      <c r="R62" s="95"/>
      <c r="S62" s="96"/>
      <c r="T62" s="97"/>
    </row>
    <row r="63" s="85" customFormat="1" ht="23.1" customHeight="1" spans="1:20">
      <c r="A63" s="111" t="s">
        <v>142</v>
      </c>
      <c r="B63" s="112" t="s">
        <v>143</v>
      </c>
      <c r="C63" s="113" t="s">
        <v>55</v>
      </c>
      <c r="D63" s="114">
        <v>635.84</v>
      </c>
      <c r="E63" s="115">
        <v>140</v>
      </c>
      <c r="F63" s="116">
        <f t="shared" si="3"/>
        <v>89017.6</v>
      </c>
      <c r="G63" s="116">
        <f t="shared" ref="G63:K63" si="62">D63</f>
        <v>635.84</v>
      </c>
      <c r="H63" s="117">
        <f t="shared" si="62"/>
        <v>140</v>
      </c>
      <c r="I63" s="116">
        <f t="shared" si="5"/>
        <v>89017.6</v>
      </c>
      <c r="J63" s="195">
        <f t="shared" si="6"/>
        <v>604.048</v>
      </c>
      <c r="K63" s="116">
        <f t="shared" si="62"/>
        <v>140</v>
      </c>
      <c r="L63" s="116">
        <f t="shared" si="7"/>
        <v>84566.72</v>
      </c>
      <c r="M63" s="116">
        <f t="shared" si="12"/>
        <v>31.792</v>
      </c>
      <c r="N63" s="116">
        <f t="shared" si="8"/>
        <v>140</v>
      </c>
      <c r="O63" s="116">
        <f t="shared" si="9"/>
        <v>4450.88</v>
      </c>
      <c r="P63" s="116"/>
      <c r="R63" s="95"/>
      <c r="S63" s="96"/>
      <c r="T63" s="97"/>
    </row>
    <row r="64" s="85" customFormat="1" ht="23.1" customHeight="1" spans="1:20">
      <c r="A64" s="111" t="s">
        <v>144</v>
      </c>
      <c r="B64" s="112" t="s">
        <v>145</v>
      </c>
      <c r="C64" s="113" t="s">
        <v>55</v>
      </c>
      <c r="D64" s="114">
        <v>653.29</v>
      </c>
      <c r="E64" s="115">
        <v>2871.07</v>
      </c>
      <c r="F64" s="116">
        <f t="shared" si="3"/>
        <v>1875641.32</v>
      </c>
      <c r="G64" s="116">
        <f t="shared" ref="G64:K64" si="63">D64</f>
        <v>653.29</v>
      </c>
      <c r="H64" s="117">
        <f t="shared" si="63"/>
        <v>2871.07</v>
      </c>
      <c r="I64" s="116">
        <f t="shared" si="5"/>
        <v>1875641.32</v>
      </c>
      <c r="J64" s="195">
        <f t="shared" si="6"/>
        <v>620.6255</v>
      </c>
      <c r="K64" s="116">
        <f t="shared" si="63"/>
        <v>2871.07</v>
      </c>
      <c r="L64" s="116">
        <f t="shared" si="7"/>
        <v>1781859.254285</v>
      </c>
      <c r="M64" s="116">
        <f t="shared" si="12"/>
        <v>32.6645</v>
      </c>
      <c r="N64" s="116">
        <f t="shared" si="8"/>
        <v>2871.07</v>
      </c>
      <c r="O64" s="116">
        <f t="shared" si="9"/>
        <v>93782.0660149999</v>
      </c>
      <c r="P64" s="116"/>
      <c r="R64" s="95"/>
      <c r="S64" s="96"/>
      <c r="T64" s="97"/>
    </row>
    <row r="65" s="85" customFormat="1" ht="23.1" customHeight="1" spans="1:20">
      <c r="A65" s="111">
        <v>217</v>
      </c>
      <c r="B65" s="112" t="s">
        <v>146</v>
      </c>
      <c r="C65" s="113"/>
      <c r="D65" s="114"/>
      <c r="E65" s="115"/>
      <c r="F65" s="116">
        <f t="shared" si="3"/>
        <v>0</v>
      </c>
      <c r="G65" s="116">
        <f t="shared" ref="G65:K65" si="64">D65</f>
        <v>0</v>
      </c>
      <c r="H65" s="117">
        <f t="shared" si="64"/>
        <v>0</v>
      </c>
      <c r="I65" s="116">
        <f t="shared" si="5"/>
        <v>0</v>
      </c>
      <c r="J65" s="195">
        <f t="shared" si="6"/>
        <v>0</v>
      </c>
      <c r="K65" s="116">
        <f t="shared" si="64"/>
        <v>0</v>
      </c>
      <c r="L65" s="116">
        <f t="shared" si="7"/>
        <v>0</v>
      </c>
      <c r="M65" s="116">
        <f t="shared" si="12"/>
        <v>0</v>
      </c>
      <c r="N65" s="116">
        <f t="shared" si="8"/>
        <v>0</v>
      </c>
      <c r="O65" s="116">
        <f t="shared" si="9"/>
        <v>0</v>
      </c>
      <c r="P65" s="116"/>
      <c r="R65" s="95"/>
      <c r="S65" s="96"/>
      <c r="T65" s="97"/>
    </row>
    <row r="66" s="85" customFormat="1" ht="23.1" customHeight="1" spans="1:20">
      <c r="A66" s="111" t="s">
        <v>147</v>
      </c>
      <c r="B66" s="112" t="s">
        <v>148</v>
      </c>
      <c r="C66" s="113"/>
      <c r="D66" s="114"/>
      <c r="E66" s="115"/>
      <c r="F66" s="116">
        <f t="shared" si="3"/>
        <v>0</v>
      </c>
      <c r="G66" s="116">
        <f t="shared" ref="G66:K66" si="65">D66</f>
        <v>0</v>
      </c>
      <c r="H66" s="117">
        <f t="shared" si="65"/>
        <v>0</v>
      </c>
      <c r="I66" s="116">
        <f t="shared" si="5"/>
        <v>0</v>
      </c>
      <c r="J66" s="195">
        <f t="shared" si="6"/>
        <v>0</v>
      </c>
      <c r="K66" s="116">
        <f t="shared" si="65"/>
        <v>0</v>
      </c>
      <c r="L66" s="116">
        <f t="shared" si="7"/>
        <v>0</v>
      </c>
      <c r="M66" s="116">
        <f t="shared" si="12"/>
        <v>0</v>
      </c>
      <c r="N66" s="116">
        <f t="shared" si="8"/>
        <v>0</v>
      </c>
      <c r="O66" s="116">
        <f t="shared" si="9"/>
        <v>0</v>
      </c>
      <c r="P66" s="116"/>
      <c r="R66" s="95"/>
      <c r="S66" s="96"/>
      <c r="T66" s="97"/>
    </row>
    <row r="67" s="85" customFormat="1" ht="23.1" customHeight="1" spans="1:20">
      <c r="A67" s="111" t="s">
        <v>149</v>
      </c>
      <c r="B67" s="112" t="s">
        <v>150</v>
      </c>
      <c r="C67" s="113" t="s">
        <v>51</v>
      </c>
      <c r="D67" s="114">
        <v>192.26</v>
      </c>
      <c r="E67" s="115">
        <v>75</v>
      </c>
      <c r="F67" s="116">
        <f t="shared" si="3"/>
        <v>14419.5</v>
      </c>
      <c r="G67" s="116">
        <f t="shared" ref="G67:K67" si="66">D67</f>
        <v>192.26</v>
      </c>
      <c r="H67" s="117">
        <f t="shared" si="66"/>
        <v>75</v>
      </c>
      <c r="I67" s="116">
        <f t="shared" si="5"/>
        <v>14419.5</v>
      </c>
      <c r="J67" s="195">
        <f t="shared" si="6"/>
        <v>182.647</v>
      </c>
      <c r="K67" s="116">
        <f t="shared" si="66"/>
        <v>75</v>
      </c>
      <c r="L67" s="116">
        <f t="shared" si="7"/>
        <v>13698.525</v>
      </c>
      <c r="M67" s="116">
        <f t="shared" si="12"/>
        <v>9.613</v>
      </c>
      <c r="N67" s="116">
        <f t="shared" si="8"/>
        <v>75</v>
      </c>
      <c r="O67" s="116">
        <f t="shared" si="9"/>
        <v>720.975</v>
      </c>
      <c r="P67" s="116"/>
      <c r="R67" s="95"/>
      <c r="S67" s="96"/>
      <c r="T67" s="97"/>
    </row>
    <row r="68" s="85" customFormat="1" ht="23.1" customHeight="1" spans="1:20">
      <c r="A68" s="111" t="s">
        <v>151</v>
      </c>
      <c r="B68" s="112" t="s">
        <v>152</v>
      </c>
      <c r="C68" s="113" t="s">
        <v>51</v>
      </c>
      <c r="D68" s="114">
        <v>142.22</v>
      </c>
      <c r="E68" s="115">
        <v>1</v>
      </c>
      <c r="F68" s="116">
        <f t="shared" si="3"/>
        <v>142.22</v>
      </c>
      <c r="G68" s="116">
        <f t="shared" ref="G68:K68" si="67">D68</f>
        <v>142.22</v>
      </c>
      <c r="H68" s="117">
        <f t="shared" si="67"/>
        <v>1</v>
      </c>
      <c r="I68" s="116">
        <f t="shared" si="5"/>
        <v>142.22</v>
      </c>
      <c r="J68" s="195">
        <f t="shared" si="6"/>
        <v>135.109</v>
      </c>
      <c r="K68" s="116">
        <f t="shared" si="67"/>
        <v>1</v>
      </c>
      <c r="L68" s="116">
        <f t="shared" si="7"/>
        <v>135.109</v>
      </c>
      <c r="M68" s="116">
        <f t="shared" si="12"/>
        <v>7.11100000000002</v>
      </c>
      <c r="N68" s="116">
        <f t="shared" si="8"/>
        <v>1</v>
      </c>
      <c r="O68" s="116">
        <f t="shared" si="9"/>
        <v>7.11100000000002</v>
      </c>
      <c r="P68" s="116"/>
      <c r="R68" s="95"/>
      <c r="S68" s="96"/>
      <c r="T68" s="97"/>
    </row>
    <row r="69" s="85" customFormat="1" ht="23.1" customHeight="1" spans="1:20">
      <c r="A69" s="111" t="s">
        <v>153</v>
      </c>
      <c r="B69" s="112" t="s">
        <v>154</v>
      </c>
      <c r="C69" s="113"/>
      <c r="D69" s="114"/>
      <c r="E69" s="115"/>
      <c r="F69" s="116">
        <f t="shared" si="3"/>
        <v>0</v>
      </c>
      <c r="G69" s="116">
        <f t="shared" ref="G69:K69" si="68">D69</f>
        <v>0</v>
      </c>
      <c r="H69" s="117">
        <f t="shared" si="68"/>
        <v>0</v>
      </c>
      <c r="I69" s="116">
        <f t="shared" si="5"/>
        <v>0</v>
      </c>
      <c r="J69" s="195">
        <f t="shared" si="6"/>
        <v>0</v>
      </c>
      <c r="K69" s="116">
        <f t="shared" si="68"/>
        <v>0</v>
      </c>
      <c r="L69" s="116">
        <f t="shared" si="7"/>
        <v>0</v>
      </c>
      <c r="M69" s="116">
        <f t="shared" si="12"/>
        <v>0</v>
      </c>
      <c r="N69" s="116">
        <f t="shared" si="8"/>
        <v>0</v>
      </c>
      <c r="O69" s="116">
        <f t="shared" si="9"/>
        <v>0</v>
      </c>
      <c r="P69" s="116"/>
      <c r="R69" s="95"/>
      <c r="S69" s="96"/>
      <c r="T69" s="97"/>
    </row>
    <row r="70" s="85" customFormat="1" ht="23.1" customHeight="1" spans="1:20">
      <c r="A70" s="111" t="s">
        <v>155</v>
      </c>
      <c r="B70" s="112" t="s">
        <v>156</v>
      </c>
      <c r="C70" s="113" t="s">
        <v>51</v>
      </c>
      <c r="D70" s="114">
        <v>627.55</v>
      </c>
      <c r="E70" s="115">
        <v>0.1</v>
      </c>
      <c r="F70" s="116">
        <f t="shared" si="3"/>
        <v>62.76</v>
      </c>
      <c r="G70" s="116">
        <f t="shared" ref="G70:K70" si="69">D70</f>
        <v>627.55</v>
      </c>
      <c r="H70" s="117">
        <f t="shared" si="69"/>
        <v>0.1</v>
      </c>
      <c r="I70" s="116">
        <f t="shared" si="5"/>
        <v>62.76</v>
      </c>
      <c r="J70" s="195">
        <f t="shared" si="6"/>
        <v>596.1725</v>
      </c>
      <c r="K70" s="116">
        <f t="shared" si="69"/>
        <v>0.1</v>
      </c>
      <c r="L70" s="116">
        <f t="shared" si="7"/>
        <v>59.61725</v>
      </c>
      <c r="M70" s="116">
        <f t="shared" si="12"/>
        <v>31.3775000000001</v>
      </c>
      <c r="N70" s="116">
        <f t="shared" si="8"/>
        <v>0.1</v>
      </c>
      <c r="O70" s="116">
        <f t="shared" si="9"/>
        <v>3.13775000000001</v>
      </c>
      <c r="P70" s="116"/>
      <c r="R70" s="95"/>
      <c r="S70" s="96"/>
      <c r="T70" s="97"/>
    </row>
    <row r="71" s="85" customFormat="1" ht="23.1" customHeight="1" spans="1:20">
      <c r="A71" s="111" t="s">
        <v>157</v>
      </c>
      <c r="B71" s="112" t="s">
        <v>158</v>
      </c>
      <c r="C71" s="113" t="s">
        <v>51</v>
      </c>
      <c r="D71" s="114">
        <v>761.23</v>
      </c>
      <c r="E71" s="115">
        <v>0.1</v>
      </c>
      <c r="F71" s="116">
        <f t="shared" si="3"/>
        <v>76.12</v>
      </c>
      <c r="G71" s="116">
        <f t="shared" ref="G71:K71" si="70">D71</f>
        <v>761.23</v>
      </c>
      <c r="H71" s="117">
        <f t="shared" si="70"/>
        <v>0.1</v>
      </c>
      <c r="I71" s="116">
        <f t="shared" si="5"/>
        <v>76.12</v>
      </c>
      <c r="J71" s="195">
        <f t="shared" si="6"/>
        <v>723.1685</v>
      </c>
      <c r="K71" s="116">
        <f t="shared" si="70"/>
        <v>0.1</v>
      </c>
      <c r="L71" s="116">
        <f t="shared" si="7"/>
        <v>72.31685</v>
      </c>
      <c r="M71" s="116">
        <f t="shared" si="12"/>
        <v>38.0615</v>
      </c>
      <c r="N71" s="116">
        <f t="shared" si="8"/>
        <v>0.1</v>
      </c>
      <c r="O71" s="116">
        <f t="shared" si="9"/>
        <v>3.80615</v>
      </c>
      <c r="P71" s="116"/>
      <c r="R71" s="95"/>
      <c r="S71" s="96"/>
      <c r="T71" s="97"/>
    </row>
    <row r="72" s="85" customFormat="1" ht="23.1" customHeight="1" spans="1:20">
      <c r="A72" s="127" t="s">
        <v>159</v>
      </c>
      <c r="B72" s="112" t="s">
        <v>160</v>
      </c>
      <c r="C72" s="113" t="s">
        <v>51</v>
      </c>
      <c r="D72" s="114">
        <v>903.71</v>
      </c>
      <c r="E72" s="115">
        <v>0.1</v>
      </c>
      <c r="F72" s="116">
        <f t="shared" si="3"/>
        <v>90.37</v>
      </c>
      <c r="G72" s="116">
        <f t="shared" ref="G72:K72" si="71">D72</f>
        <v>903.71</v>
      </c>
      <c r="H72" s="117">
        <f t="shared" si="71"/>
        <v>0.1</v>
      </c>
      <c r="I72" s="116">
        <f t="shared" si="5"/>
        <v>90.37</v>
      </c>
      <c r="J72" s="195">
        <f t="shared" si="6"/>
        <v>858.5245</v>
      </c>
      <c r="K72" s="116">
        <f t="shared" si="71"/>
        <v>0.1</v>
      </c>
      <c r="L72" s="116">
        <f t="shared" si="7"/>
        <v>85.85245</v>
      </c>
      <c r="M72" s="116">
        <f t="shared" si="12"/>
        <v>45.1855</v>
      </c>
      <c r="N72" s="116">
        <f t="shared" si="8"/>
        <v>0.1</v>
      </c>
      <c r="O72" s="116">
        <f t="shared" si="9"/>
        <v>4.51855</v>
      </c>
      <c r="P72" s="116"/>
      <c r="R72" s="95"/>
      <c r="S72" s="96"/>
      <c r="T72" s="97"/>
    </row>
    <row r="73" s="85" customFormat="1" ht="23.1" customHeight="1" spans="1:20">
      <c r="A73" s="111" t="s">
        <v>161</v>
      </c>
      <c r="B73" s="112" t="s">
        <v>162</v>
      </c>
      <c r="C73" s="113" t="s">
        <v>51</v>
      </c>
      <c r="D73" s="114">
        <v>959.57</v>
      </c>
      <c r="E73" s="115">
        <v>0.1</v>
      </c>
      <c r="F73" s="116">
        <f t="shared" si="3"/>
        <v>95.96</v>
      </c>
      <c r="G73" s="116">
        <f t="shared" ref="G73:K73" si="72">D73</f>
        <v>959.57</v>
      </c>
      <c r="H73" s="117">
        <f t="shared" si="72"/>
        <v>0.1</v>
      </c>
      <c r="I73" s="116">
        <f t="shared" si="5"/>
        <v>95.96</v>
      </c>
      <c r="J73" s="195">
        <f t="shared" si="6"/>
        <v>911.5915</v>
      </c>
      <c r="K73" s="116">
        <f t="shared" si="72"/>
        <v>0.1</v>
      </c>
      <c r="L73" s="116">
        <f t="shared" si="7"/>
        <v>91.15915</v>
      </c>
      <c r="M73" s="116">
        <f t="shared" si="12"/>
        <v>47.9785000000001</v>
      </c>
      <c r="N73" s="116">
        <f t="shared" si="8"/>
        <v>0.1</v>
      </c>
      <c r="O73" s="116">
        <f t="shared" si="9"/>
        <v>4.79785000000001</v>
      </c>
      <c r="P73" s="116"/>
      <c r="R73" s="95"/>
      <c r="S73" s="96"/>
      <c r="T73" s="97"/>
    </row>
    <row r="74" s="85" customFormat="1" ht="23.1" customHeight="1" spans="1:20">
      <c r="A74" s="111" t="s">
        <v>163</v>
      </c>
      <c r="B74" s="112" t="s">
        <v>164</v>
      </c>
      <c r="C74" s="113" t="s">
        <v>51</v>
      </c>
      <c r="D74" s="114">
        <v>1207.82</v>
      </c>
      <c r="E74" s="115">
        <v>0.1</v>
      </c>
      <c r="F74" s="116">
        <f t="shared" si="3"/>
        <v>120.78</v>
      </c>
      <c r="G74" s="116">
        <f t="shared" ref="G74:K74" si="73">D74</f>
        <v>1207.82</v>
      </c>
      <c r="H74" s="117">
        <f t="shared" si="73"/>
        <v>0.1</v>
      </c>
      <c r="I74" s="116">
        <f t="shared" si="5"/>
        <v>120.78</v>
      </c>
      <c r="J74" s="195">
        <f t="shared" si="6"/>
        <v>1147.429</v>
      </c>
      <c r="K74" s="116">
        <f t="shared" si="73"/>
        <v>0.1</v>
      </c>
      <c r="L74" s="116">
        <f t="shared" si="7"/>
        <v>114.7429</v>
      </c>
      <c r="M74" s="116">
        <f t="shared" si="12"/>
        <v>60.3910000000001</v>
      </c>
      <c r="N74" s="116">
        <f t="shared" si="8"/>
        <v>0.1</v>
      </c>
      <c r="O74" s="116">
        <f t="shared" si="9"/>
        <v>6.03910000000001</v>
      </c>
      <c r="P74" s="116"/>
      <c r="R74" s="95"/>
      <c r="S74" s="96"/>
      <c r="T74" s="97"/>
    </row>
    <row r="75" s="85" customFormat="1" ht="23.1" customHeight="1" spans="1:20">
      <c r="A75" s="127">
        <v>218</v>
      </c>
      <c r="B75" s="112" t="s">
        <v>165</v>
      </c>
      <c r="C75" s="113"/>
      <c r="D75" s="114"/>
      <c r="E75" s="115"/>
      <c r="F75" s="116">
        <f t="shared" ref="F75:F138" si="74">ROUND(E75*D75,2)</f>
        <v>0</v>
      </c>
      <c r="G75" s="116">
        <f t="shared" ref="G75:K75" si="75">D75</f>
        <v>0</v>
      </c>
      <c r="H75" s="117">
        <f t="shared" si="75"/>
        <v>0</v>
      </c>
      <c r="I75" s="116">
        <f t="shared" ref="I75:I138" si="76">ROUND(H75*G75,2)</f>
        <v>0</v>
      </c>
      <c r="J75" s="195">
        <f t="shared" ref="J75:J138" si="77">G75*0.95</f>
        <v>0</v>
      </c>
      <c r="K75" s="116">
        <f t="shared" si="75"/>
        <v>0</v>
      </c>
      <c r="L75" s="116">
        <f t="shared" ref="L75:L138" si="78">K75*J75</f>
        <v>0</v>
      </c>
      <c r="M75" s="116">
        <f t="shared" si="12"/>
        <v>0</v>
      </c>
      <c r="N75" s="116">
        <f t="shared" ref="N75:N138" si="79">K75</f>
        <v>0</v>
      </c>
      <c r="O75" s="116">
        <f t="shared" si="9"/>
        <v>0</v>
      </c>
      <c r="P75" s="116"/>
      <c r="R75" s="95"/>
      <c r="S75" s="96"/>
      <c r="T75" s="97"/>
    </row>
    <row r="76" s="85" customFormat="1" ht="23.1" customHeight="1" spans="1:20">
      <c r="A76" s="127" t="s">
        <v>166</v>
      </c>
      <c r="B76" s="112" t="s">
        <v>167</v>
      </c>
      <c r="C76" s="113" t="s">
        <v>51</v>
      </c>
      <c r="D76" s="114">
        <v>41.99</v>
      </c>
      <c r="E76" s="115">
        <v>120</v>
      </c>
      <c r="F76" s="116">
        <f t="shared" si="74"/>
        <v>5038.8</v>
      </c>
      <c r="G76" s="116">
        <f t="shared" ref="G76:K76" si="80">D76</f>
        <v>41.99</v>
      </c>
      <c r="H76" s="117">
        <f t="shared" si="80"/>
        <v>120</v>
      </c>
      <c r="I76" s="116">
        <f t="shared" si="76"/>
        <v>5038.8</v>
      </c>
      <c r="J76" s="195">
        <f t="shared" si="77"/>
        <v>39.8905</v>
      </c>
      <c r="K76" s="116">
        <f t="shared" si="80"/>
        <v>120</v>
      </c>
      <c r="L76" s="116">
        <f t="shared" si="78"/>
        <v>4786.86</v>
      </c>
      <c r="M76" s="116">
        <f t="shared" si="12"/>
        <v>2.0995</v>
      </c>
      <c r="N76" s="116">
        <f t="shared" si="79"/>
        <v>120</v>
      </c>
      <c r="O76" s="116">
        <f t="shared" ref="O76:O139" si="81">N76*M76</f>
        <v>251.94</v>
      </c>
      <c r="P76" s="116"/>
      <c r="R76" s="95"/>
      <c r="S76" s="96"/>
      <c r="T76" s="97"/>
    </row>
    <row r="77" s="85" customFormat="1" ht="23.1" customHeight="1" spans="1:20">
      <c r="A77" s="111" t="s">
        <v>168</v>
      </c>
      <c r="B77" s="112" t="s">
        <v>169</v>
      </c>
      <c r="C77" s="113" t="s">
        <v>51</v>
      </c>
      <c r="D77" s="114">
        <v>83.98</v>
      </c>
      <c r="E77" s="115">
        <v>1368</v>
      </c>
      <c r="F77" s="116">
        <f t="shared" si="74"/>
        <v>114884.64</v>
      </c>
      <c r="G77" s="116">
        <f t="shared" ref="G77:K77" si="82">D77</f>
        <v>83.98</v>
      </c>
      <c r="H77" s="117">
        <f t="shared" si="82"/>
        <v>1368</v>
      </c>
      <c r="I77" s="116">
        <f t="shared" si="76"/>
        <v>114884.64</v>
      </c>
      <c r="J77" s="195">
        <f t="shared" si="77"/>
        <v>79.781</v>
      </c>
      <c r="K77" s="116">
        <f t="shared" si="82"/>
        <v>1368</v>
      </c>
      <c r="L77" s="116">
        <f t="shared" si="78"/>
        <v>109140.408</v>
      </c>
      <c r="M77" s="116">
        <f t="shared" ref="M77:M140" si="83">G77-J77</f>
        <v>4.199</v>
      </c>
      <c r="N77" s="116">
        <f t="shared" si="79"/>
        <v>1368</v>
      </c>
      <c r="O77" s="116">
        <f t="shared" si="81"/>
        <v>5744.232</v>
      </c>
      <c r="P77" s="116"/>
      <c r="R77" s="95"/>
      <c r="S77" s="96"/>
      <c r="T77" s="97"/>
    </row>
    <row r="78" s="85" customFormat="1" ht="23.1" customHeight="1" spans="1:20">
      <c r="A78" s="111" t="s">
        <v>170</v>
      </c>
      <c r="B78" s="112" t="s">
        <v>171</v>
      </c>
      <c r="C78" s="113" t="s">
        <v>51</v>
      </c>
      <c r="D78" s="114">
        <v>15</v>
      </c>
      <c r="E78" s="115">
        <v>592</v>
      </c>
      <c r="F78" s="116">
        <f t="shared" si="74"/>
        <v>8880</v>
      </c>
      <c r="G78" s="116">
        <f t="shared" ref="G78:K78" si="84">D78</f>
        <v>15</v>
      </c>
      <c r="H78" s="117">
        <f t="shared" si="84"/>
        <v>592</v>
      </c>
      <c r="I78" s="116">
        <f t="shared" si="76"/>
        <v>8880</v>
      </c>
      <c r="J78" s="195">
        <f t="shared" si="77"/>
        <v>14.25</v>
      </c>
      <c r="K78" s="116">
        <f t="shared" si="84"/>
        <v>592</v>
      </c>
      <c r="L78" s="116">
        <f t="shared" si="78"/>
        <v>8436</v>
      </c>
      <c r="M78" s="116">
        <f t="shared" si="83"/>
        <v>0.75</v>
      </c>
      <c r="N78" s="116">
        <f t="shared" si="79"/>
        <v>592</v>
      </c>
      <c r="O78" s="116">
        <f t="shared" si="81"/>
        <v>444</v>
      </c>
      <c r="P78" s="116"/>
      <c r="R78" s="95"/>
      <c r="S78" s="96"/>
      <c r="T78" s="97"/>
    </row>
    <row r="79" s="85" customFormat="1" ht="23.1" customHeight="1" spans="1:20">
      <c r="A79" s="111" t="s">
        <v>172</v>
      </c>
      <c r="B79" s="112" t="s">
        <v>173</v>
      </c>
      <c r="C79" s="113" t="s">
        <v>51</v>
      </c>
      <c r="D79" s="114">
        <v>19.99</v>
      </c>
      <c r="E79" s="115">
        <v>120</v>
      </c>
      <c r="F79" s="116">
        <f t="shared" si="74"/>
        <v>2398.8</v>
      </c>
      <c r="G79" s="116">
        <f t="shared" ref="G79:K79" si="85">D79</f>
        <v>19.99</v>
      </c>
      <c r="H79" s="117">
        <f t="shared" si="85"/>
        <v>120</v>
      </c>
      <c r="I79" s="116">
        <f t="shared" si="76"/>
        <v>2398.8</v>
      </c>
      <c r="J79" s="195">
        <f t="shared" si="77"/>
        <v>18.9905</v>
      </c>
      <c r="K79" s="116">
        <f t="shared" si="85"/>
        <v>120</v>
      </c>
      <c r="L79" s="116">
        <f t="shared" si="78"/>
        <v>2278.86</v>
      </c>
      <c r="M79" s="116">
        <f t="shared" si="83"/>
        <v>0.999500000000001</v>
      </c>
      <c r="N79" s="116">
        <f t="shared" si="79"/>
        <v>120</v>
      </c>
      <c r="O79" s="116">
        <f t="shared" si="81"/>
        <v>119.94</v>
      </c>
      <c r="P79" s="116"/>
      <c r="R79" s="95"/>
      <c r="S79" s="96"/>
      <c r="T79" s="97"/>
    </row>
    <row r="80" s="85" customFormat="1" ht="23.1" customHeight="1" spans="1:20">
      <c r="A80" s="111">
        <v>219</v>
      </c>
      <c r="B80" s="112" t="s">
        <v>174</v>
      </c>
      <c r="C80" s="113"/>
      <c r="D80" s="114"/>
      <c r="E80" s="115"/>
      <c r="F80" s="116">
        <f t="shared" si="74"/>
        <v>0</v>
      </c>
      <c r="G80" s="116">
        <f t="shared" ref="G80:K80" si="86">D80</f>
        <v>0</v>
      </c>
      <c r="H80" s="117">
        <f t="shared" si="86"/>
        <v>0</v>
      </c>
      <c r="I80" s="116">
        <f t="shared" si="76"/>
        <v>0</v>
      </c>
      <c r="J80" s="195">
        <f t="shared" si="77"/>
        <v>0</v>
      </c>
      <c r="K80" s="116">
        <f t="shared" si="86"/>
        <v>0</v>
      </c>
      <c r="L80" s="116">
        <f t="shared" si="78"/>
        <v>0</v>
      </c>
      <c r="M80" s="116">
        <f t="shared" si="83"/>
        <v>0</v>
      </c>
      <c r="N80" s="116">
        <f t="shared" si="79"/>
        <v>0</v>
      </c>
      <c r="O80" s="116">
        <f t="shared" si="81"/>
        <v>0</v>
      </c>
      <c r="P80" s="116"/>
      <c r="R80" s="95"/>
      <c r="S80" s="96"/>
      <c r="T80" s="97"/>
    </row>
    <row r="81" s="85" customFormat="1" ht="23.1" customHeight="1" spans="1:20">
      <c r="A81" s="111" t="s">
        <v>175</v>
      </c>
      <c r="B81" s="112" t="s">
        <v>176</v>
      </c>
      <c r="C81" s="113" t="s">
        <v>65</v>
      </c>
      <c r="D81" s="114">
        <v>339.97</v>
      </c>
      <c r="E81" s="115">
        <v>12</v>
      </c>
      <c r="F81" s="116">
        <f t="shared" si="74"/>
        <v>4079.64</v>
      </c>
      <c r="G81" s="116">
        <f t="shared" ref="G81:K81" si="87">D81</f>
        <v>339.97</v>
      </c>
      <c r="H81" s="117">
        <f t="shared" si="87"/>
        <v>12</v>
      </c>
      <c r="I81" s="116">
        <f t="shared" si="76"/>
        <v>4079.64</v>
      </c>
      <c r="J81" s="195">
        <f t="shared" si="77"/>
        <v>322.9715</v>
      </c>
      <c r="K81" s="116">
        <f t="shared" si="87"/>
        <v>12</v>
      </c>
      <c r="L81" s="116">
        <f t="shared" si="78"/>
        <v>3875.658</v>
      </c>
      <c r="M81" s="116">
        <f t="shared" si="83"/>
        <v>16.9985</v>
      </c>
      <c r="N81" s="116">
        <f t="shared" si="79"/>
        <v>12</v>
      </c>
      <c r="O81" s="116">
        <f t="shared" si="81"/>
        <v>203.982</v>
      </c>
      <c r="P81" s="116"/>
      <c r="R81" s="95"/>
      <c r="S81" s="96"/>
      <c r="T81" s="97"/>
    </row>
    <row r="82" s="85" customFormat="1" ht="23.1" customHeight="1" spans="1:20">
      <c r="A82" s="111" t="s">
        <v>177</v>
      </c>
      <c r="B82" s="112" t="s">
        <v>178</v>
      </c>
      <c r="C82" s="113" t="s">
        <v>65</v>
      </c>
      <c r="D82" s="114">
        <v>319.9</v>
      </c>
      <c r="E82" s="115">
        <v>12</v>
      </c>
      <c r="F82" s="116">
        <f t="shared" si="74"/>
        <v>3838.8</v>
      </c>
      <c r="G82" s="116">
        <f t="shared" ref="G82:K82" si="88">D82</f>
        <v>319.9</v>
      </c>
      <c r="H82" s="117">
        <f t="shared" si="88"/>
        <v>12</v>
      </c>
      <c r="I82" s="116">
        <f t="shared" si="76"/>
        <v>3838.8</v>
      </c>
      <c r="J82" s="195">
        <f t="shared" si="77"/>
        <v>303.905</v>
      </c>
      <c r="K82" s="116">
        <f t="shared" si="88"/>
        <v>12</v>
      </c>
      <c r="L82" s="116">
        <f t="shared" si="78"/>
        <v>3646.86</v>
      </c>
      <c r="M82" s="116">
        <f t="shared" si="83"/>
        <v>15.995</v>
      </c>
      <c r="N82" s="116">
        <f t="shared" si="79"/>
        <v>12</v>
      </c>
      <c r="O82" s="116">
        <f t="shared" si="81"/>
        <v>191.94</v>
      </c>
      <c r="P82" s="116"/>
      <c r="R82" s="95"/>
      <c r="S82" s="96"/>
      <c r="T82" s="97"/>
    </row>
    <row r="83" s="85" customFormat="1" ht="23.1" customHeight="1" spans="1:20">
      <c r="A83" s="111">
        <v>220</v>
      </c>
      <c r="B83" s="112" t="s">
        <v>179</v>
      </c>
      <c r="C83" s="113"/>
      <c r="D83" s="114"/>
      <c r="E83" s="115"/>
      <c r="F83" s="116">
        <f t="shared" si="74"/>
        <v>0</v>
      </c>
      <c r="G83" s="116">
        <f t="shared" ref="G83:K83" si="89">D83</f>
        <v>0</v>
      </c>
      <c r="H83" s="117">
        <f t="shared" si="89"/>
        <v>0</v>
      </c>
      <c r="I83" s="116">
        <f t="shared" si="76"/>
        <v>0</v>
      </c>
      <c r="J83" s="195">
        <f t="shared" si="77"/>
        <v>0</v>
      </c>
      <c r="K83" s="116">
        <f t="shared" si="89"/>
        <v>0</v>
      </c>
      <c r="L83" s="116">
        <f t="shared" si="78"/>
        <v>0</v>
      </c>
      <c r="M83" s="116">
        <f t="shared" si="83"/>
        <v>0</v>
      </c>
      <c r="N83" s="116">
        <f t="shared" si="79"/>
        <v>0</v>
      </c>
      <c r="O83" s="116">
        <f t="shared" si="81"/>
        <v>0</v>
      </c>
      <c r="P83" s="116"/>
      <c r="R83" s="95"/>
      <c r="S83" s="96"/>
      <c r="T83" s="97"/>
    </row>
    <row r="84" s="85" customFormat="1" ht="23.1" customHeight="1" spans="1:20">
      <c r="A84" s="111" t="s">
        <v>180</v>
      </c>
      <c r="B84" s="112" t="s">
        <v>181</v>
      </c>
      <c r="C84" s="113" t="s">
        <v>62</v>
      </c>
      <c r="D84" s="114">
        <v>25.36</v>
      </c>
      <c r="E84" s="115">
        <v>200</v>
      </c>
      <c r="F84" s="116">
        <f t="shared" si="74"/>
        <v>5072</v>
      </c>
      <c r="G84" s="116">
        <f t="shared" ref="G84:K84" si="90">D84</f>
        <v>25.36</v>
      </c>
      <c r="H84" s="117">
        <f t="shared" si="90"/>
        <v>200</v>
      </c>
      <c r="I84" s="116">
        <f t="shared" si="76"/>
        <v>5072</v>
      </c>
      <c r="J84" s="195">
        <f t="shared" si="77"/>
        <v>24.092</v>
      </c>
      <c r="K84" s="116">
        <f t="shared" si="90"/>
        <v>200</v>
      </c>
      <c r="L84" s="116">
        <f t="shared" si="78"/>
        <v>4818.4</v>
      </c>
      <c r="M84" s="116">
        <f t="shared" si="83"/>
        <v>1.268</v>
      </c>
      <c r="N84" s="116">
        <f t="shared" si="79"/>
        <v>200</v>
      </c>
      <c r="O84" s="116">
        <f t="shared" si="81"/>
        <v>253.6</v>
      </c>
      <c r="P84" s="116"/>
      <c r="R84" s="95"/>
      <c r="S84" s="96"/>
      <c r="T84" s="97"/>
    </row>
    <row r="85" s="85" customFormat="1" ht="23.1" customHeight="1" spans="1:20">
      <c r="A85" s="111" t="s">
        <v>182</v>
      </c>
      <c r="B85" s="112" t="s">
        <v>183</v>
      </c>
      <c r="C85" s="113" t="s">
        <v>62</v>
      </c>
      <c r="D85" s="114">
        <v>26.9</v>
      </c>
      <c r="E85" s="115">
        <v>120</v>
      </c>
      <c r="F85" s="116">
        <f t="shared" si="74"/>
        <v>3228</v>
      </c>
      <c r="G85" s="116">
        <f t="shared" ref="G85:K85" si="91">D85</f>
        <v>26.9</v>
      </c>
      <c r="H85" s="117">
        <f t="shared" si="91"/>
        <v>120</v>
      </c>
      <c r="I85" s="116">
        <f t="shared" si="76"/>
        <v>3228</v>
      </c>
      <c r="J85" s="195">
        <f t="shared" si="77"/>
        <v>25.555</v>
      </c>
      <c r="K85" s="116">
        <f t="shared" si="91"/>
        <v>120</v>
      </c>
      <c r="L85" s="116">
        <f t="shared" si="78"/>
        <v>3066.6</v>
      </c>
      <c r="M85" s="116">
        <f t="shared" si="83"/>
        <v>1.345</v>
      </c>
      <c r="N85" s="116">
        <f t="shared" si="79"/>
        <v>120</v>
      </c>
      <c r="O85" s="116">
        <f t="shared" si="81"/>
        <v>161.4</v>
      </c>
      <c r="P85" s="116"/>
      <c r="R85" s="95"/>
      <c r="S85" s="96"/>
      <c r="T85" s="97"/>
    </row>
    <row r="86" s="85" customFormat="1" ht="23.1" customHeight="1" spans="1:20">
      <c r="A86" s="127">
        <v>221</v>
      </c>
      <c r="B86" s="112" t="s">
        <v>184</v>
      </c>
      <c r="C86" s="113"/>
      <c r="D86" s="114"/>
      <c r="E86" s="115"/>
      <c r="F86" s="116">
        <f t="shared" si="74"/>
        <v>0</v>
      </c>
      <c r="G86" s="116">
        <f t="shared" ref="G86:K86" si="92">D86</f>
        <v>0</v>
      </c>
      <c r="H86" s="117">
        <f t="shared" si="92"/>
        <v>0</v>
      </c>
      <c r="I86" s="116">
        <f t="shared" si="76"/>
        <v>0</v>
      </c>
      <c r="J86" s="195">
        <f t="shared" si="77"/>
        <v>0</v>
      </c>
      <c r="K86" s="116">
        <f t="shared" si="92"/>
        <v>0</v>
      </c>
      <c r="L86" s="116">
        <f t="shared" si="78"/>
        <v>0</v>
      </c>
      <c r="M86" s="116">
        <f t="shared" si="83"/>
        <v>0</v>
      </c>
      <c r="N86" s="116">
        <f t="shared" si="79"/>
        <v>0</v>
      </c>
      <c r="O86" s="116">
        <f t="shared" si="81"/>
        <v>0</v>
      </c>
      <c r="P86" s="116"/>
      <c r="R86" s="95"/>
      <c r="S86" s="96"/>
      <c r="T86" s="97"/>
    </row>
    <row r="87" s="85" customFormat="1" ht="23.1" customHeight="1" spans="1:20">
      <c r="A87" s="127" t="s">
        <v>185</v>
      </c>
      <c r="B87" s="112" t="s">
        <v>186</v>
      </c>
      <c r="C87" s="113" t="s">
        <v>55</v>
      </c>
      <c r="D87" s="114">
        <v>928.93</v>
      </c>
      <c r="E87" s="115">
        <v>20</v>
      </c>
      <c r="F87" s="116">
        <f t="shared" si="74"/>
        <v>18578.6</v>
      </c>
      <c r="G87" s="116">
        <f t="shared" ref="G87:K87" si="93">D87</f>
        <v>928.93</v>
      </c>
      <c r="H87" s="117">
        <f t="shared" si="93"/>
        <v>20</v>
      </c>
      <c r="I87" s="116">
        <f t="shared" si="76"/>
        <v>18578.6</v>
      </c>
      <c r="J87" s="195">
        <f t="shared" si="77"/>
        <v>882.4835</v>
      </c>
      <c r="K87" s="116">
        <f t="shared" si="93"/>
        <v>20</v>
      </c>
      <c r="L87" s="116">
        <f t="shared" si="78"/>
        <v>17649.67</v>
      </c>
      <c r="M87" s="116">
        <f t="shared" si="83"/>
        <v>46.4465</v>
      </c>
      <c r="N87" s="116">
        <f t="shared" si="79"/>
        <v>20</v>
      </c>
      <c r="O87" s="116">
        <f t="shared" si="81"/>
        <v>928.93</v>
      </c>
      <c r="P87" s="116"/>
      <c r="R87" s="95"/>
      <c r="S87" s="96"/>
      <c r="T87" s="97"/>
    </row>
    <row r="88" s="85" customFormat="1" ht="23.1" customHeight="1" spans="1:20">
      <c r="A88" s="111" t="s">
        <v>187</v>
      </c>
      <c r="B88" s="112" t="s">
        <v>188</v>
      </c>
      <c r="C88" s="113" t="s">
        <v>65</v>
      </c>
      <c r="D88" s="114">
        <v>386.44</v>
      </c>
      <c r="E88" s="115">
        <v>0</v>
      </c>
      <c r="F88" s="116">
        <f t="shared" si="74"/>
        <v>0</v>
      </c>
      <c r="G88" s="116">
        <f t="shared" ref="G88:K88" si="94">D88</f>
        <v>386.44</v>
      </c>
      <c r="H88" s="117">
        <f t="shared" si="94"/>
        <v>0</v>
      </c>
      <c r="I88" s="116">
        <f t="shared" si="76"/>
        <v>0</v>
      </c>
      <c r="J88" s="195">
        <f t="shared" si="77"/>
        <v>367.118</v>
      </c>
      <c r="K88" s="116">
        <f t="shared" si="94"/>
        <v>0</v>
      </c>
      <c r="L88" s="116">
        <f t="shared" si="78"/>
        <v>0</v>
      </c>
      <c r="M88" s="116">
        <f t="shared" si="83"/>
        <v>19.322</v>
      </c>
      <c r="N88" s="116">
        <f t="shared" si="79"/>
        <v>0</v>
      </c>
      <c r="O88" s="116">
        <f t="shared" si="81"/>
        <v>0</v>
      </c>
      <c r="P88" s="116"/>
      <c r="R88" s="95"/>
      <c r="S88" s="96"/>
      <c r="T88" s="97"/>
    </row>
    <row r="89" s="85" customFormat="1" ht="23.1" customHeight="1" spans="1:20">
      <c r="A89" s="111">
        <v>222</v>
      </c>
      <c r="B89" s="112" t="s">
        <v>189</v>
      </c>
      <c r="C89" s="113"/>
      <c r="D89" s="114"/>
      <c r="E89" s="115"/>
      <c r="F89" s="116">
        <f t="shared" si="74"/>
        <v>0</v>
      </c>
      <c r="G89" s="116">
        <f t="shared" ref="G89:K89" si="95">D89</f>
        <v>0</v>
      </c>
      <c r="H89" s="117">
        <f t="shared" si="95"/>
        <v>0</v>
      </c>
      <c r="I89" s="116">
        <f t="shared" si="76"/>
        <v>0</v>
      </c>
      <c r="J89" s="195">
        <f t="shared" si="77"/>
        <v>0</v>
      </c>
      <c r="K89" s="116">
        <f t="shared" si="95"/>
        <v>0</v>
      </c>
      <c r="L89" s="116">
        <f t="shared" si="78"/>
        <v>0</v>
      </c>
      <c r="M89" s="116">
        <f t="shared" si="83"/>
        <v>0</v>
      </c>
      <c r="N89" s="116">
        <f t="shared" si="79"/>
        <v>0</v>
      </c>
      <c r="O89" s="116">
        <f t="shared" si="81"/>
        <v>0</v>
      </c>
      <c r="P89" s="116"/>
      <c r="R89" s="95"/>
      <c r="S89" s="96"/>
      <c r="T89" s="97"/>
    </row>
    <row r="90" s="85" customFormat="1" ht="23.1" customHeight="1" spans="1:20">
      <c r="A90" s="111" t="s">
        <v>190</v>
      </c>
      <c r="B90" s="112" t="s">
        <v>191</v>
      </c>
      <c r="C90" s="113" t="s">
        <v>65</v>
      </c>
      <c r="D90" s="114">
        <v>145.85</v>
      </c>
      <c r="E90" s="115">
        <v>1810</v>
      </c>
      <c r="F90" s="116">
        <f t="shared" si="74"/>
        <v>263988.5</v>
      </c>
      <c r="G90" s="116">
        <f t="shared" ref="G90:K90" si="96">D90</f>
        <v>145.85</v>
      </c>
      <c r="H90" s="117">
        <f t="shared" si="96"/>
        <v>1810</v>
      </c>
      <c r="I90" s="116">
        <f t="shared" si="76"/>
        <v>263988.5</v>
      </c>
      <c r="J90" s="195">
        <f t="shared" si="77"/>
        <v>138.5575</v>
      </c>
      <c r="K90" s="116">
        <f t="shared" si="96"/>
        <v>1810</v>
      </c>
      <c r="L90" s="116">
        <f t="shared" si="78"/>
        <v>250789.075</v>
      </c>
      <c r="M90" s="116">
        <f t="shared" si="83"/>
        <v>7.29250000000002</v>
      </c>
      <c r="N90" s="116">
        <f t="shared" si="79"/>
        <v>1810</v>
      </c>
      <c r="O90" s="116">
        <f t="shared" si="81"/>
        <v>13199.425</v>
      </c>
      <c r="P90" s="116"/>
      <c r="R90" s="95"/>
      <c r="S90" s="96"/>
      <c r="T90" s="97"/>
    </row>
    <row r="91" s="85" customFormat="1" ht="23.1" customHeight="1" spans="1:20">
      <c r="A91" s="111" t="s">
        <v>192</v>
      </c>
      <c r="B91" s="112" t="s">
        <v>193</v>
      </c>
      <c r="C91" s="113" t="s">
        <v>65</v>
      </c>
      <c r="D91" s="114">
        <v>33.09</v>
      </c>
      <c r="E91" s="115">
        <v>1</v>
      </c>
      <c r="F91" s="116">
        <f t="shared" si="74"/>
        <v>33.09</v>
      </c>
      <c r="G91" s="116">
        <f t="shared" ref="G91:K91" si="97">D91</f>
        <v>33.09</v>
      </c>
      <c r="H91" s="117">
        <f t="shared" si="97"/>
        <v>1</v>
      </c>
      <c r="I91" s="116">
        <f t="shared" si="76"/>
        <v>33.09</v>
      </c>
      <c r="J91" s="195">
        <f t="shared" si="77"/>
        <v>31.4355</v>
      </c>
      <c r="K91" s="116">
        <f t="shared" si="97"/>
        <v>1</v>
      </c>
      <c r="L91" s="116">
        <f t="shared" si="78"/>
        <v>31.4355</v>
      </c>
      <c r="M91" s="116">
        <f t="shared" si="83"/>
        <v>1.6545</v>
      </c>
      <c r="N91" s="116">
        <f t="shared" si="79"/>
        <v>1</v>
      </c>
      <c r="O91" s="116">
        <f t="shared" si="81"/>
        <v>1.6545</v>
      </c>
      <c r="P91" s="116"/>
      <c r="R91" s="95"/>
      <c r="S91" s="96"/>
      <c r="T91" s="97"/>
    </row>
    <row r="92" s="85" customFormat="1" ht="23.1" customHeight="1" spans="1:20">
      <c r="A92" s="127" t="s">
        <v>194</v>
      </c>
      <c r="B92" s="129" t="s">
        <v>195</v>
      </c>
      <c r="C92" s="119" t="s">
        <v>55</v>
      </c>
      <c r="D92" s="114">
        <v>119.99</v>
      </c>
      <c r="E92" s="115">
        <v>770</v>
      </c>
      <c r="F92" s="116">
        <f t="shared" si="74"/>
        <v>92392.3</v>
      </c>
      <c r="G92" s="116">
        <f t="shared" ref="G92:K92" si="98">D92</f>
        <v>119.99</v>
      </c>
      <c r="H92" s="117">
        <f t="shared" si="98"/>
        <v>770</v>
      </c>
      <c r="I92" s="116">
        <f t="shared" si="76"/>
        <v>92392.3</v>
      </c>
      <c r="J92" s="195">
        <f t="shared" si="77"/>
        <v>113.9905</v>
      </c>
      <c r="K92" s="116">
        <f t="shared" si="98"/>
        <v>770</v>
      </c>
      <c r="L92" s="116">
        <f t="shared" si="78"/>
        <v>87772.685</v>
      </c>
      <c r="M92" s="116">
        <f t="shared" si="83"/>
        <v>5.99950000000001</v>
      </c>
      <c r="N92" s="116">
        <f t="shared" si="79"/>
        <v>770</v>
      </c>
      <c r="O92" s="116">
        <f t="shared" si="81"/>
        <v>4619.61500000001</v>
      </c>
      <c r="P92" s="116"/>
      <c r="R92" s="95"/>
      <c r="S92" s="96"/>
      <c r="T92" s="97"/>
    </row>
    <row r="93" s="85" customFormat="1" ht="23.1" customHeight="1" spans="1:20">
      <c r="A93" s="111" t="s">
        <v>196</v>
      </c>
      <c r="B93" s="112" t="s">
        <v>197</v>
      </c>
      <c r="C93" s="113" t="s">
        <v>198</v>
      </c>
      <c r="D93" s="114">
        <v>5799.19</v>
      </c>
      <c r="E93" s="115">
        <v>16.3</v>
      </c>
      <c r="F93" s="116">
        <f t="shared" si="74"/>
        <v>94526.8</v>
      </c>
      <c r="G93" s="116">
        <f t="shared" ref="G93:K93" si="99">D93</f>
        <v>5799.19</v>
      </c>
      <c r="H93" s="117">
        <f t="shared" si="99"/>
        <v>16.3</v>
      </c>
      <c r="I93" s="116">
        <f t="shared" si="76"/>
        <v>94526.8</v>
      </c>
      <c r="J93" s="195">
        <f t="shared" si="77"/>
        <v>5509.2305</v>
      </c>
      <c r="K93" s="116">
        <f t="shared" si="99"/>
        <v>16.3</v>
      </c>
      <c r="L93" s="116">
        <f t="shared" si="78"/>
        <v>89800.45715</v>
      </c>
      <c r="M93" s="116">
        <f t="shared" si="83"/>
        <v>289.9595</v>
      </c>
      <c r="N93" s="116">
        <f t="shared" si="79"/>
        <v>16.3</v>
      </c>
      <c r="O93" s="116">
        <f t="shared" si="81"/>
        <v>4726.33985</v>
      </c>
      <c r="P93" s="116"/>
      <c r="R93" s="95"/>
      <c r="S93" s="96"/>
      <c r="T93" s="97"/>
    </row>
    <row r="94" s="85" customFormat="1" ht="23.1" customHeight="1" spans="1:20">
      <c r="A94" s="112">
        <v>223</v>
      </c>
      <c r="B94" s="129" t="s">
        <v>199</v>
      </c>
      <c r="C94" s="119"/>
      <c r="D94" s="114"/>
      <c r="E94" s="115"/>
      <c r="F94" s="116">
        <f t="shared" si="74"/>
        <v>0</v>
      </c>
      <c r="G94" s="116">
        <f t="shared" ref="G94:K94" si="100">D94</f>
        <v>0</v>
      </c>
      <c r="H94" s="117">
        <f t="shared" si="100"/>
        <v>0</v>
      </c>
      <c r="I94" s="116">
        <f t="shared" si="76"/>
        <v>0</v>
      </c>
      <c r="J94" s="195">
        <f t="shared" si="77"/>
        <v>0</v>
      </c>
      <c r="K94" s="116">
        <f t="shared" si="100"/>
        <v>0</v>
      </c>
      <c r="L94" s="116">
        <f t="shared" si="78"/>
        <v>0</v>
      </c>
      <c r="M94" s="116">
        <f t="shared" si="83"/>
        <v>0</v>
      </c>
      <c r="N94" s="116">
        <f t="shared" si="79"/>
        <v>0</v>
      </c>
      <c r="O94" s="116">
        <f t="shared" si="81"/>
        <v>0</v>
      </c>
      <c r="P94" s="116"/>
      <c r="R94" s="95"/>
      <c r="S94" s="96"/>
      <c r="T94" s="97"/>
    </row>
    <row r="95" s="85" customFormat="1" ht="23.1" customHeight="1" spans="1:20">
      <c r="A95" s="127" t="s">
        <v>200</v>
      </c>
      <c r="B95" s="112" t="s">
        <v>201</v>
      </c>
      <c r="C95" s="113" t="s">
        <v>51</v>
      </c>
      <c r="D95" s="114">
        <v>3.06</v>
      </c>
      <c r="E95" s="115">
        <v>5400</v>
      </c>
      <c r="F95" s="116">
        <f t="shared" si="74"/>
        <v>16524</v>
      </c>
      <c r="G95" s="116">
        <f t="shared" ref="G95:K95" si="101">D95</f>
        <v>3.06</v>
      </c>
      <c r="H95" s="117">
        <f t="shared" si="101"/>
        <v>5400</v>
      </c>
      <c r="I95" s="116">
        <f t="shared" si="76"/>
        <v>16524</v>
      </c>
      <c r="J95" s="195">
        <f t="shared" si="77"/>
        <v>2.907</v>
      </c>
      <c r="K95" s="116">
        <f t="shared" si="101"/>
        <v>5400</v>
      </c>
      <c r="L95" s="116">
        <f t="shared" si="78"/>
        <v>15697.8</v>
      </c>
      <c r="M95" s="116">
        <f t="shared" si="83"/>
        <v>0.153</v>
      </c>
      <c r="N95" s="116">
        <f t="shared" si="79"/>
        <v>5400</v>
      </c>
      <c r="O95" s="116">
        <f t="shared" si="81"/>
        <v>826.2</v>
      </c>
      <c r="P95" s="116"/>
      <c r="R95" s="95"/>
      <c r="S95" s="96"/>
      <c r="T95" s="97"/>
    </row>
    <row r="96" s="85" customFormat="1" ht="23.1" customHeight="1" spans="1:20">
      <c r="A96" s="127" t="s">
        <v>202</v>
      </c>
      <c r="B96" s="112" t="s">
        <v>203</v>
      </c>
      <c r="C96" s="113" t="s">
        <v>51</v>
      </c>
      <c r="D96" s="114">
        <v>14</v>
      </c>
      <c r="E96" s="115">
        <v>1</v>
      </c>
      <c r="F96" s="116">
        <f t="shared" si="74"/>
        <v>14</v>
      </c>
      <c r="G96" s="116">
        <f t="shared" ref="G96:K96" si="102">D96</f>
        <v>14</v>
      </c>
      <c r="H96" s="117">
        <f t="shared" si="102"/>
        <v>1</v>
      </c>
      <c r="I96" s="116">
        <f t="shared" si="76"/>
        <v>14</v>
      </c>
      <c r="J96" s="195">
        <f t="shared" si="77"/>
        <v>13.3</v>
      </c>
      <c r="K96" s="116">
        <f t="shared" si="102"/>
        <v>1</v>
      </c>
      <c r="L96" s="116">
        <f t="shared" si="78"/>
        <v>13.3</v>
      </c>
      <c r="M96" s="116">
        <f t="shared" si="83"/>
        <v>0.700000000000001</v>
      </c>
      <c r="N96" s="116">
        <f t="shared" si="79"/>
        <v>1</v>
      </c>
      <c r="O96" s="116">
        <f t="shared" si="81"/>
        <v>0.700000000000001</v>
      </c>
      <c r="P96" s="116"/>
      <c r="R96" s="95"/>
      <c r="S96" s="96"/>
      <c r="T96" s="97"/>
    </row>
    <row r="97" s="85" customFormat="1" ht="23.1" customHeight="1" spans="1:20">
      <c r="A97" s="127">
        <v>224</v>
      </c>
      <c r="B97" s="112" t="s">
        <v>204</v>
      </c>
      <c r="C97" s="113"/>
      <c r="D97" s="114"/>
      <c r="E97" s="115"/>
      <c r="F97" s="116">
        <f t="shared" si="74"/>
        <v>0</v>
      </c>
      <c r="G97" s="116">
        <f t="shared" ref="G97:K97" si="103">D97</f>
        <v>0</v>
      </c>
      <c r="H97" s="117">
        <f t="shared" si="103"/>
        <v>0</v>
      </c>
      <c r="I97" s="116">
        <f t="shared" si="76"/>
        <v>0</v>
      </c>
      <c r="J97" s="195">
        <f t="shared" si="77"/>
        <v>0</v>
      </c>
      <c r="K97" s="116">
        <f t="shared" si="103"/>
        <v>0</v>
      </c>
      <c r="L97" s="116">
        <f t="shared" si="78"/>
        <v>0</v>
      </c>
      <c r="M97" s="116">
        <f t="shared" si="83"/>
        <v>0</v>
      </c>
      <c r="N97" s="116">
        <f t="shared" si="79"/>
        <v>0</v>
      </c>
      <c r="O97" s="116">
        <f t="shared" si="81"/>
        <v>0</v>
      </c>
      <c r="P97" s="116"/>
      <c r="R97" s="95"/>
      <c r="S97" s="96"/>
      <c r="T97" s="97"/>
    </row>
    <row r="98" s="85" customFormat="1" ht="23.1" customHeight="1" spans="1:20">
      <c r="A98" s="127" t="s">
        <v>205</v>
      </c>
      <c r="B98" s="112" t="s">
        <v>206</v>
      </c>
      <c r="C98" s="119" t="s">
        <v>55</v>
      </c>
      <c r="D98" s="114">
        <v>706.12</v>
      </c>
      <c r="E98" s="115">
        <v>81</v>
      </c>
      <c r="F98" s="116">
        <f t="shared" si="74"/>
        <v>57195.72</v>
      </c>
      <c r="G98" s="116">
        <f t="shared" ref="G98:K98" si="104">D98</f>
        <v>706.12</v>
      </c>
      <c r="H98" s="117">
        <f t="shared" si="104"/>
        <v>81</v>
      </c>
      <c r="I98" s="116">
        <f t="shared" si="76"/>
        <v>57195.72</v>
      </c>
      <c r="J98" s="195">
        <f t="shared" si="77"/>
        <v>670.814</v>
      </c>
      <c r="K98" s="116">
        <f t="shared" si="104"/>
        <v>81</v>
      </c>
      <c r="L98" s="116">
        <f t="shared" si="78"/>
        <v>54335.934</v>
      </c>
      <c r="M98" s="116">
        <f t="shared" si="83"/>
        <v>35.306</v>
      </c>
      <c r="N98" s="116">
        <f t="shared" si="79"/>
        <v>81</v>
      </c>
      <c r="O98" s="116">
        <f t="shared" si="81"/>
        <v>2859.786</v>
      </c>
      <c r="P98" s="116"/>
      <c r="R98" s="95"/>
      <c r="S98" s="96"/>
      <c r="T98" s="97"/>
    </row>
    <row r="99" s="85" customFormat="1" ht="23.1" customHeight="1" spans="1:20">
      <c r="A99" s="127" t="s">
        <v>207</v>
      </c>
      <c r="B99" s="112" t="s">
        <v>208</v>
      </c>
      <c r="C99" s="119" t="s">
        <v>55</v>
      </c>
      <c r="D99" s="114">
        <v>716.14</v>
      </c>
      <c r="E99" s="115">
        <v>61</v>
      </c>
      <c r="F99" s="116">
        <f t="shared" si="74"/>
        <v>43684.54</v>
      </c>
      <c r="G99" s="116">
        <f t="shared" ref="G99:K99" si="105">D99</f>
        <v>716.14</v>
      </c>
      <c r="H99" s="117">
        <f t="shared" si="105"/>
        <v>61</v>
      </c>
      <c r="I99" s="116">
        <f t="shared" si="76"/>
        <v>43684.54</v>
      </c>
      <c r="J99" s="195">
        <f t="shared" si="77"/>
        <v>680.333</v>
      </c>
      <c r="K99" s="116">
        <f t="shared" si="105"/>
        <v>61</v>
      </c>
      <c r="L99" s="116">
        <f t="shared" si="78"/>
        <v>41500.313</v>
      </c>
      <c r="M99" s="116">
        <f t="shared" si="83"/>
        <v>35.807</v>
      </c>
      <c r="N99" s="116">
        <f t="shared" si="79"/>
        <v>61</v>
      </c>
      <c r="O99" s="116">
        <f t="shared" si="81"/>
        <v>2184.227</v>
      </c>
      <c r="P99" s="116"/>
      <c r="R99" s="95"/>
      <c r="S99" s="96"/>
      <c r="T99" s="97"/>
    </row>
    <row r="100" s="85" customFormat="1" ht="23.1" customHeight="1" spans="1:20">
      <c r="A100" s="127" t="s">
        <v>209</v>
      </c>
      <c r="B100" s="112" t="s">
        <v>210</v>
      </c>
      <c r="C100" s="113" t="s">
        <v>62</v>
      </c>
      <c r="D100" s="148">
        <v>5.5</v>
      </c>
      <c r="E100" s="115">
        <v>1900</v>
      </c>
      <c r="F100" s="116">
        <f t="shared" si="74"/>
        <v>10450</v>
      </c>
      <c r="G100" s="116">
        <f t="shared" ref="G100:K100" si="106">D100</f>
        <v>5.5</v>
      </c>
      <c r="H100" s="117">
        <f t="shared" si="106"/>
        <v>1900</v>
      </c>
      <c r="I100" s="116">
        <f t="shared" si="76"/>
        <v>10450</v>
      </c>
      <c r="J100" s="195">
        <f t="shared" si="77"/>
        <v>5.225</v>
      </c>
      <c r="K100" s="116">
        <f t="shared" si="106"/>
        <v>1900</v>
      </c>
      <c r="L100" s="116">
        <f t="shared" si="78"/>
        <v>9927.5</v>
      </c>
      <c r="M100" s="116">
        <f t="shared" si="83"/>
        <v>0.275</v>
      </c>
      <c r="N100" s="116">
        <f t="shared" si="79"/>
        <v>1900</v>
      </c>
      <c r="O100" s="116">
        <f t="shared" si="81"/>
        <v>522.500000000001</v>
      </c>
      <c r="P100" s="116"/>
      <c r="R100" s="95"/>
      <c r="S100" s="96"/>
      <c r="T100" s="97"/>
    </row>
    <row r="101" s="85" customFormat="1" ht="23.1" customHeight="1" spans="1:20">
      <c r="A101" s="127" t="s">
        <v>211</v>
      </c>
      <c r="B101" s="112" t="s">
        <v>212</v>
      </c>
      <c r="C101" s="113" t="s">
        <v>62</v>
      </c>
      <c r="D101" s="148">
        <v>5.5</v>
      </c>
      <c r="E101" s="115">
        <v>13052.64</v>
      </c>
      <c r="F101" s="116">
        <f t="shared" si="74"/>
        <v>71789.52</v>
      </c>
      <c r="G101" s="116">
        <f t="shared" ref="G101:K101" si="107">D101</f>
        <v>5.5</v>
      </c>
      <c r="H101" s="117">
        <f t="shared" si="107"/>
        <v>13052.64</v>
      </c>
      <c r="I101" s="116">
        <f t="shared" si="76"/>
        <v>71789.52</v>
      </c>
      <c r="J101" s="195">
        <f t="shared" si="77"/>
        <v>5.225</v>
      </c>
      <c r="K101" s="116">
        <f t="shared" si="107"/>
        <v>13052.64</v>
      </c>
      <c r="L101" s="116">
        <f t="shared" si="78"/>
        <v>68200.044</v>
      </c>
      <c r="M101" s="116">
        <f t="shared" si="83"/>
        <v>0.275</v>
      </c>
      <c r="N101" s="116">
        <f t="shared" si="79"/>
        <v>13052.64</v>
      </c>
      <c r="O101" s="116">
        <f t="shared" si="81"/>
        <v>3589.476</v>
      </c>
      <c r="P101" s="116"/>
      <c r="R101" s="95"/>
      <c r="S101" s="96"/>
      <c r="T101" s="97"/>
    </row>
    <row r="102" s="85" customFormat="1" ht="23.1" customHeight="1" spans="1:20">
      <c r="A102" s="127">
        <v>225</v>
      </c>
      <c r="B102" s="112" t="s">
        <v>213</v>
      </c>
      <c r="C102" s="113"/>
      <c r="D102" s="148"/>
      <c r="E102" s="115"/>
      <c r="F102" s="116">
        <f t="shared" si="74"/>
        <v>0</v>
      </c>
      <c r="G102" s="116">
        <f t="shared" ref="G102:K102" si="108">D102</f>
        <v>0</v>
      </c>
      <c r="H102" s="117">
        <f t="shared" si="108"/>
        <v>0</v>
      </c>
      <c r="I102" s="116">
        <f t="shared" si="76"/>
        <v>0</v>
      </c>
      <c r="J102" s="195">
        <f t="shared" si="77"/>
        <v>0</v>
      </c>
      <c r="K102" s="116">
        <f t="shared" si="108"/>
        <v>0</v>
      </c>
      <c r="L102" s="116">
        <f t="shared" si="78"/>
        <v>0</v>
      </c>
      <c r="M102" s="116">
        <f t="shared" si="83"/>
        <v>0</v>
      </c>
      <c r="N102" s="116">
        <f t="shared" si="79"/>
        <v>0</v>
      </c>
      <c r="O102" s="116">
        <f t="shared" si="81"/>
        <v>0</v>
      </c>
      <c r="P102" s="116"/>
      <c r="R102" s="95"/>
      <c r="S102" s="96"/>
      <c r="T102" s="97"/>
    </row>
    <row r="103" s="85" customFormat="1" ht="23.1" customHeight="1" spans="1:20">
      <c r="A103" s="127" t="s">
        <v>214</v>
      </c>
      <c r="B103" s="112" t="s">
        <v>215</v>
      </c>
      <c r="C103" s="113" t="s">
        <v>55</v>
      </c>
      <c r="D103" s="114">
        <v>38.7</v>
      </c>
      <c r="E103" s="115">
        <v>937.7</v>
      </c>
      <c r="F103" s="116">
        <f t="shared" si="74"/>
        <v>36288.99</v>
      </c>
      <c r="G103" s="116">
        <f t="shared" ref="G103:K103" si="109">D103</f>
        <v>38.7</v>
      </c>
      <c r="H103" s="117">
        <f t="shared" si="109"/>
        <v>937.7</v>
      </c>
      <c r="I103" s="116">
        <f t="shared" si="76"/>
        <v>36288.99</v>
      </c>
      <c r="J103" s="195">
        <f t="shared" si="77"/>
        <v>36.765</v>
      </c>
      <c r="K103" s="116">
        <f t="shared" si="109"/>
        <v>937.7</v>
      </c>
      <c r="L103" s="116">
        <f t="shared" si="78"/>
        <v>34474.5405</v>
      </c>
      <c r="M103" s="116">
        <f t="shared" si="83"/>
        <v>1.935</v>
      </c>
      <c r="N103" s="116">
        <f t="shared" si="79"/>
        <v>937.7</v>
      </c>
      <c r="O103" s="116">
        <f t="shared" si="81"/>
        <v>1814.4495</v>
      </c>
      <c r="P103" s="116"/>
      <c r="R103" s="95"/>
      <c r="S103" s="96"/>
      <c r="T103" s="97"/>
    </row>
    <row r="104" s="85" customFormat="1" ht="23.1" customHeight="1" spans="1:20">
      <c r="A104" s="127" t="s">
        <v>216</v>
      </c>
      <c r="B104" s="129" t="s">
        <v>217</v>
      </c>
      <c r="C104" s="113" t="s">
        <v>55</v>
      </c>
      <c r="D104" s="148">
        <v>101.98</v>
      </c>
      <c r="E104" s="115">
        <v>491.44</v>
      </c>
      <c r="F104" s="116">
        <f t="shared" si="74"/>
        <v>50117.05</v>
      </c>
      <c r="G104" s="116">
        <f t="shared" ref="G104:K104" si="110">D104</f>
        <v>101.98</v>
      </c>
      <c r="H104" s="117">
        <f t="shared" si="110"/>
        <v>491.44</v>
      </c>
      <c r="I104" s="116">
        <f t="shared" si="76"/>
        <v>50117.05</v>
      </c>
      <c r="J104" s="195">
        <f t="shared" si="77"/>
        <v>96.881</v>
      </c>
      <c r="K104" s="116">
        <f t="shared" si="110"/>
        <v>491.44</v>
      </c>
      <c r="L104" s="116">
        <f t="shared" si="78"/>
        <v>47611.19864</v>
      </c>
      <c r="M104" s="116">
        <f t="shared" si="83"/>
        <v>5.099</v>
      </c>
      <c r="N104" s="116">
        <f t="shared" si="79"/>
        <v>491.44</v>
      </c>
      <c r="O104" s="116">
        <f t="shared" si="81"/>
        <v>2505.85256</v>
      </c>
      <c r="P104" s="116"/>
      <c r="R104" s="95"/>
      <c r="S104" s="96"/>
      <c r="T104" s="97"/>
    </row>
    <row r="105" s="85" customFormat="1" ht="23.1" customHeight="1" spans="1:20">
      <c r="A105" s="127" t="s">
        <v>218</v>
      </c>
      <c r="B105" s="129" t="s">
        <v>219</v>
      </c>
      <c r="C105" s="113" t="s">
        <v>55</v>
      </c>
      <c r="D105" s="114">
        <v>6.55</v>
      </c>
      <c r="E105" s="115">
        <v>270</v>
      </c>
      <c r="F105" s="116">
        <f t="shared" si="74"/>
        <v>1768.5</v>
      </c>
      <c r="G105" s="116">
        <f t="shared" ref="G105:K105" si="111">D105</f>
        <v>6.55</v>
      </c>
      <c r="H105" s="117">
        <f t="shared" si="111"/>
        <v>270</v>
      </c>
      <c r="I105" s="116">
        <f t="shared" si="76"/>
        <v>1768.5</v>
      </c>
      <c r="J105" s="195">
        <f t="shared" si="77"/>
        <v>6.2225</v>
      </c>
      <c r="K105" s="116">
        <f t="shared" si="111"/>
        <v>270</v>
      </c>
      <c r="L105" s="116">
        <f t="shared" si="78"/>
        <v>1680.075</v>
      </c>
      <c r="M105" s="116">
        <f t="shared" si="83"/>
        <v>0.327500000000001</v>
      </c>
      <c r="N105" s="116">
        <f t="shared" si="79"/>
        <v>270</v>
      </c>
      <c r="O105" s="116">
        <f t="shared" si="81"/>
        <v>88.4250000000002</v>
      </c>
      <c r="P105" s="116"/>
      <c r="R105" s="95"/>
      <c r="S105" s="96"/>
      <c r="T105" s="97"/>
    </row>
    <row r="106" s="85" customFormat="1" ht="23.1" customHeight="1" spans="1:20">
      <c r="A106" s="127" t="s">
        <v>220</v>
      </c>
      <c r="B106" s="112" t="s">
        <v>221</v>
      </c>
      <c r="C106" s="113" t="s">
        <v>55</v>
      </c>
      <c r="D106" s="148">
        <v>13.59</v>
      </c>
      <c r="E106" s="115">
        <v>170</v>
      </c>
      <c r="F106" s="116">
        <f t="shared" si="74"/>
        <v>2310.3</v>
      </c>
      <c r="G106" s="116">
        <f t="shared" ref="G106:K106" si="112">D106</f>
        <v>13.59</v>
      </c>
      <c r="H106" s="117">
        <f t="shared" si="112"/>
        <v>170</v>
      </c>
      <c r="I106" s="116">
        <f t="shared" si="76"/>
        <v>2310.3</v>
      </c>
      <c r="J106" s="195">
        <f t="shared" si="77"/>
        <v>12.9105</v>
      </c>
      <c r="K106" s="116">
        <f t="shared" si="112"/>
        <v>170</v>
      </c>
      <c r="L106" s="116">
        <f t="shared" si="78"/>
        <v>2194.785</v>
      </c>
      <c r="M106" s="116">
        <f t="shared" si="83"/>
        <v>0.679500000000001</v>
      </c>
      <c r="N106" s="116">
        <f t="shared" si="79"/>
        <v>170</v>
      </c>
      <c r="O106" s="116">
        <f t="shared" si="81"/>
        <v>115.515</v>
      </c>
      <c r="P106" s="116"/>
      <c r="R106" s="95"/>
      <c r="S106" s="96"/>
      <c r="T106" s="97"/>
    </row>
    <row r="107" s="85" customFormat="1" ht="23.1" customHeight="1" spans="1:20">
      <c r="A107" s="129" t="s">
        <v>222</v>
      </c>
      <c r="B107" s="129" t="s">
        <v>223</v>
      </c>
      <c r="C107" s="113" t="s">
        <v>55</v>
      </c>
      <c r="D107" s="148">
        <v>10.19</v>
      </c>
      <c r="E107" s="115">
        <v>256</v>
      </c>
      <c r="F107" s="116">
        <f t="shared" si="74"/>
        <v>2608.64</v>
      </c>
      <c r="G107" s="116">
        <f t="shared" ref="G107:K107" si="113">D107</f>
        <v>10.19</v>
      </c>
      <c r="H107" s="117">
        <f t="shared" si="113"/>
        <v>256</v>
      </c>
      <c r="I107" s="116">
        <f t="shared" si="76"/>
        <v>2608.64</v>
      </c>
      <c r="J107" s="195">
        <f t="shared" si="77"/>
        <v>9.6805</v>
      </c>
      <c r="K107" s="116">
        <f t="shared" si="113"/>
        <v>256</v>
      </c>
      <c r="L107" s="116">
        <f t="shared" si="78"/>
        <v>2478.208</v>
      </c>
      <c r="M107" s="116">
        <f t="shared" si="83"/>
        <v>0.509500000000001</v>
      </c>
      <c r="N107" s="116">
        <f t="shared" si="79"/>
        <v>256</v>
      </c>
      <c r="O107" s="116">
        <f t="shared" si="81"/>
        <v>130.432</v>
      </c>
      <c r="P107" s="116"/>
      <c r="R107" s="95"/>
      <c r="S107" s="96"/>
      <c r="T107" s="97"/>
    </row>
    <row r="108" s="85" customFormat="1" ht="23.1" customHeight="1" spans="1:20">
      <c r="A108" s="129" t="s">
        <v>224</v>
      </c>
      <c r="B108" s="129" t="s">
        <v>225</v>
      </c>
      <c r="C108" s="113" t="s">
        <v>55</v>
      </c>
      <c r="D108" s="148">
        <v>40</v>
      </c>
      <c r="E108" s="115">
        <v>9287.4</v>
      </c>
      <c r="F108" s="116">
        <f t="shared" si="74"/>
        <v>371496</v>
      </c>
      <c r="G108" s="116">
        <f t="shared" ref="G108:K108" si="114">D108</f>
        <v>40</v>
      </c>
      <c r="H108" s="117">
        <f t="shared" si="114"/>
        <v>9287.4</v>
      </c>
      <c r="I108" s="116">
        <f t="shared" si="76"/>
        <v>371496</v>
      </c>
      <c r="J108" s="195">
        <f t="shared" si="77"/>
        <v>38</v>
      </c>
      <c r="K108" s="116">
        <f t="shared" si="114"/>
        <v>9287.4</v>
      </c>
      <c r="L108" s="116">
        <f t="shared" si="78"/>
        <v>352921.2</v>
      </c>
      <c r="M108" s="116">
        <f t="shared" si="83"/>
        <v>2</v>
      </c>
      <c r="N108" s="116">
        <f t="shared" si="79"/>
        <v>9287.4</v>
      </c>
      <c r="O108" s="116">
        <f t="shared" si="81"/>
        <v>18574.8</v>
      </c>
      <c r="P108" s="116"/>
      <c r="R108" s="95"/>
      <c r="S108" s="96"/>
      <c r="T108" s="97"/>
    </row>
    <row r="109" s="85" customFormat="1" ht="23.1" customHeight="1" spans="1:20">
      <c r="A109" s="129" t="s">
        <v>226</v>
      </c>
      <c r="B109" s="129" t="s">
        <v>227</v>
      </c>
      <c r="C109" s="113" t="s">
        <v>55</v>
      </c>
      <c r="D109" s="148">
        <v>47.99</v>
      </c>
      <c r="E109" s="115">
        <v>40</v>
      </c>
      <c r="F109" s="116">
        <f t="shared" si="74"/>
        <v>1919.6</v>
      </c>
      <c r="G109" s="116">
        <f t="shared" ref="G109:K109" si="115">D109</f>
        <v>47.99</v>
      </c>
      <c r="H109" s="117">
        <f t="shared" si="115"/>
        <v>40</v>
      </c>
      <c r="I109" s="116">
        <f t="shared" si="76"/>
        <v>1919.6</v>
      </c>
      <c r="J109" s="195">
        <f t="shared" si="77"/>
        <v>45.5905</v>
      </c>
      <c r="K109" s="116">
        <f t="shared" si="115"/>
        <v>40</v>
      </c>
      <c r="L109" s="116">
        <f t="shared" si="78"/>
        <v>1823.62</v>
      </c>
      <c r="M109" s="116">
        <f t="shared" si="83"/>
        <v>2.3995</v>
      </c>
      <c r="N109" s="116">
        <f t="shared" si="79"/>
        <v>40</v>
      </c>
      <c r="O109" s="116">
        <f t="shared" si="81"/>
        <v>95.9800000000001</v>
      </c>
      <c r="P109" s="116"/>
      <c r="R109" s="95"/>
      <c r="S109" s="96"/>
      <c r="T109" s="97"/>
    </row>
    <row r="110" s="85" customFormat="1" ht="23.1" customHeight="1" spans="1:20">
      <c r="A110" s="129" t="s">
        <v>228</v>
      </c>
      <c r="B110" s="129" t="s">
        <v>229</v>
      </c>
      <c r="C110" s="113" t="s">
        <v>55</v>
      </c>
      <c r="D110" s="148">
        <v>43.39</v>
      </c>
      <c r="E110" s="115">
        <v>45</v>
      </c>
      <c r="F110" s="116">
        <f t="shared" si="74"/>
        <v>1952.55</v>
      </c>
      <c r="G110" s="116">
        <f t="shared" ref="G110:K110" si="116">D110</f>
        <v>43.39</v>
      </c>
      <c r="H110" s="117">
        <f t="shared" si="116"/>
        <v>45</v>
      </c>
      <c r="I110" s="116">
        <f t="shared" si="76"/>
        <v>1952.55</v>
      </c>
      <c r="J110" s="195">
        <f t="shared" si="77"/>
        <v>41.2205</v>
      </c>
      <c r="K110" s="116">
        <f t="shared" si="116"/>
        <v>45</v>
      </c>
      <c r="L110" s="116">
        <f t="shared" si="78"/>
        <v>1854.9225</v>
      </c>
      <c r="M110" s="116">
        <f t="shared" si="83"/>
        <v>2.1695</v>
      </c>
      <c r="N110" s="116">
        <f t="shared" si="79"/>
        <v>45</v>
      </c>
      <c r="O110" s="116">
        <f t="shared" si="81"/>
        <v>97.6275</v>
      </c>
      <c r="P110" s="116"/>
      <c r="R110" s="95"/>
      <c r="S110" s="96"/>
      <c r="T110" s="97"/>
    </row>
    <row r="111" s="85" customFormat="1" ht="23.1" customHeight="1" spans="1:20">
      <c r="A111" s="129">
        <v>226</v>
      </c>
      <c r="B111" s="129" t="s">
        <v>230</v>
      </c>
      <c r="C111" s="113" t="s">
        <v>231</v>
      </c>
      <c r="D111" s="148">
        <v>56.08</v>
      </c>
      <c r="E111" s="115">
        <v>32</v>
      </c>
      <c r="F111" s="116">
        <f t="shared" si="74"/>
        <v>1794.56</v>
      </c>
      <c r="G111" s="116">
        <f t="shared" ref="G111:K111" si="117">D111</f>
        <v>56.08</v>
      </c>
      <c r="H111" s="117">
        <f t="shared" si="117"/>
        <v>32</v>
      </c>
      <c r="I111" s="116">
        <f t="shared" si="76"/>
        <v>1794.56</v>
      </c>
      <c r="J111" s="195">
        <f t="shared" si="77"/>
        <v>53.276</v>
      </c>
      <c r="K111" s="116">
        <f t="shared" si="117"/>
        <v>32</v>
      </c>
      <c r="L111" s="116">
        <f t="shared" si="78"/>
        <v>1704.832</v>
      </c>
      <c r="M111" s="116">
        <f t="shared" si="83"/>
        <v>2.804</v>
      </c>
      <c r="N111" s="116">
        <f t="shared" si="79"/>
        <v>32</v>
      </c>
      <c r="O111" s="116">
        <f t="shared" si="81"/>
        <v>89.7280000000001</v>
      </c>
      <c r="P111" s="116"/>
      <c r="R111" s="95"/>
      <c r="S111" s="96"/>
      <c r="T111" s="97"/>
    </row>
    <row r="112" s="85" customFormat="1" ht="23.1" customHeight="1" spans="1:20">
      <c r="A112" s="129">
        <v>227</v>
      </c>
      <c r="B112" s="129" t="s">
        <v>232</v>
      </c>
      <c r="C112" s="113"/>
      <c r="D112" s="148"/>
      <c r="E112" s="115"/>
      <c r="F112" s="116">
        <f t="shared" si="74"/>
        <v>0</v>
      </c>
      <c r="G112" s="116">
        <f t="shared" ref="G112:K112" si="118">D112</f>
        <v>0</v>
      </c>
      <c r="H112" s="117">
        <f t="shared" si="118"/>
        <v>0</v>
      </c>
      <c r="I112" s="116">
        <f t="shared" si="76"/>
        <v>0</v>
      </c>
      <c r="J112" s="195">
        <f t="shared" si="77"/>
        <v>0</v>
      </c>
      <c r="K112" s="116">
        <f t="shared" si="118"/>
        <v>0</v>
      </c>
      <c r="L112" s="116">
        <f t="shared" si="78"/>
        <v>0</v>
      </c>
      <c r="M112" s="116">
        <f t="shared" si="83"/>
        <v>0</v>
      </c>
      <c r="N112" s="116">
        <f t="shared" si="79"/>
        <v>0</v>
      </c>
      <c r="O112" s="116">
        <f t="shared" si="81"/>
        <v>0</v>
      </c>
      <c r="P112" s="116"/>
      <c r="R112" s="95"/>
      <c r="S112" s="96"/>
      <c r="T112" s="97"/>
    </row>
    <row r="113" s="85" customFormat="1" ht="23.1" customHeight="1" spans="1:20">
      <c r="A113" s="129" t="s">
        <v>233</v>
      </c>
      <c r="B113" s="129" t="s">
        <v>234</v>
      </c>
      <c r="C113" s="113" t="s">
        <v>55</v>
      </c>
      <c r="D113" s="148">
        <v>612.99</v>
      </c>
      <c r="E113" s="115">
        <v>188</v>
      </c>
      <c r="F113" s="116">
        <f t="shared" si="74"/>
        <v>115242.12</v>
      </c>
      <c r="G113" s="116">
        <f t="shared" ref="G113:K113" si="119">D113</f>
        <v>612.99</v>
      </c>
      <c r="H113" s="117">
        <f t="shared" si="119"/>
        <v>188</v>
      </c>
      <c r="I113" s="116">
        <f t="shared" si="76"/>
        <v>115242.12</v>
      </c>
      <c r="J113" s="195">
        <f t="shared" si="77"/>
        <v>582.3405</v>
      </c>
      <c r="K113" s="116">
        <f t="shared" si="119"/>
        <v>188</v>
      </c>
      <c r="L113" s="116">
        <f t="shared" si="78"/>
        <v>109480.014</v>
      </c>
      <c r="M113" s="116">
        <f t="shared" si="83"/>
        <v>30.6495</v>
      </c>
      <c r="N113" s="116">
        <f t="shared" si="79"/>
        <v>188</v>
      </c>
      <c r="O113" s="116">
        <f t="shared" si="81"/>
        <v>5762.106</v>
      </c>
      <c r="P113" s="116"/>
      <c r="R113" s="95"/>
      <c r="S113" s="96"/>
      <c r="T113" s="97"/>
    </row>
    <row r="114" s="85" customFormat="1" ht="23.1" customHeight="1" spans="1:20">
      <c r="A114" s="129" t="s">
        <v>235</v>
      </c>
      <c r="B114" s="129" t="s">
        <v>236</v>
      </c>
      <c r="C114" s="113" t="s">
        <v>55</v>
      </c>
      <c r="D114" s="148">
        <v>622.26</v>
      </c>
      <c r="E114" s="115">
        <v>736.522</v>
      </c>
      <c r="F114" s="116">
        <f t="shared" si="74"/>
        <v>458308.18</v>
      </c>
      <c r="G114" s="116">
        <f t="shared" ref="G114:K114" si="120">D114</f>
        <v>622.26</v>
      </c>
      <c r="H114" s="117">
        <f t="shared" si="120"/>
        <v>736.522</v>
      </c>
      <c r="I114" s="116">
        <f t="shared" si="76"/>
        <v>458308.18</v>
      </c>
      <c r="J114" s="195">
        <f t="shared" si="77"/>
        <v>591.147</v>
      </c>
      <c r="K114" s="116">
        <f t="shared" si="120"/>
        <v>736.522</v>
      </c>
      <c r="L114" s="116">
        <f t="shared" si="78"/>
        <v>435392.770734</v>
      </c>
      <c r="M114" s="116">
        <f t="shared" si="83"/>
        <v>31.1130000000001</v>
      </c>
      <c r="N114" s="116">
        <f t="shared" si="79"/>
        <v>736.522</v>
      </c>
      <c r="O114" s="116">
        <f t="shared" si="81"/>
        <v>22915.408986</v>
      </c>
      <c r="P114" s="116"/>
      <c r="R114" s="95"/>
      <c r="S114" s="96"/>
      <c r="T114" s="97"/>
    </row>
    <row r="115" s="85" customFormat="1" ht="23.1" customHeight="1" spans="1:20">
      <c r="A115" s="129" t="s">
        <v>237</v>
      </c>
      <c r="B115" s="129" t="s">
        <v>238</v>
      </c>
      <c r="C115" s="113" t="s">
        <v>55</v>
      </c>
      <c r="D115" s="148">
        <v>635.81</v>
      </c>
      <c r="E115" s="115">
        <v>410</v>
      </c>
      <c r="F115" s="116">
        <f t="shared" si="74"/>
        <v>260682.1</v>
      </c>
      <c r="G115" s="116">
        <f t="shared" ref="G115:K115" si="121">D115</f>
        <v>635.81</v>
      </c>
      <c r="H115" s="117">
        <f t="shared" si="121"/>
        <v>410</v>
      </c>
      <c r="I115" s="116">
        <f t="shared" si="76"/>
        <v>260682.1</v>
      </c>
      <c r="J115" s="195">
        <f t="shared" si="77"/>
        <v>604.0195</v>
      </c>
      <c r="K115" s="116">
        <f t="shared" si="121"/>
        <v>410</v>
      </c>
      <c r="L115" s="116">
        <f t="shared" si="78"/>
        <v>247647.995</v>
      </c>
      <c r="M115" s="116">
        <f t="shared" si="83"/>
        <v>31.7905000000001</v>
      </c>
      <c r="N115" s="116">
        <f t="shared" si="79"/>
        <v>410</v>
      </c>
      <c r="O115" s="116">
        <f t="shared" si="81"/>
        <v>13034.105</v>
      </c>
      <c r="P115" s="116"/>
      <c r="R115" s="95"/>
      <c r="S115" s="96"/>
      <c r="T115" s="97"/>
    </row>
    <row r="116" s="85" customFormat="1" ht="23.1" customHeight="1" spans="1:20">
      <c r="A116" s="129" t="s">
        <v>239</v>
      </c>
      <c r="B116" s="129" t="s">
        <v>240</v>
      </c>
      <c r="C116" s="113" t="s">
        <v>55</v>
      </c>
      <c r="D116" s="148">
        <v>653.18</v>
      </c>
      <c r="E116" s="115">
        <v>569.38</v>
      </c>
      <c r="F116" s="116">
        <f t="shared" si="74"/>
        <v>371907.63</v>
      </c>
      <c r="G116" s="116">
        <f t="shared" ref="G116:K116" si="122">D116</f>
        <v>653.18</v>
      </c>
      <c r="H116" s="117">
        <f t="shared" si="122"/>
        <v>569.38</v>
      </c>
      <c r="I116" s="116">
        <f t="shared" si="76"/>
        <v>371907.63</v>
      </c>
      <c r="J116" s="195">
        <f t="shared" si="77"/>
        <v>620.521</v>
      </c>
      <c r="K116" s="116">
        <f t="shared" si="122"/>
        <v>569.38</v>
      </c>
      <c r="L116" s="116">
        <f t="shared" si="78"/>
        <v>353312.24698</v>
      </c>
      <c r="M116" s="116">
        <f t="shared" si="83"/>
        <v>32.659</v>
      </c>
      <c r="N116" s="116">
        <f t="shared" si="79"/>
        <v>569.38</v>
      </c>
      <c r="O116" s="116">
        <f t="shared" si="81"/>
        <v>18595.38142</v>
      </c>
      <c r="P116" s="116"/>
      <c r="R116" s="95"/>
      <c r="S116" s="96"/>
      <c r="T116" s="97"/>
    </row>
    <row r="117" s="85" customFormat="1" ht="23.1" customHeight="1" spans="1:20">
      <c r="A117" s="129" t="s">
        <v>241</v>
      </c>
      <c r="B117" s="129" t="s">
        <v>242</v>
      </c>
      <c r="C117" s="113" t="s">
        <v>55</v>
      </c>
      <c r="D117" s="148">
        <v>668.37</v>
      </c>
      <c r="E117" s="115">
        <v>62</v>
      </c>
      <c r="F117" s="116">
        <f t="shared" si="74"/>
        <v>41438.94</v>
      </c>
      <c r="G117" s="116">
        <f t="shared" ref="G117:K117" si="123">D117</f>
        <v>668.37</v>
      </c>
      <c r="H117" s="117">
        <f t="shared" si="123"/>
        <v>62</v>
      </c>
      <c r="I117" s="116">
        <f t="shared" si="76"/>
        <v>41438.94</v>
      </c>
      <c r="J117" s="195">
        <f t="shared" si="77"/>
        <v>634.9515</v>
      </c>
      <c r="K117" s="116">
        <f t="shared" si="123"/>
        <v>62</v>
      </c>
      <c r="L117" s="116">
        <f t="shared" si="78"/>
        <v>39366.993</v>
      </c>
      <c r="M117" s="116">
        <f t="shared" si="83"/>
        <v>33.4185</v>
      </c>
      <c r="N117" s="116">
        <f t="shared" si="79"/>
        <v>62</v>
      </c>
      <c r="O117" s="116">
        <f t="shared" si="81"/>
        <v>2071.947</v>
      </c>
      <c r="P117" s="116"/>
      <c r="R117" s="95"/>
      <c r="S117" s="96"/>
      <c r="T117" s="97"/>
    </row>
    <row r="118" s="85" customFormat="1" ht="23.1" customHeight="1" spans="1:20">
      <c r="A118" s="129" t="s">
        <v>243</v>
      </c>
      <c r="B118" s="129" t="s">
        <v>244</v>
      </c>
      <c r="C118" s="113" t="s">
        <v>55</v>
      </c>
      <c r="D118" s="148">
        <v>492.29</v>
      </c>
      <c r="E118" s="115">
        <v>12</v>
      </c>
      <c r="F118" s="116">
        <f t="shared" si="74"/>
        <v>5907.48</v>
      </c>
      <c r="G118" s="116">
        <f t="shared" ref="G118:K118" si="124">D118</f>
        <v>492.29</v>
      </c>
      <c r="H118" s="117">
        <f t="shared" si="124"/>
        <v>12</v>
      </c>
      <c r="I118" s="116">
        <f t="shared" si="76"/>
        <v>5907.48</v>
      </c>
      <c r="J118" s="195">
        <f t="shared" si="77"/>
        <v>467.6755</v>
      </c>
      <c r="K118" s="116">
        <f t="shared" si="124"/>
        <v>12</v>
      </c>
      <c r="L118" s="116">
        <f t="shared" si="78"/>
        <v>5612.106</v>
      </c>
      <c r="M118" s="116">
        <f t="shared" si="83"/>
        <v>24.6145</v>
      </c>
      <c r="N118" s="116">
        <f t="shared" si="79"/>
        <v>12</v>
      </c>
      <c r="O118" s="116">
        <f t="shared" si="81"/>
        <v>295.374</v>
      </c>
      <c r="P118" s="116"/>
      <c r="R118" s="95"/>
      <c r="S118" s="96"/>
      <c r="T118" s="97"/>
    </row>
    <row r="119" s="85" customFormat="1" ht="23.1" customHeight="1" spans="1:20">
      <c r="A119" s="129" t="s">
        <v>245</v>
      </c>
      <c r="B119" s="129" t="s">
        <v>246</v>
      </c>
      <c r="C119" s="113" t="s">
        <v>55</v>
      </c>
      <c r="D119" s="148">
        <v>203.98</v>
      </c>
      <c r="E119" s="115">
        <v>7</v>
      </c>
      <c r="F119" s="116">
        <f t="shared" si="74"/>
        <v>1427.86</v>
      </c>
      <c r="G119" s="116">
        <f t="shared" ref="G119:K119" si="125">D119</f>
        <v>203.98</v>
      </c>
      <c r="H119" s="117">
        <f t="shared" si="125"/>
        <v>7</v>
      </c>
      <c r="I119" s="116">
        <f t="shared" si="76"/>
        <v>1427.86</v>
      </c>
      <c r="J119" s="195">
        <f t="shared" si="77"/>
        <v>193.781</v>
      </c>
      <c r="K119" s="116">
        <f t="shared" si="125"/>
        <v>7</v>
      </c>
      <c r="L119" s="116">
        <f t="shared" si="78"/>
        <v>1356.467</v>
      </c>
      <c r="M119" s="116">
        <f t="shared" si="83"/>
        <v>10.199</v>
      </c>
      <c r="N119" s="116">
        <f t="shared" si="79"/>
        <v>7</v>
      </c>
      <c r="O119" s="116">
        <f t="shared" si="81"/>
        <v>71.3930000000001</v>
      </c>
      <c r="P119" s="116"/>
      <c r="R119" s="95"/>
      <c r="S119" s="96"/>
      <c r="T119" s="97"/>
    </row>
    <row r="120" s="85" customFormat="1" ht="23.1" customHeight="1" spans="1:20">
      <c r="A120" s="129" t="s">
        <v>247</v>
      </c>
      <c r="B120" s="129" t="s">
        <v>248</v>
      </c>
      <c r="C120" s="113" t="s">
        <v>55</v>
      </c>
      <c r="D120" s="148">
        <v>417.55</v>
      </c>
      <c r="E120" s="115">
        <v>1</v>
      </c>
      <c r="F120" s="116">
        <f t="shared" si="74"/>
        <v>417.55</v>
      </c>
      <c r="G120" s="116">
        <f t="shared" ref="G120:K120" si="126">D120</f>
        <v>417.55</v>
      </c>
      <c r="H120" s="117">
        <f t="shared" si="126"/>
        <v>1</v>
      </c>
      <c r="I120" s="116">
        <f t="shared" si="76"/>
        <v>417.55</v>
      </c>
      <c r="J120" s="195">
        <f t="shared" si="77"/>
        <v>396.6725</v>
      </c>
      <c r="K120" s="116">
        <f t="shared" si="126"/>
        <v>1</v>
      </c>
      <c r="L120" s="116">
        <f t="shared" si="78"/>
        <v>396.6725</v>
      </c>
      <c r="M120" s="116">
        <f t="shared" si="83"/>
        <v>20.8775</v>
      </c>
      <c r="N120" s="116">
        <f t="shared" si="79"/>
        <v>1</v>
      </c>
      <c r="O120" s="116">
        <f t="shared" si="81"/>
        <v>20.8775</v>
      </c>
      <c r="P120" s="116"/>
      <c r="R120" s="95"/>
      <c r="S120" s="96"/>
      <c r="T120" s="97"/>
    </row>
    <row r="121" s="85" customFormat="1" ht="23.1" customHeight="1" spans="1:20">
      <c r="A121" s="129">
        <v>228</v>
      </c>
      <c r="B121" s="129" t="s">
        <v>249</v>
      </c>
      <c r="C121" s="113"/>
      <c r="D121" s="148"/>
      <c r="E121" s="115"/>
      <c r="F121" s="116">
        <f t="shared" si="74"/>
        <v>0</v>
      </c>
      <c r="G121" s="116">
        <f t="shared" ref="G121:K121" si="127">D121</f>
        <v>0</v>
      </c>
      <c r="H121" s="117">
        <f t="shared" si="127"/>
        <v>0</v>
      </c>
      <c r="I121" s="116">
        <f t="shared" si="76"/>
        <v>0</v>
      </c>
      <c r="J121" s="195">
        <f t="shared" si="77"/>
        <v>0</v>
      </c>
      <c r="K121" s="116">
        <f t="shared" si="127"/>
        <v>0</v>
      </c>
      <c r="L121" s="116">
        <f t="shared" si="78"/>
        <v>0</v>
      </c>
      <c r="M121" s="116">
        <f t="shared" si="83"/>
        <v>0</v>
      </c>
      <c r="N121" s="116">
        <f t="shared" si="79"/>
        <v>0</v>
      </c>
      <c r="O121" s="116">
        <f t="shared" si="81"/>
        <v>0</v>
      </c>
      <c r="P121" s="116"/>
      <c r="R121" s="95"/>
      <c r="S121" s="96"/>
      <c r="T121" s="97"/>
    </row>
    <row r="122" s="85" customFormat="1" ht="23.1" customHeight="1" spans="1:20">
      <c r="A122" s="129" t="s">
        <v>250</v>
      </c>
      <c r="B122" s="129" t="s">
        <v>251</v>
      </c>
      <c r="C122" s="113" t="s">
        <v>55</v>
      </c>
      <c r="D122" s="148">
        <v>844.92</v>
      </c>
      <c r="E122" s="115">
        <v>7</v>
      </c>
      <c r="F122" s="116">
        <f t="shared" si="74"/>
        <v>5914.44</v>
      </c>
      <c r="G122" s="116">
        <f t="shared" ref="G122:K122" si="128">D122</f>
        <v>844.92</v>
      </c>
      <c r="H122" s="117">
        <f t="shared" si="128"/>
        <v>7</v>
      </c>
      <c r="I122" s="116">
        <f t="shared" si="76"/>
        <v>5914.44</v>
      </c>
      <c r="J122" s="195">
        <f t="shared" si="77"/>
        <v>802.674</v>
      </c>
      <c r="K122" s="116">
        <f t="shared" si="128"/>
        <v>7</v>
      </c>
      <c r="L122" s="116">
        <f t="shared" si="78"/>
        <v>5618.718</v>
      </c>
      <c r="M122" s="116">
        <f t="shared" si="83"/>
        <v>42.246</v>
      </c>
      <c r="N122" s="116">
        <f t="shared" si="79"/>
        <v>7</v>
      </c>
      <c r="O122" s="116">
        <f t="shared" si="81"/>
        <v>295.722</v>
      </c>
      <c r="P122" s="116"/>
      <c r="R122" s="95"/>
      <c r="S122" s="96"/>
      <c r="T122" s="97"/>
    </row>
    <row r="123" s="85" customFormat="1" ht="23.1" customHeight="1" spans="1:20">
      <c r="A123" s="129" t="s">
        <v>252</v>
      </c>
      <c r="B123" s="129" t="s">
        <v>253</v>
      </c>
      <c r="C123" s="113" t="s">
        <v>55</v>
      </c>
      <c r="D123" s="148">
        <v>883.65</v>
      </c>
      <c r="E123" s="115">
        <v>7</v>
      </c>
      <c r="F123" s="116">
        <f t="shared" si="74"/>
        <v>6185.55</v>
      </c>
      <c r="G123" s="116">
        <f t="shared" ref="G123:K123" si="129">D123</f>
        <v>883.65</v>
      </c>
      <c r="H123" s="117">
        <f t="shared" si="129"/>
        <v>7</v>
      </c>
      <c r="I123" s="116">
        <f t="shared" si="76"/>
        <v>6185.55</v>
      </c>
      <c r="J123" s="195">
        <f t="shared" si="77"/>
        <v>839.4675</v>
      </c>
      <c r="K123" s="116">
        <f t="shared" si="129"/>
        <v>7</v>
      </c>
      <c r="L123" s="116">
        <f t="shared" si="78"/>
        <v>5876.2725</v>
      </c>
      <c r="M123" s="116">
        <f t="shared" si="83"/>
        <v>44.1825</v>
      </c>
      <c r="N123" s="116">
        <f t="shared" si="79"/>
        <v>7</v>
      </c>
      <c r="O123" s="116">
        <f t="shared" si="81"/>
        <v>309.2775</v>
      </c>
      <c r="P123" s="116"/>
      <c r="R123" s="95"/>
      <c r="S123" s="96"/>
      <c r="T123" s="97"/>
    </row>
    <row r="124" s="85" customFormat="1" ht="23.1" customHeight="1" spans="1:20">
      <c r="A124" s="129">
        <v>229</v>
      </c>
      <c r="B124" s="129" t="s">
        <v>254</v>
      </c>
      <c r="C124" s="113"/>
      <c r="D124" s="148"/>
      <c r="E124" s="115"/>
      <c r="F124" s="116">
        <f t="shared" si="74"/>
        <v>0</v>
      </c>
      <c r="G124" s="116">
        <f t="shared" ref="G124:K124" si="130">D124</f>
        <v>0</v>
      </c>
      <c r="H124" s="117">
        <f t="shared" si="130"/>
        <v>0</v>
      </c>
      <c r="I124" s="116">
        <f t="shared" si="76"/>
        <v>0</v>
      </c>
      <c r="J124" s="195">
        <f t="shared" si="77"/>
        <v>0</v>
      </c>
      <c r="K124" s="116">
        <f t="shared" si="130"/>
        <v>0</v>
      </c>
      <c r="L124" s="116">
        <f t="shared" si="78"/>
        <v>0</v>
      </c>
      <c r="M124" s="116">
        <f t="shared" si="83"/>
        <v>0</v>
      </c>
      <c r="N124" s="116">
        <f t="shared" si="79"/>
        <v>0</v>
      </c>
      <c r="O124" s="116">
        <f t="shared" si="81"/>
        <v>0</v>
      </c>
      <c r="P124" s="116"/>
      <c r="R124" s="95"/>
      <c r="S124" s="96"/>
      <c r="T124" s="97"/>
    </row>
    <row r="125" s="85" customFormat="1" ht="23.1" customHeight="1" spans="1:20">
      <c r="A125" s="129" t="s">
        <v>255</v>
      </c>
      <c r="B125" s="129" t="s">
        <v>256</v>
      </c>
      <c r="C125" s="113" t="s">
        <v>65</v>
      </c>
      <c r="D125" s="148">
        <v>23.56</v>
      </c>
      <c r="E125" s="115">
        <v>145</v>
      </c>
      <c r="F125" s="116">
        <f t="shared" si="74"/>
        <v>3416.2</v>
      </c>
      <c r="G125" s="116">
        <f t="shared" ref="G125:K125" si="131">D125</f>
        <v>23.56</v>
      </c>
      <c r="H125" s="117">
        <f t="shared" si="131"/>
        <v>145</v>
      </c>
      <c r="I125" s="116">
        <f t="shared" si="76"/>
        <v>3416.2</v>
      </c>
      <c r="J125" s="195">
        <f t="shared" si="77"/>
        <v>22.382</v>
      </c>
      <c r="K125" s="116">
        <f t="shared" si="131"/>
        <v>145</v>
      </c>
      <c r="L125" s="116">
        <f t="shared" si="78"/>
        <v>3245.39</v>
      </c>
      <c r="M125" s="116">
        <f t="shared" si="83"/>
        <v>1.178</v>
      </c>
      <c r="N125" s="116">
        <f t="shared" si="79"/>
        <v>145</v>
      </c>
      <c r="O125" s="116">
        <f t="shared" si="81"/>
        <v>170.81</v>
      </c>
      <c r="P125" s="116"/>
      <c r="R125" s="95"/>
      <c r="S125" s="96"/>
      <c r="T125" s="97"/>
    </row>
    <row r="126" s="85" customFormat="1" ht="23.1" customHeight="1" spans="1:20">
      <c r="A126" s="129">
        <v>230</v>
      </c>
      <c r="B126" s="129" t="s">
        <v>257</v>
      </c>
      <c r="C126" s="113"/>
      <c r="D126" s="148"/>
      <c r="E126" s="115"/>
      <c r="F126" s="116">
        <f t="shared" si="74"/>
        <v>0</v>
      </c>
      <c r="G126" s="116">
        <f t="shared" ref="G126:K126" si="132">D126</f>
        <v>0</v>
      </c>
      <c r="H126" s="117">
        <f t="shared" si="132"/>
        <v>0</v>
      </c>
      <c r="I126" s="116">
        <f t="shared" si="76"/>
        <v>0</v>
      </c>
      <c r="J126" s="195">
        <f t="shared" si="77"/>
        <v>0</v>
      </c>
      <c r="K126" s="116">
        <f t="shared" si="132"/>
        <v>0</v>
      </c>
      <c r="L126" s="116">
        <f t="shared" si="78"/>
        <v>0</v>
      </c>
      <c r="M126" s="116">
        <f t="shared" si="83"/>
        <v>0</v>
      </c>
      <c r="N126" s="116">
        <f t="shared" si="79"/>
        <v>0</v>
      </c>
      <c r="O126" s="116">
        <f t="shared" si="81"/>
        <v>0</v>
      </c>
      <c r="P126" s="116"/>
      <c r="R126" s="95"/>
      <c r="S126" s="96"/>
      <c r="T126" s="97"/>
    </row>
    <row r="127" s="85" customFormat="1" ht="23.1" customHeight="1" spans="1:20">
      <c r="A127" s="129" t="s">
        <v>258</v>
      </c>
      <c r="B127" s="129" t="s">
        <v>259</v>
      </c>
      <c r="C127" s="113" t="s">
        <v>65</v>
      </c>
      <c r="D127" s="148">
        <v>23.55</v>
      </c>
      <c r="E127" s="115">
        <v>1220</v>
      </c>
      <c r="F127" s="116">
        <f t="shared" si="74"/>
        <v>28731</v>
      </c>
      <c r="G127" s="116">
        <f t="shared" ref="G127:K127" si="133">D127</f>
        <v>23.55</v>
      </c>
      <c r="H127" s="117">
        <f t="shared" si="133"/>
        <v>1220</v>
      </c>
      <c r="I127" s="116">
        <f t="shared" si="76"/>
        <v>28731</v>
      </c>
      <c r="J127" s="195">
        <f t="shared" si="77"/>
        <v>22.3725</v>
      </c>
      <c r="K127" s="116">
        <f t="shared" si="133"/>
        <v>1220</v>
      </c>
      <c r="L127" s="116">
        <f t="shared" si="78"/>
        <v>27294.45</v>
      </c>
      <c r="M127" s="116">
        <f t="shared" si="83"/>
        <v>1.1775</v>
      </c>
      <c r="N127" s="116">
        <f t="shared" si="79"/>
        <v>1220</v>
      </c>
      <c r="O127" s="116">
        <f t="shared" si="81"/>
        <v>1436.55</v>
      </c>
      <c r="P127" s="116"/>
      <c r="R127" s="95"/>
      <c r="S127" s="96"/>
      <c r="T127" s="97"/>
    </row>
    <row r="128" s="85" customFormat="1" ht="23.1" customHeight="1" spans="1:20">
      <c r="A128" s="129" t="s">
        <v>260</v>
      </c>
      <c r="B128" s="129" t="s">
        <v>261</v>
      </c>
      <c r="C128" s="113" t="s">
        <v>65</v>
      </c>
      <c r="D128" s="148">
        <v>18.56</v>
      </c>
      <c r="E128" s="115">
        <v>3620</v>
      </c>
      <c r="F128" s="116">
        <f t="shared" si="74"/>
        <v>67187.2</v>
      </c>
      <c r="G128" s="116">
        <f t="shared" ref="G128:K128" si="134">D128</f>
        <v>18.56</v>
      </c>
      <c r="H128" s="117">
        <f t="shared" si="134"/>
        <v>3620</v>
      </c>
      <c r="I128" s="116">
        <f t="shared" si="76"/>
        <v>67187.2</v>
      </c>
      <c r="J128" s="195">
        <f t="shared" si="77"/>
        <v>17.632</v>
      </c>
      <c r="K128" s="116">
        <f t="shared" si="134"/>
        <v>3620</v>
      </c>
      <c r="L128" s="116">
        <f t="shared" si="78"/>
        <v>63827.84</v>
      </c>
      <c r="M128" s="116">
        <f t="shared" si="83"/>
        <v>0.928000000000001</v>
      </c>
      <c r="N128" s="116">
        <f t="shared" si="79"/>
        <v>3620</v>
      </c>
      <c r="O128" s="116">
        <f t="shared" si="81"/>
        <v>3359.36</v>
      </c>
      <c r="P128" s="116"/>
      <c r="R128" s="95"/>
      <c r="S128" s="96"/>
      <c r="T128" s="97"/>
    </row>
    <row r="129" s="85" customFormat="1" ht="23.1" customHeight="1" spans="1:20">
      <c r="A129" s="129" t="s">
        <v>262</v>
      </c>
      <c r="B129" s="129" t="s">
        <v>263</v>
      </c>
      <c r="C129" s="113" t="s">
        <v>65</v>
      </c>
      <c r="D129" s="148">
        <v>23.99</v>
      </c>
      <c r="E129" s="115">
        <v>770</v>
      </c>
      <c r="F129" s="116">
        <f t="shared" si="74"/>
        <v>18472.3</v>
      </c>
      <c r="G129" s="116">
        <f t="shared" ref="G129:K129" si="135">D129</f>
        <v>23.99</v>
      </c>
      <c r="H129" s="117">
        <f t="shared" si="135"/>
        <v>770</v>
      </c>
      <c r="I129" s="116">
        <f t="shared" si="76"/>
        <v>18472.3</v>
      </c>
      <c r="J129" s="195">
        <f t="shared" si="77"/>
        <v>22.7905</v>
      </c>
      <c r="K129" s="116">
        <f t="shared" si="135"/>
        <v>770</v>
      </c>
      <c r="L129" s="116">
        <f t="shared" si="78"/>
        <v>17548.685</v>
      </c>
      <c r="M129" s="116">
        <f t="shared" si="83"/>
        <v>1.1995</v>
      </c>
      <c r="N129" s="116">
        <f t="shared" si="79"/>
        <v>770</v>
      </c>
      <c r="O129" s="116">
        <f t="shared" si="81"/>
        <v>923.615</v>
      </c>
      <c r="P129" s="116"/>
      <c r="R129" s="95"/>
      <c r="S129" s="96"/>
      <c r="T129" s="97"/>
    </row>
    <row r="130" s="85" customFormat="1" ht="23.1" customHeight="1" spans="1:20">
      <c r="A130" s="129">
        <v>231</v>
      </c>
      <c r="B130" s="129" t="s">
        <v>264</v>
      </c>
      <c r="C130" s="113"/>
      <c r="D130" s="148"/>
      <c r="E130" s="115"/>
      <c r="F130" s="116">
        <f t="shared" si="74"/>
        <v>0</v>
      </c>
      <c r="G130" s="116">
        <f t="shared" ref="G130:K130" si="136">D130</f>
        <v>0</v>
      </c>
      <c r="H130" s="117">
        <f t="shared" si="136"/>
        <v>0</v>
      </c>
      <c r="I130" s="116">
        <f t="shared" si="76"/>
        <v>0</v>
      </c>
      <c r="J130" s="195">
        <f t="shared" si="77"/>
        <v>0</v>
      </c>
      <c r="K130" s="116">
        <f t="shared" si="136"/>
        <v>0</v>
      </c>
      <c r="L130" s="116">
        <f t="shared" si="78"/>
        <v>0</v>
      </c>
      <c r="M130" s="116">
        <f t="shared" si="83"/>
        <v>0</v>
      </c>
      <c r="N130" s="116">
        <f t="shared" si="79"/>
        <v>0</v>
      </c>
      <c r="O130" s="116">
        <f t="shared" si="81"/>
        <v>0</v>
      </c>
      <c r="P130" s="116"/>
      <c r="R130" s="95"/>
      <c r="S130" s="96"/>
      <c r="T130" s="97"/>
    </row>
    <row r="131" s="85" customFormat="1" ht="23.1" customHeight="1" spans="1:20">
      <c r="A131" s="129" t="s">
        <v>265</v>
      </c>
      <c r="B131" s="129" t="s">
        <v>266</v>
      </c>
      <c r="C131" s="113" t="s">
        <v>65</v>
      </c>
      <c r="D131" s="148">
        <v>22.99</v>
      </c>
      <c r="E131" s="115">
        <v>580</v>
      </c>
      <c r="F131" s="116">
        <f t="shared" si="74"/>
        <v>13334.2</v>
      </c>
      <c r="G131" s="116">
        <f t="shared" ref="G131:K131" si="137">D131</f>
        <v>22.99</v>
      </c>
      <c r="H131" s="117">
        <f t="shared" si="137"/>
        <v>580</v>
      </c>
      <c r="I131" s="116">
        <f t="shared" si="76"/>
        <v>13334.2</v>
      </c>
      <c r="J131" s="195">
        <f t="shared" si="77"/>
        <v>21.8405</v>
      </c>
      <c r="K131" s="116">
        <f t="shared" si="137"/>
        <v>580</v>
      </c>
      <c r="L131" s="116">
        <f t="shared" si="78"/>
        <v>12667.49</v>
      </c>
      <c r="M131" s="116">
        <f t="shared" si="83"/>
        <v>1.1495</v>
      </c>
      <c r="N131" s="116">
        <f t="shared" si="79"/>
        <v>580</v>
      </c>
      <c r="O131" s="116">
        <f t="shared" si="81"/>
        <v>666.71</v>
      </c>
      <c r="P131" s="116"/>
      <c r="R131" s="95"/>
      <c r="S131" s="96"/>
      <c r="T131" s="97"/>
    </row>
    <row r="132" s="85" customFormat="1" ht="23.1" customHeight="1" spans="1:20">
      <c r="A132" s="129" t="s">
        <v>267</v>
      </c>
      <c r="B132" s="129" t="s">
        <v>268</v>
      </c>
      <c r="C132" s="113" t="s">
        <v>65</v>
      </c>
      <c r="D132" s="148">
        <v>25</v>
      </c>
      <c r="E132" s="115">
        <v>580</v>
      </c>
      <c r="F132" s="116">
        <f t="shared" si="74"/>
        <v>14500</v>
      </c>
      <c r="G132" s="116">
        <f t="shared" ref="G132:K132" si="138">D132</f>
        <v>25</v>
      </c>
      <c r="H132" s="117">
        <f t="shared" si="138"/>
        <v>580</v>
      </c>
      <c r="I132" s="116">
        <f t="shared" si="76"/>
        <v>14500</v>
      </c>
      <c r="J132" s="195">
        <f t="shared" si="77"/>
        <v>23.75</v>
      </c>
      <c r="K132" s="116">
        <f t="shared" si="138"/>
        <v>580</v>
      </c>
      <c r="L132" s="116">
        <f t="shared" si="78"/>
        <v>13775</v>
      </c>
      <c r="M132" s="116">
        <f t="shared" si="83"/>
        <v>1.25</v>
      </c>
      <c r="N132" s="116">
        <f t="shared" si="79"/>
        <v>580</v>
      </c>
      <c r="O132" s="116">
        <f t="shared" si="81"/>
        <v>725</v>
      </c>
      <c r="P132" s="116"/>
      <c r="R132" s="95"/>
      <c r="S132" s="96"/>
      <c r="T132" s="97"/>
    </row>
    <row r="133" s="85" customFormat="1" ht="23.1" customHeight="1" spans="1:20">
      <c r="A133" s="129">
        <v>232</v>
      </c>
      <c r="B133" s="129" t="s">
        <v>269</v>
      </c>
      <c r="C133" s="113" t="s">
        <v>65</v>
      </c>
      <c r="D133" s="148">
        <v>100</v>
      </c>
      <c r="E133" s="115">
        <v>17</v>
      </c>
      <c r="F133" s="116">
        <f t="shared" si="74"/>
        <v>1700</v>
      </c>
      <c r="G133" s="116">
        <f t="shared" ref="G133:K133" si="139">D133</f>
        <v>100</v>
      </c>
      <c r="H133" s="117">
        <f t="shared" si="139"/>
        <v>17</v>
      </c>
      <c r="I133" s="116">
        <f t="shared" si="76"/>
        <v>1700</v>
      </c>
      <c r="J133" s="195">
        <f t="shared" si="77"/>
        <v>95</v>
      </c>
      <c r="K133" s="116">
        <f t="shared" si="139"/>
        <v>17</v>
      </c>
      <c r="L133" s="116">
        <f t="shared" si="78"/>
        <v>1615</v>
      </c>
      <c r="M133" s="116">
        <f t="shared" si="83"/>
        <v>5</v>
      </c>
      <c r="N133" s="116">
        <f t="shared" si="79"/>
        <v>17</v>
      </c>
      <c r="O133" s="116">
        <f t="shared" si="81"/>
        <v>85</v>
      </c>
      <c r="P133" s="116"/>
      <c r="R133" s="95"/>
      <c r="S133" s="96"/>
      <c r="T133" s="97"/>
    </row>
    <row r="134" s="85" customFormat="1" ht="23.1" customHeight="1" spans="1:20">
      <c r="A134" s="129">
        <v>233</v>
      </c>
      <c r="B134" s="129" t="s">
        <v>270</v>
      </c>
      <c r="C134" s="113"/>
      <c r="D134" s="148"/>
      <c r="E134" s="115"/>
      <c r="F134" s="116">
        <f t="shared" si="74"/>
        <v>0</v>
      </c>
      <c r="G134" s="116"/>
      <c r="H134" s="117">
        <f>E134</f>
        <v>0</v>
      </c>
      <c r="I134" s="116">
        <f t="shared" si="76"/>
        <v>0</v>
      </c>
      <c r="J134" s="195">
        <f t="shared" si="77"/>
        <v>0</v>
      </c>
      <c r="K134" s="116">
        <f>H134</f>
        <v>0</v>
      </c>
      <c r="L134" s="116">
        <f t="shared" si="78"/>
        <v>0</v>
      </c>
      <c r="M134" s="116">
        <f t="shared" si="83"/>
        <v>0</v>
      </c>
      <c r="N134" s="116">
        <f t="shared" si="79"/>
        <v>0</v>
      </c>
      <c r="O134" s="116">
        <f t="shared" si="81"/>
        <v>0</v>
      </c>
      <c r="P134" s="116"/>
      <c r="R134" s="95"/>
      <c r="S134" s="96"/>
      <c r="T134" s="97"/>
    </row>
    <row r="135" s="85" customFormat="1" ht="23.1" customHeight="1" spans="1:20">
      <c r="A135" s="129" t="s">
        <v>271</v>
      </c>
      <c r="B135" s="129" t="s">
        <v>272</v>
      </c>
      <c r="C135" s="113" t="s">
        <v>198</v>
      </c>
      <c r="D135" s="148">
        <v>949.97</v>
      </c>
      <c r="E135" s="115">
        <v>5</v>
      </c>
      <c r="F135" s="116">
        <f t="shared" si="74"/>
        <v>4749.85</v>
      </c>
      <c r="G135" s="116">
        <f t="shared" ref="G135:K135" si="140">D135</f>
        <v>949.97</v>
      </c>
      <c r="H135" s="117">
        <f t="shared" si="140"/>
        <v>5</v>
      </c>
      <c r="I135" s="116">
        <f t="shared" si="76"/>
        <v>4749.85</v>
      </c>
      <c r="J135" s="195">
        <f t="shared" si="77"/>
        <v>902.4715</v>
      </c>
      <c r="K135" s="116">
        <f t="shared" si="140"/>
        <v>5</v>
      </c>
      <c r="L135" s="116">
        <f t="shared" si="78"/>
        <v>4512.3575</v>
      </c>
      <c r="M135" s="116">
        <f t="shared" si="83"/>
        <v>47.4985</v>
      </c>
      <c r="N135" s="116">
        <f t="shared" si="79"/>
        <v>5</v>
      </c>
      <c r="O135" s="116">
        <f t="shared" si="81"/>
        <v>237.4925</v>
      </c>
      <c r="P135" s="116"/>
      <c r="R135" s="95"/>
      <c r="S135" s="96"/>
      <c r="T135" s="97"/>
    </row>
    <row r="136" s="85" customFormat="1" ht="23.1" customHeight="1" spans="1:20">
      <c r="A136" s="129" t="s">
        <v>273</v>
      </c>
      <c r="B136" s="129" t="s">
        <v>274</v>
      </c>
      <c r="C136" s="113" t="s">
        <v>65</v>
      </c>
      <c r="D136" s="148">
        <v>120.98</v>
      </c>
      <c r="E136" s="115">
        <v>1</v>
      </c>
      <c r="F136" s="116">
        <f t="shared" si="74"/>
        <v>120.98</v>
      </c>
      <c r="G136" s="116">
        <f t="shared" ref="G136:K136" si="141">D136</f>
        <v>120.98</v>
      </c>
      <c r="H136" s="117">
        <f t="shared" si="141"/>
        <v>1</v>
      </c>
      <c r="I136" s="116">
        <f t="shared" si="76"/>
        <v>120.98</v>
      </c>
      <c r="J136" s="195">
        <f t="shared" si="77"/>
        <v>114.931</v>
      </c>
      <c r="K136" s="116">
        <f t="shared" si="141"/>
        <v>1</v>
      </c>
      <c r="L136" s="116">
        <f t="shared" si="78"/>
        <v>114.931</v>
      </c>
      <c r="M136" s="116">
        <f t="shared" si="83"/>
        <v>6.04900000000001</v>
      </c>
      <c r="N136" s="116">
        <f t="shared" si="79"/>
        <v>1</v>
      </c>
      <c r="O136" s="116">
        <f t="shared" si="81"/>
        <v>6.04900000000001</v>
      </c>
      <c r="P136" s="116"/>
      <c r="R136" s="95"/>
      <c r="S136" s="96"/>
      <c r="T136" s="97"/>
    </row>
    <row r="137" s="85" customFormat="1" ht="23.1" customHeight="1" spans="1:20">
      <c r="A137" s="129" t="s">
        <v>275</v>
      </c>
      <c r="B137" s="129" t="s">
        <v>276</v>
      </c>
      <c r="C137" s="113" t="s">
        <v>198</v>
      </c>
      <c r="D137" s="148">
        <v>921.23</v>
      </c>
      <c r="E137" s="115">
        <v>0.1</v>
      </c>
      <c r="F137" s="116">
        <f t="shared" si="74"/>
        <v>92.12</v>
      </c>
      <c r="G137" s="116">
        <f t="shared" ref="G137:K137" si="142">D137</f>
        <v>921.23</v>
      </c>
      <c r="H137" s="117">
        <f t="shared" si="142"/>
        <v>0.1</v>
      </c>
      <c r="I137" s="116">
        <f t="shared" si="76"/>
        <v>92.12</v>
      </c>
      <c r="J137" s="195">
        <f t="shared" si="77"/>
        <v>875.1685</v>
      </c>
      <c r="K137" s="116">
        <f t="shared" si="142"/>
        <v>0.1</v>
      </c>
      <c r="L137" s="116">
        <f t="shared" si="78"/>
        <v>87.51685</v>
      </c>
      <c r="M137" s="116">
        <f t="shared" si="83"/>
        <v>46.0615</v>
      </c>
      <c r="N137" s="116">
        <f t="shared" si="79"/>
        <v>0.1</v>
      </c>
      <c r="O137" s="116">
        <f t="shared" si="81"/>
        <v>4.60615</v>
      </c>
      <c r="P137" s="116"/>
      <c r="R137" s="95"/>
      <c r="S137" s="96"/>
      <c r="T137" s="97"/>
    </row>
    <row r="138" s="85" customFormat="1" ht="23.1" customHeight="1" spans="1:20">
      <c r="A138" s="129" t="s">
        <v>277</v>
      </c>
      <c r="B138" s="129" t="s">
        <v>278</v>
      </c>
      <c r="C138" s="113" t="s">
        <v>65</v>
      </c>
      <c r="D138" s="148">
        <v>336.4</v>
      </c>
      <c r="E138" s="115">
        <v>1</v>
      </c>
      <c r="F138" s="116">
        <f t="shared" si="74"/>
        <v>336.4</v>
      </c>
      <c r="G138" s="116">
        <f t="shared" ref="G138:K138" si="143">D138</f>
        <v>336.4</v>
      </c>
      <c r="H138" s="117">
        <f t="shared" si="143"/>
        <v>1</v>
      </c>
      <c r="I138" s="116">
        <f t="shared" si="76"/>
        <v>336.4</v>
      </c>
      <c r="J138" s="195">
        <f t="shared" si="77"/>
        <v>319.58</v>
      </c>
      <c r="K138" s="116">
        <f t="shared" si="143"/>
        <v>1</v>
      </c>
      <c r="L138" s="116">
        <f t="shared" si="78"/>
        <v>319.58</v>
      </c>
      <c r="M138" s="116">
        <f t="shared" si="83"/>
        <v>16.82</v>
      </c>
      <c r="N138" s="116">
        <f t="shared" si="79"/>
        <v>1</v>
      </c>
      <c r="O138" s="116">
        <f t="shared" si="81"/>
        <v>16.82</v>
      </c>
      <c r="P138" s="116"/>
      <c r="R138" s="95"/>
      <c r="S138" s="96"/>
      <c r="T138" s="97"/>
    </row>
    <row r="139" s="85" customFormat="1" ht="23.1" customHeight="1" spans="1:20">
      <c r="A139" s="129">
        <v>234</v>
      </c>
      <c r="B139" s="129" t="s">
        <v>279</v>
      </c>
      <c r="C139" s="113" t="s">
        <v>51</v>
      </c>
      <c r="D139" s="148">
        <v>29.99</v>
      </c>
      <c r="E139" s="115">
        <v>25</v>
      </c>
      <c r="F139" s="116">
        <f t="shared" ref="F139:F149" si="144">ROUND(E139*D139,2)</f>
        <v>749.75</v>
      </c>
      <c r="G139" s="116">
        <f t="shared" ref="G139:K139" si="145">D139</f>
        <v>29.99</v>
      </c>
      <c r="H139" s="117">
        <f t="shared" si="145"/>
        <v>25</v>
      </c>
      <c r="I139" s="116">
        <f t="shared" ref="I139:I149" si="146">ROUND(H139*G139,2)</f>
        <v>749.75</v>
      </c>
      <c r="J139" s="195">
        <f t="shared" ref="J139:J158" si="147">G139*0.95</f>
        <v>28.4905</v>
      </c>
      <c r="K139" s="116">
        <f t="shared" si="145"/>
        <v>25</v>
      </c>
      <c r="L139" s="116">
        <f t="shared" ref="L139:L149" si="148">K139*J139</f>
        <v>712.2625</v>
      </c>
      <c r="M139" s="116">
        <f t="shared" si="83"/>
        <v>1.4995</v>
      </c>
      <c r="N139" s="116">
        <f t="shared" ref="N139:N149" si="149">K139</f>
        <v>25</v>
      </c>
      <c r="O139" s="116">
        <f t="shared" si="81"/>
        <v>37.4875</v>
      </c>
      <c r="P139" s="116"/>
      <c r="R139" s="95"/>
      <c r="S139" s="96"/>
      <c r="T139" s="97"/>
    </row>
    <row r="140" s="85" customFormat="1" ht="23.1" customHeight="1" spans="1:20">
      <c r="A140" s="129">
        <v>235</v>
      </c>
      <c r="B140" s="129" t="s">
        <v>280</v>
      </c>
      <c r="C140" s="113"/>
      <c r="D140" s="148"/>
      <c r="E140" s="115"/>
      <c r="F140" s="116">
        <f t="shared" si="144"/>
        <v>0</v>
      </c>
      <c r="G140" s="116">
        <f t="shared" ref="G140:K140" si="150">D140</f>
        <v>0</v>
      </c>
      <c r="H140" s="117">
        <f t="shared" si="150"/>
        <v>0</v>
      </c>
      <c r="I140" s="116">
        <f t="shared" si="146"/>
        <v>0</v>
      </c>
      <c r="J140" s="195">
        <f t="shared" si="147"/>
        <v>0</v>
      </c>
      <c r="K140" s="116">
        <f t="shared" si="150"/>
        <v>0</v>
      </c>
      <c r="L140" s="116">
        <f t="shared" si="148"/>
        <v>0</v>
      </c>
      <c r="M140" s="116">
        <f t="shared" si="83"/>
        <v>0</v>
      </c>
      <c r="N140" s="116">
        <f t="shared" si="149"/>
        <v>0</v>
      </c>
      <c r="O140" s="116">
        <f t="shared" ref="O140:O149" si="151">N140*M140</f>
        <v>0</v>
      </c>
      <c r="P140" s="116"/>
      <c r="R140" s="95"/>
      <c r="S140" s="96"/>
      <c r="T140" s="97"/>
    </row>
    <row r="141" s="85" customFormat="1" ht="23.1" customHeight="1" spans="1:20">
      <c r="A141" s="129" t="s">
        <v>281</v>
      </c>
      <c r="B141" s="129" t="s">
        <v>282</v>
      </c>
      <c r="C141" s="113" t="s">
        <v>51</v>
      </c>
      <c r="D141" s="148">
        <v>15</v>
      </c>
      <c r="E141" s="115">
        <v>490</v>
      </c>
      <c r="F141" s="116">
        <f t="shared" si="144"/>
        <v>7350</v>
      </c>
      <c r="G141" s="116">
        <f t="shared" ref="G141:K141" si="152">D141</f>
        <v>15</v>
      </c>
      <c r="H141" s="117">
        <f t="shared" si="152"/>
        <v>490</v>
      </c>
      <c r="I141" s="116">
        <f t="shared" si="146"/>
        <v>7350</v>
      </c>
      <c r="J141" s="195">
        <f t="shared" si="147"/>
        <v>14.25</v>
      </c>
      <c r="K141" s="116">
        <f t="shared" si="152"/>
        <v>490</v>
      </c>
      <c r="L141" s="116">
        <f t="shared" si="148"/>
        <v>6982.5</v>
      </c>
      <c r="M141" s="116">
        <f t="shared" ref="M141:M149" si="153">G141-J141</f>
        <v>0.75</v>
      </c>
      <c r="N141" s="116">
        <f t="shared" si="149"/>
        <v>490</v>
      </c>
      <c r="O141" s="116">
        <f t="shared" si="151"/>
        <v>367.5</v>
      </c>
      <c r="P141" s="116"/>
      <c r="R141" s="95"/>
      <c r="S141" s="96"/>
      <c r="T141" s="97"/>
    </row>
    <row r="142" s="85" customFormat="1" ht="23.1" customHeight="1" spans="1:20">
      <c r="A142" s="129" t="s">
        <v>283</v>
      </c>
      <c r="B142" s="129" t="s">
        <v>284</v>
      </c>
      <c r="C142" s="113" t="s">
        <v>51</v>
      </c>
      <c r="D142" s="148">
        <v>20</v>
      </c>
      <c r="E142" s="115">
        <v>180</v>
      </c>
      <c r="F142" s="116">
        <f t="shared" si="144"/>
        <v>3600</v>
      </c>
      <c r="G142" s="116">
        <f t="shared" ref="G142:K142" si="154">D142</f>
        <v>20</v>
      </c>
      <c r="H142" s="117">
        <f t="shared" si="154"/>
        <v>180</v>
      </c>
      <c r="I142" s="116">
        <f t="shared" si="146"/>
        <v>3600</v>
      </c>
      <c r="J142" s="195">
        <f t="shared" si="147"/>
        <v>19</v>
      </c>
      <c r="K142" s="116">
        <f t="shared" si="154"/>
        <v>180</v>
      </c>
      <c r="L142" s="116">
        <f t="shared" si="148"/>
        <v>3420</v>
      </c>
      <c r="M142" s="116">
        <f t="shared" si="153"/>
        <v>1</v>
      </c>
      <c r="N142" s="116">
        <f t="shared" si="149"/>
        <v>180</v>
      </c>
      <c r="O142" s="116">
        <f t="shared" si="151"/>
        <v>180</v>
      </c>
      <c r="P142" s="116"/>
      <c r="R142" s="95"/>
      <c r="S142" s="96"/>
      <c r="T142" s="97"/>
    </row>
    <row r="143" s="85" customFormat="1" ht="23.1" customHeight="1" spans="1:20">
      <c r="A143" s="129">
        <v>236</v>
      </c>
      <c r="B143" s="129" t="s">
        <v>285</v>
      </c>
      <c r="C143" s="113"/>
      <c r="D143" s="148"/>
      <c r="E143" s="115"/>
      <c r="F143" s="116">
        <f t="shared" si="144"/>
        <v>0</v>
      </c>
      <c r="G143" s="116">
        <f t="shared" ref="G143:K143" si="155">D143</f>
        <v>0</v>
      </c>
      <c r="H143" s="117">
        <f t="shared" si="155"/>
        <v>0</v>
      </c>
      <c r="I143" s="116">
        <f t="shared" si="146"/>
        <v>0</v>
      </c>
      <c r="J143" s="195">
        <f t="shared" si="147"/>
        <v>0</v>
      </c>
      <c r="K143" s="116">
        <f t="shared" si="155"/>
        <v>0</v>
      </c>
      <c r="L143" s="116">
        <f t="shared" si="148"/>
        <v>0</v>
      </c>
      <c r="M143" s="116">
        <f t="shared" si="153"/>
        <v>0</v>
      </c>
      <c r="N143" s="116">
        <f t="shared" si="149"/>
        <v>0</v>
      </c>
      <c r="O143" s="116">
        <f t="shared" si="151"/>
        <v>0</v>
      </c>
      <c r="P143" s="116"/>
      <c r="R143" s="95"/>
      <c r="S143" s="96"/>
      <c r="T143" s="97"/>
    </row>
    <row r="144" s="85" customFormat="1" ht="23.1" customHeight="1" spans="1:20">
      <c r="A144" s="129" t="s">
        <v>286</v>
      </c>
      <c r="B144" s="129" t="s">
        <v>287</v>
      </c>
      <c r="C144" s="113" t="s">
        <v>65</v>
      </c>
      <c r="D144" s="148">
        <v>99.97</v>
      </c>
      <c r="E144" s="115">
        <v>455</v>
      </c>
      <c r="F144" s="116">
        <f t="shared" si="144"/>
        <v>45486.35</v>
      </c>
      <c r="G144" s="116">
        <f t="shared" ref="G144:K144" si="156">D144</f>
        <v>99.97</v>
      </c>
      <c r="H144" s="117">
        <f t="shared" si="156"/>
        <v>455</v>
      </c>
      <c r="I144" s="116">
        <f t="shared" si="146"/>
        <v>45486.35</v>
      </c>
      <c r="J144" s="195">
        <f t="shared" si="147"/>
        <v>94.9715</v>
      </c>
      <c r="K144" s="116">
        <f t="shared" si="156"/>
        <v>455</v>
      </c>
      <c r="L144" s="116">
        <f t="shared" si="148"/>
        <v>43212.0325</v>
      </c>
      <c r="M144" s="116">
        <f t="shared" si="153"/>
        <v>4.99850000000001</v>
      </c>
      <c r="N144" s="116">
        <f t="shared" si="149"/>
        <v>455</v>
      </c>
      <c r="O144" s="116">
        <f t="shared" si="151"/>
        <v>2274.3175</v>
      </c>
      <c r="P144" s="116"/>
      <c r="R144" s="95"/>
      <c r="S144" s="96"/>
      <c r="T144" s="97"/>
    </row>
    <row r="145" s="85" customFormat="1" ht="23.1" customHeight="1" spans="1:20">
      <c r="A145" s="129">
        <v>237</v>
      </c>
      <c r="B145" s="129" t="s">
        <v>288</v>
      </c>
      <c r="C145" s="113"/>
      <c r="D145" s="148"/>
      <c r="E145" s="115"/>
      <c r="F145" s="116">
        <f t="shared" si="144"/>
        <v>0</v>
      </c>
      <c r="G145" s="116">
        <f t="shared" ref="G145:K145" si="157">D145</f>
        <v>0</v>
      </c>
      <c r="H145" s="117">
        <f t="shared" si="157"/>
        <v>0</v>
      </c>
      <c r="I145" s="116">
        <f t="shared" si="146"/>
        <v>0</v>
      </c>
      <c r="J145" s="195">
        <f t="shared" si="147"/>
        <v>0</v>
      </c>
      <c r="K145" s="116">
        <f t="shared" si="157"/>
        <v>0</v>
      </c>
      <c r="L145" s="116">
        <f t="shared" si="148"/>
        <v>0</v>
      </c>
      <c r="M145" s="116">
        <f t="shared" si="153"/>
        <v>0</v>
      </c>
      <c r="N145" s="116">
        <f t="shared" si="149"/>
        <v>0</v>
      </c>
      <c r="O145" s="116">
        <f t="shared" si="151"/>
        <v>0</v>
      </c>
      <c r="P145" s="116"/>
      <c r="R145" s="95"/>
      <c r="S145" s="96"/>
      <c r="T145" s="97"/>
    </row>
    <row r="146" s="85" customFormat="1" ht="23.1" customHeight="1" spans="1:20">
      <c r="A146" s="129" t="s">
        <v>289</v>
      </c>
      <c r="B146" s="129" t="s">
        <v>290</v>
      </c>
      <c r="C146" s="113" t="s">
        <v>62</v>
      </c>
      <c r="D146" s="148">
        <v>9.05</v>
      </c>
      <c r="E146" s="115">
        <v>1</v>
      </c>
      <c r="F146" s="116">
        <f t="shared" si="144"/>
        <v>9.05</v>
      </c>
      <c r="G146" s="116">
        <f t="shared" ref="G146:K146" si="158">D146</f>
        <v>9.05</v>
      </c>
      <c r="H146" s="117">
        <f t="shared" si="158"/>
        <v>1</v>
      </c>
      <c r="I146" s="116">
        <f t="shared" si="146"/>
        <v>9.05</v>
      </c>
      <c r="J146" s="195">
        <f t="shared" si="147"/>
        <v>8.5975</v>
      </c>
      <c r="K146" s="116">
        <f t="shared" si="158"/>
        <v>1</v>
      </c>
      <c r="L146" s="116">
        <f t="shared" si="148"/>
        <v>8.5975</v>
      </c>
      <c r="M146" s="116">
        <f t="shared" si="153"/>
        <v>0.452500000000001</v>
      </c>
      <c r="N146" s="116">
        <f t="shared" si="149"/>
        <v>1</v>
      </c>
      <c r="O146" s="116">
        <f t="shared" si="151"/>
        <v>0.452500000000001</v>
      </c>
      <c r="P146" s="116"/>
      <c r="R146" s="95"/>
      <c r="S146" s="96"/>
      <c r="T146" s="97"/>
    </row>
    <row r="147" s="85" customFormat="1" ht="23.1" customHeight="1" spans="1:20">
      <c r="A147" s="129" t="s">
        <v>291</v>
      </c>
      <c r="B147" s="129" t="s">
        <v>292</v>
      </c>
      <c r="C147" s="113" t="s">
        <v>62</v>
      </c>
      <c r="D147" s="148">
        <v>8.37</v>
      </c>
      <c r="E147" s="115">
        <v>1</v>
      </c>
      <c r="F147" s="116">
        <f t="shared" si="144"/>
        <v>8.37</v>
      </c>
      <c r="G147" s="116">
        <f t="shared" ref="G147:K147" si="159">D147</f>
        <v>8.37</v>
      </c>
      <c r="H147" s="117">
        <f t="shared" si="159"/>
        <v>1</v>
      </c>
      <c r="I147" s="116">
        <f t="shared" si="146"/>
        <v>8.37</v>
      </c>
      <c r="J147" s="195">
        <f t="shared" si="147"/>
        <v>7.9515</v>
      </c>
      <c r="K147" s="116">
        <f t="shared" si="159"/>
        <v>1</v>
      </c>
      <c r="L147" s="116">
        <f t="shared" si="148"/>
        <v>7.9515</v>
      </c>
      <c r="M147" s="116">
        <f t="shared" si="153"/>
        <v>0.418500000000001</v>
      </c>
      <c r="N147" s="116">
        <f t="shared" si="149"/>
        <v>1</v>
      </c>
      <c r="O147" s="116">
        <f t="shared" si="151"/>
        <v>0.418500000000001</v>
      </c>
      <c r="P147" s="116"/>
      <c r="R147" s="95"/>
      <c r="S147" s="96"/>
      <c r="T147" s="97"/>
    </row>
    <row r="148" s="85" customFormat="1" ht="23.1" customHeight="1" spans="1:20">
      <c r="A148" s="129">
        <v>238</v>
      </c>
      <c r="B148" s="129" t="s">
        <v>293</v>
      </c>
      <c r="C148" s="113" t="s">
        <v>294</v>
      </c>
      <c r="D148" s="148">
        <v>449.84</v>
      </c>
      <c r="E148" s="115">
        <v>1</v>
      </c>
      <c r="F148" s="116">
        <f t="shared" si="144"/>
        <v>449.84</v>
      </c>
      <c r="G148" s="116">
        <f t="shared" ref="G148:K148" si="160">D148</f>
        <v>449.84</v>
      </c>
      <c r="H148" s="117">
        <f t="shared" si="160"/>
        <v>1</v>
      </c>
      <c r="I148" s="116">
        <f t="shared" si="146"/>
        <v>449.84</v>
      </c>
      <c r="J148" s="195">
        <f t="shared" si="147"/>
        <v>427.348</v>
      </c>
      <c r="K148" s="116">
        <f t="shared" si="160"/>
        <v>1</v>
      </c>
      <c r="L148" s="116">
        <f t="shared" si="148"/>
        <v>427.348</v>
      </c>
      <c r="M148" s="116">
        <f t="shared" si="153"/>
        <v>22.492</v>
      </c>
      <c r="N148" s="116">
        <f t="shared" si="149"/>
        <v>1</v>
      </c>
      <c r="O148" s="116">
        <f t="shared" si="151"/>
        <v>22.492</v>
      </c>
      <c r="P148" s="116"/>
      <c r="R148" s="95"/>
      <c r="S148" s="96"/>
      <c r="T148" s="97"/>
    </row>
    <row r="149" s="85" customFormat="1" ht="23.1" customHeight="1" spans="1:20">
      <c r="A149" s="129">
        <v>239</v>
      </c>
      <c r="B149" s="129" t="s">
        <v>295</v>
      </c>
      <c r="C149" s="113" t="s">
        <v>65</v>
      </c>
      <c r="D149" s="148">
        <v>64.98</v>
      </c>
      <c r="E149" s="115">
        <v>1</v>
      </c>
      <c r="F149" s="116">
        <f t="shared" si="144"/>
        <v>64.98</v>
      </c>
      <c r="G149" s="116">
        <f t="shared" ref="G149:K149" si="161">D149</f>
        <v>64.98</v>
      </c>
      <c r="H149" s="117">
        <f t="shared" si="161"/>
        <v>1</v>
      </c>
      <c r="I149" s="116">
        <f t="shared" si="146"/>
        <v>64.98</v>
      </c>
      <c r="J149" s="195">
        <f t="shared" si="147"/>
        <v>61.731</v>
      </c>
      <c r="K149" s="116">
        <f t="shared" si="161"/>
        <v>1</v>
      </c>
      <c r="L149" s="116">
        <f t="shared" si="148"/>
        <v>61.731</v>
      </c>
      <c r="M149" s="116">
        <f t="shared" si="153"/>
        <v>3.249</v>
      </c>
      <c r="N149" s="116">
        <f t="shared" si="149"/>
        <v>1</v>
      </c>
      <c r="O149" s="116">
        <f t="shared" si="151"/>
        <v>3.249</v>
      </c>
      <c r="P149" s="116"/>
      <c r="R149" s="95"/>
      <c r="S149" s="96"/>
      <c r="T149" s="97"/>
    </row>
    <row r="150" s="89" customFormat="1" ht="23.1" customHeight="1" spans="1:16384">
      <c r="A150" s="149">
        <v>300</v>
      </c>
      <c r="B150" s="149" t="s">
        <v>296</v>
      </c>
      <c r="C150" s="150"/>
      <c r="D150" s="151"/>
      <c r="E150" s="152"/>
      <c r="F150" s="153">
        <f>SUM(F151:F330)</f>
        <v>8633432.19000001</v>
      </c>
      <c r="G150" s="125">
        <f t="shared" ref="G150:G213" si="162">D150</f>
        <v>0</v>
      </c>
      <c r="H150" s="154"/>
      <c r="I150" s="153">
        <f>SUM(I151:I330)</f>
        <v>8633432.19000001</v>
      </c>
      <c r="J150" s="197">
        <f t="shared" si="147"/>
        <v>0</v>
      </c>
      <c r="K150" s="153"/>
      <c r="L150" s="153">
        <f>SUM(L151:L330)</f>
        <v>3378123.428005</v>
      </c>
      <c r="M150" s="153">
        <f>ROUND(G150-J150,2)</f>
        <v>0</v>
      </c>
      <c r="N150" s="153"/>
      <c r="O150" s="153">
        <f>SUM(O151:O330)</f>
        <v>5255308.769095</v>
      </c>
      <c r="P150" s="153"/>
      <c r="Q150" s="157"/>
      <c r="R150" s="158"/>
      <c r="S150" s="159"/>
      <c r="T150" s="160"/>
      <c r="U150" s="88"/>
      <c r="V150" s="88"/>
      <c r="W150" s="88"/>
      <c r="X150" s="88"/>
      <c r="Y150" s="88"/>
      <c r="Z150" s="88"/>
      <c r="AA150" s="88"/>
      <c r="AB150" s="88"/>
      <c r="AC150" s="88"/>
      <c r="AD150" s="88"/>
      <c r="AE150" s="88"/>
      <c r="AF150" s="88"/>
      <c r="AG150" s="88"/>
      <c r="AH150" s="88"/>
      <c r="AI150" s="88"/>
      <c r="AJ150" s="88"/>
      <c r="AK150" s="88"/>
      <c r="AL150" s="88"/>
      <c r="AM150" s="88"/>
      <c r="AN150" s="88"/>
      <c r="AO150" s="88"/>
      <c r="AP150" s="88"/>
      <c r="AQ150" s="88"/>
      <c r="AR150" s="88"/>
      <c r="AS150" s="88"/>
      <c r="AT150" s="88"/>
      <c r="AU150" s="88"/>
      <c r="AV150" s="88"/>
      <c r="AW150" s="88"/>
      <c r="AX150" s="88"/>
      <c r="AY150" s="88"/>
      <c r="AZ150" s="88"/>
      <c r="BA150" s="88"/>
      <c r="BB150" s="88"/>
      <c r="BC150" s="88"/>
      <c r="BD150" s="88"/>
      <c r="BE150" s="88"/>
      <c r="BF150" s="88"/>
      <c r="BG150" s="88"/>
      <c r="BH150" s="88"/>
      <c r="BI150" s="88"/>
      <c r="BJ150" s="88"/>
      <c r="BK150" s="88"/>
      <c r="BL150" s="88"/>
      <c r="BM150" s="88"/>
      <c r="BN150" s="88"/>
      <c r="BO150" s="88"/>
      <c r="BP150" s="88"/>
      <c r="BQ150" s="88"/>
      <c r="BR150" s="88"/>
      <c r="BS150" s="88"/>
      <c r="BT150" s="88"/>
      <c r="BU150" s="88"/>
      <c r="BV150" s="88"/>
      <c r="BW150" s="88"/>
      <c r="BX150" s="88"/>
      <c r="BY150" s="88"/>
      <c r="BZ150" s="88"/>
      <c r="CA150" s="88"/>
      <c r="CB150" s="88"/>
      <c r="CC150" s="88"/>
      <c r="CD150" s="88"/>
      <c r="CE150" s="88"/>
      <c r="CF150" s="88"/>
      <c r="CG150" s="88"/>
      <c r="CH150" s="88"/>
      <c r="CI150" s="88"/>
      <c r="CJ150" s="88"/>
      <c r="CK150" s="88"/>
      <c r="CL150" s="88"/>
      <c r="CM150" s="88"/>
      <c r="CN150" s="88"/>
      <c r="CO150" s="88"/>
      <c r="CP150" s="88"/>
      <c r="CQ150" s="88"/>
      <c r="CR150" s="88"/>
      <c r="CS150" s="88"/>
      <c r="CT150" s="88"/>
      <c r="CU150" s="88"/>
      <c r="CV150" s="88"/>
      <c r="CW150" s="88"/>
      <c r="CX150" s="88"/>
      <c r="CY150" s="88"/>
      <c r="CZ150" s="88"/>
      <c r="DA150" s="88"/>
      <c r="DB150" s="88"/>
      <c r="DC150" s="88"/>
      <c r="DD150" s="88"/>
      <c r="DE150" s="88"/>
      <c r="DF150" s="88"/>
      <c r="DG150" s="88"/>
      <c r="DH150" s="88"/>
      <c r="DI150" s="88"/>
      <c r="DJ150" s="88"/>
      <c r="DK150" s="88"/>
      <c r="DL150" s="88"/>
      <c r="DM150" s="88"/>
      <c r="DN150" s="88"/>
      <c r="DO150" s="88"/>
      <c r="DP150" s="88"/>
      <c r="DQ150" s="88"/>
      <c r="DR150" s="88"/>
      <c r="DS150" s="88"/>
      <c r="DT150" s="88"/>
      <c r="DU150" s="88"/>
      <c r="DV150" s="88"/>
      <c r="DW150" s="88"/>
      <c r="DX150" s="88"/>
      <c r="DY150" s="88"/>
      <c r="DZ150" s="88"/>
      <c r="EA150" s="88"/>
      <c r="EB150" s="88"/>
      <c r="EC150" s="88"/>
      <c r="ED150" s="88"/>
      <c r="EE150" s="88"/>
      <c r="EF150" s="88"/>
      <c r="EG150" s="88"/>
      <c r="EH150" s="88"/>
      <c r="EI150" s="88"/>
      <c r="EJ150" s="88"/>
      <c r="EK150" s="88"/>
      <c r="EL150" s="88"/>
      <c r="EM150" s="88"/>
      <c r="EN150" s="88"/>
      <c r="EO150" s="88"/>
      <c r="EP150" s="88"/>
      <c r="EQ150" s="88"/>
      <c r="ER150" s="88"/>
      <c r="ES150" s="88"/>
      <c r="ET150" s="88"/>
      <c r="EU150" s="88"/>
      <c r="EV150" s="88"/>
      <c r="EW150" s="88"/>
      <c r="EX150" s="88"/>
      <c r="EY150" s="88"/>
      <c r="EZ150" s="88"/>
      <c r="FA150" s="88"/>
      <c r="FB150" s="88"/>
      <c r="FC150" s="88"/>
      <c r="FD150" s="88"/>
      <c r="FE150" s="88"/>
      <c r="FF150" s="88"/>
      <c r="FG150" s="88"/>
      <c r="FH150" s="88"/>
      <c r="FI150" s="88"/>
      <c r="FJ150" s="88"/>
      <c r="FK150" s="88"/>
      <c r="FL150" s="88"/>
      <c r="FM150" s="88"/>
      <c r="FN150" s="88"/>
      <c r="FO150" s="88"/>
      <c r="FP150" s="88"/>
      <c r="FQ150" s="88"/>
      <c r="FR150" s="88"/>
      <c r="FS150" s="88"/>
      <c r="FT150" s="88"/>
      <c r="FU150" s="88"/>
      <c r="FV150" s="88"/>
      <c r="FW150" s="88"/>
      <c r="FX150" s="88"/>
      <c r="FY150" s="88"/>
      <c r="FZ150" s="88"/>
      <c r="GA150" s="88"/>
      <c r="GB150" s="88"/>
      <c r="GC150" s="88"/>
      <c r="GD150" s="88"/>
      <c r="GE150" s="88"/>
      <c r="GF150" s="88"/>
      <c r="GG150" s="88"/>
      <c r="GH150" s="88"/>
      <c r="GI150" s="88"/>
      <c r="GJ150" s="88"/>
      <c r="GK150" s="88"/>
      <c r="GL150" s="88"/>
      <c r="GM150" s="88"/>
      <c r="GN150" s="88"/>
      <c r="GO150" s="88"/>
      <c r="GP150" s="88"/>
      <c r="GQ150" s="88"/>
      <c r="GR150" s="88"/>
      <c r="GS150" s="88"/>
      <c r="GT150" s="88"/>
      <c r="GU150" s="88"/>
      <c r="GV150" s="88"/>
      <c r="GW150" s="88"/>
      <c r="GX150" s="88"/>
      <c r="GY150" s="88"/>
      <c r="GZ150" s="88"/>
      <c r="HA150" s="88"/>
      <c r="HB150" s="88"/>
      <c r="HC150" s="88"/>
      <c r="HD150" s="88"/>
      <c r="HE150" s="88"/>
      <c r="HF150" s="88"/>
      <c r="HG150" s="88"/>
      <c r="HH150" s="88"/>
      <c r="HI150" s="88"/>
      <c r="HJ150" s="88"/>
      <c r="HK150" s="88"/>
      <c r="HL150" s="88"/>
      <c r="HM150" s="88"/>
      <c r="HN150" s="88"/>
      <c r="HO150" s="88"/>
      <c r="HP150" s="88"/>
      <c r="HQ150" s="88"/>
      <c r="HR150" s="88"/>
      <c r="HS150" s="88"/>
      <c r="HT150" s="88"/>
      <c r="HU150" s="88"/>
      <c r="HV150" s="88"/>
      <c r="HW150" s="88"/>
      <c r="HX150" s="88"/>
      <c r="HY150" s="88"/>
      <c r="HZ150" s="88"/>
      <c r="IA150" s="88"/>
      <c r="IB150" s="88"/>
      <c r="IC150" s="88"/>
      <c r="ID150" s="88"/>
      <c r="IE150" s="88"/>
      <c r="IF150" s="88"/>
      <c r="IG150" s="88"/>
      <c r="IH150" s="88"/>
      <c r="II150" s="88"/>
      <c r="IJ150" s="88"/>
      <c r="IK150" s="88"/>
      <c r="IL150" s="88"/>
      <c r="IM150" s="88"/>
      <c r="IN150" s="88"/>
      <c r="IO150" s="88"/>
      <c r="IP150" s="88"/>
      <c r="IQ150" s="88"/>
      <c r="IR150" s="88"/>
      <c r="IS150" s="88"/>
      <c r="IT150" s="88"/>
      <c r="IU150" s="88"/>
      <c r="IV150" s="88"/>
      <c r="IW150" s="88"/>
      <c r="IX150" s="88"/>
      <c r="IY150" s="88"/>
      <c r="IZ150" s="88"/>
      <c r="JA150" s="88"/>
      <c r="JB150" s="88"/>
      <c r="JC150" s="88"/>
      <c r="JD150" s="88"/>
      <c r="JE150" s="88"/>
      <c r="JF150" s="88"/>
      <c r="JG150" s="88"/>
      <c r="JH150" s="88"/>
      <c r="JI150" s="88"/>
      <c r="JJ150" s="88"/>
      <c r="JK150" s="88"/>
      <c r="JL150" s="88"/>
      <c r="JM150" s="88"/>
      <c r="JN150" s="88"/>
      <c r="JO150" s="88"/>
      <c r="JP150" s="88"/>
      <c r="JQ150" s="88"/>
      <c r="JR150" s="88"/>
      <c r="JS150" s="88"/>
      <c r="JT150" s="88"/>
      <c r="JU150" s="88"/>
      <c r="JV150" s="88"/>
      <c r="JW150" s="88"/>
      <c r="JX150" s="88"/>
      <c r="JY150" s="88"/>
      <c r="JZ150" s="88"/>
      <c r="KA150" s="88"/>
      <c r="KB150" s="88"/>
      <c r="KC150" s="88"/>
      <c r="KD150" s="88"/>
      <c r="KE150" s="88"/>
      <c r="KF150" s="88"/>
      <c r="KG150" s="88"/>
      <c r="KH150" s="88"/>
      <c r="KI150" s="88"/>
      <c r="KJ150" s="88"/>
      <c r="KK150" s="88"/>
      <c r="KL150" s="88"/>
      <c r="KM150" s="88"/>
      <c r="KN150" s="88"/>
      <c r="KO150" s="88"/>
      <c r="KP150" s="88"/>
      <c r="KQ150" s="88"/>
      <c r="KR150" s="88"/>
      <c r="KS150" s="88"/>
      <c r="KT150" s="88"/>
      <c r="KU150" s="88"/>
      <c r="KV150" s="88"/>
      <c r="KW150" s="88"/>
      <c r="KX150" s="88"/>
      <c r="KY150" s="88"/>
      <c r="KZ150" s="88"/>
      <c r="LA150" s="88"/>
      <c r="LB150" s="88"/>
      <c r="LC150" s="88"/>
      <c r="LD150" s="88"/>
      <c r="LE150" s="88"/>
      <c r="LF150" s="88"/>
      <c r="LG150" s="88"/>
      <c r="LH150" s="88"/>
      <c r="LI150" s="88"/>
      <c r="LJ150" s="88"/>
      <c r="LK150" s="88"/>
      <c r="LL150" s="88"/>
      <c r="LM150" s="88"/>
      <c r="LN150" s="88"/>
      <c r="LO150" s="88"/>
      <c r="LP150" s="88"/>
      <c r="LQ150" s="88"/>
      <c r="LR150" s="88"/>
      <c r="LS150" s="88"/>
      <c r="LT150" s="88"/>
      <c r="LU150" s="88"/>
      <c r="LV150" s="88"/>
      <c r="LW150" s="88"/>
      <c r="LX150" s="88"/>
      <c r="LY150" s="88"/>
      <c r="LZ150" s="88"/>
      <c r="MA150" s="88"/>
      <c r="MB150" s="88"/>
      <c r="MC150" s="88"/>
      <c r="MD150" s="88"/>
      <c r="ME150" s="88"/>
      <c r="MF150" s="88"/>
      <c r="MG150" s="88"/>
      <c r="MH150" s="88"/>
      <c r="MI150" s="88"/>
      <c r="MJ150" s="88"/>
      <c r="MK150" s="88"/>
      <c r="ML150" s="88"/>
      <c r="MM150" s="88"/>
      <c r="MN150" s="88"/>
      <c r="MO150" s="88"/>
      <c r="MP150" s="88"/>
      <c r="MQ150" s="88"/>
      <c r="MR150" s="88"/>
      <c r="MS150" s="88"/>
      <c r="MT150" s="88"/>
      <c r="MU150" s="88"/>
      <c r="MV150" s="88"/>
      <c r="MW150" s="88"/>
      <c r="MX150" s="88"/>
      <c r="MY150" s="88"/>
      <c r="MZ150" s="88"/>
      <c r="NA150" s="88"/>
      <c r="NB150" s="88"/>
      <c r="NC150" s="88"/>
      <c r="ND150" s="88"/>
      <c r="NE150" s="88"/>
      <c r="NF150" s="88"/>
      <c r="NG150" s="88"/>
      <c r="NH150" s="88"/>
      <c r="NI150" s="88"/>
      <c r="NJ150" s="88"/>
      <c r="NK150" s="88"/>
      <c r="NL150" s="88"/>
      <c r="NM150" s="88"/>
      <c r="NN150" s="88"/>
      <c r="NO150" s="88"/>
      <c r="NP150" s="88"/>
      <c r="NQ150" s="88"/>
      <c r="NR150" s="88"/>
      <c r="NS150" s="88"/>
      <c r="NT150" s="88"/>
      <c r="NU150" s="88"/>
      <c r="NV150" s="88"/>
      <c r="NW150" s="88"/>
      <c r="NX150" s="88"/>
      <c r="NY150" s="88"/>
      <c r="NZ150" s="88"/>
      <c r="OA150" s="88"/>
      <c r="OB150" s="88"/>
      <c r="OC150" s="88"/>
      <c r="OD150" s="88"/>
      <c r="OE150" s="88"/>
      <c r="OF150" s="88"/>
      <c r="OG150" s="88"/>
      <c r="OH150" s="88"/>
      <c r="OI150" s="88"/>
      <c r="OJ150" s="88"/>
      <c r="OK150" s="88"/>
      <c r="OL150" s="88"/>
      <c r="OM150" s="88"/>
      <c r="ON150" s="88"/>
      <c r="OO150" s="88"/>
      <c r="OP150" s="88"/>
      <c r="OQ150" s="88"/>
      <c r="OR150" s="88"/>
      <c r="OS150" s="88"/>
      <c r="OT150" s="88"/>
      <c r="OU150" s="88"/>
      <c r="OV150" s="88"/>
      <c r="OW150" s="88"/>
      <c r="OX150" s="88"/>
      <c r="OY150" s="88"/>
      <c r="OZ150" s="88"/>
      <c r="PA150" s="88"/>
      <c r="PB150" s="88"/>
      <c r="PC150" s="88"/>
      <c r="PD150" s="88"/>
      <c r="PE150" s="88"/>
      <c r="PF150" s="88"/>
      <c r="PG150" s="88"/>
      <c r="PH150" s="88"/>
      <c r="PI150" s="88"/>
      <c r="PJ150" s="88"/>
      <c r="PK150" s="88"/>
      <c r="PL150" s="88"/>
      <c r="PM150" s="88"/>
      <c r="PN150" s="88"/>
      <c r="PO150" s="88"/>
      <c r="PP150" s="88"/>
      <c r="PQ150" s="88"/>
      <c r="PR150" s="88"/>
      <c r="PS150" s="88"/>
      <c r="PT150" s="88"/>
      <c r="PU150" s="88"/>
      <c r="PV150" s="88"/>
      <c r="PW150" s="88"/>
      <c r="PX150" s="88"/>
      <c r="PY150" s="88"/>
      <c r="PZ150" s="88"/>
      <c r="QA150" s="88"/>
      <c r="QB150" s="88"/>
      <c r="QC150" s="88"/>
      <c r="QD150" s="88"/>
      <c r="QE150" s="88"/>
      <c r="QF150" s="88"/>
      <c r="QG150" s="88"/>
      <c r="QH150" s="88"/>
      <c r="QI150" s="88"/>
      <c r="QJ150" s="88"/>
      <c r="QK150" s="88"/>
      <c r="QL150" s="88"/>
      <c r="QM150" s="88"/>
      <c r="QN150" s="88"/>
      <c r="QO150" s="88"/>
      <c r="QP150" s="88"/>
      <c r="QQ150" s="88"/>
      <c r="QR150" s="88"/>
      <c r="QS150" s="88"/>
      <c r="QT150" s="88"/>
      <c r="QU150" s="88"/>
      <c r="QV150" s="88"/>
      <c r="QW150" s="88"/>
      <c r="QX150" s="88"/>
      <c r="QY150" s="88"/>
      <c r="QZ150" s="88"/>
      <c r="RA150" s="88"/>
      <c r="RB150" s="88"/>
      <c r="RC150" s="88"/>
      <c r="RD150" s="88"/>
      <c r="RE150" s="88"/>
      <c r="RF150" s="88"/>
      <c r="RG150" s="88"/>
      <c r="RH150" s="88"/>
      <c r="RI150" s="88"/>
      <c r="RJ150" s="88"/>
      <c r="RK150" s="88"/>
      <c r="RL150" s="88"/>
      <c r="RM150" s="88"/>
      <c r="RN150" s="88"/>
      <c r="RO150" s="88"/>
      <c r="RP150" s="88"/>
      <c r="RQ150" s="88"/>
      <c r="RR150" s="88"/>
      <c r="RS150" s="88"/>
      <c r="RT150" s="88"/>
      <c r="RU150" s="88"/>
      <c r="RV150" s="88"/>
      <c r="RW150" s="88"/>
      <c r="RX150" s="88"/>
      <c r="RY150" s="88"/>
      <c r="RZ150" s="88"/>
      <c r="SA150" s="88"/>
      <c r="SB150" s="88"/>
      <c r="SC150" s="88"/>
      <c r="SD150" s="88"/>
      <c r="SE150" s="88"/>
      <c r="SF150" s="88"/>
      <c r="SG150" s="88"/>
      <c r="SH150" s="88"/>
      <c r="SI150" s="88"/>
      <c r="SJ150" s="88"/>
      <c r="SK150" s="88"/>
      <c r="SL150" s="88"/>
      <c r="SM150" s="88"/>
      <c r="SN150" s="88"/>
      <c r="SO150" s="88"/>
      <c r="SP150" s="88"/>
      <c r="SQ150" s="88"/>
      <c r="SR150" s="88"/>
      <c r="SS150" s="88"/>
      <c r="ST150" s="88"/>
      <c r="SU150" s="88"/>
      <c r="SV150" s="88"/>
      <c r="SW150" s="88"/>
      <c r="SX150" s="88"/>
      <c r="SY150" s="88"/>
      <c r="SZ150" s="88"/>
      <c r="TA150" s="88"/>
      <c r="TB150" s="88"/>
      <c r="TC150" s="88"/>
      <c r="TD150" s="88"/>
      <c r="TE150" s="88"/>
      <c r="TF150" s="88"/>
      <c r="TG150" s="88"/>
      <c r="TH150" s="88"/>
      <c r="TI150" s="88"/>
      <c r="TJ150" s="88"/>
      <c r="TK150" s="88"/>
      <c r="TL150" s="88"/>
      <c r="TM150" s="88"/>
      <c r="TN150" s="88"/>
      <c r="TO150" s="88"/>
      <c r="TP150" s="88"/>
      <c r="TQ150" s="88"/>
      <c r="TR150" s="88"/>
      <c r="TS150" s="88"/>
      <c r="TT150" s="88"/>
      <c r="TU150" s="88"/>
      <c r="TV150" s="88"/>
      <c r="TW150" s="88"/>
      <c r="TX150" s="88"/>
      <c r="TY150" s="88"/>
      <c r="TZ150" s="88"/>
      <c r="UA150" s="88"/>
      <c r="UB150" s="88"/>
      <c r="UC150" s="88"/>
      <c r="UD150" s="88"/>
      <c r="UE150" s="88"/>
      <c r="UF150" s="88"/>
      <c r="UG150" s="88"/>
      <c r="UH150" s="88"/>
      <c r="UI150" s="88"/>
      <c r="UJ150" s="88"/>
      <c r="UK150" s="88"/>
      <c r="UL150" s="88"/>
      <c r="UM150" s="88"/>
      <c r="UN150" s="88"/>
      <c r="UO150" s="88"/>
      <c r="UP150" s="88"/>
      <c r="UQ150" s="88"/>
      <c r="UR150" s="88"/>
      <c r="US150" s="88"/>
      <c r="UT150" s="88"/>
      <c r="UU150" s="88"/>
      <c r="UV150" s="88"/>
      <c r="UW150" s="88"/>
      <c r="UX150" s="88"/>
      <c r="UY150" s="88"/>
      <c r="UZ150" s="88"/>
      <c r="VA150" s="88"/>
      <c r="VB150" s="88"/>
      <c r="VC150" s="88"/>
      <c r="VD150" s="88"/>
      <c r="VE150" s="88"/>
      <c r="VF150" s="88"/>
      <c r="VG150" s="88"/>
      <c r="VH150" s="88"/>
      <c r="VI150" s="88"/>
      <c r="VJ150" s="88"/>
      <c r="VK150" s="88"/>
      <c r="VL150" s="88"/>
      <c r="VM150" s="88"/>
      <c r="VN150" s="88"/>
      <c r="VO150" s="88"/>
      <c r="VP150" s="88"/>
      <c r="VQ150" s="88"/>
      <c r="VR150" s="88"/>
      <c r="VS150" s="88"/>
      <c r="VT150" s="88"/>
      <c r="VU150" s="88"/>
      <c r="VV150" s="88"/>
      <c r="VW150" s="88"/>
      <c r="VX150" s="88"/>
      <c r="VY150" s="88"/>
      <c r="VZ150" s="88"/>
      <c r="WA150" s="88"/>
      <c r="WB150" s="88"/>
      <c r="WC150" s="88"/>
      <c r="WD150" s="88"/>
      <c r="WE150" s="88"/>
      <c r="WF150" s="88"/>
      <c r="WG150" s="88"/>
      <c r="WH150" s="88"/>
      <c r="WI150" s="88"/>
      <c r="WJ150" s="88"/>
      <c r="WK150" s="88"/>
      <c r="WL150" s="88"/>
      <c r="WM150" s="88"/>
      <c r="WN150" s="88"/>
      <c r="WO150" s="88"/>
      <c r="WP150" s="88"/>
      <c r="WQ150" s="88"/>
      <c r="WR150" s="88"/>
      <c r="WS150" s="88"/>
      <c r="WT150" s="88"/>
      <c r="WU150" s="88"/>
      <c r="WV150" s="88"/>
      <c r="WW150" s="88"/>
      <c r="WX150" s="88"/>
      <c r="WY150" s="88"/>
      <c r="WZ150" s="88"/>
      <c r="XA150" s="88"/>
      <c r="XB150" s="88"/>
      <c r="XC150" s="88"/>
      <c r="XD150" s="88"/>
      <c r="XE150" s="88"/>
      <c r="XF150" s="88"/>
      <c r="XG150" s="88"/>
      <c r="XH150" s="88"/>
      <c r="XI150" s="88"/>
      <c r="XJ150" s="88"/>
      <c r="XK150" s="88"/>
      <c r="XL150" s="88"/>
      <c r="XM150" s="88"/>
      <c r="XN150" s="88"/>
      <c r="XO150" s="88"/>
      <c r="XP150" s="88"/>
      <c r="XQ150" s="88"/>
      <c r="XR150" s="88"/>
      <c r="XS150" s="88"/>
      <c r="XT150" s="88"/>
      <c r="XU150" s="88"/>
      <c r="XV150" s="88"/>
      <c r="XW150" s="88"/>
      <c r="XX150" s="88"/>
      <c r="XY150" s="88"/>
      <c r="XZ150" s="88"/>
      <c r="YA150" s="88"/>
      <c r="YB150" s="88"/>
      <c r="YC150" s="88"/>
      <c r="YD150" s="88"/>
      <c r="YE150" s="88"/>
      <c r="YF150" s="88"/>
      <c r="YG150" s="88"/>
      <c r="YH150" s="88"/>
      <c r="YI150" s="88"/>
      <c r="YJ150" s="88"/>
      <c r="YK150" s="88"/>
      <c r="YL150" s="88"/>
      <c r="YM150" s="88"/>
      <c r="YN150" s="88"/>
      <c r="YO150" s="88"/>
      <c r="YP150" s="88"/>
      <c r="YQ150" s="88"/>
      <c r="YR150" s="88"/>
      <c r="YS150" s="88"/>
      <c r="YT150" s="88"/>
      <c r="YU150" s="88"/>
      <c r="YV150" s="88"/>
      <c r="YW150" s="88"/>
      <c r="YX150" s="88"/>
      <c r="YY150" s="88"/>
      <c r="YZ150" s="88"/>
      <c r="ZA150" s="88"/>
      <c r="ZB150" s="88"/>
      <c r="ZC150" s="88"/>
      <c r="ZD150" s="88"/>
      <c r="ZE150" s="88"/>
      <c r="ZF150" s="88"/>
      <c r="ZG150" s="88"/>
      <c r="ZH150" s="88"/>
      <c r="ZI150" s="88"/>
      <c r="ZJ150" s="88"/>
      <c r="ZK150" s="88"/>
      <c r="ZL150" s="88"/>
      <c r="ZM150" s="88"/>
      <c r="ZN150" s="88"/>
      <c r="ZO150" s="88"/>
      <c r="ZP150" s="88"/>
      <c r="ZQ150" s="88"/>
      <c r="ZR150" s="88"/>
      <c r="ZS150" s="88"/>
      <c r="ZT150" s="88"/>
      <c r="ZU150" s="88"/>
      <c r="ZV150" s="88"/>
      <c r="ZW150" s="88"/>
      <c r="ZX150" s="88"/>
      <c r="ZY150" s="88"/>
      <c r="ZZ150" s="88"/>
      <c r="AAA150" s="88"/>
      <c r="AAB150" s="88"/>
      <c r="AAC150" s="88"/>
      <c r="AAD150" s="88"/>
      <c r="AAE150" s="88"/>
      <c r="AAF150" s="88"/>
      <c r="AAG150" s="88"/>
      <c r="AAH150" s="88"/>
      <c r="AAI150" s="88"/>
      <c r="AAJ150" s="88"/>
      <c r="AAK150" s="88"/>
      <c r="AAL150" s="88"/>
      <c r="AAM150" s="88"/>
      <c r="AAN150" s="88"/>
      <c r="AAO150" s="88"/>
      <c r="AAP150" s="88"/>
      <c r="AAQ150" s="88"/>
      <c r="AAR150" s="88"/>
      <c r="AAS150" s="88"/>
      <c r="AAT150" s="88"/>
      <c r="AAU150" s="88"/>
      <c r="AAV150" s="88"/>
      <c r="AAW150" s="88"/>
      <c r="AAX150" s="88"/>
      <c r="AAY150" s="88"/>
      <c r="AAZ150" s="88"/>
      <c r="ABA150" s="88"/>
      <c r="ABB150" s="88"/>
      <c r="ABC150" s="88"/>
      <c r="ABD150" s="88"/>
      <c r="ABE150" s="88"/>
      <c r="ABF150" s="88"/>
      <c r="ABG150" s="88"/>
      <c r="ABH150" s="88"/>
      <c r="ABI150" s="88"/>
      <c r="ABJ150" s="88"/>
      <c r="ABK150" s="88"/>
      <c r="ABL150" s="88"/>
      <c r="ABM150" s="88"/>
      <c r="ABN150" s="88"/>
      <c r="ABO150" s="88"/>
      <c r="ABP150" s="88"/>
      <c r="ABQ150" s="88"/>
      <c r="ABR150" s="88"/>
      <c r="ABS150" s="88"/>
      <c r="ABT150" s="88"/>
      <c r="ABU150" s="88"/>
      <c r="ABV150" s="88"/>
      <c r="ABW150" s="88"/>
      <c r="ABX150" s="88"/>
      <c r="ABY150" s="88"/>
      <c r="ABZ150" s="88"/>
      <c r="ACA150" s="88"/>
      <c r="ACB150" s="88"/>
      <c r="ACC150" s="88"/>
      <c r="ACD150" s="88"/>
      <c r="ACE150" s="88"/>
      <c r="ACF150" s="88"/>
      <c r="ACG150" s="88"/>
      <c r="ACH150" s="88"/>
      <c r="ACI150" s="88"/>
      <c r="ACJ150" s="88"/>
      <c r="ACK150" s="88"/>
      <c r="ACL150" s="88"/>
      <c r="ACM150" s="88"/>
      <c r="ACN150" s="88"/>
      <c r="ACO150" s="88"/>
      <c r="ACP150" s="88"/>
      <c r="ACQ150" s="88"/>
      <c r="ACR150" s="88"/>
      <c r="ACS150" s="88"/>
      <c r="ACT150" s="88"/>
      <c r="ACU150" s="88"/>
      <c r="ACV150" s="88"/>
      <c r="ACW150" s="88"/>
      <c r="ACX150" s="88"/>
      <c r="ACY150" s="88"/>
      <c r="ACZ150" s="88"/>
      <c r="ADA150" s="88"/>
      <c r="ADB150" s="88"/>
      <c r="ADC150" s="88"/>
      <c r="ADD150" s="88"/>
      <c r="ADE150" s="88"/>
      <c r="ADF150" s="88"/>
      <c r="ADG150" s="88"/>
      <c r="ADH150" s="88"/>
      <c r="ADI150" s="88"/>
      <c r="ADJ150" s="88"/>
      <c r="ADK150" s="88"/>
      <c r="ADL150" s="88"/>
      <c r="ADM150" s="88"/>
      <c r="ADN150" s="88"/>
      <c r="ADO150" s="88"/>
      <c r="ADP150" s="88"/>
      <c r="ADQ150" s="88"/>
      <c r="ADR150" s="88"/>
      <c r="ADS150" s="88"/>
      <c r="ADT150" s="88"/>
      <c r="ADU150" s="88"/>
      <c r="ADV150" s="88"/>
      <c r="ADW150" s="88"/>
      <c r="ADX150" s="88"/>
      <c r="ADY150" s="88"/>
      <c r="ADZ150" s="88"/>
      <c r="AEA150" s="88"/>
      <c r="AEB150" s="88"/>
      <c r="AEC150" s="88"/>
      <c r="AED150" s="88"/>
      <c r="AEE150" s="88"/>
      <c r="AEF150" s="88"/>
      <c r="AEG150" s="88"/>
      <c r="AEH150" s="88"/>
      <c r="AEI150" s="88"/>
      <c r="AEJ150" s="88"/>
      <c r="AEK150" s="88"/>
      <c r="AEL150" s="88"/>
      <c r="AEM150" s="88"/>
      <c r="AEN150" s="88"/>
      <c r="AEO150" s="88"/>
      <c r="AEP150" s="88"/>
      <c r="AEQ150" s="88"/>
      <c r="AER150" s="88"/>
      <c r="AES150" s="88"/>
      <c r="AET150" s="88"/>
      <c r="AEU150" s="88"/>
      <c r="AEV150" s="88"/>
      <c r="AEW150" s="88"/>
      <c r="AEX150" s="88"/>
      <c r="AEY150" s="88"/>
      <c r="AEZ150" s="88"/>
      <c r="AFA150" s="88"/>
      <c r="AFB150" s="88"/>
      <c r="AFC150" s="88"/>
      <c r="AFD150" s="88"/>
      <c r="AFE150" s="88"/>
      <c r="AFF150" s="88"/>
      <c r="AFG150" s="88"/>
      <c r="AFH150" s="88"/>
      <c r="AFI150" s="88"/>
      <c r="AFJ150" s="88"/>
      <c r="AFK150" s="88"/>
      <c r="AFL150" s="88"/>
      <c r="AFM150" s="88"/>
      <c r="AFN150" s="88"/>
      <c r="AFO150" s="88"/>
      <c r="AFP150" s="88"/>
      <c r="AFQ150" s="88"/>
      <c r="AFR150" s="88"/>
      <c r="AFS150" s="88"/>
      <c r="AFT150" s="88"/>
      <c r="AFU150" s="88"/>
      <c r="AFV150" s="88"/>
      <c r="AFW150" s="88"/>
      <c r="AFX150" s="88"/>
      <c r="AFY150" s="88"/>
      <c r="AFZ150" s="88"/>
      <c r="AGA150" s="88"/>
      <c r="AGB150" s="88"/>
      <c r="AGC150" s="88"/>
      <c r="AGD150" s="88"/>
      <c r="AGE150" s="88"/>
      <c r="AGF150" s="88"/>
      <c r="AGG150" s="88"/>
      <c r="AGH150" s="88"/>
      <c r="AGI150" s="88"/>
      <c r="AGJ150" s="88"/>
      <c r="AGK150" s="88"/>
      <c r="AGL150" s="88"/>
      <c r="AGM150" s="88"/>
      <c r="AGN150" s="88"/>
      <c r="AGO150" s="88"/>
      <c r="AGP150" s="88"/>
      <c r="AGQ150" s="88"/>
      <c r="AGR150" s="88"/>
      <c r="AGS150" s="88"/>
      <c r="AGT150" s="88"/>
      <c r="AGU150" s="88"/>
      <c r="AGV150" s="88"/>
      <c r="AGW150" s="88"/>
      <c r="AGX150" s="88"/>
      <c r="AGY150" s="88"/>
      <c r="AGZ150" s="88"/>
      <c r="AHA150" s="88"/>
      <c r="AHB150" s="88"/>
      <c r="AHC150" s="88"/>
      <c r="AHD150" s="88"/>
      <c r="AHE150" s="88"/>
      <c r="AHF150" s="88"/>
      <c r="AHG150" s="88"/>
      <c r="AHH150" s="88"/>
      <c r="AHI150" s="88"/>
      <c r="AHJ150" s="88"/>
      <c r="AHK150" s="88"/>
      <c r="AHL150" s="88"/>
      <c r="AHM150" s="88"/>
      <c r="AHN150" s="88"/>
      <c r="AHO150" s="88"/>
      <c r="AHP150" s="88"/>
      <c r="AHQ150" s="88"/>
      <c r="AHR150" s="88"/>
      <c r="AHS150" s="88"/>
      <c r="AHT150" s="88"/>
      <c r="AHU150" s="88"/>
      <c r="AHV150" s="88"/>
      <c r="AHW150" s="88"/>
      <c r="AHX150" s="88"/>
      <c r="AHY150" s="88"/>
      <c r="AHZ150" s="88"/>
      <c r="AIA150" s="88"/>
      <c r="AIB150" s="88"/>
      <c r="AIC150" s="88"/>
      <c r="AID150" s="88"/>
      <c r="AIE150" s="88"/>
      <c r="AIF150" s="88"/>
      <c r="AIG150" s="88"/>
      <c r="AIH150" s="88"/>
      <c r="AII150" s="88"/>
      <c r="AIJ150" s="88"/>
      <c r="AIK150" s="88"/>
      <c r="AIL150" s="88"/>
      <c r="AIM150" s="88"/>
      <c r="AIN150" s="88"/>
      <c r="AIO150" s="88"/>
      <c r="AIP150" s="88"/>
      <c r="AIQ150" s="88"/>
      <c r="AIR150" s="88"/>
      <c r="AIS150" s="88"/>
      <c r="AIT150" s="88"/>
      <c r="AIU150" s="88"/>
      <c r="AIV150" s="88"/>
      <c r="AIW150" s="88"/>
      <c r="AIX150" s="88"/>
      <c r="AIY150" s="88"/>
      <c r="AIZ150" s="88"/>
      <c r="AJA150" s="88"/>
      <c r="AJB150" s="88"/>
      <c r="AJC150" s="88"/>
      <c r="AJD150" s="88"/>
      <c r="AJE150" s="88"/>
      <c r="AJF150" s="88"/>
      <c r="AJG150" s="88"/>
      <c r="AJH150" s="88"/>
      <c r="AJI150" s="88"/>
      <c r="AJJ150" s="88"/>
      <c r="AJK150" s="88"/>
      <c r="AJL150" s="88"/>
      <c r="AJM150" s="88"/>
      <c r="AJN150" s="88"/>
      <c r="AJO150" s="88"/>
      <c r="AJP150" s="88"/>
      <c r="AJQ150" s="88"/>
      <c r="AJR150" s="88"/>
      <c r="AJS150" s="88"/>
      <c r="AJT150" s="88"/>
      <c r="AJU150" s="88"/>
      <c r="AJV150" s="88"/>
      <c r="AJW150" s="88"/>
      <c r="AJX150" s="88"/>
      <c r="AJY150" s="88"/>
      <c r="AJZ150" s="88"/>
      <c r="AKA150" s="88"/>
      <c r="AKB150" s="88"/>
      <c r="AKC150" s="88"/>
      <c r="AKD150" s="88"/>
      <c r="AKE150" s="88"/>
      <c r="AKF150" s="88"/>
      <c r="AKG150" s="88"/>
      <c r="AKH150" s="88"/>
      <c r="AKI150" s="88"/>
      <c r="AKJ150" s="88"/>
      <c r="AKK150" s="88"/>
      <c r="AKL150" s="88"/>
      <c r="AKM150" s="88"/>
      <c r="AKN150" s="88"/>
      <c r="AKO150" s="88"/>
      <c r="AKP150" s="88"/>
      <c r="AKQ150" s="88"/>
      <c r="AKR150" s="88"/>
      <c r="AKS150" s="88"/>
      <c r="AKT150" s="88"/>
      <c r="AKU150" s="88"/>
      <c r="AKV150" s="88"/>
      <c r="AKW150" s="88"/>
      <c r="AKX150" s="88"/>
      <c r="AKY150" s="88"/>
      <c r="AKZ150" s="88"/>
      <c r="ALA150" s="88"/>
      <c r="ALB150" s="88"/>
      <c r="ALC150" s="88"/>
      <c r="ALD150" s="88"/>
      <c r="ALE150" s="88"/>
      <c r="ALF150" s="88"/>
      <c r="ALG150" s="88"/>
      <c r="ALH150" s="88"/>
      <c r="ALI150" s="88"/>
      <c r="ALJ150" s="88"/>
      <c r="ALK150" s="88"/>
      <c r="ALL150" s="88"/>
      <c r="ALM150" s="88"/>
      <c r="ALN150" s="88"/>
      <c r="ALO150" s="88"/>
      <c r="ALP150" s="88"/>
      <c r="ALQ150" s="88"/>
      <c r="ALR150" s="88"/>
      <c r="ALS150" s="88"/>
      <c r="ALT150" s="88"/>
      <c r="ALU150" s="88"/>
      <c r="ALV150" s="88"/>
      <c r="ALW150" s="88"/>
      <c r="ALX150" s="88"/>
      <c r="ALY150" s="88"/>
      <c r="ALZ150" s="88"/>
      <c r="AMA150" s="88"/>
      <c r="AMB150" s="88"/>
      <c r="AMC150" s="88"/>
      <c r="AMD150" s="88"/>
      <c r="AME150" s="88"/>
      <c r="AMF150" s="88"/>
      <c r="AMG150" s="88"/>
      <c r="AMH150" s="88"/>
      <c r="AMI150" s="88"/>
      <c r="AMJ150" s="88"/>
      <c r="AMK150" s="88"/>
      <c r="AML150" s="88"/>
      <c r="AMM150" s="88"/>
      <c r="AMN150" s="88"/>
      <c r="AMO150" s="88"/>
      <c r="AMP150" s="88"/>
      <c r="AMQ150" s="88"/>
      <c r="AMR150" s="88"/>
      <c r="AMS150" s="88"/>
      <c r="AMT150" s="88"/>
      <c r="AMU150" s="88"/>
      <c r="AMV150" s="88"/>
      <c r="AMW150" s="88"/>
      <c r="AMX150" s="88"/>
      <c r="AMY150" s="88"/>
      <c r="AMZ150" s="88"/>
      <c r="ANA150" s="88"/>
      <c r="ANB150" s="88"/>
      <c r="ANC150" s="88"/>
      <c r="AND150" s="88"/>
      <c r="ANE150" s="88"/>
      <c r="ANF150" s="88"/>
      <c r="ANG150" s="88"/>
      <c r="ANH150" s="88"/>
      <c r="ANI150" s="88"/>
      <c r="ANJ150" s="88"/>
      <c r="ANK150" s="88"/>
      <c r="ANL150" s="88"/>
      <c r="ANM150" s="88"/>
      <c r="ANN150" s="88"/>
      <c r="ANO150" s="88"/>
      <c r="ANP150" s="88"/>
      <c r="ANQ150" s="88"/>
      <c r="ANR150" s="88"/>
      <c r="ANS150" s="88"/>
      <c r="ANT150" s="88"/>
      <c r="ANU150" s="88"/>
      <c r="ANV150" s="88"/>
      <c r="ANW150" s="88"/>
      <c r="ANX150" s="88"/>
      <c r="ANY150" s="88"/>
      <c r="ANZ150" s="88"/>
      <c r="AOA150" s="88"/>
      <c r="AOB150" s="88"/>
      <c r="AOC150" s="88"/>
      <c r="AOD150" s="88"/>
      <c r="AOE150" s="88"/>
      <c r="AOF150" s="88"/>
      <c r="AOG150" s="88"/>
      <c r="AOH150" s="88"/>
      <c r="AOI150" s="88"/>
      <c r="AOJ150" s="88"/>
      <c r="AOK150" s="88"/>
      <c r="AOL150" s="88"/>
      <c r="AOM150" s="88"/>
      <c r="AON150" s="88"/>
      <c r="AOO150" s="88"/>
      <c r="AOP150" s="88"/>
      <c r="AOQ150" s="88"/>
      <c r="AOR150" s="88"/>
      <c r="AOS150" s="88"/>
      <c r="AOT150" s="88"/>
      <c r="AOU150" s="88"/>
      <c r="AOV150" s="88"/>
      <c r="AOW150" s="88"/>
      <c r="AOX150" s="88"/>
      <c r="AOY150" s="88"/>
      <c r="AOZ150" s="88"/>
      <c r="APA150" s="88"/>
      <c r="APB150" s="88"/>
      <c r="APC150" s="88"/>
      <c r="APD150" s="88"/>
      <c r="APE150" s="88"/>
      <c r="APF150" s="88"/>
      <c r="APG150" s="88"/>
      <c r="APH150" s="88"/>
      <c r="API150" s="88"/>
      <c r="APJ150" s="88"/>
      <c r="APK150" s="88"/>
      <c r="APL150" s="88"/>
      <c r="APM150" s="88"/>
      <c r="APN150" s="88"/>
      <c r="APO150" s="88"/>
      <c r="APP150" s="88"/>
      <c r="APQ150" s="88"/>
      <c r="APR150" s="88"/>
      <c r="APS150" s="88"/>
      <c r="APT150" s="88"/>
      <c r="APU150" s="88"/>
      <c r="APV150" s="88"/>
      <c r="APW150" s="88"/>
      <c r="APX150" s="88"/>
      <c r="APY150" s="88"/>
      <c r="APZ150" s="88"/>
      <c r="AQA150" s="88"/>
      <c r="AQB150" s="88"/>
      <c r="AQC150" s="88"/>
      <c r="AQD150" s="88"/>
      <c r="AQE150" s="88"/>
      <c r="AQF150" s="88"/>
      <c r="AQG150" s="88"/>
      <c r="AQH150" s="88"/>
      <c r="AQI150" s="88"/>
      <c r="AQJ150" s="88"/>
      <c r="AQK150" s="88"/>
      <c r="AQL150" s="88"/>
      <c r="AQM150" s="88"/>
      <c r="AQN150" s="88"/>
      <c r="AQO150" s="88"/>
      <c r="AQP150" s="88"/>
      <c r="AQQ150" s="88"/>
      <c r="AQR150" s="88"/>
      <c r="AQS150" s="88"/>
      <c r="AQT150" s="88"/>
      <c r="AQU150" s="88"/>
      <c r="AQV150" s="88"/>
      <c r="AQW150" s="88"/>
      <c r="AQX150" s="88"/>
      <c r="AQY150" s="88"/>
      <c r="AQZ150" s="88"/>
      <c r="ARA150" s="88"/>
      <c r="ARB150" s="88"/>
      <c r="ARC150" s="88"/>
      <c r="ARD150" s="88"/>
      <c r="ARE150" s="88"/>
      <c r="ARF150" s="88"/>
      <c r="ARG150" s="88"/>
      <c r="ARH150" s="88"/>
      <c r="ARI150" s="88"/>
      <c r="ARJ150" s="88"/>
      <c r="ARK150" s="88"/>
      <c r="ARL150" s="88"/>
      <c r="ARM150" s="88"/>
      <c r="ARN150" s="88"/>
      <c r="ARO150" s="88"/>
      <c r="ARP150" s="88"/>
      <c r="ARQ150" s="88"/>
      <c r="ARR150" s="88"/>
      <c r="ARS150" s="88"/>
      <c r="ART150" s="88"/>
      <c r="ARU150" s="88"/>
      <c r="ARV150" s="88"/>
      <c r="ARW150" s="88"/>
      <c r="ARX150" s="88"/>
      <c r="ARY150" s="88"/>
      <c r="ARZ150" s="88"/>
      <c r="ASA150" s="88"/>
      <c r="ASB150" s="88"/>
      <c r="ASC150" s="88"/>
      <c r="ASD150" s="88"/>
      <c r="ASE150" s="88"/>
      <c r="ASF150" s="88"/>
      <c r="ASG150" s="88"/>
      <c r="ASH150" s="88"/>
      <c r="ASI150" s="88"/>
      <c r="ASJ150" s="88"/>
      <c r="ASK150" s="88"/>
      <c r="ASL150" s="88"/>
      <c r="ASM150" s="88"/>
      <c r="ASN150" s="88"/>
      <c r="ASO150" s="88"/>
      <c r="ASP150" s="88"/>
      <c r="ASQ150" s="88"/>
      <c r="ASR150" s="88"/>
      <c r="ASS150" s="88"/>
      <c r="AST150" s="88"/>
      <c r="ASU150" s="88"/>
      <c r="ASV150" s="88"/>
      <c r="ASW150" s="88"/>
      <c r="ASX150" s="88"/>
      <c r="ASY150" s="88"/>
      <c r="ASZ150" s="88"/>
      <c r="ATA150" s="88"/>
      <c r="ATB150" s="88"/>
      <c r="ATC150" s="88"/>
      <c r="ATD150" s="88"/>
      <c r="ATE150" s="88"/>
      <c r="ATF150" s="88"/>
      <c r="ATG150" s="88"/>
      <c r="ATH150" s="88"/>
      <c r="ATI150" s="88"/>
      <c r="ATJ150" s="88"/>
      <c r="ATK150" s="88"/>
      <c r="ATL150" s="88"/>
      <c r="ATM150" s="88"/>
      <c r="ATN150" s="88"/>
      <c r="ATO150" s="88"/>
      <c r="ATP150" s="88"/>
      <c r="ATQ150" s="88"/>
      <c r="ATR150" s="88"/>
      <c r="ATS150" s="88"/>
      <c r="ATT150" s="88"/>
      <c r="ATU150" s="88"/>
      <c r="ATV150" s="88"/>
      <c r="ATW150" s="88"/>
      <c r="ATX150" s="88"/>
      <c r="ATY150" s="88"/>
      <c r="ATZ150" s="88"/>
      <c r="AUA150" s="88"/>
      <c r="AUB150" s="88"/>
      <c r="AUC150" s="88"/>
      <c r="AUD150" s="88"/>
      <c r="AUE150" s="88"/>
      <c r="AUF150" s="88"/>
      <c r="AUG150" s="88"/>
      <c r="AUH150" s="88"/>
      <c r="AUI150" s="88"/>
      <c r="AUJ150" s="88"/>
      <c r="AUK150" s="88"/>
      <c r="AUL150" s="88"/>
      <c r="AUM150" s="88"/>
      <c r="AUN150" s="88"/>
      <c r="AUO150" s="88"/>
      <c r="AUP150" s="88"/>
      <c r="AUQ150" s="88"/>
      <c r="AUR150" s="88"/>
      <c r="AUS150" s="88"/>
      <c r="AUT150" s="88"/>
      <c r="AUU150" s="88"/>
      <c r="AUV150" s="88"/>
      <c r="AUW150" s="88"/>
      <c r="AUX150" s="88"/>
      <c r="AUY150" s="88"/>
      <c r="AUZ150" s="88"/>
      <c r="AVA150" s="88"/>
      <c r="AVB150" s="88"/>
      <c r="AVC150" s="88"/>
      <c r="AVD150" s="88"/>
      <c r="AVE150" s="88"/>
      <c r="AVF150" s="88"/>
      <c r="AVG150" s="88"/>
      <c r="AVH150" s="88"/>
      <c r="AVI150" s="88"/>
      <c r="AVJ150" s="88"/>
      <c r="AVK150" s="88"/>
      <c r="AVL150" s="88"/>
      <c r="AVM150" s="88"/>
      <c r="AVN150" s="88"/>
      <c r="AVO150" s="88"/>
      <c r="AVP150" s="88"/>
      <c r="AVQ150" s="88"/>
      <c r="AVR150" s="88"/>
      <c r="AVS150" s="88"/>
      <c r="AVT150" s="88"/>
      <c r="AVU150" s="88"/>
      <c r="AVV150" s="88"/>
      <c r="AVW150" s="88"/>
      <c r="AVX150" s="88"/>
      <c r="AVY150" s="88"/>
      <c r="AVZ150" s="88"/>
      <c r="AWA150" s="88"/>
      <c r="AWB150" s="88"/>
      <c r="AWC150" s="88"/>
      <c r="AWD150" s="88"/>
      <c r="AWE150" s="88"/>
      <c r="AWF150" s="88"/>
      <c r="AWG150" s="88"/>
      <c r="AWH150" s="88"/>
      <c r="AWI150" s="88"/>
      <c r="AWJ150" s="88"/>
      <c r="AWK150" s="88"/>
      <c r="AWL150" s="88"/>
      <c r="AWM150" s="88"/>
      <c r="AWN150" s="88"/>
      <c r="AWO150" s="88"/>
      <c r="AWP150" s="88"/>
      <c r="AWQ150" s="88"/>
      <c r="AWR150" s="88"/>
      <c r="AWS150" s="88"/>
      <c r="AWT150" s="88"/>
      <c r="AWU150" s="88"/>
      <c r="AWV150" s="88"/>
      <c r="AWW150" s="88"/>
      <c r="AWX150" s="88"/>
      <c r="AWY150" s="88"/>
      <c r="AWZ150" s="88"/>
      <c r="AXA150" s="88"/>
      <c r="AXB150" s="88"/>
      <c r="AXC150" s="88"/>
      <c r="AXD150" s="88"/>
      <c r="AXE150" s="88"/>
      <c r="AXF150" s="88"/>
      <c r="AXG150" s="88"/>
      <c r="AXH150" s="88"/>
      <c r="AXI150" s="88"/>
      <c r="AXJ150" s="88"/>
      <c r="AXK150" s="88"/>
      <c r="AXL150" s="88"/>
      <c r="AXM150" s="88"/>
      <c r="AXN150" s="88"/>
      <c r="AXO150" s="88"/>
      <c r="AXP150" s="88"/>
      <c r="AXQ150" s="88"/>
      <c r="AXR150" s="88"/>
      <c r="AXS150" s="88"/>
      <c r="AXT150" s="88"/>
      <c r="AXU150" s="88"/>
      <c r="AXV150" s="88"/>
      <c r="AXW150" s="88"/>
      <c r="AXX150" s="88"/>
      <c r="AXY150" s="88"/>
      <c r="AXZ150" s="88"/>
      <c r="AYA150" s="88"/>
      <c r="AYB150" s="88"/>
      <c r="AYC150" s="88"/>
      <c r="AYD150" s="88"/>
      <c r="AYE150" s="88"/>
      <c r="AYF150" s="88"/>
      <c r="AYG150" s="88"/>
      <c r="AYH150" s="88"/>
      <c r="AYI150" s="88"/>
      <c r="AYJ150" s="88"/>
      <c r="AYK150" s="88"/>
      <c r="AYL150" s="88"/>
      <c r="AYM150" s="88"/>
      <c r="AYN150" s="88"/>
      <c r="AYO150" s="88"/>
      <c r="AYP150" s="88"/>
      <c r="AYQ150" s="88"/>
      <c r="AYR150" s="88"/>
      <c r="AYS150" s="88"/>
      <c r="AYT150" s="88"/>
      <c r="AYU150" s="88"/>
      <c r="AYV150" s="88"/>
      <c r="AYW150" s="88"/>
      <c r="AYX150" s="88"/>
      <c r="AYY150" s="88"/>
      <c r="AYZ150" s="88"/>
      <c r="AZA150" s="88"/>
      <c r="AZB150" s="88"/>
      <c r="AZC150" s="88"/>
      <c r="AZD150" s="88"/>
      <c r="AZE150" s="88"/>
      <c r="AZF150" s="88"/>
      <c r="AZG150" s="88"/>
      <c r="AZH150" s="88"/>
      <c r="AZI150" s="88"/>
      <c r="AZJ150" s="88"/>
      <c r="AZK150" s="88"/>
      <c r="AZL150" s="88"/>
      <c r="AZM150" s="88"/>
      <c r="AZN150" s="88"/>
      <c r="AZO150" s="88"/>
      <c r="AZP150" s="88"/>
      <c r="AZQ150" s="88"/>
      <c r="AZR150" s="88"/>
      <c r="AZS150" s="88"/>
      <c r="AZT150" s="88"/>
      <c r="AZU150" s="88"/>
      <c r="AZV150" s="88"/>
      <c r="AZW150" s="88"/>
      <c r="AZX150" s="88"/>
      <c r="AZY150" s="88"/>
      <c r="AZZ150" s="88"/>
      <c r="BAA150" s="88"/>
      <c r="BAB150" s="88"/>
      <c r="BAC150" s="88"/>
      <c r="BAD150" s="88"/>
      <c r="BAE150" s="88"/>
      <c r="BAF150" s="88"/>
      <c r="BAG150" s="88"/>
      <c r="BAH150" s="88"/>
      <c r="BAI150" s="88"/>
      <c r="BAJ150" s="88"/>
      <c r="BAK150" s="88"/>
      <c r="BAL150" s="88"/>
      <c r="BAM150" s="88"/>
      <c r="BAN150" s="88"/>
      <c r="BAO150" s="88"/>
      <c r="BAP150" s="88"/>
      <c r="BAQ150" s="88"/>
      <c r="BAR150" s="88"/>
      <c r="BAS150" s="88"/>
      <c r="BAT150" s="88"/>
      <c r="BAU150" s="88"/>
      <c r="BAV150" s="88"/>
      <c r="BAW150" s="88"/>
      <c r="BAX150" s="88"/>
      <c r="BAY150" s="88"/>
      <c r="BAZ150" s="88"/>
      <c r="BBA150" s="88"/>
      <c r="BBB150" s="88"/>
      <c r="BBC150" s="88"/>
      <c r="BBD150" s="88"/>
      <c r="BBE150" s="88"/>
      <c r="BBF150" s="88"/>
      <c r="BBG150" s="88"/>
      <c r="BBH150" s="88"/>
      <c r="BBI150" s="88"/>
      <c r="BBJ150" s="88"/>
      <c r="BBK150" s="88"/>
      <c r="BBL150" s="88"/>
      <c r="BBM150" s="88"/>
      <c r="BBN150" s="88"/>
      <c r="BBO150" s="88"/>
      <c r="BBP150" s="88"/>
      <c r="BBQ150" s="88"/>
      <c r="BBR150" s="88"/>
      <c r="BBS150" s="88"/>
      <c r="BBT150" s="88"/>
      <c r="BBU150" s="88"/>
      <c r="BBV150" s="88"/>
      <c r="BBW150" s="88"/>
      <c r="BBX150" s="88"/>
      <c r="BBY150" s="88"/>
      <c r="BBZ150" s="88"/>
      <c r="BCA150" s="88"/>
      <c r="BCB150" s="88"/>
      <c r="BCC150" s="88"/>
      <c r="BCD150" s="88"/>
      <c r="BCE150" s="88"/>
      <c r="BCF150" s="88"/>
      <c r="BCG150" s="88"/>
      <c r="BCH150" s="88"/>
      <c r="BCI150" s="88"/>
      <c r="BCJ150" s="88"/>
      <c r="BCK150" s="88"/>
      <c r="BCL150" s="88"/>
      <c r="BCM150" s="88"/>
      <c r="BCN150" s="88"/>
      <c r="BCO150" s="88"/>
      <c r="BCP150" s="88"/>
      <c r="BCQ150" s="88"/>
      <c r="BCR150" s="88"/>
      <c r="BCS150" s="88"/>
      <c r="BCT150" s="88"/>
      <c r="BCU150" s="88"/>
      <c r="BCV150" s="88"/>
      <c r="BCW150" s="88"/>
      <c r="BCX150" s="88"/>
      <c r="BCY150" s="88"/>
      <c r="BCZ150" s="88"/>
      <c r="BDA150" s="88"/>
      <c r="BDB150" s="88"/>
      <c r="BDC150" s="88"/>
      <c r="BDD150" s="88"/>
      <c r="BDE150" s="88"/>
      <c r="BDF150" s="88"/>
      <c r="BDG150" s="88"/>
      <c r="BDH150" s="88"/>
      <c r="BDI150" s="88"/>
      <c r="BDJ150" s="88"/>
      <c r="BDK150" s="88"/>
      <c r="BDL150" s="88"/>
      <c r="BDM150" s="88"/>
      <c r="BDN150" s="88"/>
      <c r="BDO150" s="88"/>
      <c r="BDP150" s="88"/>
      <c r="BDQ150" s="88"/>
      <c r="BDR150" s="88"/>
      <c r="BDS150" s="88"/>
      <c r="BDT150" s="88"/>
      <c r="BDU150" s="88"/>
      <c r="BDV150" s="88"/>
      <c r="BDW150" s="88"/>
      <c r="BDX150" s="88"/>
      <c r="BDY150" s="88"/>
      <c r="BDZ150" s="88"/>
      <c r="BEA150" s="88"/>
      <c r="BEB150" s="88"/>
      <c r="BEC150" s="88"/>
      <c r="BED150" s="88"/>
      <c r="BEE150" s="88"/>
      <c r="BEF150" s="88"/>
      <c r="BEG150" s="88"/>
      <c r="BEH150" s="88"/>
      <c r="BEI150" s="88"/>
      <c r="BEJ150" s="88"/>
      <c r="BEK150" s="88"/>
      <c r="BEL150" s="88"/>
      <c r="BEM150" s="88"/>
      <c r="BEN150" s="88"/>
      <c r="BEO150" s="88"/>
      <c r="BEP150" s="88"/>
      <c r="BEQ150" s="88"/>
      <c r="BER150" s="88"/>
      <c r="BES150" s="88"/>
      <c r="BET150" s="88"/>
      <c r="BEU150" s="88"/>
      <c r="BEV150" s="88"/>
      <c r="BEW150" s="88"/>
      <c r="BEX150" s="88"/>
      <c r="BEY150" s="88"/>
      <c r="BEZ150" s="88"/>
      <c r="BFA150" s="88"/>
      <c r="BFB150" s="88"/>
      <c r="BFC150" s="88"/>
      <c r="BFD150" s="88"/>
      <c r="BFE150" s="88"/>
      <c r="BFF150" s="88"/>
      <c r="BFG150" s="88"/>
      <c r="BFH150" s="88"/>
      <c r="BFI150" s="88"/>
      <c r="BFJ150" s="88"/>
      <c r="BFK150" s="88"/>
      <c r="BFL150" s="88"/>
      <c r="BFM150" s="88"/>
      <c r="BFN150" s="88"/>
      <c r="BFO150" s="88"/>
      <c r="BFP150" s="88"/>
      <c r="BFQ150" s="88"/>
      <c r="BFR150" s="88"/>
      <c r="BFS150" s="88"/>
      <c r="BFT150" s="88"/>
      <c r="BFU150" s="88"/>
      <c r="BFV150" s="88"/>
      <c r="BFW150" s="88"/>
      <c r="BFX150" s="88"/>
      <c r="BFY150" s="88"/>
      <c r="BFZ150" s="88"/>
      <c r="BGA150" s="88"/>
      <c r="BGB150" s="88"/>
      <c r="BGC150" s="88"/>
      <c r="BGD150" s="88"/>
      <c r="BGE150" s="88"/>
      <c r="BGF150" s="88"/>
      <c r="BGG150" s="88"/>
      <c r="BGH150" s="88"/>
      <c r="BGI150" s="88"/>
      <c r="BGJ150" s="88"/>
      <c r="BGK150" s="88"/>
      <c r="BGL150" s="88"/>
      <c r="BGM150" s="88"/>
      <c r="BGN150" s="88"/>
      <c r="BGO150" s="88"/>
      <c r="BGP150" s="88"/>
      <c r="BGQ150" s="88"/>
      <c r="BGR150" s="88"/>
      <c r="BGS150" s="88"/>
      <c r="BGT150" s="88"/>
      <c r="BGU150" s="88"/>
      <c r="BGV150" s="88"/>
      <c r="BGW150" s="88"/>
      <c r="BGX150" s="88"/>
      <c r="BGY150" s="88"/>
      <c r="BGZ150" s="88"/>
      <c r="BHA150" s="88"/>
      <c r="BHB150" s="88"/>
      <c r="BHC150" s="88"/>
      <c r="BHD150" s="88"/>
      <c r="BHE150" s="88"/>
      <c r="BHF150" s="88"/>
      <c r="BHG150" s="88"/>
      <c r="BHH150" s="88"/>
      <c r="BHI150" s="88"/>
      <c r="BHJ150" s="88"/>
      <c r="BHK150" s="88"/>
      <c r="BHL150" s="88"/>
      <c r="BHM150" s="88"/>
      <c r="BHN150" s="88"/>
      <c r="BHO150" s="88"/>
      <c r="BHP150" s="88"/>
      <c r="BHQ150" s="88"/>
      <c r="BHR150" s="88"/>
      <c r="BHS150" s="88"/>
      <c r="BHT150" s="88"/>
      <c r="BHU150" s="88"/>
      <c r="BHV150" s="88"/>
      <c r="BHW150" s="88"/>
      <c r="BHX150" s="88"/>
      <c r="BHY150" s="88"/>
      <c r="BHZ150" s="88"/>
      <c r="BIA150" s="88"/>
      <c r="BIB150" s="88"/>
      <c r="BIC150" s="88"/>
      <c r="BID150" s="88"/>
      <c r="BIE150" s="88"/>
      <c r="BIF150" s="88"/>
      <c r="BIG150" s="88"/>
      <c r="BIH150" s="88"/>
      <c r="BII150" s="88"/>
      <c r="BIJ150" s="88"/>
      <c r="BIK150" s="88"/>
      <c r="BIL150" s="88"/>
      <c r="BIM150" s="88"/>
      <c r="BIN150" s="88"/>
      <c r="BIO150" s="88"/>
      <c r="BIP150" s="88"/>
      <c r="BIQ150" s="88"/>
      <c r="BIR150" s="88"/>
      <c r="BIS150" s="88"/>
      <c r="BIT150" s="88"/>
      <c r="BIU150" s="88"/>
      <c r="BIV150" s="88"/>
      <c r="BIW150" s="88"/>
      <c r="BIX150" s="88"/>
      <c r="BIY150" s="88"/>
      <c r="BIZ150" s="88"/>
      <c r="BJA150" s="88"/>
      <c r="BJB150" s="88"/>
      <c r="BJC150" s="88"/>
      <c r="BJD150" s="88"/>
      <c r="BJE150" s="88"/>
      <c r="BJF150" s="88"/>
      <c r="BJG150" s="88"/>
      <c r="BJH150" s="88"/>
      <c r="BJI150" s="88"/>
      <c r="BJJ150" s="88"/>
      <c r="BJK150" s="88"/>
      <c r="BJL150" s="88"/>
      <c r="BJM150" s="88"/>
      <c r="BJN150" s="88"/>
      <c r="BJO150" s="88"/>
      <c r="BJP150" s="88"/>
      <c r="BJQ150" s="88"/>
      <c r="BJR150" s="88"/>
      <c r="BJS150" s="88"/>
      <c r="BJT150" s="88"/>
      <c r="BJU150" s="88"/>
      <c r="BJV150" s="88"/>
      <c r="BJW150" s="88"/>
      <c r="BJX150" s="88"/>
      <c r="BJY150" s="88"/>
      <c r="BJZ150" s="88"/>
      <c r="BKA150" s="88"/>
      <c r="BKB150" s="88"/>
      <c r="BKC150" s="88"/>
      <c r="BKD150" s="88"/>
      <c r="BKE150" s="88"/>
      <c r="BKF150" s="88"/>
      <c r="BKG150" s="88"/>
      <c r="BKH150" s="88"/>
      <c r="BKI150" s="88"/>
      <c r="BKJ150" s="88"/>
      <c r="BKK150" s="88"/>
      <c r="BKL150" s="88"/>
      <c r="BKM150" s="88"/>
      <c r="BKN150" s="88"/>
      <c r="BKO150" s="88"/>
      <c r="BKP150" s="88"/>
      <c r="BKQ150" s="88"/>
      <c r="BKR150" s="88"/>
      <c r="BKS150" s="88"/>
      <c r="BKT150" s="88"/>
      <c r="BKU150" s="88"/>
      <c r="BKV150" s="88"/>
      <c r="BKW150" s="88"/>
      <c r="BKX150" s="88"/>
      <c r="BKY150" s="88"/>
      <c r="BKZ150" s="88"/>
      <c r="BLA150" s="88"/>
      <c r="BLB150" s="88"/>
      <c r="BLC150" s="88"/>
      <c r="BLD150" s="88"/>
      <c r="BLE150" s="88"/>
      <c r="BLF150" s="88"/>
      <c r="BLG150" s="88"/>
      <c r="BLH150" s="88"/>
      <c r="BLI150" s="88"/>
      <c r="BLJ150" s="88"/>
      <c r="BLK150" s="88"/>
      <c r="BLL150" s="88"/>
      <c r="BLM150" s="88"/>
      <c r="BLN150" s="88"/>
      <c r="BLO150" s="88"/>
      <c r="BLP150" s="88"/>
      <c r="BLQ150" s="88"/>
      <c r="BLR150" s="88"/>
      <c r="BLS150" s="88"/>
      <c r="BLT150" s="88"/>
      <c r="BLU150" s="88"/>
      <c r="BLV150" s="88"/>
      <c r="BLW150" s="88"/>
      <c r="BLX150" s="88"/>
      <c r="BLY150" s="88"/>
      <c r="BLZ150" s="88"/>
      <c r="BMA150" s="88"/>
      <c r="BMB150" s="88"/>
      <c r="BMC150" s="88"/>
      <c r="BMD150" s="88"/>
      <c r="BME150" s="88"/>
      <c r="BMF150" s="88"/>
      <c r="BMG150" s="88"/>
      <c r="BMH150" s="88"/>
      <c r="BMI150" s="88"/>
      <c r="BMJ150" s="88"/>
      <c r="BMK150" s="88"/>
      <c r="BML150" s="88"/>
      <c r="BMM150" s="88"/>
      <c r="BMN150" s="88"/>
      <c r="BMO150" s="88"/>
      <c r="BMP150" s="88"/>
      <c r="BMQ150" s="88"/>
      <c r="BMR150" s="88"/>
      <c r="BMS150" s="88"/>
      <c r="BMT150" s="88"/>
      <c r="BMU150" s="88"/>
      <c r="BMV150" s="88"/>
      <c r="BMW150" s="88"/>
      <c r="BMX150" s="88"/>
      <c r="BMY150" s="88"/>
      <c r="BMZ150" s="88"/>
      <c r="BNA150" s="88"/>
      <c r="BNB150" s="88"/>
      <c r="BNC150" s="88"/>
      <c r="BND150" s="88"/>
      <c r="BNE150" s="88"/>
      <c r="BNF150" s="88"/>
      <c r="BNG150" s="88"/>
      <c r="BNH150" s="88"/>
      <c r="BNI150" s="88"/>
      <c r="BNJ150" s="88"/>
      <c r="BNK150" s="88"/>
      <c r="BNL150" s="88"/>
      <c r="BNM150" s="88"/>
      <c r="BNN150" s="88"/>
      <c r="BNO150" s="88"/>
      <c r="BNP150" s="88"/>
      <c r="BNQ150" s="88"/>
      <c r="BNR150" s="88"/>
      <c r="BNS150" s="88"/>
      <c r="BNT150" s="88"/>
      <c r="BNU150" s="88"/>
      <c r="BNV150" s="88"/>
      <c r="BNW150" s="88"/>
      <c r="BNX150" s="88"/>
      <c r="BNY150" s="88"/>
      <c r="BNZ150" s="88"/>
      <c r="BOA150" s="88"/>
      <c r="BOB150" s="88"/>
      <c r="BOC150" s="88"/>
      <c r="BOD150" s="88"/>
      <c r="BOE150" s="88"/>
      <c r="BOF150" s="88"/>
      <c r="BOG150" s="88"/>
      <c r="BOH150" s="88"/>
      <c r="BOI150" s="88"/>
      <c r="BOJ150" s="88"/>
      <c r="BOK150" s="88"/>
      <c r="BOL150" s="88"/>
      <c r="BOM150" s="88"/>
      <c r="BON150" s="88"/>
      <c r="BOO150" s="88"/>
      <c r="BOP150" s="88"/>
      <c r="BOQ150" s="88"/>
      <c r="BOR150" s="88"/>
      <c r="BOS150" s="88"/>
      <c r="BOT150" s="88"/>
      <c r="BOU150" s="88"/>
      <c r="BOV150" s="88"/>
      <c r="BOW150" s="88"/>
      <c r="BOX150" s="88"/>
      <c r="BOY150" s="88"/>
      <c r="BOZ150" s="88"/>
      <c r="BPA150" s="88"/>
      <c r="BPB150" s="88"/>
      <c r="BPC150" s="88"/>
      <c r="BPD150" s="88"/>
      <c r="BPE150" s="88"/>
      <c r="BPF150" s="88"/>
      <c r="BPG150" s="88"/>
      <c r="BPH150" s="88"/>
      <c r="BPI150" s="88"/>
      <c r="BPJ150" s="88"/>
      <c r="BPK150" s="88"/>
      <c r="BPL150" s="88"/>
      <c r="BPM150" s="88"/>
      <c r="BPN150" s="88"/>
      <c r="BPO150" s="88"/>
      <c r="BPP150" s="88"/>
      <c r="BPQ150" s="88"/>
      <c r="BPR150" s="88"/>
      <c r="BPS150" s="88"/>
      <c r="BPT150" s="88"/>
      <c r="BPU150" s="88"/>
      <c r="BPV150" s="88"/>
      <c r="BPW150" s="88"/>
      <c r="BPX150" s="88"/>
      <c r="BPY150" s="88"/>
      <c r="BPZ150" s="88"/>
      <c r="BQA150" s="88"/>
      <c r="BQB150" s="88"/>
      <c r="BQC150" s="88"/>
      <c r="BQD150" s="88"/>
      <c r="BQE150" s="88"/>
      <c r="BQF150" s="88"/>
      <c r="BQG150" s="88"/>
      <c r="BQH150" s="88"/>
      <c r="BQI150" s="88"/>
      <c r="BQJ150" s="88"/>
      <c r="BQK150" s="88"/>
      <c r="BQL150" s="88"/>
      <c r="BQM150" s="88"/>
      <c r="BQN150" s="88"/>
      <c r="BQO150" s="88"/>
      <c r="BQP150" s="88"/>
      <c r="BQQ150" s="88"/>
      <c r="BQR150" s="88"/>
      <c r="BQS150" s="88"/>
      <c r="BQT150" s="88"/>
      <c r="BQU150" s="88"/>
      <c r="BQV150" s="88"/>
      <c r="BQW150" s="88"/>
      <c r="BQX150" s="88"/>
      <c r="BQY150" s="88"/>
      <c r="BQZ150" s="88"/>
      <c r="BRA150" s="88"/>
      <c r="BRB150" s="88"/>
      <c r="BRC150" s="88"/>
      <c r="BRD150" s="88"/>
      <c r="BRE150" s="88"/>
      <c r="BRF150" s="88"/>
      <c r="BRG150" s="88"/>
      <c r="BRH150" s="88"/>
      <c r="BRI150" s="88"/>
      <c r="BRJ150" s="88"/>
      <c r="BRK150" s="88"/>
      <c r="BRL150" s="88"/>
      <c r="BRM150" s="88"/>
      <c r="BRN150" s="88"/>
      <c r="BRO150" s="88"/>
      <c r="BRP150" s="88"/>
      <c r="BRQ150" s="88"/>
      <c r="BRR150" s="88"/>
      <c r="BRS150" s="88"/>
      <c r="BRT150" s="88"/>
      <c r="BRU150" s="88"/>
      <c r="BRV150" s="88"/>
      <c r="BRW150" s="88"/>
      <c r="BRX150" s="88"/>
      <c r="BRY150" s="88"/>
      <c r="BRZ150" s="88"/>
      <c r="BSA150" s="88"/>
      <c r="BSB150" s="88"/>
      <c r="BSC150" s="88"/>
      <c r="BSD150" s="88"/>
      <c r="BSE150" s="88"/>
      <c r="BSF150" s="88"/>
      <c r="BSG150" s="88"/>
      <c r="BSH150" s="88"/>
      <c r="BSI150" s="88"/>
      <c r="BSJ150" s="88"/>
      <c r="BSK150" s="88"/>
      <c r="BSL150" s="88"/>
      <c r="BSM150" s="88"/>
      <c r="BSN150" s="88"/>
      <c r="BSO150" s="88"/>
      <c r="BSP150" s="88"/>
      <c r="BSQ150" s="88"/>
      <c r="BSR150" s="88"/>
      <c r="BSS150" s="88"/>
      <c r="BST150" s="88"/>
      <c r="BSU150" s="88"/>
      <c r="BSV150" s="88"/>
      <c r="BSW150" s="88"/>
      <c r="BSX150" s="88"/>
      <c r="BSY150" s="88"/>
      <c r="BSZ150" s="88"/>
      <c r="BTA150" s="88"/>
      <c r="BTB150" s="88"/>
      <c r="BTC150" s="88"/>
      <c r="BTD150" s="88"/>
      <c r="BTE150" s="88"/>
      <c r="BTF150" s="88"/>
      <c r="BTG150" s="88"/>
      <c r="BTH150" s="88"/>
      <c r="BTI150" s="88"/>
      <c r="BTJ150" s="88"/>
      <c r="BTK150" s="88"/>
      <c r="BTL150" s="88"/>
      <c r="BTM150" s="88"/>
      <c r="BTN150" s="88"/>
      <c r="BTO150" s="88"/>
      <c r="BTP150" s="88"/>
      <c r="BTQ150" s="88"/>
      <c r="BTR150" s="88"/>
      <c r="BTS150" s="88"/>
      <c r="BTT150" s="88"/>
      <c r="BTU150" s="88"/>
      <c r="BTV150" s="88"/>
      <c r="BTW150" s="88"/>
      <c r="BTX150" s="88"/>
      <c r="BTY150" s="88"/>
      <c r="BTZ150" s="88"/>
      <c r="BUA150" s="88"/>
      <c r="BUB150" s="88"/>
      <c r="BUC150" s="88"/>
      <c r="BUD150" s="88"/>
      <c r="BUE150" s="88"/>
      <c r="BUF150" s="88"/>
      <c r="BUG150" s="88"/>
      <c r="BUH150" s="88"/>
      <c r="BUI150" s="88"/>
      <c r="BUJ150" s="88"/>
      <c r="BUK150" s="88"/>
      <c r="BUL150" s="88"/>
      <c r="BUM150" s="88"/>
      <c r="BUN150" s="88"/>
      <c r="BUO150" s="88"/>
      <c r="BUP150" s="88"/>
      <c r="BUQ150" s="88"/>
      <c r="BUR150" s="88"/>
      <c r="BUS150" s="88"/>
      <c r="BUT150" s="88"/>
      <c r="BUU150" s="88"/>
      <c r="BUV150" s="88"/>
      <c r="BUW150" s="88"/>
      <c r="BUX150" s="88"/>
      <c r="BUY150" s="88"/>
      <c r="BUZ150" s="88"/>
      <c r="BVA150" s="88"/>
      <c r="BVB150" s="88"/>
      <c r="BVC150" s="88"/>
      <c r="BVD150" s="88"/>
      <c r="BVE150" s="88"/>
      <c r="BVF150" s="88"/>
      <c r="BVG150" s="88"/>
      <c r="BVH150" s="88"/>
      <c r="BVI150" s="88"/>
      <c r="BVJ150" s="88"/>
      <c r="BVK150" s="88"/>
      <c r="BVL150" s="88"/>
      <c r="BVM150" s="88"/>
      <c r="BVN150" s="88"/>
      <c r="BVO150" s="88"/>
      <c r="BVP150" s="88"/>
      <c r="BVQ150" s="88"/>
      <c r="BVR150" s="88"/>
      <c r="BVS150" s="88"/>
      <c r="BVT150" s="88"/>
      <c r="BVU150" s="88"/>
      <c r="BVV150" s="88"/>
      <c r="BVW150" s="88"/>
      <c r="BVX150" s="88"/>
      <c r="BVY150" s="88"/>
      <c r="BVZ150" s="88"/>
      <c r="BWA150" s="88"/>
      <c r="BWB150" s="88"/>
      <c r="BWC150" s="88"/>
      <c r="BWD150" s="88"/>
      <c r="BWE150" s="88"/>
      <c r="BWF150" s="88"/>
      <c r="BWG150" s="88"/>
      <c r="BWH150" s="88"/>
      <c r="BWI150" s="88"/>
      <c r="BWJ150" s="88"/>
      <c r="BWK150" s="88"/>
      <c r="BWL150" s="88"/>
      <c r="BWM150" s="88"/>
      <c r="BWN150" s="88"/>
      <c r="BWO150" s="88"/>
      <c r="BWP150" s="88"/>
      <c r="BWQ150" s="88"/>
      <c r="BWR150" s="88"/>
      <c r="BWS150" s="88"/>
      <c r="BWT150" s="88"/>
      <c r="BWU150" s="88"/>
      <c r="BWV150" s="88"/>
      <c r="BWW150" s="88"/>
      <c r="BWX150" s="88"/>
      <c r="BWY150" s="88"/>
      <c r="BWZ150" s="88"/>
      <c r="BXA150" s="88"/>
      <c r="BXB150" s="88"/>
      <c r="BXC150" s="88"/>
      <c r="BXD150" s="88"/>
      <c r="BXE150" s="88"/>
      <c r="BXF150" s="88"/>
      <c r="BXG150" s="88"/>
      <c r="BXH150" s="88"/>
      <c r="BXI150" s="88"/>
      <c r="BXJ150" s="88"/>
      <c r="BXK150" s="88"/>
      <c r="BXL150" s="88"/>
      <c r="BXM150" s="88"/>
      <c r="BXN150" s="88"/>
      <c r="BXO150" s="88"/>
      <c r="BXP150" s="88"/>
      <c r="BXQ150" s="88"/>
      <c r="BXR150" s="88"/>
      <c r="BXS150" s="88"/>
      <c r="BXT150" s="88"/>
      <c r="BXU150" s="88"/>
      <c r="BXV150" s="88"/>
      <c r="BXW150" s="88"/>
      <c r="BXX150" s="88"/>
      <c r="BXY150" s="88"/>
      <c r="BXZ150" s="88"/>
      <c r="BYA150" s="88"/>
      <c r="BYB150" s="88"/>
      <c r="BYC150" s="88"/>
      <c r="BYD150" s="88"/>
      <c r="BYE150" s="88"/>
      <c r="BYF150" s="88"/>
      <c r="BYG150" s="88"/>
      <c r="BYH150" s="88"/>
      <c r="BYI150" s="88"/>
      <c r="BYJ150" s="88"/>
      <c r="BYK150" s="88"/>
      <c r="BYL150" s="88"/>
      <c r="BYM150" s="88"/>
      <c r="BYN150" s="88"/>
      <c r="BYO150" s="88"/>
      <c r="BYP150" s="88"/>
      <c r="BYQ150" s="88"/>
      <c r="BYR150" s="88"/>
      <c r="BYS150" s="88"/>
      <c r="BYT150" s="88"/>
      <c r="BYU150" s="88"/>
      <c r="BYV150" s="88"/>
      <c r="BYW150" s="88"/>
      <c r="BYX150" s="88"/>
      <c r="BYY150" s="88"/>
      <c r="BYZ150" s="88"/>
      <c r="BZA150" s="88"/>
      <c r="BZB150" s="88"/>
      <c r="BZC150" s="88"/>
      <c r="BZD150" s="88"/>
      <c r="BZE150" s="88"/>
      <c r="BZF150" s="88"/>
      <c r="BZG150" s="88"/>
      <c r="BZH150" s="88"/>
      <c r="BZI150" s="88"/>
      <c r="BZJ150" s="88"/>
      <c r="BZK150" s="88"/>
      <c r="BZL150" s="88"/>
      <c r="BZM150" s="88"/>
      <c r="BZN150" s="88"/>
      <c r="BZO150" s="88"/>
      <c r="BZP150" s="88"/>
      <c r="BZQ150" s="88"/>
      <c r="BZR150" s="88"/>
      <c r="BZS150" s="88"/>
      <c r="BZT150" s="88"/>
      <c r="BZU150" s="88"/>
      <c r="BZV150" s="88"/>
      <c r="BZW150" s="88"/>
      <c r="BZX150" s="88"/>
      <c r="BZY150" s="88"/>
      <c r="BZZ150" s="88"/>
      <c r="CAA150" s="88"/>
      <c r="CAB150" s="88"/>
      <c r="CAC150" s="88"/>
      <c r="CAD150" s="88"/>
      <c r="CAE150" s="88"/>
      <c r="CAF150" s="88"/>
      <c r="CAG150" s="88"/>
      <c r="CAH150" s="88"/>
      <c r="CAI150" s="88"/>
      <c r="CAJ150" s="88"/>
      <c r="CAK150" s="88"/>
      <c r="CAL150" s="88"/>
      <c r="CAM150" s="88"/>
      <c r="CAN150" s="88"/>
      <c r="CAO150" s="88"/>
      <c r="CAP150" s="88"/>
      <c r="CAQ150" s="88"/>
      <c r="CAR150" s="88"/>
      <c r="CAS150" s="88"/>
      <c r="CAT150" s="88"/>
      <c r="CAU150" s="88"/>
      <c r="CAV150" s="88"/>
      <c r="CAW150" s="88"/>
      <c r="CAX150" s="88"/>
      <c r="CAY150" s="88"/>
      <c r="CAZ150" s="88"/>
      <c r="CBA150" s="88"/>
      <c r="CBB150" s="88"/>
      <c r="CBC150" s="88"/>
      <c r="CBD150" s="88"/>
      <c r="CBE150" s="88"/>
      <c r="CBF150" s="88"/>
      <c r="CBG150" s="88"/>
      <c r="CBH150" s="88"/>
      <c r="CBI150" s="88"/>
      <c r="CBJ150" s="88"/>
      <c r="CBK150" s="88"/>
      <c r="CBL150" s="88"/>
      <c r="CBM150" s="88"/>
      <c r="CBN150" s="88"/>
      <c r="CBO150" s="88"/>
      <c r="CBP150" s="88"/>
      <c r="CBQ150" s="88"/>
      <c r="CBR150" s="88"/>
      <c r="CBS150" s="88"/>
      <c r="CBT150" s="88"/>
      <c r="CBU150" s="88"/>
      <c r="CBV150" s="88"/>
      <c r="CBW150" s="88"/>
      <c r="CBX150" s="88"/>
      <c r="CBY150" s="88"/>
      <c r="CBZ150" s="88"/>
      <c r="CCA150" s="88"/>
      <c r="CCB150" s="88"/>
      <c r="CCC150" s="88"/>
      <c r="CCD150" s="88"/>
      <c r="CCE150" s="88"/>
      <c r="CCF150" s="88"/>
      <c r="CCG150" s="88"/>
      <c r="CCH150" s="88"/>
      <c r="CCI150" s="88"/>
      <c r="CCJ150" s="88"/>
      <c r="CCK150" s="88"/>
      <c r="CCL150" s="88"/>
      <c r="CCM150" s="88"/>
      <c r="CCN150" s="88"/>
      <c r="CCO150" s="88"/>
      <c r="CCP150" s="88"/>
      <c r="CCQ150" s="88"/>
      <c r="CCR150" s="88"/>
      <c r="CCS150" s="88"/>
      <c r="CCT150" s="88"/>
      <c r="CCU150" s="88"/>
      <c r="CCV150" s="88"/>
      <c r="CCW150" s="88"/>
      <c r="CCX150" s="88"/>
      <c r="CCY150" s="88"/>
      <c r="CCZ150" s="88"/>
      <c r="CDA150" s="88"/>
      <c r="CDB150" s="88"/>
      <c r="CDC150" s="88"/>
      <c r="CDD150" s="88"/>
      <c r="CDE150" s="88"/>
      <c r="CDF150" s="88"/>
      <c r="CDG150" s="88"/>
      <c r="CDH150" s="88"/>
      <c r="CDI150" s="88"/>
      <c r="CDJ150" s="88"/>
      <c r="CDK150" s="88"/>
      <c r="CDL150" s="88"/>
      <c r="CDM150" s="88"/>
      <c r="CDN150" s="88"/>
      <c r="CDO150" s="88"/>
      <c r="CDP150" s="88"/>
      <c r="CDQ150" s="88"/>
      <c r="CDR150" s="88"/>
      <c r="CDS150" s="88"/>
      <c r="CDT150" s="88"/>
      <c r="CDU150" s="88"/>
      <c r="CDV150" s="88"/>
      <c r="CDW150" s="88"/>
      <c r="CDX150" s="88"/>
      <c r="CDY150" s="88"/>
      <c r="CDZ150" s="88"/>
      <c r="CEA150" s="88"/>
      <c r="CEB150" s="88"/>
      <c r="CEC150" s="88"/>
      <c r="CED150" s="88"/>
      <c r="CEE150" s="88"/>
      <c r="CEF150" s="88"/>
      <c r="CEG150" s="88"/>
      <c r="CEH150" s="88"/>
      <c r="CEI150" s="88"/>
      <c r="CEJ150" s="88"/>
      <c r="CEK150" s="88"/>
      <c r="CEL150" s="88"/>
      <c r="CEM150" s="88"/>
      <c r="CEN150" s="88"/>
      <c r="CEO150" s="88"/>
      <c r="CEP150" s="88"/>
      <c r="CEQ150" s="88"/>
      <c r="CER150" s="88"/>
      <c r="CES150" s="88"/>
      <c r="CET150" s="88"/>
      <c r="CEU150" s="88"/>
      <c r="CEV150" s="88"/>
      <c r="CEW150" s="88"/>
      <c r="CEX150" s="88"/>
      <c r="CEY150" s="88"/>
      <c r="CEZ150" s="88"/>
      <c r="CFA150" s="88"/>
      <c r="CFB150" s="88"/>
      <c r="CFC150" s="88"/>
      <c r="CFD150" s="88"/>
      <c r="CFE150" s="88"/>
      <c r="CFF150" s="88"/>
      <c r="CFG150" s="88"/>
      <c r="CFH150" s="88"/>
      <c r="CFI150" s="88"/>
      <c r="CFJ150" s="88"/>
      <c r="CFK150" s="88"/>
      <c r="CFL150" s="88"/>
      <c r="CFM150" s="88"/>
      <c r="CFN150" s="88"/>
      <c r="CFO150" s="88"/>
      <c r="CFP150" s="88"/>
      <c r="CFQ150" s="88"/>
      <c r="CFR150" s="88"/>
      <c r="CFS150" s="88"/>
      <c r="CFT150" s="88"/>
      <c r="CFU150" s="88"/>
      <c r="CFV150" s="88"/>
      <c r="CFW150" s="88"/>
      <c r="CFX150" s="88"/>
      <c r="CFY150" s="88"/>
      <c r="CFZ150" s="88"/>
      <c r="CGA150" s="88"/>
      <c r="CGB150" s="88"/>
      <c r="CGC150" s="88"/>
      <c r="CGD150" s="88"/>
      <c r="CGE150" s="88"/>
      <c r="CGF150" s="88"/>
      <c r="CGG150" s="88"/>
      <c r="CGH150" s="88"/>
      <c r="CGI150" s="88"/>
      <c r="CGJ150" s="88"/>
      <c r="CGK150" s="88"/>
      <c r="CGL150" s="88"/>
      <c r="CGM150" s="88"/>
      <c r="CGN150" s="88"/>
      <c r="CGO150" s="88"/>
      <c r="CGP150" s="88"/>
      <c r="CGQ150" s="88"/>
      <c r="CGR150" s="88"/>
      <c r="CGS150" s="88"/>
      <c r="CGT150" s="88"/>
      <c r="CGU150" s="88"/>
      <c r="CGV150" s="88"/>
      <c r="CGW150" s="88"/>
      <c r="CGX150" s="88"/>
      <c r="CGY150" s="88"/>
      <c r="CGZ150" s="88"/>
      <c r="CHA150" s="88"/>
      <c r="CHB150" s="88"/>
      <c r="CHC150" s="88"/>
      <c r="CHD150" s="88"/>
      <c r="CHE150" s="88"/>
      <c r="CHF150" s="88"/>
      <c r="CHG150" s="88"/>
      <c r="CHH150" s="88"/>
      <c r="CHI150" s="88"/>
      <c r="CHJ150" s="88"/>
      <c r="CHK150" s="88"/>
      <c r="CHL150" s="88"/>
      <c r="CHM150" s="88"/>
      <c r="CHN150" s="88"/>
      <c r="CHO150" s="88"/>
      <c r="CHP150" s="88"/>
      <c r="CHQ150" s="88"/>
      <c r="CHR150" s="88"/>
      <c r="CHS150" s="88"/>
      <c r="CHT150" s="88"/>
      <c r="CHU150" s="88"/>
      <c r="CHV150" s="88"/>
      <c r="CHW150" s="88"/>
      <c r="CHX150" s="88"/>
      <c r="CHY150" s="88"/>
      <c r="CHZ150" s="88"/>
      <c r="CIA150" s="88"/>
      <c r="CIB150" s="88"/>
      <c r="CIC150" s="88"/>
      <c r="CID150" s="88"/>
      <c r="CIE150" s="88"/>
      <c r="CIF150" s="88"/>
      <c r="CIG150" s="88"/>
      <c r="CIH150" s="88"/>
      <c r="CII150" s="88"/>
      <c r="CIJ150" s="88"/>
      <c r="CIK150" s="88"/>
      <c r="CIL150" s="88"/>
      <c r="CIM150" s="88"/>
      <c r="CIN150" s="88"/>
      <c r="CIO150" s="88"/>
      <c r="CIP150" s="88"/>
      <c r="CIQ150" s="88"/>
      <c r="CIR150" s="88"/>
      <c r="CIS150" s="88"/>
      <c r="CIT150" s="88"/>
      <c r="CIU150" s="88"/>
      <c r="CIV150" s="88"/>
      <c r="CIW150" s="88"/>
      <c r="CIX150" s="88"/>
      <c r="CIY150" s="88"/>
      <c r="CIZ150" s="88"/>
      <c r="CJA150" s="88"/>
      <c r="CJB150" s="88"/>
      <c r="CJC150" s="88"/>
      <c r="CJD150" s="88"/>
      <c r="CJE150" s="88"/>
      <c r="CJF150" s="88"/>
      <c r="CJG150" s="88"/>
      <c r="CJH150" s="88"/>
      <c r="CJI150" s="88"/>
      <c r="CJJ150" s="88"/>
      <c r="CJK150" s="88"/>
      <c r="CJL150" s="88"/>
      <c r="CJM150" s="88"/>
      <c r="CJN150" s="88"/>
      <c r="CJO150" s="88"/>
      <c r="CJP150" s="88"/>
      <c r="CJQ150" s="88"/>
      <c r="CJR150" s="88"/>
      <c r="CJS150" s="88"/>
      <c r="CJT150" s="88"/>
      <c r="CJU150" s="88"/>
      <c r="CJV150" s="88"/>
      <c r="CJW150" s="88"/>
      <c r="CJX150" s="88"/>
      <c r="CJY150" s="88"/>
      <c r="CJZ150" s="88"/>
      <c r="CKA150" s="88"/>
      <c r="CKB150" s="88"/>
      <c r="CKC150" s="88"/>
      <c r="CKD150" s="88"/>
      <c r="CKE150" s="88"/>
      <c r="CKF150" s="88"/>
      <c r="CKG150" s="88"/>
      <c r="CKH150" s="88"/>
      <c r="CKI150" s="88"/>
      <c r="CKJ150" s="88"/>
      <c r="CKK150" s="88"/>
      <c r="CKL150" s="88"/>
      <c r="CKM150" s="88"/>
      <c r="CKN150" s="88"/>
      <c r="CKO150" s="88"/>
      <c r="CKP150" s="88"/>
      <c r="CKQ150" s="88"/>
      <c r="CKR150" s="88"/>
      <c r="CKS150" s="88"/>
      <c r="CKT150" s="88"/>
      <c r="CKU150" s="88"/>
      <c r="CKV150" s="88"/>
      <c r="CKW150" s="88"/>
      <c r="CKX150" s="88"/>
      <c r="CKY150" s="88"/>
      <c r="CKZ150" s="88"/>
      <c r="CLA150" s="88"/>
      <c r="CLB150" s="88"/>
      <c r="CLC150" s="88"/>
      <c r="CLD150" s="88"/>
      <c r="CLE150" s="88"/>
      <c r="CLF150" s="88"/>
      <c r="CLG150" s="88"/>
      <c r="CLH150" s="88"/>
      <c r="CLI150" s="88"/>
      <c r="CLJ150" s="88"/>
      <c r="CLK150" s="88"/>
      <c r="CLL150" s="88"/>
      <c r="CLM150" s="88"/>
      <c r="CLN150" s="88"/>
      <c r="CLO150" s="88"/>
      <c r="CLP150" s="88"/>
      <c r="CLQ150" s="88"/>
      <c r="CLR150" s="88"/>
      <c r="CLS150" s="88"/>
      <c r="CLT150" s="88"/>
      <c r="CLU150" s="88"/>
      <c r="CLV150" s="88"/>
      <c r="CLW150" s="88"/>
      <c r="CLX150" s="88"/>
      <c r="CLY150" s="88"/>
      <c r="CLZ150" s="88"/>
      <c r="CMA150" s="88"/>
      <c r="CMB150" s="88"/>
      <c r="CMC150" s="88"/>
      <c r="CMD150" s="88"/>
      <c r="CME150" s="88"/>
      <c r="CMF150" s="88"/>
      <c r="CMG150" s="88"/>
      <c r="CMH150" s="88"/>
      <c r="CMI150" s="88"/>
      <c r="CMJ150" s="88"/>
      <c r="CMK150" s="88"/>
      <c r="CML150" s="88"/>
      <c r="CMM150" s="88"/>
      <c r="CMN150" s="88"/>
      <c r="CMO150" s="88"/>
      <c r="CMP150" s="88"/>
      <c r="CMQ150" s="88"/>
      <c r="CMR150" s="88"/>
      <c r="CMS150" s="88"/>
      <c r="CMT150" s="88"/>
      <c r="CMU150" s="88"/>
      <c r="CMV150" s="88"/>
      <c r="CMW150" s="88"/>
      <c r="CMX150" s="88"/>
      <c r="CMY150" s="88"/>
      <c r="CMZ150" s="88"/>
      <c r="CNA150" s="88"/>
      <c r="CNB150" s="88"/>
      <c r="CNC150" s="88"/>
      <c r="CND150" s="88"/>
      <c r="CNE150" s="88"/>
      <c r="CNF150" s="88"/>
      <c r="CNG150" s="88"/>
      <c r="CNH150" s="88"/>
      <c r="CNI150" s="88"/>
      <c r="CNJ150" s="88"/>
      <c r="CNK150" s="88"/>
      <c r="CNL150" s="88"/>
      <c r="CNM150" s="88"/>
      <c r="CNN150" s="88"/>
      <c r="CNO150" s="88"/>
      <c r="CNP150" s="88"/>
      <c r="CNQ150" s="88"/>
      <c r="CNR150" s="88"/>
      <c r="CNS150" s="88"/>
      <c r="CNT150" s="88"/>
      <c r="CNU150" s="88"/>
      <c r="CNV150" s="88"/>
      <c r="CNW150" s="88"/>
      <c r="CNX150" s="88"/>
      <c r="CNY150" s="88"/>
      <c r="CNZ150" s="88"/>
      <c r="COA150" s="88"/>
      <c r="COB150" s="88"/>
      <c r="COC150" s="88"/>
      <c r="COD150" s="88"/>
      <c r="COE150" s="88"/>
      <c r="COF150" s="88"/>
      <c r="COG150" s="88"/>
      <c r="COH150" s="88"/>
      <c r="COI150" s="88"/>
      <c r="COJ150" s="88"/>
      <c r="COK150" s="88"/>
      <c r="COL150" s="88"/>
      <c r="COM150" s="88"/>
      <c r="CON150" s="88"/>
      <c r="COO150" s="88"/>
      <c r="COP150" s="88"/>
      <c r="COQ150" s="88"/>
      <c r="COR150" s="88"/>
      <c r="COS150" s="88"/>
      <c r="COT150" s="88"/>
      <c r="COU150" s="88"/>
      <c r="COV150" s="88"/>
      <c r="COW150" s="88"/>
      <c r="COX150" s="88"/>
      <c r="COY150" s="88"/>
      <c r="COZ150" s="88"/>
      <c r="CPA150" s="88"/>
      <c r="CPB150" s="88"/>
      <c r="CPC150" s="88"/>
      <c r="CPD150" s="88"/>
      <c r="CPE150" s="88"/>
      <c r="CPF150" s="88"/>
      <c r="CPG150" s="88"/>
      <c r="CPH150" s="88"/>
      <c r="CPI150" s="88"/>
      <c r="CPJ150" s="88"/>
      <c r="CPK150" s="88"/>
      <c r="CPL150" s="88"/>
      <c r="CPM150" s="88"/>
      <c r="CPN150" s="88"/>
      <c r="CPO150" s="88"/>
      <c r="CPP150" s="88"/>
      <c r="CPQ150" s="88"/>
      <c r="CPR150" s="88"/>
      <c r="CPS150" s="88"/>
      <c r="CPT150" s="88"/>
      <c r="CPU150" s="88"/>
      <c r="CPV150" s="88"/>
      <c r="CPW150" s="88"/>
      <c r="CPX150" s="88"/>
      <c r="CPY150" s="88"/>
      <c r="CPZ150" s="88"/>
      <c r="CQA150" s="88"/>
      <c r="CQB150" s="88"/>
      <c r="CQC150" s="88"/>
      <c r="CQD150" s="88"/>
      <c r="CQE150" s="88"/>
      <c r="CQF150" s="88"/>
      <c r="CQG150" s="88"/>
      <c r="CQH150" s="88"/>
      <c r="CQI150" s="88"/>
      <c r="CQJ150" s="88"/>
      <c r="CQK150" s="88"/>
      <c r="CQL150" s="88"/>
      <c r="CQM150" s="88"/>
      <c r="CQN150" s="88"/>
      <c r="CQO150" s="88"/>
      <c r="CQP150" s="88"/>
      <c r="CQQ150" s="88"/>
      <c r="CQR150" s="88"/>
      <c r="CQS150" s="88"/>
      <c r="CQT150" s="88"/>
      <c r="CQU150" s="88"/>
      <c r="CQV150" s="88"/>
      <c r="CQW150" s="88"/>
      <c r="CQX150" s="88"/>
      <c r="CQY150" s="88"/>
      <c r="CQZ150" s="88"/>
      <c r="CRA150" s="88"/>
      <c r="CRB150" s="88"/>
      <c r="CRC150" s="88"/>
      <c r="CRD150" s="88"/>
      <c r="CRE150" s="88"/>
      <c r="CRF150" s="88"/>
      <c r="CRG150" s="88"/>
      <c r="CRH150" s="88"/>
      <c r="CRI150" s="88"/>
      <c r="CRJ150" s="88"/>
      <c r="CRK150" s="88"/>
      <c r="CRL150" s="88"/>
      <c r="CRM150" s="88"/>
      <c r="CRN150" s="88"/>
      <c r="CRO150" s="88"/>
      <c r="CRP150" s="88"/>
      <c r="CRQ150" s="88"/>
      <c r="CRR150" s="88"/>
      <c r="CRS150" s="88"/>
      <c r="CRT150" s="88"/>
      <c r="CRU150" s="88"/>
      <c r="CRV150" s="88"/>
      <c r="CRW150" s="88"/>
      <c r="CRX150" s="88"/>
      <c r="CRY150" s="88"/>
      <c r="CRZ150" s="88"/>
      <c r="CSA150" s="88"/>
      <c r="CSB150" s="88"/>
      <c r="CSC150" s="88"/>
      <c r="CSD150" s="88"/>
      <c r="CSE150" s="88"/>
      <c r="CSF150" s="88"/>
      <c r="CSG150" s="88"/>
      <c r="CSH150" s="88"/>
      <c r="CSI150" s="88"/>
      <c r="CSJ150" s="88"/>
      <c r="CSK150" s="88"/>
      <c r="CSL150" s="88"/>
      <c r="CSM150" s="88"/>
      <c r="CSN150" s="88"/>
      <c r="CSO150" s="88"/>
      <c r="CSP150" s="88"/>
      <c r="CSQ150" s="88"/>
      <c r="CSR150" s="88"/>
      <c r="CSS150" s="88"/>
      <c r="CST150" s="88"/>
      <c r="CSU150" s="88"/>
      <c r="CSV150" s="88"/>
      <c r="CSW150" s="88"/>
      <c r="CSX150" s="88"/>
      <c r="CSY150" s="88"/>
      <c r="CSZ150" s="88"/>
      <c r="CTA150" s="88"/>
      <c r="CTB150" s="88"/>
      <c r="CTC150" s="88"/>
      <c r="CTD150" s="88"/>
      <c r="CTE150" s="88"/>
      <c r="CTF150" s="88"/>
      <c r="CTG150" s="88"/>
      <c r="CTH150" s="88"/>
      <c r="CTI150" s="88"/>
      <c r="CTJ150" s="88"/>
      <c r="CTK150" s="88"/>
      <c r="CTL150" s="88"/>
      <c r="CTM150" s="88"/>
      <c r="CTN150" s="88"/>
      <c r="CTO150" s="88"/>
      <c r="CTP150" s="88"/>
      <c r="CTQ150" s="88"/>
      <c r="CTR150" s="88"/>
      <c r="CTS150" s="88"/>
      <c r="CTT150" s="88"/>
      <c r="CTU150" s="88"/>
      <c r="CTV150" s="88"/>
      <c r="CTW150" s="88"/>
      <c r="CTX150" s="88"/>
      <c r="CTY150" s="88"/>
      <c r="CTZ150" s="88"/>
      <c r="CUA150" s="88"/>
      <c r="CUB150" s="88"/>
      <c r="CUC150" s="88"/>
      <c r="CUD150" s="88"/>
      <c r="CUE150" s="88"/>
      <c r="CUF150" s="88"/>
      <c r="CUG150" s="88"/>
      <c r="CUH150" s="88"/>
      <c r="CUI150" s="88"/>
      <c r="CUJ150" s="88"/>
      <c r="CUK150" s="88"/>
      <c r="CUL150" s="88"/>
      <c r="CUM150" s="88"/>
      <c r="CUN150" s="88"/>
      <c r="CUO150" s="88"/>
      <c r="CUP150" s="88"/>
      <c r="CUQ150" s="88"/>
      <c r="CUR150" s="88"/>
      <c r="CUS150" s="88"/>
      <c r="CUT150" s="88"/>
      <c r="CUU150" s="88"/>
      <c r="CUV150" s="88"/>
      <c r="CUW150" s="88"/>
      <c r="CUX150" s="88"/>
      <c r="CUY150" s="88"/>
      <c r="CUZ150" s="88"/>
      <c r="CVA150" s="88"/>
      <c r="CVB150" s="88"/>
      <c r="CVC150" s="88"/>
      <c r="CVD150" s="88"/>
      <c r="CVE150" s="88"/>
      <c r="CVF150" s="88"/>
      <c r="CVG150" s="88"/>
      <c r="CVH150" s="88"/>
      <c r="CVI150" s="88"/>
      <c r="CVJ150" s="88"/>
      <c r="CVK150" s="88"/>
      <c r="CVL150" s="88"/>
      <c r="CVM150" s="88"/>
      <c r="CVN150" s="88"/>
      <c r="CVO150" s="88"/>
      <c r="CVP150" s="88"/>
      <c r="CVQ150" s="88"/>
      <c r="CVR150" s="88"/>
      <c r="CVS150" s="88"/>
      <c r="CVT150" s="88"/>
      <c r="CVU150" s="88"/>
      <c r="CVV150" s="88"/>
      <c r="CVW150" s="88"/>
      <c r="CVX150" s="88"/>
      <c r="CVY150" s="88"/>
      <c r="CVZ150" s="88"/>
      <c r="CWA150" s="88"/>
      <c r="CWB150" s="88"/>
      <c r="CWC150" s="88"/>
      <c r="CWD150" s="88"/>
      <c r="CWE150" s="88"/>
      <c r="CWF150" s="88"/>
      <c r="CWG150" s="88"/>
      <c r="CWH150" s="88"/>
      <c r="CWI150" s="88"/>
      <c r="CWJ150" s="88"/>
      <c r="CWK150" s="88"/>
      <c r="CWL150" s="88"/>
      <c r="CWM150" s="88"/>
      <c r="CWN150" s="88"/>
      <c r="CWO150" s="88"/>
      <c r="CWP150" s="88"/>
      <c r="CWQ150" s="88"/>
      <c r="CWR150" s="88"/>
      <c r="CWS150" s="88"/>
      <c r="CWT150" s="88"/>
      <c r="CWU150" s="88"/>
      <c r="CWV150" s="88"/>
      <c r="CWW150" s="88"/>
      <c r="CWX150" s="88"/>
      <c r="CWY150" s="88"/>
      <c r="CWZ150" s="88"/>
      <c r="CXA150" s="88"/>
      <c r="CXB150" s="88"/>
      <c r="CXC150" s="88"/>
      <c r="CXD150" s="88"/>
      <c r="CXE150" s="88"/>
      <c r="CXF150" s="88"/>
      <c r="CXG150" s="88"/>
      <c r="CXH150" s="88"/>
      <c r="CXI150" s="88"/>
      <c r="CXJ150" s="88"/>
      <c r="CXK150" s="88"/>
      <c r="CXL150" s="88"/>
      <c r="CXM150" s="88"/>
      <c r="CXN150" s="88"/>
      <c r="CXO150" s="88"/>
      <c r="CXP150" s="88"/>
      <c r="CXQ150" s="88"/>
      <c r="CXR150" s="88"/>
      <c r="CXS150" s="88"/>
      <c r="CXT150" s="88"/>
      <c r="CXU150" s="88"/>
      <c r="CXV150" s="88"/>
      <c r="CXW150" s="88"/>
      <c r="CXX150" s="88"/>
      <c r="CXY150" s="88"/>
      <c r="CXZ150" s="88"/>
      <c r="CYA150" s="88"/>
      <c r="CYB150" s="88"/>
      <c r="CYC150" s="88"/>
      <c r="CYD150" s="88"/>
      <c r="CYE150" s="88"/>
      <c r="CYF150" s="88"/>
      <c r="CYG150" s="88"/>
      <c r="CYH150" s="88"/>
      <c r="CYI150" s="88"/>
      <c r="CYJ150" s="88"/>
      <c r="CYK150" s="88"/>
      <c r="CYL150" s="88"/>
      <c r="CYM150" s="88"/>
      <c r="CYN150" s="88"/>
      <c r="CYO150" s="88"/>
      <c r="CYP150" s="88"/>
      <c r="CYQ150" s="88"/>
      <c r="CYR150" s="88"/>
      <c r="CYS150" s="88"/>
      <c r="CYT150" s="88"/>
      <c r="CYU150" s="88"/>
      <c r="CYV150" s="88"/>
      <c r="CYW150" s="88"/>
      <c r="CYX150" s="88"/>
      <c r="CYY150" s="88"/>
      <c r="CYZ150" s="88"/>
      <c r="CZA150" s="88"/>
      <c r="CZB150" s="88"/>
      <c r="CZC150" s="88"/>
      <c r="CZD150" s="88"/>
      <c r="CZE150" s="88"/>
      <c r="CZF150" s="88"/>
      <c r="CZG150" s="88"/>
      <c r="CZH150" s="88"/>
      <c r="CZI150" s="88"/>
      <c r="CZJ150" s="88"/>
      <c r="CZK150" s="88"/>
      <c r="CZL150" s="88"/>
      <c r="CZM150" s="88"/>
      <c r="CZN150" s="88"/>
      <c r="CZO150" s="88"/>
      <c r="CZP150" s="88"/>
      <c r="CZQ150" s="88"/>
      <c r="CZR150" s="88"/>
      <c r="CZS150" s="88"/>
      <c r="CZT150" s="88"/>
      <c r="CZU150" s="88"/>
      <c r="CZV150" s="88"/>
      <c r="CZW150" s="88"/>
      <c r="CZX150" s="88"/>
      <c r="CZY150" s="88"/>
      <c r="CZZ150" s="88"/>
      <c r="DAA150" s="88"/>
      <c r="DAB150" s="88"/>
      <c r="DAC150" s="88"/>
      <c r="DAD150" s="88"/>
      <c r="DAE150" s="88"/>
      <c r="DAF150" s="88"/>
      <c r="DAG150" s="88"/>
      <c r="DAH150" s="88"/>
      <c r="DAI150" s="88"/>
      <c r="DAJ150" s="88"/>
      <c r="DAK150" s="88"/>
      <c r="DAL150" s="88"/>
      <c r="DAM150" s="88"/>
      <c r="DAN150" s="88"/>
      <c r="DAO150" s="88"/>
      <c r="DAP150" s="88"/>
      <c r="DAQ150" s="88"/>
      <c r="DAR150" s="88"/>
      <c r="DAS150" s="88"/>
      <c r="DAT150" s="88"/>
      <c r="DAU150" s="88"/>
      <c r="DAV150" s="88"/>
      <c r="DAW150" s="88"/>
      <c r="DAX150" s="88"/>
      <c r="DAY150" s="88"/>
      <c r="DAZ150" s="88"/>
      <c r="DBA150" s="88"/>
      <c r="DBB150" s="88"/>
      <c r="DBC150" s="88"/>
      <c r="DBD150" s="88"/>
      <c r="DBE150" s="88"/>
      <c r="DBF150" s="88"/>
      <c r="DBG150" s="88"/>
      <c r="DBH150" s="88"/>
      <c r="DBI150" s="88"/>
      <c r="DBJ150" s="88"/>
      <c r="DBK150" s="88"/>
      <c r="DBL150" s="88"/>
      <c r="DBM150" s="88"/>
      <c r="DBN150" s="88"/>
      <c r="DBO150" s="88"/>
      <c r="DBP150" s="88"/>
      <c r="DBQ150" s="88"/>
      <c r="DBR150" s="88"/>
      <c r="DBS150" s="88"/>
      <c r="DBT150" s="88"/>
      <c r="DBU150" s="88"/>
      <c r="DBV150" s="88"/>
      <c r="DBW150" s="88"/>
      <c r="DBX150" s="88"/>
      <c r="DBY150" s="88"/>
      <c r="DBZ150" s="88"/>
      <c r="DCA150" s="88"/>
      <c r="DCB150" s="88"/>
      <c r="DCC150" s="88"/>
      <c r="DCD150" s="88"/>
      <c r="DCE150" s="88"/>
      <c r="DCF150" s="88"/>
      <c r="DCG150" s="88"/>
      <c r="DCH150" s="88"/>
      <c r="DCI150" s="88"/>
      <c r="DCJ150" s="88"/>
      <c r="DCK150" s="88"/>
      <c r="DCL150" s="88"/>
      <c r="DCM150" s="88"/>
      <c r="DCN150" s="88"/>
      <c r="DCO150" s="88"/>
      <c r="DCP150" s="88"/>
      <c r="DCQ150" s="88"/>
      <c r="DCR150" s="88"/>
      <c r="DCS150" s="88"/>
      <c r="DCT150" s="88"/>
      <c r="DCU150" s="88"/>
      <c r="DCV150" s="88"/>
      <c r="DCW150" s="88"/>
      <c r="DCX150" s="88"/>
      <c r="DCY150" s="88"/>
      <c r="DCZ150" s="88"/>
      <c r="DDA150" s="88"/>
      <c r="DDB150" s="88"/>
      <c r="DDC150" s="88"/>
      <c r="DDD150" s="88"/>
      <c r="DDE150" s="88"/>
      <c r="DDF150" s="88"/>
      <c r="DDG150" s="88"/>
      <c r="DDH150" s="88"/>
      <c r="DDI150" s="88"/>
      <c r="DDJ150" s="88"/>
      <c r="DDK150" s="88"/>
      <c r="DDL150" s="88"/>
      <c r="DDM150" s="88"/>
      <c r="DDN150" s="88"/>
      <c r="DDO150" s="88"/>
      <c r="DDP150" s="88"/>
      <c r="DDQ150" s="88"/>
      <c r="DDR150" s="88"/>
      <c r="DDS150" s="88"/>
      <c r="DDT150" s="88"/>
      <c r="DDU150" s="88"/>
      <c r="DDV150" s="88"/>
      <c r="DDW150" s="88"/>
      <c r="DDX150" s="88"/>
      <c r="DDY150" s="88"/>
      <c r="DDZ150" s="88"/>
      <c r="DEA150" s="88"/>
      <c r="DEB150" s="88"/>
      <c r="DEC150" s="88"/>
      <c r="DED150" s="88"/>
      <c r="DEE150" s="88"/>
      <c r="DEF150" s="88"/>
      <c r="DEG150" s="88"/>
      <c r="DEH150" s="88"/>
      <c r="DEI150" s="88"/>
      <c r="DEJ150" s="88"/>
      <c r="DEK150" s="88"/>
      <c r="DEL150" s="88"/>
      <c r="DEM150" s="88"/>
      <c r="DEN150" s="88"/>
      <c r="DEO150" s="88"/>
      <c r="DEP150" s="88"/>
      <c r="DEQ150" s="88"/>
      <c r="DER150" s="88"/>
      <c r="DES150" s="88"/>
      <c r="DET150" s="88"/>
      <c r="DEU150" s="88"/>
      <c r="DEV150" s="88"/>
      <c r="DEW150" s="88"/>
      <c r="DEX150" s="88"/>
      <c r="DEY150" s="88"/>
      <c r="DEZ150" s="88"/>
      <c r="DFA150" s="88"/>
      <c r="DFB150" s="88"/>
      <c r="DFC150" s="88"/>
      <c r="DFD150" s="88"/>
      <c r="DFE150" s="88"/>
      <c r="DFF150" s="88"/>
      <c r="DFG150" s="88"/>
      <c r="DFH150" s="88"/>
      <c r="DFI150" s="88"/>
      <c r="DFJ150" s="88"/>
      <c r="DFK150" s="88"/>
      <c r="DFL150" s="88"/>
      <c r="DFM150" s="88"/>
      <c r="DFN150" s="88"/>
      <c r="DFO150" s="88"/>
      <c r="DFP150" s="88"/>
      <c r="DFQ150" s="88"/>
      <c r="DFR150" s="88"/>
      <c r="DFS150" s="88"/>
      <c r="DFT150" s="88"/>
      <c r="DFU150" s="88"/>
      <c r="DFV150" s="88"/>
      <c r="DFW150" s="88"/>
      <c r="DFX150" s="88"/>
      <c r="DFY150" s="88"/>
      <c r="DFZ150" s="88"/>
      <c r="DGA150" s="88"/>
      <c r="DGB150" s="88"/>
      <c r="DGC150" s="88"/>
      <c r="DGD150" s="88"/>
      <c r="DGE150" s="88"/>
      <c r="DGF150" s="88"/>
      <c r="DGG150" s="88"/>
      <c r="DGH150" s="88"/>
      <c r="DGI150" s="88"/>
      <c r="DGJ150" s="88"/>
      <c r="DGK150" s="88"/>
      <c r="DGL150" s="88"/>
      <c r="DGM150" s="88"/>
      <c r="DGN150" s="88"/>
      <c r="DGO150" s="88"/>
      <c r="DGP150" s="88"/>
      <c r="DGQ150" s="88"/>
      <c r="DGR150" s="88"/>
      <c r="DGS150" s="88"/>
      <c r="DGT150" s="88"/>
      <c r="DGU150" s="88"/>
      <c r="DGV150" s="88"/>
      <c r="DGW150" s="88"/>
      <c r="DGX150" s="88"/>
      <c r="DGY150" s="88"/>
      <c r="DGZ150" s="88"/>
      <c r="DHA150" s="88"/>
      <c r="DHB150" s="88"/>
      <c r="DHC150" s="88"/>
      <c r="DHD150" s="88"/>
      <c r="DHE150" s="88"/>
      <c r="DHF150" s="88"/>
      <c r="DHG150" s="88"/>
      <c r="DHH150" s="88"/>
      <c r="DHI150" s="88"/>
      <c r="DHJ150" s="88"/>
      <c r="DHK150" s="88"/>
      <c r="DHL150" s="88"/>
      <c r="DHM150" s="88"/>
      <c r="DHN150" s="88"/>
      <c r="DHO150" s="88"/>
      <c r="DHP150" s="88"/>
      <c r="DHQ150" s="88"/>
      <c r="DHR150" s="88"/>
      <c r="DHS150" s="88"/>
      <c r="DHT150" s="88"/>
      <c r="DHU150" s="88"/>
      <c r="DHV150" s="88"/>
      <c r="DHW150" s="88"/>
      <c r="DHX150" s="88"/>
      <c r="DHY150" s="88"/>
      <c r="DHZ150" s="88"/>
      <c r="DIA150" s="88"/>
      <c r="DIB150" s="88"/>
      <c r="DIC150" s="88"/>
      <c r="DID150" s="88"/>
      <c r="DIE150" s="88"/>
      <c r="DIF150" s="88"/>
      <c r="DIG150" s="88"/>
      <c r="DIH150" s="88"/>
      <c r="DII150" s="88"/>
      <c r="DIJ150" s="88"/>
      <c r="DIK150" s="88"/>
      <c r="DIL150" s="88"/>
      <c r="DIM150" s="88"/>
      <c r="DIN150" s="88"/>
      <c r="DIO150" s="88"/>
      <c r="DIP150" s="88"/>
      <c r="DIQ150" s="88"/>
      <c r="DIR150" s="88"/>
      <c r="DIS150" s="88"/>
      <c r="DIT150" s="88"/>
      <c r="DIU150" s="88"/>
      <c r="DIV150" s="88"/>
      <c r="DIW150" s="88"/>
      <c r="DIX150" s="88"/>
      <c r="DIY150" s="88"/>
      <c r="DIZ150" s="88"/>
      <c r="DJA150" s="88"/>
      <c r="DJB150" s="88"/>
      <c r="DJC150" s="88"/>
      <c r="DJD150" s="88"/>
      <c r="DJE150" s="88"/>
      <c r="DJF150" s="88"/>
      <c r="DJG150" s="88"/>
      <c r="DJH150" s="88"/>
      <c r="DJI150" s="88"/>
      <c r="DJJ150" s="88"/>
      <c r="DJK150" s="88"/>
      <c r="DJL150" s="88"/>
      <c r="DJM150" s="88"/>
      <c r="DJN150" s="88"/>
      <c r="DJO150" s="88"/>
      <c r="DJP150" s="88"/>
      <c r="DJQ150" s="88"/>
      <c r="DJR150" s="88"/>
      <c r="DJS150" s="88"/>
      <c r="DJT150" s="88"/>
      <c r="DJU150" s="88"/>
      <c r="DJV150" s="88"/>
      <c r="DJW150" s="88"/>
      <c r="DJX150" s="88"/>
      <c r="DJY150" s="88"/>
      <c r="DJZ150" s="88"/>
      <c r="DKA150" s="88"/>
      <c r="DKB150" s="88"/>
      <c r="DKC150" s="88"/>
      <c r="DKD150" s="88"/>
      <c r="DKE150" s="88"/>
      <c r="DKF150" s="88"/>
      <c r="DKG150" s="88"/>
      <c r="DKH150" s="88"/>
      <c r="DKI150" s="88"/>
      <c r="DKJ150" s="88"/>
      <c r="DKK150" s="88"/>
      <c r="DKL150" s="88"/>
      <c r="DKM150" s="88"/>
      <c r="DKN150" s="88"/>
      <c r="DKO150" s="88"/>
      <c r="DKP150" s="88"/>
      <c r="DKQ150" s="88"/>
      <c r="DKR150" s="88"/>
      <c r="DKS150" s="88"/>
      <c r="DKT150" s="88"/>
      <c r="DKU150" s="88"/>
      <c r="DKV150" s="88"/>
      <c r="DKW150" s="88"/>
      <c r="DKX150" s="88"/>
      <c r="DKY150" s="88"/>
      <c r="DKZ150" s="88"/>
      <c r="DLA150" s="88"/>
      <c r="DLB150" s="88"/>
      <c r="DLC150" s="88"/>
      <c r="DLD150" s="88"/>
      <c r="DLE150" s="88"/>
      <c r="DLF150" s="88"/>
      <c r="DLG150" s="88"/>
      <c r="DLH150" s="88"/>
      <c r="DLI150" s="88"/>
      <c r="DLJ150" s="88"/>
      <c r="DLK150" s="88"/>
      <c r="DLL150" s="88"/>
      <c r="DLM150" s="88"/>
      <c r="DLN150" s="88"/>
      <c r="DLO150" s="88"/>
      <c r="DLP150" s="88"/>
      <c r="DLQ150" s="88"/>
      <c r="DLR150" s="88"/>
      <c r="DLS150" s="88"/>
      <c r="DLT150" s="88"/>
      <c r="DLU150" s="88"/>
      <c r="DLV150" s="88"/>
      <c r="DLW150" s="88"/>
      <c r="DLX150" s="88"/>
      <c r="DLY150" s="88"/>
      <c r="DLZ150" s="88"/>
      <c r="DMA150" s="88"/>
      <c r="DMB150" s="88"/>
      <c r="DMC150" s="88"/>
      <c r="DMD150" s="88"/>
      <c r="DME150" s="88"/>
      <c r="DMF150" s="88"/>
      <c r="DMG150" s="88"/>
      <c r="DMH150" s="88"/>
      <c r="DMI150" s="88"/>
      <c r="DMJ150" s="88"/>
      <c r="DMK150" s="88"/>
      <c r="DML150" s="88"/>
      <c r="DMM150" s="88"/>
      <c r="DMN150" s="88"/>
      <c r="DMO150" s="88"/>
      <c r="DMP150" s="88"/>
      <c r="DMQ150" s="88"/>
      <c r="DMR150" s="88"/>
      <c r="DMS150" s="88"/>
      <c r="DMT150" s="88"/>
      <c r="DMU150" s="88"/>
      <c r="DMV150" s="88"/>
      <c r="DMW150" s="88"/>
      <c r="DMX150" s="88"/>
      <c r="DMY150" s="88"/>
      <c r="DMZ150" s="88"/>
      <c r="DNA150" s="88"/>
      <c r="DNB150" s="88"/>
      <c r="DNC150" s="88"/>
      <c r="DND150" s="88"/>
      <c r="DNE150" s="88"/>
      <c r="DNF150" s="88"/>
      <c r="DNG150" s="88"/>
      <c r="DNH150" s="88"/>
      <c r="DNI150" s="88"/>
      <c r="DNJ150" s="88"/>
      <c r="DNK150" s="88"/>
      <c r="DNL150" s="88"/>
      <c r="DNM150" s="88"/>
      <c r="DNN150" s="88"/>
      <c r="DNO150" s="88"/>
      <c r="DNP150" s="88"/>
      <c r="DNQ150" s="88"/>
      <c r="DNR150" s="88"/>
      <c r="DNS150" s="88"/>
      <c r="DNT150" s="88"/>
      <c r="DNU150" s="88"/>
      <c r="DNV150" s="88"/>
      <c r="DNW150" s="88"/>
      <c r="DNX150" s="88"/>
      <c r="DNY150" s="88"/>
      <c r="DNZ150" s="88"/>
      <c r="DOA150" s="88"/>
      <c r="DOB150" s="88"/>
      <c r="DOC150" s="88"/>
      <c r="DOD150" s="88"/>
      <c r="DOE150" s="88"/>
      <c r="DOF150" s="88"/>
      <c r="DOG150" s="88"/>
      <c r="DOH150" s="88"/>
      <c r="DOI150" s="88"/>
      <c r="DOJ150" s="88"/>
      <c r="DOK150" s="88"/>
      <c r="DOL150" s="88"/>
      <c r="DOM150" s="88"/>
      <c r="DON150" s="88"/>
      <c r="DOO150" s="88"/>
      <c r="DOP150" s="88"/>
      <c r="DOQ150" s="88"/>
      <c r="DOR150" s="88"/>
      <c r="DOS150" s="88"/>
      <c r="DOT150" s="88"/>
      <c r="DOU150" s="88"/>
      <c r="DOV150" s="88"/>
      <c r="DOW150" s="88"/>
      <c r="DOX150" s="88"/>
      <c r="DOY150" s="88"/>
      <c r="DOZ150" s="88"/>
      <c r="DPA150" s="88"/>
      <c r="DPB150" s="88"/>
      <c r="DPC150" s="88"/>
      <c r="DPD150" s="88"/>
      <c r="DPE150" s="88"/>
      <c r="DPF150" s="88"/>
      <c r="DPG150" s="88"/>
      <c r="DPH150" s="88"/>
      <c r="DPI150" s="88"/>
      <c r="DPJ150" s="88"/>
      <c r="DPK150" s="88"/>
      <c r="DPL150" s="88"/>
      <c r="DPM150" s="88"/>
      <c r="DPN150" s="88"/>
      <c r="DPO150" s="88"/>
      <c r="DPP150" s="88"/>
      <c r="DPQ150" s="88"/>
      <c r="DPR150" s="88"/>
      <c r="DPS150" s="88"/>
      <c r="DPT150" s="88"/>
      <c r="DPU150" s="88"/>
      <c r="DPV150" s="88"/>
      <c r="DPW150" s="88"/>
      <c r="DPX150" s="88"/>
      <c r="DPY150" s="88"/>
      <c r="DPZ150" s="88"/>
      <c r="DQA150" s="88"/>
      <c r="DQB150" s="88"/>
      <c r="DQC150" s="88"/>
      <c r="DQD150" s="88"/>
      <c r="DQE150" s="88"/>
      <c r="DQF150" s="88"/>
      <c r="DQG150" s="88"/>
      <c r="DQH150" s="88"/>
      <c r="DQI150" s="88"/>
      <c r="DQJ150" s="88"/>
      <c r="DQK150" s="88"/>
      <c r="DQL150" s="88"/>
      <c r="DQM150" s="88"/>
      <c r="DQN150" s="88"/>
      <c r="DQO150" s="88"/>
      <c r="DQP150" s="88"/>
      <c r="DQQ150" s="88"/>
      <c r="DQR150" s="88"/>
      <c r="DQS150" s="88"/>
      <c r="DQT150" s="88"/>
      <c r="DQU150" s="88"/>
      <c r="DQV150" s="88"/>
      <c r="DQW150" s="88"/>
      <c r="DQX150" s="88"/>
      <c r="DQY150" s="88"/>
      <c r="DQZ150" s="88"/>
      <c r="DRA150" s="88"/>
      <c r="DRB150" s="88"/>
      <c r="DRC150" s="88"/>
      <c r="DRD150" s="88"/>
      <c r="DRE150" s="88"/>
      <c r="DRF150" s="88"/>
      <c r="DRG150" s="88"/>
      <c r="DRH150" s="88"/>
      <c r="DRI150" s="88"/>
      <c r="DRJ150" s="88"/>
      <c r="DRK150" s="88"/>
      <c r="DRL150" s="88"/>
      <c r="DRM150" s="88"/>
      <c r="DRN150" s="88"/>
      <c r="DRO150" s="88"/>
      <c r="DRP150" s="88"/>
      <c r="DRQ150" s="88"/>
      <c r="DRR150" s="88"/>
      <c r="DRS150" s="88"/>
      <c r="DRT150" s="88"/>
      <c r="DRU150" s="88"/>
      <c r="DRV150" s="88"/>
      <c r="DRW150" s="88"/>
      <c r="DRX150" s="88"/>
      <c r="DRY150" s="88"/>
      <c r="DRZ150" s="88"/>
      <c r="DSA150" s="88"/>
      <c r="DSB150" s="88"/>
      <c r="DSC150" s="88"/>
      <c r="DSD150" s="88"/>
      <c r="DSE150" s="88"/>
      <c r="DSF150" s="88"/>
      <c r="DSG150" s="88"/>
      <c r="DSH150" s="88"/>
      <c r="DSI150" s="88"/>
      <c r="DSJ150" s="88"/>
      <c r="DSK150" s="88"/>
      <c r="DSL150" s="88"/>
      <c r="DSM150" s="88"/>
      <c r="DSN150" s="88"/>
      <c r="DSO150" s="88"/>
      <c r="DSP150" s="88"/>
      <c r="DSQ150" s="88"/>
      <c r="DSR150" s="88"/>
      <c r="DSS150" s="88"/>
      <c r="DST150" s="88"/>
      <c r="DSU150" s="88"/>
      <c r="DSV150" s="88"/>
      <c r="DSW150" s="88"/>
      <c r="DSX150" s="88"/>
      <c r="DSY150" s="88"/>
      <c r="DSZ150" s="88"/>
      <c r="DTA150" s="88"/>
      <c r="DTB150" s="88"/>
      <c r="DTC150" s="88"/>
      <c r="DTD150" s="88"/>
      <c r="DTE150" s="88"/>
      <c r="DTF150" s="88"/>
      <c r="DTG150" s="88"/>
      <c r="DTH150" s="88"/>
      <c r="DTI150" s="88"/>
      <c r="DTJ150" s="88"/>
      <c r="DTK150" s="88"/>
      <c r="DTL150" s="88"/>
      <c r="DTM150" s="88"/>
      <c r="DTN150" s="88"/>
      <c r="DTO150" s="88"/>
      <c r="DTP150" s="88"/>
      <c r="DTQ150" s="88"/>
      <c r="DTR150" s="88"/>
      <c r="DTS150" s="88"/>
      <c r="DTT150" s="88"/>
      <c r="DTU150" s="88"/>
      <c r="DTV150" s="88"/>
      <c r="DTW150" s="88"/>
      <c r="DTX150" s="88"/>
      <c r="DTY150" s="88"/>
      <c r="DTZ150" s="88"/>
      <c r="DUA150" s="88"/>
      <c r="DUB150" s="88"/>
      <c r="DUC150" s="88"/>
      <c r="DUD150" s="88"/>
      <c r="DUE150" s="88"/>
      <c r="DUF150" s="88"/>
      <c r="DUG150" s="88"/>
      <c r="DUH150" s="88"/>
      <c r="DUI150" s="88"/>
      <c r="DUJ150" s="88"/>
      <c r="DUK150" s="88"/>
      <c r="DUL150" s="88"/>
      <c r="DUM150" s="88"/>
      <c r="DUN150" s="88"/>
      <c r="DUO150" s="88"/>
      <c r="DUP150" s="88"/>
      <c r="DUQ150" s="88"/>
      <c r="DUR150" s="88"/>
      <c r="DUS150" s="88"/>
      <c r="DUT150" s="88"/>
      <c r="DUU150" s="88"/>
      <c r="DUV150" s="88"/>
      <c r="DUW150" s="88"/>
      <c r="DUX150" s="88"/>
      <c r="DUY150" s="88"/>
      <c r="DUZ150" s="88"/>
      <c r="DVA150" s="88"/>
      <c r="DVB150" s="88"/>
      <c r="DVC150" s="88"/>
      <c r="DVD150" s="88"/>
      <c r="DVE150" s="88"/>
      <c r="DVF150" s="88"/>
      <c r="DVG150" s="88"/>
      <c r="DVH150" s="88"/>
      <c r="DVI150" s="88"/>
      <c r="DVJ150" s="88"/>
      <c r="DVK150" s="88"/>
      <c r="DVL150" s="88"/>
      <c r="DVM150" s="88"/>
      <c r="DVN150" s="88"/>
      <c r="DVO150" s="88"/>
      <c r="DVP150" s="88"/>
      <c r="DVQ150" s="88"/>
      <c r="DVR150" s="88"/>
      <c r="DVS150" s="88"/>
      <c r="DVT150" s="88"/>
      <c r="DVU150" s="88"/>
      <c r="DVV150" s="88"/>
      <c r="DVW150" s="88"/>
      <c r="DVX150" s="88"/>
      <c r="DVY150" s="88"/>
      <c r="DVZ150" s="88"/>
      <c r="DWA150" s="88"/>
      <c r="DWB150" s="88"/>
      <c r="DWC150" s="88"/>
      <c r="DWD150" s="88"/>
      <c r="DWE150" s="88"/>
      <c r="DWF150" s="88"/>
      <c r="DWG150" s="88"/>
      <c r="DWH150" s="88"/>
      <c r="DWI150" s="88"/>
      <c r="DWJ150" s="88"/>
      <c r="DWK150" s="88"/>
      <c r="DWL150" s="88"/>
      <c r="DWM150" s="88"/>
      <c r="DWN150" s="88"/>
      <c r="DWO150" s="88"/>
      <c r="DWP150" s="88"/>
      <c r="DWQ150" s="88"/>
      <c r="DWR150" s="88"/>
      <c r="DWS150" s="88"/>
      <c r="DWT150" s="88"/>
      <c r="DWU150" s="88"/>
      <c r="DWV150" s="88"/>
      <c r="DWW150" s="88"/>
      <c r="DWX150" s="88"/>
      <c r="DWY150" s="88"/>
      <c r="DWZ150" s="88"/>
      <c r="DXA150" s="88"/>
      <c r="DXB150" s="88"/>
      <c r="DXC150" s="88"/>
      <c r="DXD150" s="88"/>
      <c r="DXE150" s="88"/>
      <c r="DXF150" s="88"/>
      <c r="DXG150" s="88"/>
      <c r="DXH150" s="88"/>
      <c r="DXI150" s="88"/>
      <c r="DXJ150" s="88"/>
      <c r="DXK150" s="88"/>
      <c r="DXL150" s="88"/>
      <c r="DXM150" s="88"/>
      <c r="DXN150" s="88"/>
      <c r="DXO150" s="88"/>
      <c r="DXP150" s="88"/>
      <c r="DXQ150" s="88"/>
      <c r="DXR150" s="88"/>
      <c r="DXS150" s="88"/>
      <c r="DXT150" s="88"/>
      <c r="DXU150" s="88"/>
      <c r="DXV150" s="88"/>
      <c r="DXW150" s="88"/>
      <c r="DXX150" s="88"/>
      <c r="DXY150" s="88"/>
      <c r="DXZ150" s="88"/>
      <c r="DYA150" s="88"/>
      <c r="DYB150" s="88"/>
      <c r="DYC150" s="88"/>
      <c r="DYD150" s="88"/>
      <c r="DYE150" s="88"/>
      <c r="DYF150" s="88"/>
      <c r="DYG150" s="88"/>
      <c r="DYH150" s="88"/>
      <c r="DYI150" s="88"/>
      <c r="DYJ150" s="88"/>
      <c r="DYK150" s="88"/>
      <c r="DYL150" s="88"/>
      <c r="DYM150" s="88"/>
      <c r="DYN150" s="88"/>
      <c r="DYO150" s="88"/>
      <c r="DYP150" s="88"/>
      <c r="DYQ150" s="88"/>
      <c r="DYR150" s="88"/>
      <c r="DYS150" s="88"/>
      <c r="DYT150" s="88"/>
      <c r="DYU150" s="88"/>
      <c r="DYV150" s="88"/>
      <c r="DYW150" s="88"/>
      <c r="DYX150" s="88"/>
      <c r="DYY150" s="88"/>
      <c r="DYZ150" s="88"/>
      <c r="DZA150" s="88"/>
      <c r="DZB150" s="88"/>
      <c r="DZC150" s="88"/>
      <c r="DZD150" s="88"/>
      <c r="DZE150" s="88"/>
      <c r="DZF150" s="88"/>
      <c r="DZG150" s="88"/>
      <c r="DZH150" s="88"/>
      <c r="DZI150" s="88"/>
      <c r="DZJ150" s="88"/>
      <c r="DZK150" s="88"/>
      <c r="DZL150" s="88"/>
      <c r="DZM150" s="88"/>
      <c r="DZN150" s="88"/>
      <c r="DZO150" s="88"/>
      <c r="DZP150" s="88"/>
      <c r="DZQ150" s="88"/>
      <c r="DZR150" s="88"/>
      <c r="DZS150" s="88"/>
      <c r="DZT150" s="88"/>
      <c r="DZU150" s="88"/>
      <c r="DZV150" s="88"/>
      <c r="DZW150" s="88"/>
      <c r="DZX150" s="88"/>
      <c r="DZY150" s="88"/>
      <c r="DZZ150" s="88"/>
      <c r="EAA150" s="88"/>
      <c r="EAB150" s="88"/>
      <c r="EAC150" s="88"/>
      <c r="EAD150" s="88"/>
      <c r="EAE150" s="88"/>
      <c r="EAF150" s="88"/>
      <c r="EAG150" s="88"/>
      <c r="EAH150" s="88"/>
      <c r="EAI150" s="88"/>
      <c r="EAJ150" s="88"/>
      <c r="EAK150" s="88"/>
      <c r="EAL150" s="88"/>
      <c r="EAM150" s="88"/>
      <c r="EAN150" s="88"/>
      <c r="EAO150" s="88"/>
      <c r="EAP150" s="88"/>
      <c r="EAQ150" s="88"/>
      <c r="EAR150" s="88"/>
      <c r="EAS150" s="88"/>
      <c r="EAT150" s="88"/>
      <c r="EAU150" s="88"/>
      <c r="EAV150" s="88"/>
      <c r="EAW150" s="88"/>
      <c r="EAX150" s="88"/>
      <c r="EAY150" s="88"/>
      <c r="EAZ150" s="88"/>
      <c r="EBA150" s="88"/>
      <c r="EBB150" s="88"/>
      <c r="EBC150" s="88"/>
      <c r="EBD150" s="88"/>
      <c r="EBE150" s="88"/>
      <c r="EBF150" s="88"/>
      <c r="EBG150" s="88"/>
      <c r="EBH150" s="88"/>
      <c r="EBI150" s="88"/>
      <c r="EBJ150" s="88"/>
      <c r="EBK150" s="88"/>
      <c r="EBL150" s="88"/>
      <c r="EBM150" s="88"/>
      <c r="EBN150" s="88"/>
      <c r="EBO150" s="88"/>
      <c r="EBP150" s="88"/>
      <c r="EBQ150" s="88"/>
      <c r="EBR150" s="88"/>
      <c r="EBS150" s="88"/>
      <c r="EBT150" s="88"/>
      <c r="EBU150" s="88"/>
      <c r="EBV150" s="88"/>
      <c r="EBW150" s="88"/>
      <c r="EBX150" s="88"/>
      <c r="EBY150" s="88"/>
      <c r="EBZ150" s="88"/>
      <c r="ECA150" s="88"/>
      <c r="ECB150" s="88"/>
      <c r="ECC150" s="88"/>
      <c r="ECD150" s="88"/>
      <c r="ECE150" s="88"/>
      <c r="ECF150" s="88"/>
      <c r="ECG150" s="88"/>
      <c r="ECH150" s="88"/>
      <c r="ECI150" s="88"/>
      <c r="ECJ150" s="88"/>
      <c r="ECK150" s="88"/>
      <c r="ECL150" s="88"/>
      <c r="ECM150" s="88"/>
      <c r="ECN150" s="88"/>
      <c r="ECO150" s="88"/>
      <c r="ECP150" s="88"/>
      <c r="ECQ150" s="88"/>
      <c r="ECR150" s="88"/>
      <c r="ECS150" s="88"/>
      <c r="ECT150" s="88"/>
      <c r="ECU150" s="88"/>
      <c r="ECV150" s="88"/>
      <c r="ECW150" s="88"/>
      <c r="ECX150" s="88"/>
      <c r="ECY150" s="88"/>
      <c r="ECZ150" s="88"/>
      <c r="EDA150" s="88"/>
      <c r="EDB150" s="88"/>
      <c r="EDC150" s="88"/>
      <c r="EDD150" s="88"/>
      <c r="EDE150" s="88"/>
      <c r="EDF150" s="88"/>
      <c r="EDG150" s="88"/>
      <c r="EDH150" s="88"/>
      <c r="EDI150" s="88"/>
      <c r="EDJ150" s="88"/>
      <c r="EDK150" s="88"/>
      <c r="EDL150" s="88"/>
      <c r="EDM150" s="88"/>
      <c r="EDN150" s="88"/>
      <c r="EDO150" s="88"/>
      <c r="EDP150" s="88"/>
      <c r="EDQ150" s="88"/>
      <c r="EDR150" s="88"/>
      <c r="EDS150" s="88"/>
      <c r="EDT150" s="88"/>
      <c r="EDU150" s="88"/>
      <c r="EDV150" s="88"/>
      <c r="EDW150" s="88"/>
      <c r="EDX150" s="88"/>
      <c r="EDY150" s="88"/>
      <c r="EDZ150" s="88"/>
      <c r="EEA150" s="88"/>
      <c r="EEB150" s="88"/>
      <c r="EEC150" s="88"/>
      <c r="EED150" s="88"/>
      <c r="EEE150" s="88"/>
      <c r="EEF150" s="88"/>
      <c r="EEG150" s="88"/>
      <c r="EEH150" s="88"/>
      <c r="EEI150" s="88"/>
      <c r="EEJ150" s="88"/>
      <c r="EEK150" s="88"/>
      <c r="EEL150" s="88"/>
      <c r="EEM150" s="88"/>
      <c r="EEN150" s="88"/>
      <c r="EEO150" s="88"/>
      <c r="EEP150" s="88"/>
      <c r="EEQ150" s="88"/>
      <c r="EER150" s="88"/>
      <c r="EES150" s="88"/>
      <c r="EET150" s="88"/>
      <c r="EEU150" s="88"/>
      <c r="EEV150" s="88"/>
      <c r="EEW150" s="88"/>
      <c r="EEX150" s="88"/>
      <c r="EEY150" s="88"/>
      <c r="EEZ150" s="88"/>
      <c r="EFA150" s="88"/>
      <c r="EFB150" s="88"/>
      <c r="EFC150" s="88"/>
      <c r="EFD150" s="88"/>
      <c r="EFE150" s="88"/>
      <c r="EFF150" s="88"/>
      <c r="EFG150" s="88"/>
      <c r="EFH150" s="88"/>
      <c r="EFI150" s="88"/>
      <c r="EFJ150" s="88"/>
      <c r="EFK150" s="88"/>
      <c r="EFL150" s="88"/>
      <c r="EFM150" s="88"/>
      <c r="EFN150" s="88"/>
      <c r="EFO150" s="88"/>
      <c r="EFP150" s="88"/>
      <c r="EFQ150" s="88"/>
      <c r="EFR150" s="88"/>
      <c r="EFS150" s="88"/>
      <c r="EFT150" s="88"/>
      <c r="EFU150" s="88"/>
      <c r="EFV150" s="88"/>
      <c r="EFW150" s="88"/>
      <c r="EFX150" s="88"/>
      <c r="EFY150" s="88"/>
      <c r="EFZ150" s="88"/>
      <c r="EGA150" s="88"/>
      <c r="EGB150" s="88"/>
      <c r="EGC150" s="88"/>
      <c r="EGD150" s="88"/>
      <c r="EGE150" s="88"/>
      <c r="EGF150" s="88"/>
      <c r="EGG150" s="88"/>
      <c r="EGH150" s="88"/>
      <c r="EGI150" s="88"/>
      <c r="EGJ150" s="88"/>
      <c r="EGK150" s="88"/>
      <c r="EGL150" s="88"/>
      <c r="EGM150" s="88"/>
      <c r="EGN150" s="88"/>
      <c r="EGO150" s="88"/>
      <c r="EGP150" s="88"/>
      <c r="EGQ150" s="88"/>
      <c r="EGR150" s="88"/>
      <c r="EGS150" s="88"/>
      <c r="EGT150" s="88"/>
      <c r="EGU150" s="88"/>
      <c r="EGV150" s="88"/>
      <c r="EGW150" s="88"/>
      <c r="EGX150" s="88"/>
      <c r="EGY150" s="88"/>
      <c r="EGZ150" s="88"/>
      <c r="EHA150" s="88"/>
      <c r="EHB150" s="88"/>
      <c r="EHC150" s="88"/>
      <c r="EHD150" s="88"/>
      <c r="EHE150" s="88"/>
      <c r="EHF150" s="88"/>
      <c r="EHG150" s="88"/>
      <c r="EHH150" s="88"/>
      <c r="EHI150" s="88"/>
      <c r="EHJ150" s="88"/>
      <c r="EHK150" s="88"/>
      <c r="EHL150" s="88"/>
      <c r="EHM150" s="88"/>
      <c r="EHN150" s="88"/>
      <c r="EHO150" s="88"/>
      <c r="EHP150" s="88"/>
      <c r="EHQ150" s="88"/>
      <c r="EHR150" s="88"/>
      <c r="EHS150" s="88"/>
      <c r="EHT150" s="88"/>
      <c r="EHU150" s="88"/>
      <c r="EHV150" s="88"/>
      <c r="EHW150" s="88"/>
      <c r="EHX150" s="88"/>
      <c r="EHY150" s="88"/>
      <c r="EHZ150" s="88"/>
      <c r="EIA150" s="88"/>
      <c r="EIB150" s="88"/>
      <c r="EIC150" s="88"/>
      <c r="EID150" s="88"/>
      <c r="EIE150" s="88"/>
      <c r="EIF150" s="88"/>
      <c r="EIG150" s="88"/>
      <c r="EIH150" s="88"/>
      <c r="EII150" s="88"/>
      <c r="EIJ150" s="88"/>
      <c r="EIK150" s="88"/>
      <c r="EIL150" s="88"/>
      <c r="EIM150" s="88"/>
      <c r="EIN150" s="88"/>
      <c r="EIO150" s="88"/>
      <c r="EIP150" s="88"/>
      <c r="EIQ150" s="88"/>
      <c r="EIR150" s="88"/>
      <c r="EIS150" s="88"/>
      <c r="EIT150" s="88"/>
      <c r="EIU150" s="88"/>
      <c r="EIV150" s="88"/>
      <c r="EIW150" s="88"/>
      <c r="EIX150" s="88"/>
      <c r="EIY150" s="88"/>
      <c r="EIZ150" s="88"/>
      <c r="EJA150" s="88"/>
      <c r="EJB150" s="88"/>
      <c r="EJC150" s="88"/>
      <c r="EJD150" s="88"/>
      <c r="EJE150" s="88"/>
      <c r="EJF150" s="88"/>
      <c r="EJG150" s="88"/>
      <c r="EJH150" s="88"/>
      <c r="EJI150" s="88"/>
      <c r="EJJ150" s="88"/>
      <c r="EJK150" s="88"/>
      <c r="EJL150" s="88"/>
      <c r="EJM150" s="88"/>
      <c r="EJN150" s="88"/>
      <c r="EJO150" s="88"/>
      <c r="EJP150" s="88"/>
      <c r="EJQ150" s="88"/>
      <c r="EJR150" s="88"/>
      <c r="EJS150" s="88"/>
      <c r="EJT150" s="88"/>
      <c r="EJU150" s="88"/>
      <c r="EJV150" s="88"/>
      <c r="EJW150" s="88"/>
      <c r="EJX150" s="88"/>
      <c r="EJY150" s="88"/>
      <c r="EJZ150" s="88"/>
      <c r="EKA150" s="88"/>
      <c r="EKB150" s="88"/>
      <c r="EKC150" s="88"/>
      <c r="EKD150" s="88"/>
      <c r="EKE150" s="88"/>
      <c r="EKF150" s="88"/>
      <c r="EKG150" s="88"/>
      <c r="EKH150" s="88"/>
      <c r="EKI150" s="88"/>
      <c r="EKJ150" s="88"/>
      <c r="EKK150" s="88"/>
      <c r="EKL150" s="88"/>
      <c r="EKM150" s="88"/>
      <c r="EKN150" s="88"/>
      <c r="EKO150" s="88"/>
      <c r="EKP150" s="88"/>
      <c r="EKQ150" s="88"/>
      <c r="EKR150" s="88"/>
      <c r="EKS150" s="88"/>
      <c r="EKT150" s="88"/>
      <c r="EKU150" s="88"/>
      <c r="EKV150" s="88"/>
      <c r="EKW150" s="88"/>
      <c r="EKX150" s="88"/>
      <c r="EKY150" s="88"/>
      <c r="EKZ150" s="88"/>
      <c r="ELA150" s="88"/>
      <c r="ELB150" s="88"/>
      <c r="ELC150" s="88"/>
      <c r="ELD150" s="88"/>
      <c r="ELE150" s="88"/>
      <c r="ELF150" s="88"/>
      <c r="ELG150" s="88"/>
      <c r="ELH150" s="88"/>
      <c r="ELI150" s="88"/>
      <c r="ELJ150" s="88"/>
      <c r="ELK150" s="88"/>
      <c r="ELL150" s="88"/>
      <c r="ELM150" s="88"/>
      <c r="ELN150" s="88"/>
      <c r="ELO150" s="88"/>
      <c r="ELP150" s="88"/>
      <c r="ELQ150" s="88"/>
      <c r="ELR150" s="88"/>
      <c r="ELS150" s="88"/>
      <c r="ELT150" s="88"/>
      <c r="ELU150" s="88"/>
      <c r="ELV150" s="88"/>
      <c r="ELW150" s="88"/>
      <c r="ELX150" s="88"/>
      <c r="ELY150" s="88"/>
      <c r="ELZ150" s="88"/>
      <c r="EMA150" s="88"/>
      <c r="EMB150" s="88"/>
      <c r="EMC150" s="88"/>
      <c r="EMD150" s="88"/>
      <c r="EME150" s="88"/>
      <c r="EMF150" s="88"/>
      <c r="EMG150" s="88"/>
      <c r="EMH150" s="88"/>
      <c r="EMI150" s="88"/>
      <c r="EMJ150" s="88"/>
      <c r="EMK150" s="88"/>
      <c r="EML150" s="88"/>
      <c r="EMM150" s="88"/>
      <c r="EMN150" s="88"/>
      <c r="EMO150" s="88"/>
      <c r="EMP150" s="88"/>
      <c r="EMQ150" s="88"/>
      <c r="EMR150" s="88"/>
      <c r="EMS150" s="88"/>
      <c r="EMT150" s="88"/>
      <c r="EMU150" s="88"/>
      <c r="EMV150" s="88"/>
      <c r="EMW150" s="88"/>
      <c r="EMX150" s="88"/>
      <c r="EMY150" s="88"/>
      <c r="EMZ150" s="88"/>
      <c r="ENA150" s="88"/>
      <c r="ENB150" s="88"/>
      <c r="ENC150" s="88"/>
      <c r="END150" s="88"/>
      <c r="ENE150" s="88"/>
      <c r="ENF150" s="88"/>
      <c r="ENG150" s="88"/>
      <c r="ENH150" s="88"/>
      <c r="ENI150" s="88"/>
      <c r="ENJ150" s="88"/>
      <c r="ENK150" s="88"/>
      <c r="ENL150" s="88"/>
      <c r="ENM150" s="88"/>
      <c r="ENN150" s="88"/>
      <c r="ENO150" s="88"/>
      <c r="ENP150" s="88"/>
      <c r="ENQ150" s="88"/>
      <c r="ENR150" s="88"/>
      <c r="ENS150" s="88"/>
      <c r="ENT150" s="88"/>
      <c r="ENU150" s="88"/>
      <c r="ENV150" s="88"/>
      <c r="ENW150" s="88"/>
      <c r="ENX150" s="88"/>
      <c r="ENY150" s="88"/>
      <c r="ENZ150" s="88"/>
      <c r="EOA150" s="88"/>
      <c r="EOB150" s="88"/>
      <c r="EOC150" s="88"/>
      <c r="EOD150" s="88"/>
      <c r="EOE150" s="88"/>
      <c r="EOF150" s="88"/>
      <c r="EOG150" s="88"/>
      <c r="EOH150" s="88"/>
      <c r="EOI150" s="88"/>
      <c r="EOJ150" s="88"/>
      <c r="EOK150" s="88"/>
      <c r="EOL150" s="88"/>
      <c r="EOM150" s="88"/>
      <c r="EON150" s="88"/>
      <c r="EOO150" s="88"/>
      <c r="EOP150" s="88"/>
      <c r="EOQ150" s="88"/>
      <c r="EOR150" s="88"/>
      <c r="EOS150" s="88"/>
      <c r="EOT150" s="88"/>
      <c r="EOU150" s="88"/>
      <c r="EOV150" s="88"/>
      <c r="EOW150" s="88"/>
      <c r="EOX150" s="88"/>
      <c r="EOY150" s="88"/>
      <c r="EOZ150" s="88"/>
      <c r="EPA150" s="88"/>
      <c r="EPB150" s="88"/>
      <c r="EPC150" s="88"/>
      <c r="EPD150" s="88"/>
      <c r="EPE150" s="88"/>
      <c r="EPF150" s="88"/>
      <c r="EPG150" s="88"/>
      <c r="EPH150" s="88"/>
      <c r="EPI150" s="88"/>
      <c r="EPJ150" s="88"/>
      <c r="EPK150" s="88"/>
      <c r="EPL150" s="88"/>
      <c r="EPM150" s="88"/>
      <c r="EPN150" s="88"/>
      <c r="EPO150" s="88"/>
      <c r="EPP150" s="88"/>
      <c r="EPQ150" s="88"/>
      <c r="EPR150" s="88"/>
      <c r="EPS150" s="88"/>
      <c r="EPT150" s="88"/>
      <c r="EPU150" s="88"/>
      <c r="EPV150" s="88"/>
      <c r="EPW150" s="88"/>
      <c r="EPX150" s="88"/>
      <c r="EPY150" s="88"/>
      <c r="EPZ150" s="88"/>
      <c r="EQA150" s="88"/>
      <c r="EQB150" s="88"/>
      <c r="EQC150" s="88"/>
      <c r="EQD150" s="88"/>
      <c r="EQE150" s="88"/>
      <c r="EQF150" s="88"/>
      <c r="EQG150" s="88"/>
      <c r="EQH150" s="88"/>
      <c r="EQI150" s="88"/>
      <c r="EQJ150" s="88"/>
      <c r="EQK150" s="88"/>
      <c r="EQL150" s="88"/>
      <c r="EQM150" s="88"/>
      <c r="EQN150" s="88"/>
      <c r="EQO150" s="88"/>
      <c r="EQP150" s="88"/>
      <c r="EQQ150" s="88"/>
      <c r="EQR150" s="88"/>
      <c r="EQS150" s="88"/>
      <c r="EQT150" s="88"/>
      <c r="EQU150" s="88"/>
      <c r="EQV150" s="88"/>
      <c r="EQW150" s="88"/>
      <c r="EQX150" s="88"/>
      <c r="EQY150" s="88"/>
      <c r="EQZ150" s="88"/>
      <c r="ERA150" s="88"/>
      <c r="ERB150" s="88"/>
      <c r="ERC150" s="88"/>
      <c r="ERD150" s="88"/>
      <c r="ERE150" s="88"/>
      <c r="ERF150" s="88"/>
      <c r="ERG150" s="88"/>
      <c r="ERH150" s="88"/>
      <c r="ERI150" s="88"/>
      <c r="ERJ150" s="88"/>
      <c r="ERK150" s="88"/>
      <c r="ERL150" s="88"/>
      <c r="ERM150" s="88"/>
      <c r="ERN150" s="88"/>
      <c r="ERO150" s="88"/>
      <c r="ERP150" s="88"/>
      <c r="ERQ150" s="88"/>
      <c r="ERR150" s="88"/>
      <c r="ERS150" s="88"/>
      <c r="ERT150" s="88"/>
      <c r="ERU150" s="88"/>
      <c r="ERV150" s="88"/>
      <c r="ERW150" s="88"/>
      <c r="ERX150" s="88"/>
      <c r="ERY150" s="88"/>
      <c r="ERZ150" s="88"/>
      <c r="ESA150" s="88"/>
      <c r="ESB150" s="88"/>
      <c r="ESC150" s="88"/>
      <c r="ESD150" s="88"/>
      <c r="ESE150" s="88"/>
      <c r="ESF150" s="88"/>
      <c r="ESG150" s="88"/>
      <c r="ESH150" s="88"/>
      <c r="ESI150" s="88"/>
      <c r="ESJ150" s="88"/>
      <c r="ESK150" s="88"/>
      <c r="ESL150" s="88"/>
      <c r="ESM150" s="88"/>
      <c r="ESN150" s="88"/>
      <c r="ESO150" s="88"/>
      <c r="ESP150" s="88"/>
      <c r="ESQ150" s="88"/>
      <c r="ESR150" s="88"/>
      <c r="ESS150" s="88"/>
      <c r="EST150" s="88"/>
      <c r="ESU150" s="88"/>
      <c r="ESV150" s="88"/>
      <c r="ESW150" s="88"/>
      <c r="ESX150" s="88"/>
      <c r="ESY150" s="88"/>
      <c r="ESZ150" s="88"/>
      <c r="ETA150" s="88"/>
      <c r="ETB150" s="88"/>
      <c r="ETC150" s="88"/>
      <c r="ETD150" s="88"/>
      <c r="ETE150" s="88"/>
      <c r="ETF150" s="88"/>
      <c r="ETG150" s="88"/>
      <c r="ETH150" s="88"/>
      <c r="ETI150" s="88"/>
      <c r="ETJ150" s="88"/>
      <c r="ETK150" s="88"/>
      <c r="ETL150" s="88"/>
      <c r="ETM150" s="88"/>
      <c r="ETN150" s="88"/>
      <c r="ETO150" s="88"/>
      <c r="ETP150" s="88"/>
      <c r="ETQ150" s="88"/>
      <c r="ETR150" s="88"/>
      <c r="ETS150" s="88"/>
      <c r="ETT150" s="88"/>
      <c r="ETU150" s="88"/>
      <c r="ETV150" s="88"/>
      <c r="ETW150" s="88"/>
      <c r="ETX150" s="88"/>
      <c r="ETY150" s="88"/>
      <c r="ETZ150" s="88"/>
      <c r="EUA150" s="88"/>
      <c r="EUB150" s="88"/>
      <c r="EUC150" s="88"/>
      <c r="EUD150" s="88"/>
      <c r="EUE150" s="88"/>
      <c r="EUF150" s="88"/>
      <c r="EUG150" s="88"/>
      <c r="EUH150" s="88"/>
      <c r="EUI150" s="88"/>
      <c r="EUJ150" s="88"/>
      <c r="EUK150" s="88"/>
      <c r="EUL150" s="88"/>
      <c r="EUM150" s="88"/>
      <c r="EUN150" s="88"/>
      <c r="EUO150" s="88"/>
      <c r="EUP150" s="88"/>
      <c r="EUQ150" s="88"/>
      <c r="EUR150" s="88"/>
      <c r="EUS150" s="88"/>
      <c r="EUT150" s="88"/>
      <c r="EUU150" s="88"/>
      <c r="EUV150" s="88"/>
      <c r="EUW150" s="88"/>
      <c r="EUX150" s="88"/>
      <c r="EUY150" s="88"/>
      <c r="EUZ150" s="88"/>
      <c r="EVA150" s="88"/>
      <c r="EVB150" s="88"/>
      <c r="EVC150" s="88"/>
      <c r="EVD150" s="88"/>
      <c r="EVE150" s="88"/>
      <c r="EVF150" s="88"/>
      <c r="EVG150" s="88"/>
      <c r="EVH150" s="88"/>
      <c r="EVI150" s="88"/>
      <c r="EVJ150" s="88"/>
      <c r="EVK150" s="88"/>
      <c r="EVL150" s="88"/>
      <c r="EVM150" s="88"/>
      <c r="EVN150" s="88"/>
      <c r="EVO150" s="88"/>
      <c r="EVP150" s="88"/>
      <c r="EVQ150" s="88"/>
      <c r="EVR150" s="88"/>
      <c r="EVS150" s="88"/>
      <c r="EVT150" s="88"/>
      <c r="EVU150" s="88"/>
      <c r="EVV150" s="88"/>
      <c r="EVW150" s="88"/>
      <c r="EVX150" s="88"/>
      <c r="EVY150" s="88"/>
      <c r="EVZ150" s="88"/>
      <c r="EWA150" s="88"/>
      <c r="EWB150" s="88"/>
      <c r="EWC150" s="88"/>
      <c r="EWD150" s="88"/>
      <c r="EWE150" s="88"/>
      <c r="EWF150" s="88"/>
      <c r="EWG150" s="88"/>
      <c r="EWH150" s="88"/>
      <c r="EWI150" s="88"/>
      <c r="EWJ150" s="88"/>
      <c r="EWK150" s="88"/>
      <c r="EWL150" s="88"/>
      <c r="EWM150" s="88"/>
      <c r="EWN150" s="88"/>
      <c r="EWO150" s="88"/>
      <c r="EWP150" s="88"/>
      <c r="EWQ150" s="88"/>
      <c r="EWR150" s="88"/>
      <c r="EWS150" s="88"/>
      <c r="EWT150" s="88"/>
      <c r="EWU150" s="88"/>
      <c r="EWV150" s="88"/>
      <c r="EWW150" s="88"/>
      <c r="EWX150" s="88"/>
      <c r="EWY150" s="88"/>
      <c r="EWZ150" s="88"/>
      <c r="EXA150" s="88"/>
      <c r="EXB150" s="88"/>
      <c r="EXC150" s="88"/>
      <c r="EXD150" s="88"/>
      <c r="EXE150" s="88"/>
      <c r="EXF150" s="88"/>
      <c r="EXG150" s="88"/>
      <c r="EXH150" s="88"/>
      <c r="EXI150" s="88"/>
      <c r="EXJ150" s="88"/>
      <c r="EXK150" s="88"/>
      <c r="EXL150" s="88"/>
      <c r="EXM150" s="88"/>
      <c r="EXN150" s="88"/>
      <c r="EXO150" s="88"/>
      <c r="EXP150" s="88"/>
      <c r="EXQ150" s="88"/>
      <c r="EXR150" s="88"/>
      <c r="EXS150" s="88"/>
      <c r="EXT150" s="88"/>
      <c r="EXU150" s="88"/>
      <c r="EXV150" s="88"/>
      <c r="EXW150" s="88"/>
      <c r="EXX150" s="88"/>
      <c r="EXY150" s="88"/>
      <c r="EXZ150" s="88"/>
      <c r="EYA150" s="88"/>
      <c r="EYB150" s="88"/>
      <c r="EYC150" s="88"/>
      <c r="EYD150" s="88"/>
      <c r="EYE150" s="88"/>
      <c r="EYF150" s="88"/>
      <c r="EYG150" s="88"/>
      <c r="EYH150" s="88"/>
      <c r="EYI150" s="88"/>
      <c r="EYJ150" s="88"/>
      <c r="EYK150" s="88"/>
      <c r="EYL150" s="88"/>
      <c r="EYM150" s="88"/>
      <c r="EYN150" s="88"/>
      <c r="EYO150" s="88"/>
      <c r="EYP150" s="88"/>
      <c r="EYQ150" s="88"/>
      <c r="EYR150" s="88"/>
      <c r="EYS150" s="88"/>
      <c r="EYT150" s="88"/>
      <c r="EYU150" s="88"/>
      <c r="EYV150" s="88"/>
      <c r="EYW150" s="88"/>
      <c r="EYX150" s="88"/>
      <c r="EYY150" s="88"/>
      <c r="EYZ150" s="88"/>
      <c r="EZA150" s="88"/>
      <c r="EZB150" s="88"/>
      <c r="EZC150" s="88"/>
      <c r="EZD150" s="88"/>
      <c r="EZE150" s="88"/>
      <c r="EZF150" s="88"/>
      <c r="EZG150" s="88"/>
      <c r="EZH150" s="88"/>
      <c r="EZI150" s="88"/>
      <c r="EZJ150" s="88"/>
      <c r="EZK150" s="88"/>
      <c r="EZL150" s="88"/>
      <c r="EZM150" s="88"/>
      <c r="EZN150" s="88"/>
      <c r="EZO150" s="88"/>
      <c r="EZP150" s="88"/>
      <c r="EZQ150" s="88"/>
      <c r="EZR150" s="88"/>
      <c r="EZS150" s="88"/>
      <c r="EZT150" s="88"/>
      <c r="EZU150" s="88"/>
      <c r="EZV150" s="88"/>
      <c r="EZW150" s="88"/>
      <c r="EZX150" s="88"/>
      <c r="EZY150" s="88"/>
      <c r="EZZ150" s="88"/>
      <c r="FAA150" s="88"/>
      <c r="FAB150" s="88"/>
      <c r="FAC150" s="88"/>
      <c r="FAD150" s="88"/>
      <c r="FAE150" s="88"/>
      <c r="FAF150" s="88"/>
      <c r="FAG150" s="88"/>
      <c r="FAH150" s="88"/>
      <c r="FAI150" s="88"/>
      <c r="FAJ150" s="88"/>
      <c r="FAK150" s="88"/>
      <c r="FAL150" s="88"/>
      <c r="FAM150" s="88"/>
      <c r="FAN150" s="88"/>
      <c r="FAO150" s="88"/>
      <c r="FAP150" s="88"/>
      <c r="FAQ150" s="88"/>
      <c r="FAR150" s="88"/>
      <c r="FAS150" s="88"/>
      <c r="FAT150" s="88"/>
      <c r="FAU150" s="88"/>
      <c r="FAV150" s="88"/>
      <c r="FAW150" s="88"/>
      <c r="FAX150" s="88"/>
      <c r="FAY150" s="88"/>
      <c r="FAZ150" s="88"/>
      <c r="FBA150" s="88"/>
      <c r="FBB150" s="88"/>
      <c r="FBC150" s="88"/>
      <c r="FBD150" s="88"/>
      <c r="FBE150" s="88"/>
      <c r="FBF150" s="88"/>
      <c r="FBG150" s="88"/>
      <c r="FBH150" s="88"/>
      <c r="FBI150" s="88"/>
      <c r="FBJ150" s="88"/>
      <c r="FBK150" s="88"/>
      <c r="FBL150" s="88"/>
      <c r="FBM150" s="88"/>
      <c r="FBN150" s="88"/>
      <c r="FBO150" s="88"/>
      <c r="FBP150" s="88"/>
      <c r="FBQ150" s="88"/>
      <c r="FBR150" s="88"/>
      <c r="FBS150" s="88"/>
      <c r="FBT150" s="88"/>
      <c r="FBU150" s="88"/>
      <c r="FBV150" s="88"/>
      <c r="FBW150" s="88"/>
      <c r="FBX150" s="88"/>
      <c r="FBY150" s="88"/>
      <c r="FBZ150" s="88"/>
      <c r="FCA150" s="88"/>
      <c r="FCB150" s="88"/>
      <c r="FCC150" s="88"/>
      <c r="FCD150" s="88"/>
      <c r="FCE150" s="88"/>
      <c r="FCF150" s="88"/>
      <c r="FCG150" s="88"/>
      <c r="FCH150" s="88"/>
      <c r="FCI150" s="88"/>
      <c r="FCJ150" s="88"/>
      <c r="FCK150" s="88"/>
      <c r="FCL150" s="88"/>
      <c r="FCM150" s="88"/>
      <c r="FCN150" s="88"/>
      <c r="FCO150" s="88"/>
      <c r="FCP150" s="88"/>
      <c r="FCQ150" s="88"/>
      <c r="FCR150" s="88"/>
      <c r="FCS150" s="88"/>
      <c r="FCT150" s="88"/>
      <c r="FCU150" s="88"/>
      <c r="FCV150" s="88"/>
      <c r="FCW150" s="88"/>
      <c r="FCX150" s="88"/>
      <c r="FCY150" s="88"/>
      <c r="FCZ150" s="88"/>
      <c r="FDA150" s="88"/>
      <c r="FDB150" s="88"/>
      <c r="FDC150" s="88"/>
      <c r="FDD150" s="88"/>
      <c r="FDE150" s="88"/>
      <c r="FDF150" s="88"/>
      <c r="FDG150" s="88"/>
      <c r="FDH150" s="88"/>
      <c r="FDI150" s="88"/>
      <c r="FDJ150" s="88"/>
      <c r="FDK150" s="88"/>
      <c r="FDL150" s="88"/>
      <c r="FDM150" s="88"/>
      <c r="FDN150" s="88"/>
      <c r="FDO150" s="88"/>
      <c r="FDP150" s="88"/>
      <c r="FDQ150" s="88"/>
      <c r="FDR150" s="88"/>
      <c r="FDS150" s="88"/>
      <c r="FDT150" s="88"/>
      <c r="FDU150" s="88"/>
      <c r="FDV150" s="88"/>
      <c r="FDW150" s="88"/>
      <c r="FDX150" s="88"/>
      <c r="FDY150" s="88"/>
      <c r="FDZ150" s="88"/>
      <c r="FEA150" s="88"/>
      <c r="FEB150" s="88"/>
      <c r="FEC150" s="88"/>
      <c r="FED150" s="88"/>
      <c r="FEE150" s="88"/>
      <c r="FEF150" s="88"/>
      <c r="FEG150" s="88"/>
      <c r="FEH150" s="88"/>
      <c r="FEI150" s="88"/>
      <c r="FEJ150" s="88"/>
      <c r="FEK150" s="88"/>
      <c r="FEL150" s="88"/>
      <c r="FEM150" s="88"/>
      <c r="FEN150" s="88"/>
      <c r="FEO150" s="88"/>
      <c r="FEP150" s="88"/>
      <c r="FEQ150" s="88"/>
      <c r="FER150" s="88"/>
      <c r="FES150" s="88"/>
      <c r="FET150" s="88"/>
      <c r="FEU150" s="88"/>
      <c r="FEV150" s="88"/>
      <c r="FEW150" s="88"/>
      <c r="FEX150" s="88"/>
      <c r="FEY150" s="88"/>
      <c r="FEZ150" s="88"/>
      <c r="FFA150" s="88"/>
      <c r="FFB150" s="88"/>
      <c r="FFC150" s="88"/>
      <c r="FFD150" s="88"/>
      <c r="FFE150" s="88"/>
      <c r="FFF150" s="88"/>
      <c r="FFG150" s="88"/>
      <c r="FFH150" s="88"/>
      <c r="FFI150" s="88"/>
      <c r="FFJ150" s="88"/>
      <c r="FFK150" s="88"/>
      <c r="FFL150" s="88"/>
      <c r="FFM150" s="88"/>
      <c r="FFN150" s="88"/>
      <c r="FFO150" s="88"/>
      <c r="FFP150" s="88"/>
      <c r="FFQ150" s="88"/>
      <c r="FFR150" s="88"/>
      <c r="FFS150" s="88"/>
      <c r="FFT150" s="88"/>
      <c r="FFU150" s="88"/>
      <c r="FFV150" s="88"/>
      <c r="FFW150" s="88"/>
      <c r="FFX150" s="88"/>
      <c r="FFY150" s="88"/>
      <c r="FFZ150" s="88"/>
      <c r="FGA150" s="88"/>
      <c r="FGB150" s="88"/>
      <c r="FGC150" s="88"/>
      <c r="FGD150" s="88"/>
      <c r="FGE150" s="88"/>
      <c r="FGF150" s="88"/>
      <c r="FGG150" s="88"/>
      <c r="FGH150" s="88"/>
      <c r="FGI150" s="88"/>
      <c r="FGJ150" s="88"/>
      <c r="FGK150" s="88"/>
      <c r="FGL150" s="88"/>
      <c r="FGM150" s="88"/>
      <c r="FGN150" s="88"/>
      <c r="FGO150" s="88"/>
      <c r="FGP150" s="88"/>
      <c r="FGQ150" s="88"/>
      <c r="FGR150" s="88"/>
      <c r="FGS150" s="88"/>
      <c r="FGT150" s="88"/>
      <c r="FGU150" s="88"/>
      <c r="FGV150" s="88"/>
      <c r="FGW150" s="88"/>
      <c r="FGX150" s="88"/>
      <c r="FGY150" s="88"/>
      <c r="FGZ150" s="88"/>
      <c r="FHA150" s="88"/>
      <c r="FHB150" s="88"/>
      <c r="FHC150" s="88"/>
      <c r="FHD150" s="88"/>
      <c r="FHE150" s="88"/>
      <c r="FHF150" s="88"/>
      <c r="FHG150" s="88"/>
      <c r="FHH150" s="88"/>
      <c r="FHI150" s="88"/>
      <c r="FHJ150" s="88"/>
      <c r="FHK150" s="88"/>
      <c r="FHL150" s="88"/>
      <c r="FHM150" s="88"/>
      <c r="FHN150" s="88"/>
      <c r="FHO150" s="88"/>
      <c r="FHP150" s="88"/>
      <c r="FHQ150" s="88"/>
      <c r="FHR150" s="88"/>
      <c r="FHS150" s="88"/>
      <c r="FHT150" s="88"/>
      <c r="FHU150" s="88"/>
      <c r="FHV150" s="88"/>
      <c r="FHW150" s="88"/>
      <c r="FHX150" s="88"/>
      <c r="FHY150" s="88"/>
      <c r="FHZ150" s="88"/>
      <c r="FIA150" s="88"/>
      <c r="FIB150" s="88"/>
      <c r="FIC150" s="88"/>
      <c r="FID150" s="88"/>
      <c r="FIE150" s="88"/>
      <c r="FIF150" s="88"/>
      <c r="FIG150" s="88"/>
      <c r="FIH150" s="88"/>
      <c r="FII150" s="88"/>
      <c r="FIJ150" s="88"/>
      <c r="FIK150" s="88"/>
      <c r="FIL150" s="88"/>
      <c r="FIM150" s="88"/>
      <c r="FIN150" s="88"/>
      <c r="FIO150" s="88"/>
      <c r="FIP150" s="88"/>
      <c r="FIQ150" s="88"/>
      <c r="FIR150" s="88"/>
      <c r="FIS150" s="88"/>
      <c r="FIT150" s="88"/>
      <c r="FIU150" s="88"/>
      <c r="FIV150" s="88"/>
      <c r="FIW150" s="88"/>
      <c r="FIX150" s="88"/>
      <c r="FIY150" s="88"/>
      <c r="FIZ150" s="88"/>
      <c r="FJA150" s="88"/>
      <c r="FJB150" s="88"/>
      <c r="FJC150" s="88"/>
      <c r="FJD150" s="88"/>
      <c r="FJE150" s="88"/>
      <c r="FJF150" s="88"/>
      <c r="FJG150" s="88"/>
      <c r="FJH150" s="88"/>
      <c r="FJI150" s="88"/>
      <c r="FJJ150" s="88"/>
      <c r="FJK150" s="88"/>
      <c r="FJL150" s="88"/>
      <c r="FJM150" s="88"/>
      <c r="FJN150" s="88"/>
      <c r="FJO150" s="88"/>
      <c r="FJP150" s="88"/>
      <c r="FJQ150" s="88"/>
      <c r="FJR150" s="88"/>
      <c r="FJS150" s="88"/>
      <c r="FJT150" s="88"/>
      <c r="FJU150" s="88"/>
      <c r="FJV150" s="88"/>
      <c r="FJW150" s="88"/>
      <c r="FJX150" s="88"/>
      <c r="FJY150" s="88"/>
      <c r="FJZ150" s="88"/>
      <c r="FKA150" s="88"/>
      <c r="FKB150" s="88"/>
      <c r="FKC150" s="88"/>
      <c r="FKD150" s="88"/>
      <c r="FKE150" s="88"/>
      <c r="FKF150" s="88"/>
      <c r="FKG150" s="88"/>
      <c r="FKH150" s="88"/>
      <c r="FKI150" s="88"/>
      <c r="FKJ150" s="88"/>
      <c r="FKK150" s="88"/>
      <c r="FKL150" s="88"/>
      <c r="FKM150" s="88"/>
      <c r="FKN150" s="88"/>
      <c r="FKO150" s="88"/>
      <c r="FKP150" s="88"/>
      <c r="FKQ150" s="88"/>
      <c r="FKR150" s="88"/>
      <c r="FKS150" s="88"/>
      <c r="FKT150" s="88"/>
      <c r="FKU150" s="88"/>
      <c r="FKV150" s="88"/>
      <c r="FKW150" s="88"/>
      <c r="FKX150" s="88"/>
      <c r="FKY150" s="88"/>
      <c r="FKZ150" s="88"/>
      <c r="FLA150" s="88"/>
      <c r="FLB150" s="88"/>
      <c r="FLC150" s="88"/>
      <c r="FLD150" s="88"/>
      <c r="FLE150" s="88"/>
      <c r="FLF150" s="88"/>
      <c r="FLG150" s="88"/>
      <c r="FLH150" s="88"/>
      <c r="FLI150" s="88"/>
      <c r="FLJ150" s="88"/>
      <c r="FLK150" s="88"/>
      <c r="FLL150" s="88"/>
      <c r="FLM150" s="88"/>
      <c r="FLN150" s="88"/>
      <c r="FLO150" s="88"/>
      <c r="FLP150" s="88"/>
      <c r="FLQ150" s="88"/>
      <c r="FLR150" s="88"/>
      <c r="FLS150" s="88"/>
      <c r="FLT150" s="88"/>
      <c r="FLU150" s="88"/>
      <c r="FLV150" s="88"/>
      <c r="FLW150" s="88"/>
      <c r="FLX150" s="88"/>
      <c r="FLY150" s="88"/>
      <c r="FLZ150" s="88"/>
      <c r="FMA150" s="88"/>
      <c r="FMB150" s="88"/>
      <c r="FMC150" s="88"/>
      <c r="FMD150" s="88"/>
      <c r="FME150" s="88"/>
      <c r="FMF150" s="88"/>
      <c r="FMG150" s="88"/>
      <c r="FMH150" s="88"/>
      <c r="FMI150" s="88"/>
      <c r="FMJ150" s="88"/>
      <c r="FMK150" s="88"/>
      <c r="FML150" s="88"/>
      <c r="FMM150" s="88"/>
      <c r="FMN150" s="88"/>
      <c r="FMO150" s="88"/>
      <c r="FMP150" s="88"/>
      <c r="FMQ150" s="88"/>
      <c r="FMR150" s="88"/>
      <c r="FMS150" s="88"/>
      <c r="FMT150" s="88"/>
      <c r="FMU150" s="88"/>
      <c r="FMV150" s="88"/>
      <c r="FMW150" s="88"/>
      <c r="FMX150" s="88"/>
      <c r="FMY150" s="88"/>
      <c r="FMZ150" s="88"/>
      <c r="FNA150" s="88"/>
      <c r="FNB150" s="88"/>
      <c r="FNC150" s="88"/>
      <c r="FND150" s="88"/>
      <c r="FNE150" s="88"/>
      <c r="FNF150" s="88"/>
      <c r="FNG150" s="88"/>
      <c r="FNH150" s="88"/>
      <c r="FNI150" s="88"/>
      <c r="FNJ150" s="88"/>
      <c r="FNK150" s="88"/>
      <c r="FNL150" s="88"/>
      <c r="FNM150" s="88"/>
      <c r="FNN150" s="88"/>
      <c r="FNO150" s="88"/>
      <c r="FNP150" s="88"/>
      <c r="FNQ150" s="88"/>
      <c r="FNR150" s="88"/>
      <c r="FNS150" s="88"/>
      <c r="FNT150" s="88"/>
      <c r="FNU150" s="88"/>
      <c r="FNV150" s="88"/>
      <c r="FNW150" s="88"/>
      <c r="FNX150" s="88"/>
      <c r="FNY150" s="88"/>
      <c r="FNZ150" s="88"/>
      <c r="FOA150" s="88"/>
      <c r="FOB150" s="88"/>
      <c r="FOC150" s="88"/>
      <c r="FOD150" s="88"/>
      <c r="FOE150" s="88"/>
      <c r="FOF150" s="88"/>
      <c r="FOG150" s="88"/>
      <c r="FOH150" s="88"/>
      <c r="FOI150" s="88"/>
      <c r="FOJ150" s="88"/>
      <c r="FOK150" s="88"/>
      <c r="FOL150" s="88"/>
      <c r="FOM150" s="88"/>
      <c r="FON150" s="88"/>
      <c r="FOO150" s="88"/>
      <c r="FOP150" s="88"/>
      <c r="FOQ150" s="88"/>
      <c r="FOR150" s="88"/>
      <c r="FOS150" s="88"/>
      <c r="FOT150" s="88"/>
      <c r="FOU150" s="88"/>
      <c r="FOV150" s="88"/>
      <c r="FOW150" s="88"/>
      <c r="FOX150" s="88"/>
      <c r="FOY150" s="88"/>
      <c r="FOZ150" s="88"/>
      <c r="FPA150" s="88"/>
      <c r="FPB150" s="88"/>
      <c r="FPC150" s="88"/>
      <c r="FPD150" s="88"/>
      <c r="FPE150" s="88"/>
      <c r="FPF150" s="88"/>
      <c r="FPG150" s="88"/>
      <c r="FPH150" s="88"/>
      <c r="FPI150" s="88"/>
      <c r="FPJ150" s="88"/>
      <c r="FPK150" s="88"/>
      <c r="FPL150" s="88"/>
      <c r="FPM150" s="88"/>
      <c r="FPN150" s="88"/>
      <c r="FPO150" s="88"/>
      <c r="FPP150" s="88"/>
      <c r="FPQ150" s="88"/>
      <c r="FPR150" s="88"/>
      <c r="FPS150" s="88"/>
      <c r="FPT150" s="88"/>
      <c r="FPU150" s="88"/>
      <c r="FPV150" s="88"/>
      <c r="FPW150" s="88"/>
      <c r="FPX150" s="88"/>
      <c r="FPY150" s="88"/>
      <c r="FPZ150" s="88"/>
      <c r="FQA150" s="88"/>
      <c r="FQB150" s="88"/>
      <c r="FQC150" s="88"/>
      <c r="FQD150" s="88"/>
      <c r="FQE150" s="88"/>
      <c r="FQF150" s="88"/>
      <c r="FQG150" s="88"/>
      <c r="FQH150" s="88"/>
      <c r="FQI150" s="88"/>
      <c r="FQJ150" s="88"/>
      <c r="FQK150" s="88"/>
      <c r="FQL150" s="88"/>
      <c r="FQM150" s="88"/>
      <c r="FQN150" s="88"/>
      <c r="FQO150" s="88"/>
      <c r="FQP150" s="88"/>
      <c r="FQQ150" s="88"/>
      <c r="FQR150" s="88"/>
      <c r="FQS150" s="88"/>
      <c r="FQT150" s="88"/>
      <c r="FQU150" s="88"/>
      <c r="FQV150" s="88"/>
      <c r="FQW150" s="88"/>
      <c r="FQX150" s="88"/>
      <c r="FQY150" s="88"/>
      <c r="FQZ150" s="88"/>
      <c r="FRA150" s="88"/>
      <c r="FRB150" s="88"/>
      <c r="FRC150" s="88"/>
      <c r="FRD150" s="88"/>
      <c r="FRE150" s="88"/>
      <c r="FRF150" s="88"/>
      <c r="FRG150" s="88"/>
      <c r="FRH150" s="88"/>
      <c r="FRI150" s="88"/>
      <c r="FRJ150" s="88"/>
      <c r="FRK150" s="88"/>
      <c r="FRL150" s="88"/>
      <c r="FRM150" s="88"/>
      <c r="FRN150" s="88"/>
      <c r="FRO150" s="88"/>
      <c r="FRP150" s="88"/>
      <c r="FRQ150" s="88"/>
      <c r="FRR150" s="88"/>
      <c r="FRS150" s="88"/>
      <c r="FRT150" s="88"/>
      <c r="FRU150" s="88"/>
      <c r="FRV150" s="88"/>
      <c r="FRW150" s="88"/>
      <c r="FRX150" s="88"/>
      <c r="FRY150" s="88"/>
      <c r="FRZ150" s="88"/>
      <c r="FSA150" s="88"/>
      <c r="FSB150" s="88"/>
      <c r="FSC150" s="88"/>
      <c r="FSD150" s="88"/>
      <c r="FSE150" s="88"/>
      <c r="FSF150" s="88"/>
      <c r="FSG150" s="88"/>
      <c r="FSH150" s="88"/>
      <c r="FSI150" s="88"/>
      <c r="FSJ150" s="88"/>
      <c r="FSK150" s="88"/>
      <c r="FSL150" s="88"/>
      <c r="FSM150" s="88"/>
      <c r="FSN150" s="88"/>
      <c r="FSO150" s="88"/>
      <c r="FSP150" s="88"/>
      <c r="FSQ150" s="88"/>
      <c r="FSR150" s="88"/>
      <c r="FSS150" s="88"/>
      <c r="FST150" s="88"/>
      <c r="FSU150" s="88"/>
      <c r="FSV150" s="88"/>
      <c r="FSW150" s="88"/>
      <c r="FSX150" s="88"/>
      <c r="FSY150" s="88"/>
      <c r="FSZ150" s="88"/>
      <c r="FTA150" s="88"/>
      <c r="FTB150" s="88"/>
      <c r="FTC150" s="88"/>
      <c r="FTD150" s="88"/>
      <c r="FTE150" s="88"/>
      <c r="FTF150" s="88"/>
      <c r="FTG150" s="88"/>
      <c r="FTH150" s="88"/>
      <c r="FTI150" s="88"/>
      <c r="FTJ150" s="88"/>
      <c r="FTK150" s="88"/>
      <c r="FTL150" s="88"/>
      <c r="FTM150" s="88"/>
      <c r="FTN150" s="88"/>
      <c r="FTO150" s="88"/>
      <c r="FTP150" s="88"/>
      <c r="FTQ150" s="88"/>
      <c r="FTR150" s="88"/>
      <c r="FTS150" s="88"/>
      <c r="FTT150" s="88"/>
      <c r="FTU150" s="88"/>
      <c r="FTV150" s="88"/>
      <c r="FTW150" s="88"/>
      <c r="FTX150" s="88"/>
      <c r="FTY150" s="88"/>
      <c r="FTZ150" s="88"/>
      <c r="FUA150" s="88"/>
      <c r="FUB150" s="88"/>
      <c r="FUC150" s="88"/>
      <c r="FUD150" s="88"/>
      <c r="FUE150" s="88"/>
      <c r="FUF150" s="88"/>
      <c r="FUG150" s="88"/>
      <c r="FUH150" s="88"/>
      <c r="FUI150" s="88"/>
      <c r="FUJ150" s="88"/>
      <c r="FUK150" s="88"/>
      <c r="FUL150" s="88"/>
      <c r="FUM150" s="88"/>
      <c r="FUN150" s="88"/>
      <c r="FUO150" s="88"/>
      <c r="FUP150" s="88"/>
      <c r="FUQ150" s="88"/>
      <c r="FUR150" s="88"/>
      <c r="FUS150" s="88"/>
      <c r="FUT150" s="88"/>
      <c r="FUU150" s="88"/>
      <c r="FUV150" s="88"/>
      <c r="FUW150" s="88"/>
      <c r="FUX150" s="88"/>
      <c r="FUY150" s="88"/>
      <c r="FUZ150" s="88"/>
      <c r="FVA150" s="88"/>
      <c r="FVB150" s="88"/>
      <c r="FVC150" s="88"/>
      <c r="FVD150" s="88"/>
      <c r="FVE150" s="88"/>
      <c r="FVF150" s="88"/>
      <c r="FVG150" s="88"/>
      <c r="FVH150" s="88"/>
      <c r="FVI150" s="88"/>
      <c r="FVJ150" s="88"/>
      <c r="FVK150" s="88"/>
      <c r="FVL150" s="88"/>
      <c r="FVM150" s="88"/>
      <c r="FVN150" s="88"/>
      <c r="FVO150" s="88"/>
      <c r="FVP150" s="88"/>
      <c r="FVQ150" s="88"/>
      <c r="FVR150" s="88"/>
      <c r="FVS150" s="88"/>
      <c r="FVT150" s="88"/>
      <c r="FVU150" s="88"/>
      <c r="FVV150" s="88"/>
      <c r="FVW150" s="88"/>
      <c r="FVX150" s="88"/>
      <c r="FVY150" s="88"/>
      <c r="FVZ150" s="88"/>
      <c r="FWA150" s="88"/>
      <c r="FWB150" s="88"/>
      <c r="FWC150" s="88"/>
      <c r="FWD150" s="88"/>
      <c r="FWE150" s="88"/>
      <c r="FWF150" s="88"/>
      <c r="FWG150" s="88"/>
      <c r="FWH150" s="88"/>
      <c r="FWI150" s="88"/>
      <c r="FWJ150" s="88"/>
      <c r="FWK150" s="88"/>
      <c r="FWL150" s="88"/>
      <c r="FWM150" s="88"/>
      <c r="FWN150" s="88"/>
      <c r="FWO150" s="88"/>
      <c r="FWP150" s="88"/>
      <c r="FWQ150" s="88"/>
      <c r="FWR150" s="88"/>
      <c r="FWS150" s="88"/>
      <c r="FWT150" s="88"/>
      <c r="FWU150" s="88"/>
      <c r="FWV150" s="88"/>
      <c r="FWW150" s="88"/>
      <c r="FWX150" s="88"/>
      <c r="FWY150" s="88"/>
      <c r="FWZ150" s="88"/>
      <c r="FXA150" s="88"/>
      <c r="FXB150" s="88"/>
      <c r="FXC150" s="88"/>
      <c r="FXD150" s="88"/>
      <c r="FXE150" s="88"/>
      <c r="FXF150" s="88"/>
      <c r="FXG150" s="88"/>
      <c r="FXH150" s="88"/>
      <c r="FXI150" s="88"/>
      <c r="FXJ150" s="88"/>
      <c r="FXK150" s="88"/>
      <c r="FXL150" s="88"/>
      <c r="FXM150" s="88"/>
      <c r="FXN150" s="88"/>
      <c r="FXO150" s="88"/>
      <c r="FXP150" s="88"/>
      <c r="FXQ150" s="88"/>
      <c r="FXR150" s="88"/>
      <c r="FXS150" s="88"/>
      <c r="FXT150" s="88"/>
      <c r="FXU150" s="88"/>
      <c r="FXV150" s="88"/>
      <c r="FXW150" s="88"/>
      <c r="FXX150" s="88"/>
      <c r="FXY150" s="88"/>
      <c r="FXZ150" s="88"/>
      <c r="FYA150" s="88"/>
      <c r="FYB150" s="88"/>
      <c r="FYC150" s="88"/>
      <c r="FYD150" s="88"/>
      <c r="FYE150" s="88"/>
      <c r="FYF150" s="88"/>
      <c r="FYG150" s="88"/>
      <c r="FYH150" s="88"/>
      <c r="FYI150" s="88"/>
      <c r="FYJ150" s="88"/>
      <c r="FYK150" s="88"/>
      <c r="FYL150" s="88"/>
      <c r="FYM150" s="88"/>
      <c r="FYN150" s="88"/>
      <c r="FYO150" s="88"/>
      <c r="FYP150" s="88"/>
      <c r="FYQ150" s="88"/>
      <c r="FYR150" s="88"/>
      <c r="FYS150" s="88"/>
      <c r="FYT150" s="88"/>
      <c r="FYU150" s="88"/>
      <c r="FYV150" s="88"/>
      <c r="FYW150" s="88"/>
      <c r="FYX150" s="88"/>
      <c r="FYY150" s="88"/>
      <c r="FYZ150" s="88"/>
      <c r="FZA150" s="88"/>
      <c r="FZB150" s="88"/>
      <c r="FZC150" s="88"/>
      <c r="FZD150" s="88"/>
      <c r="FZE150" s="88"/>
      <c r="FZF150" s="88"/>
      <c r="FZG150" s="88"/>
      <c r="FZH150" s="88"/>
      <c r="FZI150" s="88"/>
      <c r="FZJ150" s="88"/>
      <c r="FZK150" s="88"/>
      <c r="FZL150" s="88"/>
      <c r="FZM150" s="88"/>
      <c r="FZN150" s="88"/>
      <c r="FZO150" s="88"/>
      <c r="FZP150" s="88"/>
      <c r="FZQ150" s="88"/>
      <c r="FZR150" s="88"/>
      <c r="FZS150" s="88"/>
      <c r="FZT150" s="88"/>
      <c r="FZU150" s="88"/>
      <c r="FZV150" s="88"/>
      <c r="FZW150" s="88"/>
      <c r="FZX150" s="88"/>
      <c r="FZY150" s="88"/>
      <c r="FZZ150" s="88"/>
      <c r="GAA150" s="88"/>
      <c r="GAB150" s="88"/>
      <c r="GAC150" s="88"/>
      <c r="GAD150" s="88"/>
      <c r="GAE150" s="88"/>
      <c r="GAF150" s="88"/>
      <c r="GAG150" s="88"/>
      <c r="GAH150" s="88"/>
      <c r="GAI150" s="88"/>
      <c r="GAJ150" s="88"/>
      <c r="GAK150" s="88"/>
      <c r="GAL150" s="88"/>
      <c r="GAM150" s="88"/>
      <c r="GAN150" s="88"/>
      <c r="GAO150" s="88"/>
      <c r="GAP150" s="88"/>
      <c r="GAQ150" s="88"/>
      <c r="GAR150" s="88"/>
      <c r="GAS150" s="88"/>
      <c r="GAT150" s="88"/>
      <c r="GAU150" s="88"/>
      <c r="GAV150" s="88"/>
      <c r="GAW150" s="88"/>
      <c r="GAX150" s="88"/>
      <c r="GAY150" s="88"/>
      <c r="GAZ150" s="88"/>
      <c r="GBA150" s="88"/>
      <c r="GBB150" s="88"/>
      <c r="GBC150" s="88"/>
      <c r="GBD150" s="88"/>
      <c r="GBE150" s="88"/>
      <c r="GBF150" s="88"/>
      <c r="GBG150" s="88"/>
      <c r="GBH150" s="88"/>
      <c r="GBI150" s="88"/>
      <c r="GBJ150" s="88"/>
      <c r="GBK150" s="88"/>
      <c r="GBL150" s="88"/>
      <c r="GBM150" s="88"/>
      <c r="GBN150" s="88"/>
      <c r="GBO150" s="88"/>
      <c r="GBP150" s="88"/>
      <c r="GBQ150" s="88"/>
      <c r="GBR150" s="88"/>
      <c r="GBS150" s="88"/>
      <c r="GBT150" s="88"/>
      <c r="GBU150" s="88"/>
      <c r="GBV150" s="88"/>
      <c r="GBW150" s="88"/>
      <c r="GBX150" s="88"/>
      <c r="GBY150" s="88"/>
      <c r="GBZ150" s="88"/>
      <c r="GCA150" s="88"/>
      <c r="GCB150" s="88"/>
      <c r="GCC150" s="88"/>
      <c r="GCD150" s="88"/>
      <c r="GCE150" s="88"/>
      <c r="GCF150" s="88"/>
      <c r="GCG150" s="88"/>
      <c r="GCH150" s="88"/>
      <c r="GCI150" s="88"/>
      <c r="GCJ150" s="88"/>
      <c r="GCK150" s="88"/>
      <c r="GCL150" s="88"/>
      <c r="GCM150" s="88"/>
      <c r="GCN150" s="88"/>
      <c r="GCO150" s="88"/>
      <c r="GCP150" s="88"/>
      <c r="GCQ150" s="88"/>
      <c r="GCR150" s="88"/>
      <c r="GCS150" s="88"/>
      <c r="GCT150" s="88"/>
      <c r="GCU150" s="88"/>
      <c r="GCV150" s="88"/>
      <c r="GCW150" s="88"/>
      <c r="GCX150" s="88"/>
      <c r="GCY150" s="88"/>
      <c r="GCZ150" s="88"/>
      <c r="GDA150" s="88"/>
      <c r="GDB150" s="88"/>
      <c r="GDC150" s="88"/>
      <c r="GDD150" s="88"/>
      <c r="GDE150" s="88"/>
      <c r="GDF150" s="88"/>
      <c r="GDG150" s="88"/>
      <c r="GDH150" s="88"/>
      <c r="GDI150" s="88"/>
      <c r="GDJ150" s="88"/>
      <c r="GDK150" s="88"/>
      <c r="GDL150" s="88"/>
      <c r="GDM150" s="88"/>
      <c r="GDN150" s="88"/>
      <c r="GDO150" s="88"/>
      <c r="GDP150" s="88"/>
      <c r="GDQ150" s="88"/>
      <c r="GDR150" s="88"/>
      <c r="GDS150" s="88"/>
      <c r="GDT150" s="88"/>
      <c r="GDU150" s="88"/>
      <c r="GDV150" s="88"/>
      <c r="GDW150" s="88"/>
      <c r="GDX150" s="88"/>
      <c r="GDY150" s="88"/>
      <c r="GDZ150" s="88"/>
      <c r="GEA150" s="88"/>
      <c r="GEB150" s="88"/>
      <c r="GEC150" s="88"/>
      <c r="GED150" s="88"/>
      <c r="GEE150" s="88"/>
      <c r="GEF150" s="88"/>
      <c r="GEG150" s="88"/>
      <c r="GEH150" s="88"/>
      <c r="GEI150" s="88"/>
      <c r="GEJ150" s="88"/>
      <c r="GEK150" s="88"/>
      <c r="GEL150" s="88"/>
      <c r="GEM150" s="88"/>
      <c r="GEN150" s="88"/>
      <c r="GEO150" s="88"/>
      <c r="GEP150" s="88"/>
      <c r="GEQ150" s="88"/>
      <c r="GER150" s="88"/>
      <c r="GES150" s="88"/>
      <c r="GET150" s="88"/>
      <c r="GEU150" s="88"/>
      <c r="GEV150" s="88"/>
      <c r="GEW150" s="88"/>
      <c r="GEX150" s="88"/>
      <c r="GEY150" s="88"/>
      <c r="GEZ150" s="88"/>
      <c r="GFA150" s="88"/>
      <c r="GFB150" s="88"/>
      <c r="GFC150" s="88"/>
      <c r="GFD150" s="88"/>
      <c r="GFE150" s="88"/>
      <c r="GFF150" s="88"/>
      <c r="GFG150" s="88"/>
      <c r="GFH150" s="88"/>
      <c r="GFI150" s="88"/>
      <c r="GFJ150" s="88"/>
      <c r="GFK150" s="88"/>
      <c r="GFL150" s="88"/>
      <c r="GFM150" s="88"/>
      <c r="GFN150" s="88"/>
      <c r="GFO150" s="88"/>
      <c r="GFP150" s="88"/>
      <c r="GFQ150" s="88"/>
      <c r="GFR150" s="88"/>
      <c r="GFS150" s="88"/>
      <c r="GFT150" s="88"/>
      <c r="GFU150" s="88"/>
      <c r="GFV150" s="88"/>
      <c r="GFW150" s="88"/>
      <c r="GFX150" s="88"/>
      <c r="GFY150" s="88"/>
      <c r="GFZ150" s="88"/>
      <c r="GGA150" s="88"/>
      <c r="GGB150" s="88"/>
      <c r="GGC150" s="88"/>
      <c r="GGD150" s="88"/>
      <c r="GGE150" s="88"/>
      <c r="GGF150" s="88"/>
      <c r="GGG150" s="88"/>
      <c r="GGH150" s="88"/>
      <c r="GGI150" s="88"/>
      <c r="GGJ150" s="88"/>
      <c r="GGK150" s="88"/>
      <c r="GGL150" s="88"/>
      <c r="GGM150" s="88"/>
      <c r="GGN150" s="88"/>
      <c r="GGO150" s="88"/>
      <c r="GGP150" s="88"/>
      <c r="GGQ150" s="88"/>
      <c r="GGR150" s="88"/>
      <c r="GGS150" s="88"/>
      <c r="GGT150" s="88"/>
      <c r="GGU150" s="88"/>
      <c r="GGV150" s="88"/>
      <c r="GGW150" s="88"/>
      <c r="GGX150" s="88"/>
      <c r="GGY150" s="88"/>
      <c r="GGZ150" s="88"/>
      <c r="GHA150" s="88"/>
      <c r="GHB150" s="88"/>
      <c r="GHC150" s="88"/>
      <c r="GHD150" s="88"/>
      <c r="GHE150" s="88"/>
      <c r="GHF150" s="88"/>
      <c r="GHG150" s="88"/>
      <c r="GHH150" s="88"/>
      <c r="GHI150" s="88"/>
      <c r="GHJ150" s="88"/>
      <c r="GHK150" s="88"/>
      <c r="GHL150" s="88"/>
      <c r="GHM150" s="88"/>
      <c r="GHN150" s="88"/>
      <c r="GHO150" s="88"/>
      <c r="GHP150" s="88"/>
      <c r="GHQ150" s="88"/>
      <c r="GHR150" s="88"/>
      <c r="GHS150" s="88"/>
      <c r="GHT150" s="88"/>
      <c r="GHU150" s="88"/>
      <c r="GHV150" s="88"/>
      <c r="GHW150" s="88"/>
      <c r="GHX150" s="88"/>
      <c r="GHY150" s="88"/>
      <c r="GHZ150" s="88"/>
      <c r="GIA150" s="88"/>
      <c r="GIB150" s="88"/>
      <c r="GIC150" s="88"/>
      <c r="GID150" s="88"/>
      <c r="GIE150" s="88"/>
      <c r="GIF150" s="88"/>
      <c r="GIG150" s="88"/>
      <c r="GIH150" s="88"/>
      <c r="GII150" s="88"/>
      <c r="GIJ150" s="88"/>
      <c r="GIK150" s="88"/>
      <c r="GIL150" s="88"/>
      <c r="GIM150" s="88"/>
      <c r="GIN150" s="88"/>
      <c r="GIO150" s="88"/>
      <c r="GIP150" s="88"/>
      <c r="GIQ150" s="88"/>
      <c r="GIR150" s="88"/>
      <c r="GIS150" s="88"/>
      <c r="GIT150" s="88"/>
      <c r="GIU150" s="88"/>
      <c r="GIV150" s="88"/>
      <c r="GIW150" s="88"/>
      <c r="GIX150" s="88"/>
      <c r="GIY150" s="88"/>
      <c r="GIZ150" s="88"/>
      <c r="GJA150" s="88"/>
      <c r="GJB150" s="88"/>
      <c r="GJC150" s="88"/>
      <c r="GJD150" s="88"/>
      <c r="GJE150" s="88"/>
      <c r="GJF150" s="88"/>
      <c r="GJG150" s="88"/>
      <c r="GJH150" s="88"/>
      <c r="GJI150" s="88"/>
      <c r="GJJ150" s="88"/>
      <c r="GJK150" s="88"/>
      <c r="GJL150" s="88"/>
      <c r="GJM150" s="88"/>
      <c r="GJN150" s="88"/>
      <c r="GJO150" s="88"/>
      <c r="GJP150" s="88"/>
      <c r="GJQ150" s="88"/>
      <c r="GJR150" s="88"/>
      <c r="GJS150" s="88"/>
      <c r="GJT150" s="88"/>
      <c r="GJU150" s="88"/>
      <c r="GJV150" s="88"/>
      <c r="GJW150" s="88"/>
      <c r="GJX150" s="88"/>
      <c r="GJY150" s="88"/>
      <c r="GJZ150" s="88"/>
      <c r="GKA150" s="88"/>
      <c r="GKB150" s="88"/>
      <c r="GKC150" s="88"/>
      <c r="GKD150" s="88"/>
      <c r="GKE150" s="88"/>
      <c r="GKF150" s="88"/>
      <c r="GKG150" s="88"/>
      <c r="GKH150" s="88"/>
      <c r="GKI150" s="88"/>
      <c r="GKJ150" s="88"/>
      <c r="GKK150" s="88"/>
      <c r="GKL150" s="88"/>
      <c r="GKM150" s="88"/>
      <c r="GKN150" s="88"/>
      <c r="GKO150" s="88"/>
      <c r="GKP150" s="88"/>
      <c r="GKQ150" s="88"/>
      <c r="GKR150" s="88"/>
      <c r="GKS150" s="88"/>
      <c r="GKT150" s="88"/>
      <c r="GKU150" s="88"/>
      <c r="GKV150" s="88"/>
      <c r="GKW150" s="88"/>
      <c r="GKX150" s="88"/>
      <c r="GKY150" s="88"/>
      <c r="GKZ150" s="88"/>
      <c r="GLA150" s="88"/>
      <c r="GLB150" s="88"/>
      <c r="GLC150" s="88"/>
      <c r="GLD150" s="88"/>
      <c r="GLE150" s="88"/>
      <c r="GLF150" s="88"/>
      <c r="GLG150" s="88"/>
      <c r="GLH150" s="88"/>
      <c r="GLI150" s="88"/>
      <c r="GLJ150" s="88"/>
      <c r="GLK150" s="88"/>
      <c r="GLL150" s="88"/>
      <c r="GLM150" s="88"/>
      <c r="GLN150" s="88"/>
      <c r="GLO150" s="88"/>
      <c r="GLP150" s="88"/>
      <c r="GLQ150" s="88"/>
      <c r="GLR150" s="88"/>
      <c r="GLS150" s="88"/>
      <c r="GLT150" s="88"/>
      <c r="GLU150" s="88"/>
      <c r="GLV150" s="88"/>
      <c r="GLW150" s="88"/>
      <c r="GLX150" s="88"/>
      <c r="GLY150" s="88"/>
      <c r="GLZ150" s="88"/>
      <c r="GMA150" s="88"/>
      <c r="GMB150" s="88"/>
      <c r="GMC150" s="88"/>
      <c r="GMD150" s="88"/>
      <c r="GME150" s="88"/>
      <c r="GMF150" s="88"/>
      <c r="GMG150" s="88"/>
      <c r="GMH150" s="88"/>
      <c r="GMI150" s="88"/>
      <c r="GMJ150" s="88"/>
      <c r="GMK150" s="88"/>
      <c r="GML150" s="88"/>
      <c r="GMM150" s="88"/>
      <c r="GMN150" s="88"/>
      <c r="GMO150" s="88"/>
      <c r="GMP150" s="88"/>
      <c r="GMQ150" s="88"/>
      <c r="GMR150" s="88"/>
      <c r="GMS150" s="88"/>
      <c r="GMT150" s="88"/>
      <c r="GMU150" s="88"/>
      <c r="GMV150" s="88"/>
      <c r="GMW150" s="88"/>
      <c r="GMX150" s="88"/>
      <c r="GMY150" s="88"/>
      <c r="GMZ150" s="88"/>
      <c r="GNA150" s="88"/>
      <c r="GNB150" s="88"/>
      <c r="GNC150" s="88"/>
      <c r="GND150" s="88"/>
      <c r="GNE150" s="88"/>
      <c r="GNF150" s="88"/>
      <c r="GNG150" s="88"/>
      <c r="GNH150" s="88"/>
      <c r="GNI150" s="88"/>
      <c r="GNJ150" s="88"/>
      <c r="GNK150" s="88"/>
      <c r="GNL150" s="88"/>
      <c r="GNM150" s="88"/>
      <c r="GNN150" s="88"/>
      <c r="GNO150" s="88"/>
      <c r="GNP150" s="88"/>
      <c r="GNQ150" s="88"/>
      <c r="GNR150" s="88"/>
      <c r="GNS150" s="88"/>
      <c r="GNT150" s="88"/>
      <c r="GNU150" s="88"/>
      <c r="GNV150" s="88"/>
      <c r="GNW150" s="88"/>
      <c r="GNX150" s="88"/>
      <c r="GNY150" s="88"/>
      <c r="GNZ150" s="88"/>
      <c r="GOA150" s="88"/>
      <c r="GOB150" s="88"/>
      <c r="GOC150" s="88"/>
      <c r="GOD150" s="88"/>
      <c r="GOE150" s="88"/>
      <c r="GOF150" s="88"/>
      <c r="GOG150" s="88"/>
      <c r="GOH150" s="88"/>
      <c r="GOI150" s="88"/>
      <c r="GOJ150" s="88"/>
      <c r="GOK150" s="88"/>
      <c r="GOL150" s="88"/>
      <c r="GOM150" s="88"/>
      <c r="GON150" s="88"/>
      <c r="GOO150" s="88"/>
      <c r="GOP150" s="88"/>
      <c r="GOQ150" s="88"/>
      <c r="GOR150" s="88"/>
      <c r="GOS150" s="88"/>
      <c r="GOT150" s="88"/>
      <c r="GOU150" s="88"/>
      <c r="GOV150" s="88"/>
      <c r="GOW150" s="88"/>
      <c r="GOX150" s="88"/>
      <c r="GOY150" s="88"/>
      <c r="GOZ150" s="88"/>
      <c r="GPA150" s="88"/>
      <c r="GPB150" s="88"/>
      <c r="GPC150" s="88"/>
      <c r="GPD150" s="88"/>
      <c r="GPE150" s="88"/>
      <c r="GPF150" s="88"/>
      <c r="GPG150" s="88"/>
      <c r="GPH150" s="88"/>
      <c r="GPI150" s="88"/>
      <c r="GPJ150" s="88"/>
      <c r="GPK150" s="88"/>
      <c r="GPL150" s="88"/>
      <c r="GPM150" s="88"/>
      <c r="GPN150" s="88"/>
      <c r="GPO150" s="88"/>
      <c r="GPP150" s="88"/>
      <c r="GPQ150" s="88"/>
      <c r="GPR150" s="88"/>
      <c r="GPS150" s="88"/>
      <c r="GPT150" s="88"/>
      <c r="GPU150" s="88"/>
      <c r="GPV150" s="88"/>
      <c r="GPW150" s="88"/>
      <c r="GPX150" s="88"/>
      <c r="GPY150" s="88"/>
      <c r="GPZ150" s="88"/>
      <c r="GQA150" s="88"/>
      <c r="GQB150" s="88"/>
      <c r="GQC150" s="88"/>
      <c r="GQD150" s="88"/>
      <c r="GQE150" s="88"/>
      <c r="GQF150" s="88"/>
      <c r="GQG150" s="88"/>
      <c r="GQH150" s="88"/>
      <c r="GQI150" s="88"/>
      <c r="GQJ150" s="88"/>
      <c r="GQK150" s="88"/>
      <c r="GQL150" s="88"/>
      <c r="GQM150" s="88"/>
      <c r="GQN150" s="88"/>
      <c r="GQO150" s="88"/>
      <c r="GQP150" s="88"/>
      <c r="GQQ150" s="88"/>
      <c r="GQR150" s="88"/>
      <c r="GQS150" s="88"/>
      <c r="GQT150" s="88"/>
      <c r="GQU150" s="88"/>
      <c r="GQV150" s="88"/>
      <c r="GQW150" s="88"/>
      <c r="GQX150" s="88"/>
      <c r="GQY150" s="88"/>
      <c r="GQZ150" s="88"/>
      <c r="GRA150" s="88"/>
      <c r="GRB150" s="88"/>
      <c r="GRC150" s="88"/>
      <c r="GRD150" s="88"/>
      <c r="GRE150" s="88"/>
      <c r="GRF150" s="88"/>
      <c r="GRG150" s="88"/>
      <c r="GRH150" s="88"/>
      <c r="GRI150" s="88"/>
      <c r="GRJ150" s="88"/>
      <c r="GRK150" s="88"/>
      <c r="GRL150" s="88"/>
      <c r="GRM150" s="88"/>
      <c r="GRN150" s="88"/>
      <c r="GRO150" s="88"/>
      <c r="GRP150" s="88"/>
      <c r="GRQ150" s="88"/>
      <c r="GRR150" s="88"/>
      <c r="GRS150" s="88"/>
      <c r="GRT150" s="88"/>
      <c r="GRU150" s="88"/>
      <c r="GRV150" s="88"/>
      <c r="GRW150" s="88"/>
      <c r="GRX150" s="88"/>
      <c r="GRY150" s="88"/>
      <c r="GRZ150" s="88"/>
      <c r="GSA150" s="88"/>
      <c r="GSB150" s="88"/>
      <c r="GSC150" s="88"/>
      <c r="GSD150" s="88"/>
      <c r="GSE150" s="88"/>
      <c r="GSF150" s="88"/>
      <c r="GSG150" s="88"/>
      <c r="GSH150" s="88"/>
      <c r="GSI150" s="88"/>
      <c r="GSJ150" s="88"/>
      <c r="GSK150" s="88"/>
      <c r="GSL150" s="88"/>
      <c r="GSM150" s="88"/>
      <c r="GSN150" s="88"/>
      <c r="GSO150" s="88"/>
      <c r="GSP150" s="88"/>
      <c r="GSQ150" s="88"/>
      <c r="GSR150" s="88"/>
      <c r="GSS150" s="88"/>
      <c r="GST150" s="88"/>
      <c r="GSU150" s="88"/>
      <c r="GSV150" s="88"/>
      <c r="GSW150" s="88"/>
      <c r="GSX150" s="88"/>
      <c r="GSY150" s="88"/>
      <c r="GSZ150" s="88"/>
      <c r="GTA150" s="88"/>
      <c r="GTB150" s="88"/>
      <c r="GTC150" s="88"/>
      <c r="GTD150" s="88"/>
      <c r="GTE150" s="88"/>
      <c r="GTF150" s="88"/>
      <c r="GTG150" s="88"/>
      <c r="GTH150" s="88"/>
      <c r="GTI150" s="88"/>
      <c r="GTJ150" s="88"/>
      <c r="GTK150" s="88"/>
      <c r="GTL150" s="88"/>
      <c r="GTM150" s="88"/>
      <c r="GTN150" s="88"/>
      <c r="GTO150" s="88"/>
      <c r="GTP150" s="88"/>
      <c r="GTQ150" s="88"/>
      <c r="GTR150" s="88"/>
      <c r="GTS150" s="88"/>
      <c r="GTT150" s="88"/>
      <c r="GTU150" s="88"/>
      <c r="GTV150" s="88"/>
      <c r="GTW150" s="88"/>
      <c r="GTX150" s="88"/>
      <c r="GTY150" s="88"/>
      <c r="GTZ150" s="88"/>
      <c r="GUA150" s="88"/>
      <c r="GUB150" s="88"/>
      <c r="GUC150" s="88"/>
      <c r="GUD150" s="88"/>
      <c r="GUE150" s="88"/>
      <c r="GUF150" s="88"/>
      <c r="GUG150" s="88"/>
      <c r="GUH150" s="88"/>
      <c r="GUI150" s="88"/>
      <c r="GUJ150" s="88"/>
      <c r="GUK150" s="88"/>
      <c r="GUL150" s="88"/>
      <c r="GUM150" s="88"/>
      <c r="GUN150" s="88"/>
      <c r="GUO150" s="88"/>
      <c r="GUP150" s="88"/>
      <c r="GUQ150" s="88"/>
      <c r="GUR150" s="88"/>
      <c r="GUS150" s="88"/>
      <c r="GUT150" s="88"/>
      <c r="GUU150" s="88"/>
      <c r="GUV150" s="88"/>
      <c r="GUW150" s="88"/>
      <c r="GUX150" s="88"/>
      <c r="GUY150" s="88"/>
      <c r="GUZ150" s="88"/>
      <c r="GVA150" s="88"/>
      <c r="GVB150" s="88"/>
      <c r="GVC150" s="88"/>
      <c r="GVD150" s="88"/>
      <c r="GVE150" s="88"/>
      <c r="GVF150" s="88"/>
      <c r="GVG150" s="88"/>
      <c r="GVH150" s="88"/>
      <c r="GVI150" s="88"/>
      <c r="GVJ150" s="88"/>
      <c r="GVK150" s="88"/>
      <c r="GVL150" s="88"/>
      <c r="GVM150" s="88"/>
      <c r="GVN150" s="88"/>
      <c r="GVO150" s="88"/>
      <c r="GVP150" s="88"/>
      <c r="GVQ150" s="88"/>
      <c r="GVR150" s="88"/>
      <c r="GVS150" s="88"/>
      <c r="GVT150" s="88"/>
      <c r="GVU150" s="88"/>
      <c r="GVV150" s="88"/>
      <c r="GVW150" s="88"/>
      <c r="GVX150" s="88"/>
      <c r="GVY150" s="88"/>
      <c r="GVZ150" s="88"/>
      <c r="GWA150" s="88"/>
      <c r="GWB150" s="88"/>
      <c r="GWC150" s="88"/>
      <c r="GWD150" s="88"/>
      <c r="GWE150" s="88"/>
      <c r="GWF150" s="88"/>
      <c r="GWG150" s="88"/>
      <c r="GWH150" s="88"/>
      <c r="GWI150" s="88"/>
      <c r="GWJ150" s="88"/>
      <c r="GWK150" s="88"/>
      <c r="GWL150" s="88"/>
      <c r="GWM150" s="88"/>
      <c r="GWN150" s="88"/>
      <c r="GWO150" s="88"/>
      <c r="GWP150" s="88"/>
      <c r="GWQ150" s="88"/>
      <c r="GWR150" s="88"/>
      <c r="GWS150" s="88"/>
      <c r="GWT150" s="88"/>
      <c r="GWU150" s="88"/>
      <c r="GWV150" s="88"/>
      <c r="GWW150" s="88"/>
      <c r="GWX150" s="88"/>
      <c r="GWY150" s="88"/>
      <c r="GWZ150" s="88"/>
      <c r="GXA150" s="88"/>
      <c r="GXB150" s="88"/>
      <c r="GXC150" s="88"/>
      <c r="GXD150" s="88"/>
      <c r="GXE150" s="88"/>
      <c r="GXF150" s="88"/>
      <c r="GXG150" s="88"/>
      <c r="GXH150" s="88"/>
      <c r="GXI150" s="88"/>
      <c r="GXJ150" s="88"/>
      <c r="GXK150" s="88"/>
      <c r="GXL150" s="88"/>
      <c r="GXM150" s="88"/>
      <c r="GXN150" s="88"/>
      <c r="GXO150" s="88"/>
      <c r="GXP150" s="88"/>
      <c r="GXQ150" s="88"/>
      <c r="GXR150" s="88"/>
      <c r="GXS150" s="88"/>
      <c r="GXT150" s="88"/>
      <c r="GXU150" s="88"/>
      <c r="GXV150" s="88"/>
      <c r="GXW150" s="88"/>
      <c r="GXX150" s="88"/>
      <c r="GXY150" s="88"/>
      <c r="GXZ150" s="88"/>
      <c r="GYA150" s="88"/>
      <c r="GYB150" s="88"/>
      <c r="GYC150" s="88"/>
      <c r="GYD150" s="88"/>
      <c r="GYE150" s="88"/>
      <c r="GYF150" s="88"/>
      <c r="GYG150" s="88"/>
      <c r="GYH150" s="88"/>
      <c r="GYI150" s="88"/>
      <c r="GYJ150" s="88"/>
      <c r="GYK150" s="88"/>
      <c r="GYL150" s="88"/>
      <c r="GYM150" s="88"/>
      <c r="GYN150" s="88"/>
      <c r="GYO150" s="88"/>
      <c r="GYP150" s="88"/>
      <c r="GYQ150" s="88"/>
      <c r="GYR150" s="88"/>
      <c r="GYS150" s="88"/>
      <c r="GYT150" s="88"/>
      <c r="GYU150" s="88"/>
      <c r="GYV150" s="88"/>
      <c r="GYW150" s="88"/>
      <c r="GYX150" s="88"/>
      <c r="GYY150" s="88"/>
      <c r="GYZ150" s="88"/>
      <c r="GZA150" s="88"/>
      <c r="GZB150" s="88"/>
      <c r="GZC150" s="88"/>
      <c r="GZD150" s="88"/>
      <c r="GZE150" s="88"/>
      <c r="GZF150" s="88"/>
      <c r="GZG150" s="88"/>
      <c r="GZH150" s="88"/>
      <c r="GZI150" s="88"/>
      <c r="GZJ150" s="88"/>
      <c r="GZK150" s="88"/>
      <c r="GZL150" s="88"/>
      <c r="GZM150" s="88"/>
      <c r="GZN150" s="88"/>
      <c r="GZO150" s="88"/>
      <c r="GZP150" s="88"/>
      <c r="GZQ150" s="88"/>
      <c r="GZR150" s="88"/>
      <c r="GZS150" s="88"/>
      <c r="GZT150" s="88"/>
      <c r="GZU150" s="88"/>
      <c r="GZV150" s="88"/>
      <c r="GZW150" s="88"/>
      <c r="GZX150" s="88"/>
      <c r="GZY150" s="88"/>
      <c r="GZZ150" s="88"/>
      <c r="HAA150" s="88"/>
      <c r="HAB150" s="88"/>
      <c r="HAC150" s="88"/>
      <c r="HAD150" s="88"/>
      <c r="HAE150" s="88"/>
      <c r="HAF150" s="88"/>
      <c r="HAG150" s="88"/>
      <c r="HAH150" s="88"/>
      <c r="HAI150" s="88"/>
      <c r="HAJ150" s="88"/>
      <c r="HAK150" s="88"/>
      <c r="HAL150" s="88"/>
      <c r="HAM150" s="88"/>
      <c r="HAN150" s="88"/>
      <c r="HAO150" s="88"/>
      <c r="HAP150" s="88"/>
      <c r="HAQ150" s="88"/>
      <c r="HAR150" s="88"/>
      <c r="HAS150" s="88"/>
      <c r="HAT150" s="88"/>
      <c r="HAU150" s="88"/>
      <c r="HAV150" s="88"/>
      <c r="HAW150" s="88"/>
      <c r="HAX150" s="88"/>
      <c r="HAY150" s="88"/>
      <c r="HAZ150" s="88"/>
      <c r="HBA150" s="88"/>
      <c r="HBB150" s="88"/>
      <c r="HBC150" s="88"/>
      <c r="HBD150" s="88"/>
      <c r="HBE150" s="88"/>
      <c r="HBF150" s="88"/>
      <c r="HBG150" s="88"/>
      <c r="HBH150" s="88"/>
      <c r="HBI150" s="88"/>
      <c r="HBJ150" s="88"/>
      <c r="HBK150" s="88"/>
      <c r="HBL150" s="88"/>
      <c r="HBM150" s="88"/>
      <c r="HBN150" s="88"/>
      <c r="HBO150" s="88"/>
      <c r="HBP150" s="88"/>
      <c r="HBQ150" s="88"/>
      <c r="HBR150" s="88"/>
      <c r="HBS150" s="88"/>
      <c r="HBT150" s="88"/>
      <c r="HBU150" s="88"/>
      <c r="HBV150" s="88"/>
      <c r="HBW150" s="88"/>
      <c r="HBX150" s="88"/>
      <c r="HBY150" s="88"/>
      <c r="HBZ150" s="88"/>
      <c r="HCA150" s="88"/>
      <c r="HCB150" s="88"/>
      <c r="HCC150" s="88"/>
      <c r="HCD150" s="88"/>
      <c r="HCE150" s="88"/>
      <c r="HCF150" s="88"/>
      <c r="HCG150" s="88"/>
      <c r="HCH150" s="88"/>
      <c r="HCI150" s="88"/>
      <c r="HCJ150" s="88"/>
      <c r="HCK150" s="88"/>
      <c r="HCL150" s="88"/>
      <c r="HCM150" s="88"/>
      <c r="HCN150" s="88"/>
      <c r="HCO150" s="88"/>
      <c r="HCP150" s="88"/>
      <c r="HCQ150" s="88"/>
      <c r="HCR150" s="88"/>
      <c r="HCS150" s="88"/>
      <c r="HCT150" s="88"/>
      <c r="HCU150" s="88"/>
      <c r="HCV150" s="88"/>
      <c r="HCW150" s="88"/>
      <c r="HCX150" s="88"/>
      <c r="HCY150" s="88"/>
      <c r="HCZ150" s="88"/>
      <c r="HDA150" s="88"/>
      <c r="HDB150" s="88"/>
      <c r="HDC150" s="88"/>
      <c r="HDD150" s="88"/>
      <c r="HDE150" s="88"/>
      <c r="HDF150" s="88"/>
      <c r="HDG150" s="88"/>
      <c r="HDH150" s="88"/>
      <c r="HDI150" s="88"/>
      <c r="HDJ150" s="88"/>
      <c r="HDK150" s="88"/>
      <c r="HDL150" s="88"/>
      <c r="HDM150" s="88"/>
      <c r="HDN150" s="88"/>
      <c r="HDO150" s="88"/>
      <c r="HDP150" s="88"/>
      <c r="HDQ150" s="88"/>
      <c r="HDR150" s="88"/>
      <c r="HDS150" s="88"/>
      <c r="HDT150" s="88"/>
      <c r="HDU150" s="88"/>
      <c r="HDV150" s="88"/>
      <c r="HDW150" s="88"/>
      <c r="HDX150" s="88"/>
      <c r="HDY150" s="88"/>
      <c r="HDZ150" s="88"/>
      <c r="HEA150" s="88"/>
      <c r="HEB150" s="88"/>
      <c r="HEC150" s="88"/>
      <c r="HED150" s="88"/>
      <c r="HEE150" s="88"/>
      <c r="HEF150" s="88"/>
      <c r="HEG150" s="88"/>
      <c r="HEH150" s="88"/>
      <c r="HEI150" s="88"/>
      <c r="HEJ150" s="88"/>
      <c r="HEK150" s="88"/>
      <c r="HEL150" s="88"/>
      <c r="HEM150" s="88"/>
      <c r="HEN150" s="88"/>
      <c r="HEO150" s="88"/>
      <c r="HEP150" s="88"/>
      <c r="HEQ150" s="88"/>
      <c r="HER150" s="88"/>
      <c r="HES150" s="88"/>
      <c r="HET150" s="88"/>
      <c r="HEU150" s="88"/>
      <c r="HEV150" s="88"/>
      <c r="HEW150" s="88"/>
      <c r="HEX150" s="88"/>
      <c r="HEY150" s="88"/>
      <c r="HEZ150" s="88"/>
      <c r="HFA150" s="88"/>
      <c r="HFB150" s="88"/>
      <c r="HFC150" s="88"/>
      <c r="HFD150" s="88"/>
      <c r="HFE150" s="88"/>
      <c r="HFF150" s="88"/>
      <c r="HFG150" s="88"/>
      <c r="HFH150" s="88"/>
      <c r="HFI150" s="88"/>
      <c r="HFJ150" s="88"/>
      <c r="HFK150" s="88"/>
      <c r="HFL150" s="88"/>
      <c r="HFM150" s="88"/>
      <c r="HFN150" s="88"/>
      <c r="HFO150" s="88"/>
      <c r="HFP150" s="88"/>
      <c r="HFQ150" s="88"/>
      <c r="HFR150" s="88"/>
      <c r="HFS150" s="88"/>
      <c r="HFT150" s="88"/>
      <c r="HFU150" s="88"/>
      <c r="HFV150" s="88"/>
      <c r="HFW150" s="88"/>
      <c r="HFX150" s="88"/>
      <c r="HFY150" s="88"/>
      <c r="HFZ150" s="88"/>
      <c r="HGA150" s="88"/>
      <c r="HGB150" s="88"/>
      <c r="HGC150" s="88"/>
      <c r="HGD150" s="88"/>
      <c r="HGE150" s="88"/>
      <c r="HGF150" s="88"/>
      <c r="HGG150" s="88"/>
      <c r="HGH150" s="88"/>
      <c r="HGI150" s="88"/>
      <c r="HGJ150" s="88"/>
      <c r="HGK150" s="88"/>
      <c r="HGL150" s="88"/>
      <c r="HGM150" s="88"/>
      <c r="HGN150" s="88"/>
      <c r="HGO150" s="88"/>
      <c r="HGP150" s="88"/>
      <c r="HGQ150" s="88"/>
      <c r="HGR150" s="88"/>
      <c r="HGS150" s="88"/>
      <c r="HGT150" s="88"/>
      <c r="HGU150" s="88"/>
      <c r="HGV150" s="88"/>
      <c r="HGW150" s="88"/>
      <c r="HGX150" s="88"/>
      <c r="HGY150" s="88"/>
      <c r="HGZ150" s="88"/>
      <c r="HHA150" s="88"/>
      <c r="HHB150" s="88"/>
      <c r="HHC150" s="88"/>
      <c r="HHD150" s="88"/>
      <c r="HHE150" s="88"/>
      <c r="HHF150" s="88"/>
      <c r="HHG150" s="88"/>
      <c r="HHH150" s="88"/>
      <c r="HHI150" s="88"/>
      <c r="HHJ150" s="88"/>
      <c r="HHK150" s="88"/>
      <c r="HHL150" s="88"/>
      <c r="HHM150" s="88"/>
      <c r="HHN150" s="88"/>
      <c r="HHO150" s="88"/>
      <c r="HHP150" s="88"/>
      <c r="HHQ150" s="88"/>
      <c r="HHR150" s="88"/>
      <c r="HHS150" s="88"/>
      <c r="HHT150" s="88"/>
      <c r="HHU150" s="88"/>
      <c r="HHV150" s="88"/>
      <c r="HHW150" s="88"/>
      <c r="HHX150" s="88"/>
      <c r="HHY150" s="88"/>
      <c r="HHZ150" s="88"/>
      <c r="HIA150" s="88"/>
      <c r="HIB150" s="88"/>
      <c r="HIC150" s="88"/>
      <c r="HID150" s="88"/>
      <c r="HIE150" s="88"/>
      <c r="HIF150" s="88"/>
      <c r="HIG150" s="88"/>
      <c r="HIH150" s="88"/>
      <c r="HII150" s="88"/>
      <c r="HIJ150" s="88"/>
      <c r="HIK150" s="88"/>
      <c r="HIL150" s="88"/>
      <c r="HIM150" s="88"/>
      <c r="HIN150" s="88"/>
      <c r="HIO150" s="88"/>
      <c r="HIP150" s="88"/>
      <c r="HIQ150" s="88"/>
      <c r="HIR150" s="88"/>
      <c r="HIS150" s="88"/>
      <c r="HIT150" s="88"/>
      <c r="HIU150" s="88"/>
      <c r="HIV150" s="88"/>
      <c r="HIW150" s="88"/>
      <c r="HIX150" s="88"/>
      <c r="HIY150" s="88"/>
      <c r="HIZ150" s="88"/>
      <c r="HJA150" s="88"/>
      <c r="HJB150" s="88"/>
      <c r="HJC150" s="88"/>
      <c r="HJD150" s="88"/>
      <c r="HJE150" s="88"/>
      <c r="HJF150" s="88"/>
      <c r="HJG150" s="88"/>
      <c r="HJH150" s="88"/>
      <c r="HJI150" s="88"/>
      <c r="HJJ150" s="88"/>
      <c r="HJK150" s="88"/>
      <c r="HJL150" s="88"/>
      <c r="HJM150" s="88"/>
      <c r="HJN150" s="88"/>
      <c r="HJO150" s="88"/>
      <c r="HJP150" s="88"/>
      <c r="HJQ150" s="88"/>
      <c r="HJR150" s="88"/>
      <c r="HJS150" s="88"/>
      <c r="HJT150" s="88"/>
      <c r="HJU150" s="88"/>
      <c r="HJV150" s="88"/>
      <c r="HJW150" s="88"/>
      <c r="HJX150" s="88"/>
      <c r="HJY150" s="88"/>
      <c r="HJZ150" s="88"/>
      <c r="HKA150" s="88"/>
      <c r="HKB150" s="88"/>
      <c r="HKC150" s="88"/>
      <c r="HKD150" s="88"/>
      <c r="HKE150" s="88"/>
      <c r="HKF150" s="88"/>
      <c r="HKG150" s="88"/>
      <c r="HKH150" s="88"/>
      <c r="HKI150" s="88"/>
      <c r="HKJ150" s="88"/>
      <c r="HKK150" s="88"/>
      <c r="HKL150" s="88"/>
      <c r="HKM150" s="88"/>
      <c r="HKN150" s="88"/>
      <c r="HKO150" s="88"/>
      <c r="HKP150" s="88"/>
      <c r="HKQ150" s="88"/>
      <c r="HKR150" s="88"/>
      <c r="HKS150" s="88"/>
      <c r="HKT150" s="88"/>
      <c r="HKU150" s="88"/>
      <c r="HKV150" s="88"/>
      <c r="HKW150" s="88"/>
      <c r="HKX150" s="88"/>
      <c r="HKY150" s="88"/>
      <c r="HKZ150" s="88"/>
      <c r="HLA150" s="88"/>
      <c r="HLB150" s="88"/>
      <c r="HLC150" s="88"/>
      <c r="HLD150" s="88"/>
      <c r="HLE150" s="88"/>
      <c r="HLF150" s="88"/>
      <c r="HLG150" s="88"/>
      <c r="HLH150" s="88"/>
      <c r="HLI150" s="88"/>
      <c r="HLJ150" s="88"/>
      <c r="HLK150" s="88"/>
      <c r="HLL150" s="88"/>
      <c r="HLM150" s="88"/>
      <c r="HLN150" s="88"/>
      <c r="HLO150" s="88"/>
      <c r="HLP150" s="88"/>
      <c r="HLQ150" s="88"/>
      <c r="HLR150" s="88"/>
      <c r="HLS150" s="88"/>
      <c r="HLT150" s="88"/>
      <c r="HLU150" s="88"/>
      <c r="HLV150" s="88"/>
      <c r="HLW150" s="88"/>
      <c r="HLX150" s="88"/>
      <c r="HLY150" s="88"/>
      <c r="HLZ150" s="88"/>
      <c r="HMA150" s="88"/>
      <c r="HMB150" s="88"/>
      <c r="HMC150" s="88"/>
      <c r="HMD150" s="88"/>
      <c r="HME150" s="88"/>
      <c r="HMF150" s="88"/>
      <c r="HMG150" s="88"/>
      <c r="HMH150" s="88"/>
      <c r="HMI150" s="88"/>
      <c r="HMJ150" s="88"/>
      <c r="HMK150" s="88"/>
      <c r="HML150" s="88"/>
      <c r="HMM150" s="88"/>
      <c r="HMN150" s="88"/>
      <c r="HMO150" s="88"/>
      <c r="HMP150" s="88"/>
      <c r="HMQ150" s="88"/>
      <c r="HMR150" s="88"/>
      <c r="HMS150" s="88"/>
      <c r="HMT150" s="88"/>
      <c r="HMU150" s="88"/>
      <c r="HMV150" s="88"/>
      <c r="HMW150" s="88"/>
      <c r="HMX150" s="88"/>
      <c r="HMY150" s="88"/>
      <c r="HMZ150" s="88"/>
      <c r="HNA150" s="88"/>
      <c r="HNB150" s="88"/>
      <c r="HNC150" s="88"/>
      <c r="HND150" s="88"/>
      <c r="HNE150" s="88"/>
      <c r="HNF150" s="88"/>
      <c r="HNG150" s="88"/>
      <c r="HNH150" s="88"/>
      <c r="HNI150" s="88"/>
      <c r="HNJ150" s="88"/>
      <c r="HNK150" s="88"/>
      <c r="HNL150" s="88"/>
      <c r="HNM150" s="88"/>
      <c r="HNN150" s="88"/>
      <c r="HNO150" s="88"/>
      <c r="HNP150" s="88"/>
      <c r="HNQ150" s="88"/>
      <c r="HNR150" s="88"/>
      <c r="HNS150" s="88"/>
      <c r="HNT150" s="88"/>
      <c r="HNU150" s="88"/>
      <c r="HNV150" s="88"/>
      <c r="HNW150" s="88"/>
      <c r="HNX150" s="88"/>
      <c r="HNY150" s="88"/>
      <c r="HNZ150" s="88"/>
      <c r="HOA150" s="88"/>
      <c r="HOB150" s="88"/>
      <c r="HOC150" s="88"/>
      <c r="HOD150" s="88"/>
      <c r="HOE150" s="88"/>
      <c r="HOF150" s="88"/>
      <c r="HOG150" s="88"/>
      <c r="HOH150" s="88"/>
      <c r="HOI150" s="88"/>
      <c r="HOJ150" s="88"/>
      <c r="HOK150" s="88"/>
      <c r="HOL150" s="88"/>
      <c r="HOM150" s="88"/>
      <c r="HON150" s="88"/>
      <c r="HOO150" s="88"/>
      <c r="HOP150" s="88"/>
      <c r="HOQ150" s="88"/>
      <c r="HOR150" s="88"/>
      <c r="HOS150" s="88"/>
      <c r="HOT150" s="88"/>
      <c r="HOU150" s="88"/>
      <c r="HOV150" s="88"/>
      <c r="HOW150" s="88"/>
      <c r="HOX150" s="88"/>
      <c r="HOY150" s="88"/>
      <c r="HOZ150" s="88"/>
      <c r="HPA150" s="88"/>
      <c r="HPB150" s="88"/>
      <c r="HPC150" s="88"/>
      <c r="HPD150" s="88"/>
      <c r="HPE150" s="88"/>
      <c r="HPF150" s="88"/>
      <c r="HPG150" s="88"/>
      <c r="HPH150" s="88"/>
      <c r="HPI150" s="88"/>
      <c r="HPJ150" s="88"/>
      <c r="HPK150" s="88"/>
      <c r="HPL150" s="88"/>
      <c r="HPM150" s="88"/>
      <c r="HPN150" s="88"/>
      <c r="HPO150" s="88"/>
      <c r="HPP150" s="88"/>
      <c r="HPQ150" s="88"/>
      <c r="HPR150" s="88"/>
      <c r="HPS150" s="88"/>
      <c r="HPT150" s="88"/>
      <c r="HPU150" s="88"/>
      <c r="HPV150" s="88"/>
      <c r="HPW150" s="88"/>
      <c r="HPX150" s="88"/>
      <c r="HPY150" s="88"/>
      <c r="HPZ150" s="88"/>
      <c r="HQA150" s="88"/>
      <c r="HQB150" s="88"/>
      <c r="HQC150" s="88"/>
      <c r="HQD150" s="88"/>
      <c r="HQE150" s="88"/>
      <c r="HQF150" s="88"/>
      <c r="HQG150" s="88"/>
      <c r="HQH150" s="88"/>
      <c r="HQI150" s="88"/>
      <c r="HQJ150" s="88"/>
      <c r="HQK150" s="88"/>
      <c r="HQL150" s="88"/>
      <c r="HQM150" s="88"/>
      <c r="HQN150" s="88"/>
      <c r="HQO150" s="88"/>
      <c r="HQP150" s="88"/>
      <c r="HQQ150" s="88"/>
      <c r="HQR150" s="88"/>
      <c r="HQS150" s="88"/>
      <c r="HQT150" s="88"/>
      <c r="HQU150" s="88"/>
      <c r="HQV150" s="88"/>
      <c r="HQW150" s="88"/>
      <c r="HQX150" s="88"/>
      <c r="HQY150" s="88"/>
      <c r="HQZ150" s="88"/>
      <c r="HRA150" s="88"/>
      <c r="HRB150" s="88"/>
      <c r="HRC150" s="88"/>
      <c r="HRD150" s="88"/>
      <c r="HRE150" s="88"/>
      <c r="HRF150" s="88"/>
      <c r="HRG150" s="88"/>
      <c r="HRH150" s="88"/>
      <c r="HRI150" s="88"/>
      <c r="HRJ150" s="88"/>
      <c r="HRK150" s="88"/>
      <c r="HRL150" s="88"/>
      <c r="HRM150" s="88"/>
      <c r="HRN150" s="88"/>
      <c r="HRO150" s="88"/>
      <c r="HRP150" s="88"/>
      <c r="HRQ150" s="88"/>
      <c r="HRR150" s="88"/>
      <c r="HRS150" s="88"/>
      <c r="HRT150" s="88"/>
      <c r="HRU150" s="88"/>
      <c r="HRV150" s="88"/>
      <c r="HRW150" s="88"/>
      <c r="HRX150" s="88"/>
      <c r="HRY150" s="88"/>
      <c r="HRZ150" s="88"/>
      <c r="HSA150" s="88"/>
      <c r="HSB150" s="88"/>
      <c r="HSC150" s="88"/>
      <c r="HSD150" s="88"/>
      <c r="HSE150" s="88"/>
      <c r="HSF150" s="88"/>
      <c r="HSG150" s="88"/>
      <c r="HSH150" s="88"/>
      <c r="HSI150" s="88"/>
      <c r="HSJ150" s="88"/>
      <c r="HSK150" s="88"/>
      <c r="HSL150" s="88"/>
      <c r="HSM150" s="88"/>
      <c r="HSN150" s="88"/>
      <c r="HSO150" s="88"/>
      <c r="HSP150" s="88"/>
      <c r="HSQ150" s="88"/>
      <c r="HSR150" s="88"/>
      <c r="HSS150" s="88"/>
      <c r="HST150" s="88"/>
      <c r="HSU150" s="88"/>
      <c r="HSV150" s="88"/>
      <c r="HSW150" s="88"/>
      <c r="HSX150" s="88"/>
      <c r="HSY150" s="88"/>
      <c r="HSZ150" s="88"/>
      <c r="HTA150" s="88"/>
      <c r="HTB150" s="88"/>
      <c r="HTC150" s="88"/>
      <c r="HTD150" s="88"/>
      <c r="HTE150" s="88"/>
      <c r="HTF150" s="88"/>
      <c r="HTG150" s="88"/>
      <c r="HTH150" s="88"/>
      <c r="HTI150" s="88"/>
      <c r="HTJ150" s="88"/>
      <c r="HTK150" s="88"/>
      <c r="HTL150" s="88"/>
      <c r="HTM150" s="88"/>
      <c r="HTN150" s="88"/>
      <c r="HTO150" s="88"/>
      <c r="HTP150" s="88"/>
      <c r="HTQ150" s="88"/>
      <c r="HTR150" s="88"/>
      <c r="HTS150" s="88"/>
      <c r="HTT150" s="88"/>
      <c r="HTU150" s="88"/>
      <c r="HTV150" s="88"/>
      <c r="HTW150" s="88"/>
      <c r="HTX150" s="88"/>
      <c r="HTY150" s="88"/>
      <c r="HTZ150" s="88"/>
      <c r="HUA150" s="88"/>
      <c r="HUB150" s="88"/>
      <c r="HUC150" s="88"/>
      <c r="HUD150" s="88"/>
      <c r="HUE150" s="88"/>
      <c r="HUF150" s="88"/>
      <c r="HUG150" s="88"/>
      <c r="HUH150" s="88"/>
      <c r="HUI150" s="88"/>
      <c r="HUJ150" s="88"/>
      <c r="HUK150" s="88"/>
      <c r="HUL150" s="88"/>
      <c r="HUM150" s="88"/>
      <c r="HUN150" s="88"/>
      <c r="HUO150" s="88"/>
      <c r="HUP150" s="88"/>
      <c r="HUQ150" s="88"/>
      <c r="HUR150" s="88"/>
      <c r="HUS150" s="88"/>
      <c r="HUT150" s="88"/>
      <c r="HUU150" s="88"/>
      <c r="HUV150" s="88"/>
      <c r="HUW150" s="88"/>
      <c r="HUX150" s="88"/>
      <c r="HUY150" s="88"/>
      <c r="HUZ150" s="88"/>
      <c r="HVA150" s="88"/>
      <c r="HVB150" s="88"/>
      <c r="HVC150" s="88"/>
      <c r="HVD150" s="88"/>
      <c r="HVE150" s="88"/>
      <c r="HVF150" s="88"/>
      <c r="HVG150" s="88"/>
      <c r="HVH150" s="88"/>
      <c r="HVI150" s="88"/>
      <c r="HVJ150" s="88"/>
      <c r="HVK150" s="88"/>
      <c r="HVL150" s="88"/>
      <c r="HVM150" s="88"/>
      <c r="HVN150" s="88"/>
      <c r="HVO150" s="88"/>
      <c r="HVP150" s="88"/>
      <c r="HVQ150" s="88"/>
      <c r="HVR150" s="88"/>
      <c r="HVS150" s="88"/>
      <c r="HVT150" s="88"/>
      <c r="HVU150" s="88"/>
      <c r="HVV150" s="88"/>
      <c r="HVW150" s="88"/>
      <c r="HVX150" s="88"/>
      <c r="HVY150" s="88"/>
      <c r="HVZ150" s="88"/>
      <c r="HWA150" s="88"/>
      <c r="HWB150" s="88"/>
      <c r="HWC150" s="88"/>
      <c r="HWD150" s="88"/>
      <c r="HWE150" s="88"/>
      <c r="HWF150" s="88"/>
      <c r="HWG150" s="88"/>
      <c r="HWH150" s="88"/>
      <c r="HWI150" s="88"/>
      <c r="HWJ150" s="88"/>
      <c r="HWK150" s="88"/>
      <c r="HWL150" s="88"/>
      <c r="HWM150" s="88"/>
      <c r="HWN150" s="88"/>
      <c r="HWO150" s="88"/>
      <c r="HWP150" s="88"/>
      <c r="HWQ150" s="88"/>
      <c r="HWR150" s="88"/>
      <c r="HWS150" s="88"/>
      <c r="HWT150" s="88"/>
      <c r="HWU150" s="88"/>
      <c r="HWV150" s="88"/>
      <c r="HWW150" s="88"/>
      <c r="HWX150" s="88"/>
      <c r="HWY150" s="88"/>
      <c r="HWZ150" s="88"/>
      <c r="HXA150" s="88"/>
      <c r="HXB150" s="88"/>
      <c r="HXC150" s="88"/>
      <c r="HXD150" s="88"/>
      <c r="HXE150" s="88"/>
      <c r="HXF150" s="88"/>
      <c r="HXG150" s="88"/>
      <c r="HXH150" s="88"/>
      <c r="HXI150" s="88"/>
      <c r="HXJ150" s="88"/>
      <c r="HXK150" s="88"/>
      <c r="HXL150" s="88"/>
      <c r="HXM150" s="88"/>
      <c r="HXN150" s="88"/>
      <c r="HXO150" s="88"/>
      <c r="HXP150" s="88"/>
      <c r="HXQ150" s="88"/>
      <c r="HXR150" s="88"/>
      <c r="HXS150" s="88"/>
      <c r="HXT150" s="88"/>
      <c r="HXU150" s="88"/>
      <c r="HXV150" s="88"/>
      <c r="HXW150" s="88"/>
      <c r="HXX150" s="88"/>
      <c r="HXY150" s="88"/>
      <c r="HXZ150" s="88"/>
      <c r="HYA150" s="88"/>
      <c r="HYB150" s="88"/>
      <c r="HYC150" s="88"/>
      <c r="HYD150" s="88"/>
      <c r="HYE150" s="88"/>
      <c r="HYF150" s="88"/>
      <c r="HYG150" s="88"/>
      <c r="HYH150" s="88"/>
      <c r="HYI150" s="88"/>
      <c r="HYJ150" s="88"/>
      <c r="HYK150" s="88"/>
      <c r="HYL150" s="88"/>
      <c r="HYM150" s="88"/>
      <c r="HYN150" s="88"/>
      <c r="HYO150" s="88"/>
      <c r="HYP150" s="88"/>
      <c r="HYQ150" s="88"/>
      <c r="HYR150" s="88"/>
      <c r="HYS150" s="88"/>
      <c r="HYT150" s="88"/>
      <c r="HYU150" s="88"/>
      <c r="HYV150" s="88"/>
      <c r="HYW150" s="88"/>
      <c r="HYX150" s="88"/>
      <c r="HYY150" s="88"/>
      <c r="HYZ150" s="88"/>
      <c r="HZA150" s="88"/>
      <c r="HZB150" s="88"/>
      <c r="HZC150" s="88"/>
      <c r="HZD150" s="88"/>
      <c r="HZE150" s="88"/>
      <c r="HZF150" s="88"/>
      <c r="HZG150" s="88"/>
      <c r="HZH150" s="88"/>
      <c r="HZI150" s="88"/>
      <c r="HZJ150" s="88"/>
      <c r="HZK150" s="88"/>
      <c r="HZL150" s="88"/>
      <c r="HZM150" s="88"/>
      <c r="HZN150" s="88"/>
      <c r="HZO150" s="88"/>
      <c r="HZP150" s="88"/>
      <c r="HZQ150" s="88"/>
      <c r="HZR150" s="88"/>
      <c r="HZS150" s="88"/>
      <c r="HZT150" s="88"/>
      <c r="HZU150" s="88"/>
      <c r="HZV150" s="88"/>
      <c r="HZW150" s="88"/>
      <c r="HZX150" s="88"/>
      <c r="HZY150" s="88"/>
      <c r="HZZ150" s="88"/>
      <c r="IAA150" s="88"/>
      <c r="IAB150" s="88"/>
      <c r="IAC150" s="88"/>
      <c r="IAD150" s="88"/>
      <c r="IAE150" s="88"/>
      <c r="IAF150" s="88"/>
      <c r="IAG150" s="88"/>
      <c r="IAH150" s="88"/>
      <c r="IAI150" s="88"/>
      <c r="IAJ150" s="88"/>
      <c r="IAK150" s="88"/>
      <c r="IAL150" s="88"/>
      <c r="IAM150" s="88"/>
      <c r="IAN150" s="88"/>
      <c r="IAO150" s="88"/>
      <c r="IAP150" s="88"/>
      <c r="IAQ150" s="88"/>
      <c r="IAR150" s="88"/>
      <c r="IAS150" s="88"/>
      <c r="IAT150" s="88"/>
      <c r="IAU150" s="88"/>
      <c r="IAV150" s="88"/>
      <c r="IAW150" s="88"/>
      <c r="IAX150" s="88"/>
      <c r="IAY150" s="88"/>
      <c r="IAZ150" s="88"/>
      <c r="IBA150" s="88"/>
      <c r="IBB150" s="88"/>
      <c r="IBC150" s="88"/>
      <c r="IBD150" s="88"/>
      <c r="IBE150" s="88"/>
      <c r="IBF150" s="88"/>
      <c r="IBG150" s="88"/>
      <c r="IBH150" s="88"/>
      <c r="IBI150" s="88"/>
      <c r="IBJ150" s="88"/>
      <c r="IBK150" s="88"/>
      <c r="IBL150" s="88"/>
      <c r="IBM150" s="88"/>
      <c r="IBN150" s="88"/>
      <c r="IBO150" s="88"/>
      <c r="IBP150" s="88"/>
      <c r="IBQ150" s="88"/>
      <c r="IBR150" s="88"/>
      <c r="IBS150" s="88"/>
      <c r="IBT150" s="88"/>
      <c r="IBU150" s="88"/>
      <c r="IBV150" s="88"/>
      <c r="IBW150" s="88"/>
      <c r="IBX150" s="88"/>
      <c r="IBY150" s="88"/>
      <c r="IBZ150" s="88"/>
      <c r="ICA150" s="88"/>
      <c r="ICB150" s="88"/>
      <c r="ICC150" s="88"/>
      <c r="ICD150" s="88"/>
      <c r="ICE150" s="88"/>
      <c r="ICF150" s="88"/>
      <c r="ICG150" s="88"/>
      <c r="ICH150" s="88"/>
      <c r="ICI150" s="88"/>
      <c r="ICJ150" s="88"/>
      <c r="ICK150" s="88"/>
      <c r="ICL150" s="88"/>
      <c r="ICM150" s="88"/>
      <c r="ICN150" s="88"/>
      <c r="ICO150" s="88"/>
      <c r="ICP150" s="88"/>
      <c r="ICQ150" s="88"/>
      <c r="ICR150" s="88"/>
      <c r="ICS150" s="88"/>
      <c r="ICT150" s="88"/>
      <c r="ICU150" s="88"/>
      <c r="ICV150" s="88"/>
      <c r="ICW150" s="88"/>
      <c r="ICX150" s="88"/>
      <c r="ICY150" s="88"/>
      <c r="ICZ150" s="88"/>
      <c r="IDA150" s="88"/>
      <c r="IDB150" s="88"/>
      <c r="IDC150" s="88"/>
      <c r="IDD150" s="88"/>
      <c r="IDE150" s="88"/>
      <c r="IDF150" s="88"/>
      <c r="IDG150" s="88"/>
      <c r="IDH150" s="88"/>
      <c r="IDI150" s="88"/>
      <c r="IDJ150" s="88"/>
      <c r="IDK150" s="88"/>
      <c r="IDL150" s="88"/>
      <c r="IDM150" s="88"/>
      <c r="IDN150" s="88"/>
      <c r="IDO150" s="88"/>
      <c r="IDP150" s="88"/>
      <c r="IDQ150" s="88"/>
      <c r="IDR150" s="88"/>
      <c r="IDS150" s="88"/>
      <c r="IDT150" s="88"/>
      <c r="IDU150" s="88"/>
      <c r="IDV150" s="88"/>
      <c r="IDW150" s="88"/>
      <c r="IDX150" s="88"/>
      <c r="IDY150" s="88"/>
      <c r="IDZ150" s="88"/>
      <c r="IEA150" s="88"/>
      <c r="IEB150" s="88"/>
      <c r="IEC150" s="88"/>
      <c r="IED150" s="88"/>
      <c r="IEE150" s="88"/>
      <c r="IEF150" s="88"/>
      <c r="IEG150" s="88"/>
      <c r="IEH150" s="88"/>
      <c r="IEI150" s="88"/>
      <c r="IEJ150" s="88"/>
      <c r="IEK150" s="88"/>
      <c r="IEL150" s="88"/>
      <c r="IEM150" s="88"/>
      <c r="IEN150" s="88"/>
      <c r="IEO150" s="88"/>
      <c r="IEP150" s="88"/>
      <c r="IEQ150" s="88"/>
      <c r="IER150" s="88"/>
      <c r="IES150" s="88"/>
      <c r="IET150" s="88"/>
      <c r="IEU150" s="88"/>
      <c r="IEV150" s="88"/>
      <c r="IEW150" s="88"/>
      <c r="IEX150" s="88"/>
      <c r="IEY150" s="88"/>
      <c r="IEZ150" s="88"/>
      <c r="IFA150" s="88"/>
      <c r="IFB150" s="88"/>
      <c r="IFC150" s="88"/>
      <c r="IFD150" s="88"/>
      <c r="IFE150" s="88"/>
      <c r="IFF150" s="88"/>
      <c r="IFG150" s="88"/>
      <c r="IFH150" s="88"/>
      <c r="IFI150" s="88"/>
      <c r="IFJ150" s="88"/>
      <c r="IFK150" s="88"/>
      <c r="IFL150" s="88"/>
      <c r="IFM150" s="88"/>
      <c r="IFN150" s="88"/>
      <c r="IFO150" s="88"/>
      <c r="IFP150" s="88"/>
      <c r="IFQ150" s="88"/>
      <c r="IFR150" s="88"/>
      <c r="IFS150" s="88"/>
      <c r="IFT150" s="88"/>
      <c r="IFU150" s="88"/>
      <c r="IFV150" s="88"/>
      <c r="IFW150" s="88"/>
      <c r="IFX150" s="88"/>
      <c r="IFY150" s="88"/>
      <c r="IFZ150" s="88"/>
      <c r="IGA150" s="88"/>
      <c r="IGB150" s="88"/>
      <c r="IGC150" s="88"/>
      <c r="IGD150" s="88"/>
      <c r="IGE150" s="88"/>
      <c r="IGF150" s="88"/>
      <c r="IGG150" s="88"/>
      <c r="IGH150" s="88"/>
      <c r="IGI150" s="88"/>
      <c r="IGJ150" s="88"/>
      <c r="IGK150" s="88"/>
      <c r="IGL150" s="88"/>
      <c r="IGM150" s="88"/>
      <c r="IGN150" s="88"/>
      <c r="IGO150" s="88"/>
      <c r="IGP150" s="88"/>
      <c r="IGQ150" s="88"/>
      <c r="IGR150" s="88"/>
      <c r="IGS150" s="88"/>
      <c r="IGT150" s="88"/>
      <c r="IGU150" s="88"/>
      <c r="IGV150" s="88"/>
      <c r="IGW150" s="88"/>
      <c r="IGX150" s="88"/>
      <c r="IGY150" s="88"/>
      <c r="IGZ150" s="88"/>
      <c r="IHA150" s="88"/>
      <c r="IHB150" s="88"/>
      <c r="IHC150" s="88"/>
      <c r="IHD150" s="88"/>
      <c r="IHE150" s="88"/>
      <c r="IHF150" s="88"/>
      <c r="IHG150" s="88"/>
      <c r="IHH150" s="88"/>
      <c r="IHI150" s="88"/>
      <c r="IHJ150" s="88"/>
      <c r="IHK150" s="88"/>
      <c r="IHL150" s="88"/>
      <c r="IHM150" s="88"/>
      <c r="IHN150" s="88"/>
      <c r="IHO150" s="88"/>
      <c r="IHP150" s="88"/>
      <c r="IHQ150" s="88"/>
      <c r="IHR150" s="88"/>
      <c r="IHS150" s="88"/>
      <c r="IHT150" s="88"/>
      <c r="IHU150" s="88"/>
      <c r="IHV150" s="88"/>
      <c r="IHW150" s="88"/>
      <c r="IHX150" s="88"/>
      <c r="IHY150" s="88"/>
      <c r="IHZ150" s="88"/>
      <c r="IIA150" s="88"/>
      <c r="IIB150" s="88"/>
      <c r="IIC150" s="88"/>
      <c r="IID150" s="88"/>
      <c r="IIE150" s="88"/>
      <c r="IIF150" s="88"/>
      <c r="IIG150" s="88"/>
      <c r="IIH150" s="88"/>
      <c r="III150" s="88"/>
      <c r="IIJ150" s="88"/>
      <c r="IIK150" s="88"/>
      <c r="IIL150" s="88"/>
      <c r="IIM150" s="88"/>
      <c r="IIN150" s="88"/>
      <c r="IIO150" s="88"/>
      <c r="IIP150" s="88"/>
      <c r="IIQ150" s="88"/>
      <c r="IIR150" s="88"/>
      <c r="IIS150" s="88"/>
      <c r="IIT150" s="88"/>
      <c r="IIU150" s="88"/>
      <c r="IIV150" s="88"/>
      <c r="IIW150" s="88"/>
      <c r="IIX150" s="88"/>
      <c r="IIY150" s="88"/>
      <c r="IIZ150" s="88"/>
      <c r="IJA150" s="88"/>
      <c r="IJB150" s="88"/>
      <c r="IJC150" s="88"/>
      <c r="IJD150" s="88"/>
      <c r="IJE150" s="88"/>
      <c r="IJF150" s="88"/>
      <c r="IJG150" s="88"/>
      <c r="IJH150" s="88"/>
      <c r="IJI150" s="88"/>
      <c r="IJJ150" s="88"/>
      <c r="IJK150" s="88"/>
      <c r="IJL150" s="88"/>
      <c r="IJM150" s="88"/>
      <c r="IJN150" s="88"/>
      <c r="IJO150" s="88"/>
      <c r="IJP150" s="88"/>
      <c r="IJQ150" s="88"/>
      <c r="IJR150" s="88"/>
      <c r="IJS150" s="88"/>
      <c r="IJT150" s="88"/>
      <c r="IJU150" s="88"/>
      <c r="IJV150" s="88"/>
      <c r="IJW150" s="88"/>
      <c r="IJX150" s="88"/>
      <c r="IJY150" s="88"/>
      <c r="IJZ150" s="88"/>
      <c r="IKA150" s="88"/>
      <c r="IKB150" s="88"/>
      <c r="IKC150" s="88"/>
      <c r="IKD150" s="88"/>
      <c r="IKE150" s="88"/>
      <c r="IKF150" s="88"/>
      <c r="IKG150" s="88"/>
      <c r="IKH150" s="88"/>
      <c r="IKI150" s="88"/>
      <c r="IKJ150" s="88"/>
      <c r="IKK150" s="88"/>
      <c r="IKL150" s="88"/>
      <c r="IKM150" s="88"/>
      <c r="IKN150" s="88"/>
      <c r="IKO150" s="88"/>
      <c r="IKP150" s="88"/>
      <c r="IKQ150" s="88"/>
      <c r="IKR150" s="88"/>
      <c r="IKS150" s="88"/>
      <c r="IKT150" s="88"/>
      <c r="IKU150" s="88"/>
      <c r="IKV150" s="88"/>
      <c r="IKW150" s="88"/>
      <c r="IKX150" s="88"/>
      <c r="IKY150" s="88"/>
      <c r="IKZ150" s="88"/>
      <c r="ILA150" s="88"/>
      <c r="ILB150" s="88"/>
      <c r="ILC150" s="88"/>
      <c r="ILD150" s="88"/>
      <c r="ILE150" s="88"/>
      <c r="ILF150" s="88"/>
      <c r="ILG150" s="88"/>
      <c r="ILH150" s="88"/>
      <c r="ILI150" s="88"/>
      <c r="ILJ150" s="88"/>
      <c r="ILK150" s="88"/>
      <c r="ILL150" s="88"/>
      <c r="ILM150" s="88"/>
      <c r="ILN150" s="88"/>
      <c r="ILO150" s="88"/>
      <c r="ILP150" s="88"/>
      <c r="ILQ150" s="88"/>
      <c r="ILR150" s="88"/>
      <c r="ILS150" s="88"/>
      <c r="ILT150" s="88"/>
      <c r="ILU150" s="88"/>
      <c r="ILV150" s="88"/>
      <c r="ILW150" s="88"/>
      <c r="ILX150" s="88"/>
      <c r="ILY150" s="88"/>
      <c r="ILZ150" s="88"/>
      <c r="IMA150" s="88"/>
      <c r="IMB150" s="88"/>
      <c r="IMC150" s="88"/>
      <c r="IMD150" s="88"/>
      <c r="IME150" s="88"/>
      <c r="IMF150" s="88"/>
      <c r="IMG150" s="88"/>
      <c r="IMH150" s="88"/>
      <c r="IMI150" s="88"/>
      <c r="IMJ150" s="88"/>
      <c r="IMK150" s="88"/>
      <c r="IML150" s="88"/>
      <c r="IMM150" s="88"/>
      <c r="IMN150" s="88"/>
      <c r="IMO150" s="88"/>
      <c r="IMP150" s="88"/>
      <c r="IMQ150" s="88"/>
      <c r="IMR150" s="88"/>
      <c r="IMS150" s="88"/>
      <c r="IMT150" s="88"/>
      <c r="IMU150" s="88"/>
      <c r="IMV150" s="88"/>
      <c r="IMW150" s="88"/>
      <c r="IMX150" s="88"/>
      <c r="IMY150" s="88"/>
      <c r="IMZ150" s="88"/>
      <c r="INA150" s="88"/>
      <c r="INB150" s="88"/>
      <c r="INC150" s="88"/>
      <c r="IND150" s="88"/>
      <c r="INE150" s="88"/>
      <c r="INF150" s="88"/>
      <c r="ING150" s="88"/>
      <c r="INH150" s="88"/>
      <c r="INI150" s="88"/>
      <c r="INJ150" s="88"/>
      <c r="INK150" s="88"/>
      <c r="INL150" s="88"/>
      <c r="INM150" s="88"/>
      <c r="INN150" s="88"/>
      <c r="INO150" s="88"/>
      <c r="INP150" s="88"/>
      <c r="INQ150" s="88"/>
      <c r="INR150" s="88"/>
      <c r="INS150" s="88"/>
      <c r="INT150" s="88"/>
      <c r="INU150" s="88"/>
      <c r="INV150" s="88"/>
      <c r="INW150" s="88"/>
      <c r="INX150" s="88"/>
      <c r="INY150" s="88"/>
      <c r="INZ150" s="88"/>
      <c r="IOA150" s="88"/>
      <c r="IOB150" s="88"/>
      <c r="IOC150" s="88"/>
      <c r="IOD150" s="88"/>
      <c r="IOE150" s="88"/>
      <c r="IOF150" s="88"/>
      <c r="IOG150" s="88"/>
      <c r="IOH150" s="88"/>
      <c r="IOI150" s="88"/>
      <c r="IOJ150" s="88"/>
      <c r="IOK150" s="88"/>
      <c r="IOL150" s="88"/>
      <c r="IOM150" s="88"/>
      <c r="ION150" s="88"/>
      <c r="IOO150" s="88"/>
      <c r="IOP150" s="88"/>
      <c r="IOQ150" s="88"/>
      <c r="IOR150" s="88"/>
      <c r="IOS150" s="88"/>
      <c r="IOT150" s="88"/>
      <c r="IOU150" s="88"/>
      <c r="IOV150" s="88"/>
      <c r="IOW150" s="88"/>
      <c r="IOX150" s="88"/>
      <c r="IOY150" s="88"/>
      <c r="IOZ150" s="88"/>
      <c r="IPA150" s="88"/>
      <c r="IPB150" s="88"/>
      <c r="IPC150" s="88"/>
      <c r="IPD150" s="88"/>
      <c r="IPE150" s="88"/>
      <c r="IPF150" s="88"/>
      <c r="IPG150" s="88"/>
      <c r="IPH150" s="88"/>
      <c r="IPI150" s="88"/>
      <c r="IPJ150" s="88"/>
      <c r="IPK150" s="88"/>
      <c r="IPL150" s="88"/>
      <c r="IPM150" s="88"/>
      <c r="IPN150" s="88"/>
      <c r="IPO150" s="88"/>
      <c r="IPP150" s="88"/>
      <c r="IPQ150" s="88"/>
      <c r="IPR150" s="88"/>
      <c r="IPS150" s="88"/>
      <c r="IPT150" s="88"/>
      <c r="IPU150" s="88"/>
      <c r="IPV150" s="88"/>
      <c r="IPW150" s="88"/>
      <c r="IPX150" s="88"/>
      <c r="IPY150" s="88"/>
      <c r="IPZ150" s="88"/>
      <c r="IQA150" s="88"/>
      <c r="IQB150" s="88"/>
      <c r="IQC150" s="88"/>
      <c r="IQD150" s="88"/>
      <c r="IQE150" s="88"/>
      <c r="IQF150" s="88"/>
      <c r="IQG150" s="88"/>
      <c r="IQH150" s="88"/>
      <c r="IQI150" s="88"/>
      <c r="IQJ150" s="88"/>
      <c r="IQK150" s="88"/>
      <c r="IQL150" s="88"/>
      <c r="IQM150" s="88"/>
      <c r="IQN150" s="88"/>
      <c r="IQO150" s="88"/>
      <c r="IQP150" s="88"/>
      <c r="IQQ150" s="88"/>
      <c r="IQR150" s="88"/>
      <c r="IQS150" s="88"/>
      <c r="IQT150" s="88"/>
      <c r="IQU150" s="88"/>
      <c r="IQV150" s="88"/>
      <c r="IQW150" s="88"/>
      <c r="IQX150" s="88"/>
      <c r="IQY150" s="88"/>
      <c r="IQZ150" s="88"/>
      <c r="IRA150" s="88"/>
      <c r="IRB150" s="88"/>
      <c r="IRC150" s="88"/>
      <c r="IRD150" s="88"/>
      <c r="IRE150" s="88"/>
      <c r="IRF150" s="88"/>
      <c r="IRG150" s="88"/>
      <c r="IRH150" s="88"/>
      <c r="IRI150" s="88"/>
      <c r="IRJ150" s="88"/>
      <c r="IRK150" s="88"/>
      <c r="IRL150" s="88"/>
      <c r="IRM150" s="88"/>
      <c r="IRN150" s="88"/>
      <c r="IRO150" s="88"/>
      <c r="IRP150" s="88"/>
      <c r="IRQ150" s="88"/>
      <c r="IRR150" s="88"/>
      <c r="IRS150" s="88"/>
      <c r="IRT150" s="88"/>
      <c r="IRU150" s="88"/>
      <c r="IRV150" s="88"/>
      <c r="IRW150" s="88"/>
      <c r="IRX150" s="88"/>
      <c r="IRY150" s="88"/>
      <c r="IRZ150" s="88"/>
      <c r="ISA150" s="88"/>
      <c r="ISB150" s="88"/>
      <c r="ISC150" s="88"/>
      <c r="ISD150" s="88"/>
      <c r="ISE150" s="88"/>
      <c r="ISF150" s="88"/>
      <c r="ISG150" s="88"/>
      <c r="ISH150" s="88"/>
      <c r="ISI150" s="88"/>
      <c r="ISJ150" s="88"/>
      <c r="ISK150" s="88"/>
      <c r="ISL150" s="88"/>
      <c r="ISM150" s="88"/>
      <c r="ISN150" s="88"/>
      <c r="ISO150" s="88"/>
      <c r="ISP150" s="88"/>
      <c r="ISQ150" s="88"/>
      <c r="ISR150" s="88"/>
      <c r="ISS150" s="88"/>
      <c r="IST150" s="88"/>
      <c r="ISU150" s="88"/>
      <c r="ISV150" s="88"/>
      <c r="ISW150" s="88"/>
      <c r="ISX150" s="88"/>
      <c r="ISY150" s="88"/>
      <c r="ISZ150" s="88"/>
      <c r="ITA150" s="88"/>
      <c r="ITB150" s="88"/>
      <c r="ITC150" s="88"/>
      <c r="ITD150" s="88"/>
      <c r="ITE150" s="88"/>
      <c r="ITF150" s="88"/>
      <c r="ITG150" s="88"/>
      <c r="ITH150" s="88"/>
      <c r="ITI150" s="88"/>
      <c r="ITJ150" s="88"/>
      <c r="ITK150" s="88"/>
      <c r="ITL150" s="88"/>
      <c r="ITM150" s="88"/>
      <c r="ITN150" s="88"/>
      <c r="ITO150" s="88"/>
      <c r="ITP150" s="88"/>
      <c r="ITQ150" s="88"/>
      <c r="ITR150" s="88"/>
      <c r="ITS150" s="88"/>
      <c r="ITT150" s="88"/>
      <c r="ITU150" s="88"/>
      <c r="ITV150" s="88"/>
      <c r="ITW150" s="88"/>
      <c r="ITX150" s="88"/>
      <c r="ITY150" s="88"/>
      <c r="ITZ150" s="88"/>
      <c r="IUA150" s="88"/>
      <c r="IUB150" s="88"/>
      <c r="IUC150" s="88"/>
      <c r="IUD150" s="88"/>
      <c r="IUE150" s="88"/>
      <c r="IUF150" s="88"/>
      <c r="IUG150" s="88"/>
      <c r="IUH150" s="88"/>
      <c r="IUI150" s="88"/>
      <c r="IUJ150" s="88"/>
      <c r="IUK150" s="88"/>
      <c r="IUL150" s="88"/>
      <c r="IUM150" s="88"/>
      <c r="IUN150" s="88"/>
      <c r="IUO150" s="88"/>
      <c r="IUP150" s="88"/>
      <c r="IUQ150" s="88"/>
      <c r="IUR150" s="88"/>
      <c r="IUS150" s="88"/>
      <c r="IUT150" s="88"/>
      <c r="IUU150" s="88"/>
      <c r="IUV150" s="88"/>
      <c r="IUW150" s="88"/>
      <c r="IUX150" s="88"/>
      <c r="IUY150" s="88"/>
      <c r="IUZ150" s="88"/>
      <c r="IVA150" s="88"/>
      <c r="IVB150" s="88"/>
      <c r="IVC150" s="88"/>
      <c r="IVD150" s="88"/>
      <c r="IVE150" s="88"/>
      <c r="IVF150" s="88"/>
      <c r="IVG150" s="88"/>
      <c r="IVH150" s="88"/>
      <c r="IVI150" s="88"/>
      <c r="IVJ150" s="88"/>
      <c r="IVK150" s="88"/>
      <c r="IVL150" s="88"/>
      <c r="IVM150" s="88"/>
      <c r="IVN150" s="88"/>
      <c r="IVO150" s="88"/>
      <c r="IVP150" s="88"/>
      <c r="IVQ150" s="88"/>
      <c r="IVR150" s="88"/>
      <c r="IVS150" s="88"/>
      <c r="IVT150" s="88"/>
      <c r="IVU150" s="88"/>
      <c r="IVV150" s="88"/>
      <c r="IVW150" s="88"/>
      <c r="IVX150" s="88"/>
      <c r="IVY150" s="88"/>
      <c r="IVZ150" s="88"/>
      <c r="IWA150" s="88"/>
      <c r="IWB150" s="88"/>
      <c r="IWC150" s="88"/>
      <c r="IWD150" s="88"/>
      <c r="IWE150" s="88"/>
      <c r="IWF150" s="88"/>
      <c r="IWG150" s="88"/>
      <c r="IWH150" s="88"/>
      <c r="IWI150" s="88"/>
      <c r="IWJ150" s="88"/>
      <c r="IWK150" s="88"/>
      <c r="IWL150" s="88"/>
      <c r="IWM150" s="88"/>
      <c r="IWN150" s="88"/>
      <c r="IWO150" s="88"/>
      <c r="IWP150" s="88"/>
      <c r="IWQ150" s="88"/>
      <c r="IWR150" s="88"/>
      <c r="IWS150" s="88"/>
      <c r="IWT150" s="88"/>
      <c r="IWU150" s="88"/>
      <c r="IWV150" s="88"/>
      <c r="IWW150" s="88"/>
      <c r="IWX150" s="88"/>
      <c r="IWY150" s="88"/>
      <c r="IWZ150" s="88"/>
      <c r="IXA150" s="88"/>
      <c r="IXB150" s="88"/>
      <c r="IXC150" s="88"/>
      <c r="IXD150" s="88"/>
      <c r="IXE150" s="88"/>
      <c r="IXF150" s="88"/>
      <c r="IXG150" s="88"/>
      <c r="IXH150" s="88"/>
      <c r="IXI150" s="88"/>
      <c r="IXJ150" s="88"/>
      <c r="IXK150" s="88"/>
      <c r="IXL150" s="88"/>
      <c r="IXM150" s="88"/>
      <c r="IXN150" s="88"/>
      <c r="IXO150" s="88"/>
      <c r="IXP150" s="88"/>
      <c r="IXQ150" s="88"/>
      <c r="IXR150" s="88"/>
      <c r="IXS150" s="88"/>
      <c r="IXT150" s="88"/>
      <c r="IXU150" s="88"/>
      <c r="IXV150" s="88"/>
      <c r="IXW150" s="88"/>
      <c r="IXX150" s="88"/>
      <c r="IXY150" s="88"/>
      <c r="IXZ150" s="88"/>
      <c r="IYA150" s="88"/>
      <c r="IYB150" s="88"/>
      <c r="IYC150" s="88"/>
      <c r="IYD150" s="88"/>
      <c r="IYE150" s="88"/>
      <c r="IYF150" s="88"/>
      <c r="IYG150" s="88"/>
      <c r="IYH150" s="88"/>
      <c r="IYI150" s="88"/>
      <c r="IYJ150" s="88"/>
      <c r="IYK150" s="88"/>
      <c r="IYL150" s="88"/>
      <c r="IYM150" s="88"/>
      <c r="IYN150" s="88"/>
      <c r="IYO150" s="88"/>
      <c r="IYP150" s="88"/>
      <c r="IYQ150" s="88"/>
      <c r="IYR150" s="88"/>
      <c r="IYS150" s="88"/>
      <c r="IYT150" s="88"/>
      <c r="IYU150" s="88"/>
      <c r="IYV150" s="88"/>
      <c r="IYW150" s="88"/>
      <c r="IYX150" s="88"/>
      <c r="IYY150" s="88"/>
      <c r="IYZ150" s="88"/>
      <c r="IZA150" s="88"/>
      <c r="IZB150" s="88"/>
      <c r="IZC150" s="88"/>
      <c r="IZD150" s="88"/>
      <c r="IZE150" s="88"/>
      <c r="IZF150" s="88"/>
      <c r="IZG150" s="88"/>
      <c r="IZH150" s="88"/>
      <c r="IZI150" s="88"/>
      <c r="IZJ150" s="88"/>
      <c r="IZK150" s="88"/>
      <c r="IZL150" s="88"/>
      <c r="IZM150" s="88"/>
      <c r="IZN150" s="88"/>
      <c r="IZO150" s="88"/>
      <c r="IZP150" s="88"/>
      <c r="IZQ150" s="88"/>
      <c r="IZR150" s="88"/>
      <c r="IZS150" s="88"/>
      <c r="IZT150" s="88"/>
      <c r="IZU150" s="88"/>
      <c r="IZV150" s="88"/>
      <c r="IZW150" s="88"/>
      <c r="IZX150" s="88"/>
      <c r="IZY150" s="88"/>
      <c r="IZZ150" s="88"/>
      <c r="JAA150" s="88"/>
      <c r="JAB150" s="88"/>
      <c r="JAC150" s="88"/>
      <c r="JAD150" s="88"/>
      <c r="JAE150" s="88"/>
      <c r="JAF150" s="88"/>
      <c r="JAG150" s="88"/>
      <c r="JAH150" s="88"/>
      <c r="JAI150" s="88"/>
      <c r="JAJ150" s="88"/>
      <c r="JAK150" s="88"/>
      <c r="JAL150" s="88"/>
      <c r="JAM150" s="88"/>
      <c r="JAN150" s="88"/>
      <c r="JAO150" s="88"/>
      <c r="JAP150" s="88"/>
      <c r="JAQ150" s="88"/>
      <c r="JAR150" s="88"/>
      <c r="JAS150" s="88"/>
      <c r="JAT150" s="88"/>
      <c r="JAU150" s="88"/>
      <c r="JAV150" s="88"/>
      <c r="JAW150" s="88"/>
      <c r="JAX150" s="88"/>
      <c r="JAY150" s="88"/>
      <c r="JAZ150" s="88"/>
      <c r="JBA150" s="88"/>
      <c r="JBB150" s="88"/>
      <c r="JBC150" s="88"/>
      <c r="JBD150" s="88"/>
      <c r="JBE150" s="88"/>
      <c r="JBF150" s="88"/>
      <c r="JBG150" s="88"/>
      <c r="JBH150" s="88"/>
      <c r="JBI150" s="88"/>
      <c r="JBJ150" s="88"/>
      <c r="JBK150" s="88"/>
      <c r="JBL150" s="88"/>
      <c r="JBM150" s="88"/>
      <c r="JBN150" s="88"/>
      <c r="JBO150" s="88"/>
      <c r="JBP150" s="88"/>
      <c r="JBQ150" s="88"/>
      <c r="JBR150" s="88"/>
      <c r="JBS150" s="88"/>
      <c r="JBT150" s="88"/>
      <c r="JBU150" s="88"/>
      <c r="JBV150" s="88"/>
      <c r="JBW150" s="88"/>
      <c r="JBX150" s="88"/>
      <c r="JBY150" s="88"/>
      <c r="JBZ150" s="88"/>
      <c r="JCA150" s="88"/>
      <c r="JCB150" s="88"/>
      <c r="JCC150" s="88"/>
      <c r="JCD150" s="88"/>
      <c r="JCE150" s="88"/>
      <c r="JCF150" s="88"/>
      <c r="JCG150" s="88"/>
      <c r="JCH150" s="88"/>
      <c r="JCI150" s="88"/>
      <c r="JCJ150" s="88"/>
      <c r="JCK150" s="88"/>
      <c r="JCL150" s="88"/>
      <c r="JCM150" s="88"/>
      <c r="JCN150" s="88"/>
      <c r="JCO150" s="88"/>
      <c r="JCP150" s="88"/>
      <c r="JCQ150" s="88"/>
      <c r="JCR150" s="88"/>
      <c r="JCS150" s="88"/>
      <c r="JCT150" s="88"/>
      <c r="JCU150" s="88"/>
      <c r="JCV150" s="88"/>
      <c r="JCW150" s="88"/>
      <c r="JCX150" s="88"/>
      <c r="JCY150" s="88"/>
      <c r="JCZ150" s="88"/>
      <c r="JDA150" s="88"/>
      <c r="JDB150" s="88"/>
      <c r="JDC150" s="88"/>
      <c r="JDD150" s="88"/>
      <c r="JDE150" s="88"/>
      <c r="JDF150" s="88"/>
      <c r="JDG150" s="88"/>
      <c r="JDH150" s="88"/>
      <c r="JDI150" s="88"/>
      <c r="JDJ150" s="88"/>
      <c r="JDK150" s="88"/>
      <c r="JDL150" s="88"/>
      <c r="JDM150" s="88"/>
      <c r="JDN150" s="88"/>
      <c r="JDO150" s="88"/>
      <c r="JDP150" s="88"/>
      <c r="JDQ150" s="88"/>
      <c r="JDR150" s="88"/>
      <c r="JDS150" s="88"/>
      <c r="JDT150" s="88"/>
      <c r="JDU150" s="88"/>
      <c r="JDV150" s="88"/>
      <c r="JDW150" s="88"/>
      <c r="JDX150" s="88"/>
      <c r="JDY150" s="88"/>
      <c r="JDZ150" s="88"/>
      <c r="JEA150" s="88"/>
      <c r="JEB150" s="88"/>
      <c r="JEC150" s="88"/>
      <c r="JED150" s="88"/>
      <c r="JEE150" s="88"/>
      <c r="JEF150" s="88"/>
      <c r="JEG150" s="88"/>
      <c r="JEH150" s="88"/>
      <c r="JEI150" s="88"/>
      <c r="JEJ150" s="88"/>
      <c r="JEK150" s="88"/>
      <c r="JEL150" s="88"/>
      <c r="JEM150" s="88"/>
      <c r="JEN150" s="88"/>
      <c r="JEO150" s="88"/>
      <c r="JEP150" s="88"/>
      <c r="JEQ150" s="88"/>
      <c r="JER150" s="88"/>
      <c r="JES150" s="88"/>
      <c r="JET150" s="88"/>
      <c r="JEU150" s="88"/>
      <c r="JEV150" s="88"/>
      <c r="JEW150" s="88"/>
      <c r="JEX150" s="88"/>
      <c r="JEY150" s="88"/>
      <c r="JEZ150" s="88"/>
      <c r="JFA150" s="88"/>
      <c r="JFB150" s="88"/>
      <c r="JFC150" s="88"/>
      <c r="JFD150" s="88"/>
      <c r="JFE150" s="88"/>
      <c r="JFF150" s="88"/>
      <c r="JFG150" s="88"/>
      <c r="JFH150" s="88"/>
      <c r="JFI150" s="88"/>
      <c r="JFJ150" s="88"/>
      <c r="JFK150" s="88"/>
      <c r="JFL150" s="88"/>
      <c r="JFM150" s="88"/>
      <c r="JFN150" s="88"/>
      <c r="JFO150" s="88"/>
      <c r="JFP150" s="88"/>
      <c r="JFQ150" s="88"/>
      <c r="JFR150" s="88"/>
      <c r="JFS150" s="88"/>
      <c r="JFT150" s="88"/>
      <c r="JFU150" s="88"/>
      <c r="JFV150" s="88"/>
      <c r="JFW150" s="88"/>
      <c r="JFX150" s="88"/>
      <c r="JFY150" s="88"/>
      <c r="JFZ150" s="88"/>
      <c r="JGA150" s="88"/>
      <c r="JGB150" s="88"/>
      <c r="JGC150" s="88"/>
      <c r="JGD150" s="88"/>
      <c r="JGE150" s="88"/>
      <c r="JGF150" s="88"/>
      <c r="JGG150" s="88"/>
      <c r="JGH150" s="88"/>
      <c r="JGI150" s="88"/>
      <c r="JGJ150" s="88"/>
      <c r="JGK150" s="88"/>
      <c r="JGL150" s="88"/>
      <c r="JGM150" s="88"/>
      <c r="JGN150" s="88"/>
      <c r="JGO150" s="88"/>
      <c r="JGP150" s="88"/>
      <c r="JGQ150" s="88"/>
      <c r="JGR150" s="88"/>
      <c r="JGS150" s="88"/>
      <c r="JGT150" s="88"/>
      <c r="JGU150" s="88"/>
      <c r="JGV150" s="88"/>
      <c r="JGW150" s="88"/>
      <c r="JGX150" s="88"/>
      <c r="JGY150" s="88"/>
      <c r="JGZ150" s="88"/>
      <c r="JHA150" s="88"/>
      <c r="JHB150" s="88"/>
      <c r="JHC150" s="88"/>
      <c r="JHD150" s="88"/>
      <c r="JHE150" s="88"/>
      <c r="JHF150" s="88"/>
      <c r="JHG150" s="88"/>
      <c r="JHH150" s="88"/>
      <c r="JHI150" s="88"/>
      <c r="JHJ150" s="88"/>
      <c r="JHK150" s="88"/>
      <c r="JHL150" s="88"/>
      <c r="JHM150" s="88"/>
      <c r="JHN150" s="88"/>
      <c r="JHO150" s="88"/>
      <c r="JHP150" s="88"/>
      <c r="JHQ150" s="88"/>
      <c r="JHR150" s="88"/>
      <c r="JHS150" s="88"/>
      <c r="JHT150" s="88"/>
      <c r="JHU150" s="88"/>
      <c r="JHV150" s="88"/>
      <c r="JHW150" s="88"/>
      <c r="JHX150" s="88"/>
      <c r="JHY150" s="88"/>
      <c r="JHZ150" s="88"/>
      <c r="JIA150" s="88"/>
      <c r="JIB150" s="88"/>
      <c r="JIC150" s="88"/>
      <c r="JID150" s="88"/>
      <c r="JIE150" s="88"/>
      <c r="JIF150" s="88"/>
      <c r="JIG150" s="88"/>
      <c r="JIH150" s="88"/>
      <c r="JII150" s="88"/>
      <c r="JIJ150" s="88"/>
      <c r="JIK150" s="88"/>
      <c r="JIL150" s="88"/>
      <c r="JIM150" s="88"/>
      <c r="JIN150" s="88"/>
      <c r="JIO150" s="88"/>
      <c r="JIP150" s="88"/>
      <c r="JIQ150" s="88"/>
      <c r="JIR150" s="88"/>
      <c r="JIS150" s="88"/>
      <c r="JIT150" s="88"/>
      <c r="JIU150" s="88"/>
      <c r="JIV150" s="88"/>
      <c r="JIW150" s="88"/>
      <c r="JIX150" s="88"/>
      <c r="JIY150" s="88"/>
      <c r="JIZ150" s="88"/>
      <c r="JJA150" s="88"/>
      <c r="JJB150" s="88"/>
      <c r="JJC150" s="88"/>
      <c r="JJD150" s="88"/>
      <c r="JJE150" s="88"/>
      <c r="JJF150" s="88"/>
      <c r="JJG150" s="88"/>
      <c r="JJH150" s="88"/>
      <c r="JJI150" s="88"/>
      <c r="JJJ150" s="88"/>
      <c r="JJK150" s="88"/>
      <c r="JJL150" s="88"/>
      <c r="JJM150" s="88"/>
      <c r="JJN150" s="88"/>
      <c r="JJO150" s="88"/>
      <c r="JJP150" s="88"/>
      <c r="JJQ150" s="88"/>
      <c r="JJR150" s="88"/>
      <c r="JJS150" s="88"/>
      <c r="JJT150" s="88"/>
      <c r="JJU150" s="88"/>
      <c r="JJV150" s="88"/>
      <c r="JJW150" s="88"/>
      <c r="JJX150" s="88"/>
      <c r="JJY150" s="88"/>
      <c r="JJZ150" s="88"/>
      <c r="JKA150" s="88"/>
      <c r="JKB150" s="88"/>
      <c r="JKC150" s="88"/>
      <c r="JKD150" s="88"/>
      <c r="JKE150" s="88"/>
      <c r="JKF150" s="88"/>
      <c r="JKG150" s="88"/>
      <c r="JKH150" s="88"/>
      <c r="JKI150" s="88"/>
      <c r="JKJ150" s="88"/>
      <c r="JKK150" s="88"/>
      <c r="JKL150" s="88"/>
      <c r="JKM150" s="88"/>
      <c r="JKN150" s="88"/>
      <c r="JKO150" s="88"/>
      <c r="JKP150" s="88"/>
      <c r="JKQ150" s="88"/>
      <c r="JKR150" s="88"/>
      <c r="JKS150" s="88"/>
      <c r="JKT150" s="88"/>
      <c r="JKU150" s="88"/>
      <c r="JKV150" s="88"/>
      <c r="JKW150" s="88"/>
      <c r="JKX150" s="88"/>
      <c r="JKY150" s="88"/>
      <c r="JKZ150" s="88"/>
      <c r="JLA150" s="88"/>
      <c r="JLB150" s="88"/>
      <c r="JLC150" s="88"/>
      <c r="JLD150" s="88"/>
      <c r="JLE150" s="88"/>
      <c r="JLF150" s="88"/>
      <c r="JLG150" s="88"/>
      <c r="JLH150" s="88"/>
      <c r="JLI150" s="88"/>
      <c r="JLJ150" s="88"/>
      <c r="JLK150" s="88"/>
      <c r="JLL150" s="88"/>
      <c r="JLM150" s="88"/>
      <c r="JLN150" s="88"/>
      <c r="JLO150" s="88"/>
      <c r="JLP150" s="88"/>
      <c r="JLQ150" s="88"/>
      <c r="JLR150" s="88"/>
      <c r="JLS150" s="88"/>
      <c r="JLT150" s="88"/>
      <c r="JLU150" s="88"/>
      <c r="JLV150" s="88"/>
      <c r="JLW150" s="88"/>
      <c r="JLX150" s="88"/>
      <c r="JLY150" s="88"/>
      <c r="JLZ150" s="88"/>
      <c r="JMA150" s="88"/>
      <c r="JMB150" s="88"/>
      <c r="JMC150" s="88"/>
      <c r="JMD150" s="88"/>
      <c r="JME150" s="88"/>
      <c r="JMF150" s="88"/>
      <c r="JMG150" s="88"/>
      <c r="JMH150" s="88"/>
      <c r="JMI150" s="88"/>
      <c r="JMJ150" s="88"/>
      <c r="JMK150" s="88"/>
      <c r="JML150" s="88"/>
      <c r="JMM150" s="88"/>
      <c r="JMN150" s="88"/>
      <c r="JMO150" s="88"/>
      <c r="JMP150" s="88"/>
      <c r="JMQ150" s="88"/>
      <c r="JMR150" s="88"/>
      <c r="JMS150" s="88"/>
      <c r="JMT150" s="88"/>
      <c r="JMU150" s="88"/>
      <c r="JMV150" s="88"/>
      <c r="JMW150" s="88"/>
      <c r="JMX150" s="88"/>
      <c r="JMY150" s="88"/>
      <c r="JMZ150" s="88"/>
      <c r="JNA150" s="88"/>
      <c r="JNB150" s="88"/>
      <c r="JNC150" s="88"/>
      <c r="JND150" s="88"/>
      <c r="JNE150" s="88"/>
      <c r="JNF150" s="88"/>
      <c r="JNG150" s="88"/>
      <c r="JNH150" s="88"/>
      <c r="JNI150" s="88"/>
      <c r="JNJ150" s="88"/>
      <c r="JNK150" s="88"/>
      <c r="JNL150" s="88"/>
      <c r="JNM150" s="88"/>
      <c r="JNN150" s="88"/>
      <c r="JNO150" s="88"/>
      <c r="JNP150" s="88"/>
      <c r="JNQ150" s="88"/>
      <c r="JNR150" s="88"/>
      <c r="JNS150" s="88"/>
      <c r="JNT150" s="88"/>
      <c r="JNU150" s="88"/>
      <c r="JNV150" s="88"/>
      <c r="JNW150" s="88"/>
      <c r="JNX150" s="88"/>
      <c r="JNY150" s="88"/>
      <c r="JNZ150" s="88"/>
      <c r="JOA150" s="88"/>
      <c r="JOB150" s="88"/>
      <c r="JOC150" s="88"/>
      <c r="JOD150" s="88"/>
      <c r="JOE150" s="88"/>
      <c r="JOF150" s="88"/>
      <c r="JOG150" s="88"/>
      <c r="JOH150" s="88"/>
      <c r="JOI150" s="88"/>
      <c r="JOJ150" s="88"/>
      <c r="JOK150" s="88"/>
      <c r="JOL150" s="88"/>
      <c r="JOM150" s="88"/>
      <c r="JON150" s="88"/>
      <c r="JOO150" s="88"/>
      <c r="JOP150" s="88"/>
      <c r="JOQ150" s="88"/>
      <c r="JOR150" s="88"/>
      <c r="JOS150" s="88"/>
      <c r="JOT150" s="88"/>
      <c r="JOU150" s="88"/>
      <c r="JOV150" s="88"/>
      <c r="JOW150" s="88"/>
      <c r="JOX150" s="88"/>
      <c r="JOY150" s="88"/>
      <c r="JOZ150" s="88"/>
      <c r="JPA150" s="88"/>
      <c r="JPB150" s="88"/>
      <c r="JPC150" s="88"/>
      <c r="JPD150" s="88"/>
      <c r="JPE150" s="88"/>
      <c r="JPF150" s="88"/>
      <c r="JPG150" s="88"/>
      <c r="JPH150" s="88"/>
      <c r="JPI150" s="88"/>
      <c r="JPJ150" s="88"/>
      <c r="JPK150" s="88"/>
      <c r="JPL150" s="88"/>
      <c r="JPM150" s="88"/>
      <c r="JPN150" s="88"/>
      <c r="JPO150" s="88"/>
      <c r="JPP150" s="88"/>
      <c r="JPQ150" s="88"/>
      <c r="JPR150" s="88"/>
      <c r="JPS150" s="88"/>
      <c r="JPT150" s="88"/>
      <c r="JPU150" s="88"/>
      <c r="JPV150" s="88"/>
      <c r="JPW150" s="88"/>
      <c r="JPX150" s="88"/>
      <c r="JPY150" s="88"/>
      <c r="JPZ150" s="88"/>
      <c r="JQA150" s="88"/>
      <c r="JQB150" s="88"/>
      <c r="JQC150" s="88"/>
      <c r="JQD150" s="88"/>
      <c r="JQE150" s="88"/>
      <c r="JQF150" s="88"/>
      <c r="JQG150" s="88"/>
      <c r="JQH150" s="88"/>
      <c r="JQI150" s="88"/>
      <c r="JQJ150" s="88"/>
      <c r="JQK150" s="88"/>
      <c r="JQL150" s="88"/>
      <c r="JQM150" s="88"/>
      <c r="JQN150" s="88"/>
      <c r="JQO150" s="88"/>
      <c r="JQP150" s="88"/>
      <c r="JQQ150" s="88"/>
      <c r="JQR150" s="88"/>
      <c r="JQS150" s="88"/>
      <c r="JQT150" s="88"/>
      <c r="JQU150" s="88"/>
      <c r="JQV150" s="88"/>
      <c r="JQW150" s="88"/>
      <c r="JQX150" s="88"/>
      <c r="JQY150" s="88"/>
      <c r="JQZ150" s="88"/>
      <c r="JRA150" s="88"/>
      <c r="JRB150" s="88"/>
      <c r="JRC150" s="88"/>
      <c r="JRD150" s="88"/>
      <c r="JRE150" s="88"/>
      <c r="JRF150" s="88"/>
      <c r="JRG150" s="88"/>
      <c r="JRH150" s="88"/>
      <c r="JRI150" s="88"/>
      <c r="JRJ150" s="88"/>
      <c r="JRK150" s="88"/>
      <c r="JRL150" s="88"/>
      <c r="JRM150" s="88"/>
      <c r="JRN150" s="88"/>
      <c r="JRO150" s="88"/>
      <c r="JRP150" s="88"/>
      <c r="JRQ150" s="88"/>
      <c r="JRR150" s="88"/>
      <c r="JRS150" s="88"/>
      <c r="JRT150" s="88"/>
      <c r="JRU150" s="88"/>
      <c r="JRV150" s="88"/>
      <c r="JRW150" s="88"/>
      <c r="JRX150" s="88"/>
      <c r="JRY150" s="88"/>
      <c r="JRZ150" s="88"/>
      <c r="JSA150" s="88"/>
      <c r="JSB150" s="88"/>
      <c r="JSC150" s="88"/>
      <c r="JSD150" s="88"/>
      <c r="JSE150" s="88"/>
      <c r="JSF150" s="88"/>
      <c r="JSG150" s="88"/>
      <c r="JSH150" s="88"/>
      <c r="JSI150" s="88"/>
      <c r="JSJ150" s="88"/>
      <c r="JSK150" s="88"/>
      <c r="JSL150" s="88"/>
      <c r="JSM150" s="88"/>
      <c r="JSN150" s="88"/>
      <c r="JSO150" s="88"/>
      <c r="JSP150" s="88"/>
      <c r="JSQ150" s="88"/>
      <c r="JSR150" s="88"/>
      <c r="JSS150" s="88"/>
      <c r="JST150" s="88"/>
      <c r="JSU150" s="88"/>
      <c r="JSV150" s="88"/>
      <c r="JSW150" s="88"/>
      <c r="JSX150" s="88"/>
      <c r="JSY150" s="88"/>
      <c r="JSZ150" s="88"/>
      <c r="JTA150" s="88"/>
      <c r="JTB150" s="88"/>
      <c r="JTC150" s="88"/>
      <c r="JTD150" s="88"/>
      <c r="JTE150" s="88"/>
      <c r="JTF150" s="88"/>
      <c r="JTG150" s="88"/>
      <c r="JTH150" s="88"/>
      <c r="JTI150" s="88"/>
      <c r="JTJ150" s="88"/>
      <c r="JTK150" s="88"/>
      <c r="JTL150" s="88"/>
      <c r="JTM150" s="88"/>
      <c r="JTN150" s="88"/>
      <c r="JTO150" s="88"/>
      <c r="JTP150" s="88"/>
      <c r="JTQ150" s="88"/>
      <c r="JTR150" s="88"/>
      <c r="JTS150" s="88"/>
      <c r="JTT150" s="88"/>
      <c r="JTU150" s="88"/>
      <c r="JTV150" s="88"/>
      <c r="JTW150" s="88"/>
      <c r="JTX150" s="88"/>
      <c r="JTY150" s="88"/>
      <c r="JTZ150" s="88"/>
      <c r="JUA150" s="88"/>
      <c r="JUB150" s="88"/>
      <c r="JUC150" s="88"/>
      <c r="JUD150" s="88"/>
      <c r="JUE150" s="88"/>
      <c r="JUF150" s="88"/>
      <c r="JUG150" s="88"/>
      <c r="JUH150" s="88"/>
      <c r="JUI150" s="88"/>
      <c r="JUJ150" s="88"/>
      <c r="JUK150" s="88"/>
      <c r="JUL150" s="88"/>
      <c r="JUM150" s="88"/>
      <c r="JUN150" s="88"/>
      <c r="JUO150" s="88"/>
      <c r="JUP150" s="88"/>
      <c r="JUQ150" s="88"/>
      <c r="JUR150" s="88"/>
      <c r="JUS150" s="88"/>
      <c r="JUT150" s="88"/>
      <c r="JUU150" s="88"/>
      <c r="JUV150" s="88"/>
      <c r="JUW150" s="88"/>
      <c r="JUX150" s="88"/>
      <c r="JUY150" s="88"/>
      <c r="JUZ150" s="88"/>
      <c r="JVA150" s="88"/>
      <c r="JVB150" s="88"/>
      <c r="JVC150" s="88"/>
      <c r="JVD150" s="88"/>
      <c r="JVE150" s="88"/>
      <c r="JVF150" s="88"/>
      <c r="JVG150" s="88"/>
      <c r="JVH150" s="88"/>
      <c r="JVI150" s="88"/>
      <c r="JVJ150" s="88"/>
      <c r="JVK150" s="88"/>
      <c r="JVL150" s="88"/>
      <c r="JVM150" s="88"/>
      <c r="JVN150" s="88"/>
      <c r="JVO150" s="88"/>
      <c r="JVP150" s="88"/>
      <c r="JVQ150" s="88"/>
      <c r="JVR150" s="88"/>
      <c r="JVS150" s="88"/>
      <c r="JVT150" s="88"/>
      <c r="JVU150" s="88"/>
      <c r="JVV150" s="88"/>
      <c r="JVW150" s="88"/>
      <c r="JVX150" s="88"/>
      <c r="JVY150" s="88"/>
      <c r="JVZ150" s="88"/>
      <c r="JWA150" s="88"/>
      <c r="JWB150" s="88"/>
      <c r="JWC150" s="88"/>
      <c r="JWD150" s="88"/>
      <c r="JWE150" s="88"/>
      <c r="JWF150" s="88"/>
      <c r="JWG150" s="88"/>
      <c r="JWH150" s="88"/>
      <c r="JWI150" s="88"/>
      <c r="JWJ150" s="88"/>
      <c r="JWK150" s="88"/>
      <c r="JWL150" s="88"/>
      <c r="JWM150" s="88"/>
      <c r="JWN150" s="88"/>
      <c r="JWO150" s="88"/>
      <c r="JWP150" s="88"/>
      <c r="JWQ150" s="88"/>
      <c r="JWR150" s="88"/>
      <c r="JWS150" s="88"/>
      <c r="JWT150" s="88"/>
      <c r="JWU150" s="88"/>
      <c r="JWV150" s="88"/>
      <c r="JWW150" s="88"/>
      <c r="JWX150" s="88"/>
      <c r="JWY150" s="88"/>
      <c r="JWZ150" s="88"/>
      <c r="JXA150" s="88"/>
      <c r="JXB150" s="88"/>
      <c r="JXC150" s="88"/>
      <c r="JXD150" s="88"/>
      <c r="JXE150" s="88"/>
      <c r="JXF150" s="88"/>
      <c r="JXG150" s="88"/>
      <c r="JXH150" s="88"/>
      <c r="JXI150" s="88"/>
      <c r="JXJ150" s="88"/>
      <c r="JXK150" s="88"/>
      <c r="JXL150" s="88"/>
      <c r="JXM150" s="88"/>
      <c r="JXN150" s="88"/>
      <c r="JXO150" s="88"/>
      <c r="JXP150" s="88"/>
      <c r="JXQ150" s="88"/>
      <c r="JXR150" s="88"/>
      <c r="JXS150" s="88"/>
      <c r="JXT150" s="88"/>
      <c r="JXU150" s="88"/>
      <c r="JXV150" s="88"/>
      <c r="JXW150" s="88"/>
      <c r="JXX150" s="88"/>
      <c r="JXY150" s="88"/>
      <c r="JXZ150" s="88"/>
      <c r="JYA150" s="88"/>
      <c r="JYB150" s="88"/>
      <c r="JYC150" s="88"/>
      <c r="JYD150" s="88"/>
      <c r="JYE150" s="88"/>
      <c r="JYF150" s="88"/>
      <c r="JYG150" s="88"/>
      <c r="JYH150" s="88"/>
      <c r="JYI150" s="88"/>
      <c r="JYJ150" s="88"/>
      <c r="JYK150" s="88"/>
      <c r="JYL150" s="88"/>
      <c r="JYM150" s="88"/>
      <c r="JYN150" s="88"/>
      <c r="JYO150" s="88"/>
      <c r="JYP150" s="88"/>
      <c r="JYQ150" s="88"/>
      <c r="JYR150" s="88"/>
      <c r="JYS150" s="88"/>
      <c r="JYT150" s="88"/>
      <c r="JYU150" s="88"/>
      <c r="JYV150" s="88"/>
      <c r="JYW150" s="88"/>
      <c r="JYX150" s="88"/>
      <c r="JYY150" s="88"/>
      <c r="JYZ150" s="88"/>
      <c r="JZA150" s="88"/>
      <c r="JZB150" s="88"/>
      <c r="JZC150" s="88"/>
      <c r="JZD150" s="88"/>
      <c r="JZE150" s="88"/>
      <c r="JZF150" s="88"/>
      <c r="JZG150" s="88"/>
      <c r="JZH150" s="88"/>
      <c r="JZI150" s="88"/>
      <c r="JZJ150" s="88"/>
      <c r="JZK150" s="88"/>
      <c r="JZL150" s="88"/>
      <c r="JZM150" s="88"/>
      <c r="JZN150" s="88"/>
      <c r="JZO150" s="88"/>
      <c r="JZP150" s="88"/>
      <c r="JZQ150" s="88"/>
      <c r="JZR150" s="88"/>
      <c r="JZS150" s="88"/>
      <c r="JZT150" s="88"/>
      <c r="JZU150" s="88"/>
      <c r="JZV150" s="88"/>
      <c r="JZW150" s="88"/>
      <c r="JZX150" s="88"/>
      <c r="JZY150" s="88"/>
      <c r="JZZ150" s="88"/>
      <c r="KAA150" s="88"/>
      <c r="KAB150" s="88"/>
      <c r="KAC150" s="88"/>
      <c r="KAD150" s="88"/>
      <c r="KAE150" s="88"/>
      <c r="KAF150" s="88"/>
      <c r="KAG150" s="88"/>
      <c r="KAH150" s="88"/>
      <c r="KAI150" s="88"/>
      <c r="KAJ150" s="88"/>
      <c r="KAK150" s="88"/>
      <c r="KAL150" s="88"/>
      <c r="KAM150" s="88"/>
      <c r="KAN150" s="88"/>
      <c r="KAO150" s="88"/>
      <c r="KAP150" s="88"/>
      <c r="KAQ150" s="88"/>
      <c r="KAR150" s="88"/>
      <c r="KAS150" s="88"/>
      <c r="KAT150" s="88"/>
      <c r="KAU150" s="88"/>
      <c r="KAV150" s="88"/>
      <c r="KAW150" s="88"/>
      <c r="KAX150" s="88"/>
      <c r="KAY150" s="88"/>
      <c r="KAZ150" s="88"/>
      <c r="KBA150" s="88"/>
      <c r="KBB150" s="88"/>
      <c r="KBC150" s="88"/>
      <c r="KBD150" s="88"/>
      <c r="KBE150" s="88"/>
      <c r="KBF150" s="88"/>
      <c r="KBG150" s="88"/>
      <c r="KBH150" s="88"/>
      <c r="KBI150" s="88"/>
      <c r="KBJ150" s="88"/>
      <c r="KBK150" s="88"/>
      <c r="KBL150" s="88"/>
      <c r="KBM150" s="88"/>
      <c r="KBN150" s="88"/>
      <c r="KBO150" s="88"/>
      <c r="KBP150" s="88"/>
      <c r="KBQ150" s="88"/>
      <c r="KBR150" s="88"/>
      <c r="KBS150" s="88"/>
      <c r="KBT150" s="88"/>
      <c r="KBU150" s="88"/>
      <c r="KBV150" s="88"/>
      <c r="KBW150" s="88"/>
      <c r="KBX150" s="88"/>
      <c r="KBY150" s="88"/>
      <c r="KBZ150" s="88"/>
      <c r="KCA150" s="88"/>
      <c r="KCB150" s="88"/>
      <c r="KCC150" s="88"/>
      <c r="KCD150" s="88"/>
      <c r="KCE150" s="88"/>
      <c r="KCF150" s="88"/>
      <c r="KCG150" s="88"/>
      <c r="KCH150" s="88"/>
      <c r="KCI150" s="88"/>
      <c r="KCJ150" s="88"/>
      <c r="KCK150" s="88"/>
      <c r="KCL150" s="88"/>
      <c r="KCM150" s="88"/>
      <c r="KCN150" s="88"/>
      <c r="KCO150" s="88"/>
      <c r="KCP150" s="88"/>
      <c r="KCQ150" s="88"/>
      <c r="KCR150" s="88"/>
      <c r="KCS150" s="88"/>
      <c r="KCT150" s="88"/>
      <c r="KCU150" s="88"/>
      <c r="KCV150" s="88"/>
      <c r="KCW150" s="88"/>
      <c r="KCX150" s="88"/>
      <c r="KCY150" s="88"/>
      <c r="KCZ150" s="88"/>
      <c r="KDA150" s="88"/>
      <c r="KDB150" s="88"/>
      <c r="KDC150" s="88"/>
      <c r="KDD150" s="88"/>
      <c r="KDE150" s="88"/>
      <c r="KDF150" s="88"/>
      <c r="KDG150" s="88"/>
      <c r="KDH150" s="88"/>
      <c r="KDI150" s="88"/>
      <c r="KDJ150" s="88"/>
      <c r="KDK150" s="88"/>
      <c r="KDL150" s="88"/>
      <c r="KDM150" s="88"/>
      <c r="KDN150" s="88"/>
      <c r="KDO150" s="88"/>
      <c r="KDP150" s="88"/>
      <c r="KDQ150" s="88"/>
      <c r="KDR150" s="88"/>
      <c r="KDS150" s="88"/>
      <c r="KDT150" s="88"/>
      <c r="KDU150" s="88"/>
      <c r="KDV150" s="88"/>
      <c r="KDW150" s="88"/>
      <c r="KDX150" s="88"/>
      <c r="KDY150" s="88"/>
      <c r="KDZ150" s="88"/>
      <c r="KEA150" s="88"/>
      <c r="KEB150" s="88"/>
      <c r="KEC150" s="88"/>
      <c r="KED150" s="88"/>
      <c r="KEE150" s="88"/>
      <c r="KEF150" s="88"/>
      <c r="KEG150" s="88"/>
      <c r="KEH150" s="88"/>
      <c r="KEI150" s="88"/>
      <c r="KEJ150" s="88"/>
      <c r="KEK150" s="88"/>
      <c r="KEL150" s="88"/>
      <c r="KEM150" s="88"/>
      <c r="KEN150" s="88"/>
      <c r="KEO150" s="88"/>
      <c r="KEP150" s="88"/>
      <c r="KEQ150" s="88"/>
      <c r="KER150" s="88"/>
      <c r="KES150" s="88"/>
      <c r="KET150" s="88"/>
      <c r="KEU150" s="88"/>
      <c r="KEV150" s="88"/>
      <c r="KEW150" s="88"/>
      <c r="KEX150" s="88"/>
      <c r="KEY150" s="88"/>
      <c r="KEZ150" s="88"/>
      <c r="KFA150" s="88"/>
      <c r="KFB150" s="88"/>
      <c r="KFC150" s="88"/>
      <c r="KFD150" s="88"/>
      <c r="KFE150" s="88"/>
      <c r="KFF150" s="88"/>
      <c r="KFG150" s="88"/>
      <c r="KFH150" s="88"/>
      <c r="KFI150" s="88"/>
      <c r="KFJ150" s="88"/>
      <c r="KFK150" s="88"/>
      <c r="KFL150" s="88"/>
      <c r="KFM150" s="88"/>
      <c r="KFN150" s="88"/>
      <c r="KFO150" s="88"/>
      <c r="KFP150" s="88"/>
      <c r="KFQ150" s="88"/>
      <c r="KFR150" s="88"/>
      <c r="KFS150" s="88"/>
      <c r="KFT150" s="88"/>
      <c r="KFU150" s="88"/>
      <c r="KFV150" s="88"/>
      <c r="KFW150" s="88"/>
      <c r="KFX150" s="88"/>
      <c r="KFY150" s="88"/>
      <c r="KFZ150" s="88"/>
      <c r="KGA150" s="88"/>
      <c r="KGB150" s="88"/>
      <c r="KGC150" s="88"/>
      <c r="KGD150" s="88"/>
      <c r="KGE150" s="88"/>
      <c r="KGF150" s="88"/>
      <c r="KGG150" s="88"/>
      <c r="KGH150" s="88"/>
      <c r="KGI150" s="88"/>
      <c r="KGJ150" s="88"/>
      <c r="KGK150" s="88"/>
      <c r="KGL150" s="88"/>
      <c r="KGM150" s="88"/>
      <c r="KGN150" s="88"/>
      <c r="KGO150" s="88"/>
      <c r="KGP150" s="88"/>
      <c r="KGQ150" s="88"/>
      <c r="KGR150" s="88"/>
      <c r="KGS150" s="88"/>
      <c r="KGT150" s="88"/>
      <c r="KGU150" s="88"/>
      <c r="KGV150" s="88"/>
      <c r="KGW150" s="88"/>
      <c r="KGX150" s="88"/>
      <c r="KGY150" s="88"/>
      <c r="KGZ150" s="88"/>
      <c r="KHA150" s="88"/>
      <c r="KHB150" s="88"/>
      <c r="KHC150" s="88"/>
      <c r="KHD150" s="88"/>
      <c r="KHE150" s="88"/>
      <c r="KHF150" s="88"/>
      <c r="KHG150" s="88"/>
      <c r="KHH150" s="88"/>
      <c r="KHI150" s="88"/>
      <c r="KHJ150" s="88"/>
      <c r="KHK150" s="88"/>
      <c r="KHL150" s="88"/>
      <c r="KHM150" s="88"/>
      <c r="KHN150" s="88"/>
      <c r="KHO150" s="88"/>
      <c r="KHP150" s="88"/>
      <c r="KHQ150" s="88"/>
      <c r="KHR150" s="88"/>
      <c r="KHS150" s="88"/>
      <c r="KHT150" s="88"/>
      <c r="KHU150" s="88"/>
      <c r="KHV150" s="88"/>
      <c r="KHW150" s="88"/>
      <c r="KHX150" s="88"/>
      <c r="KHY150" s="88"/>
      <c r="KHZ150" s="88"/>
      <c r="KIA150" s="88"/>
      <c r="KIB150" s="88"/>
      <c r="KIC150" s="88"/>
      <c r="KID150" s="88"/>
      <c r="KIE150" s="88"/>
      <c r="KIF150" s="88"/>
      <c r="KIG150" s="88"/>
      <c r="KIH150" s="88"/>
      <c r="KII150" s="88"/>
      <c r="KIJ150" s="88"/>
      <c r="KIK150" s="88"/>
      <c r="KIL150" s="88"/>
      <c r="KIM150" s="88"/>
      <c r="KIN150" s="88"/>
      <c r="KIO150" s="88"/>
      <c r="KIP150" s="88"/>
      <c r="KIQ150" s="88"/>
      <c r="KIR150" s="88"/>
      <c r="KIS150" s="88"/>
      <c r="KIT150" s="88"/>
      <c r="KIU150" s="88"/>
      <c r="KIV150" s="88"/>
      <c r="KIW150" s="88"/>
      <c r="KIX150" s="88"/>
      <c r="KIY150" s="88"/>
      <c r="KIZ150" s="88"/>
      <c r="KJA150" s="88"/>
      <c r="KJB150" s="88"/>
      <c r="KJC150" s="88"/>
      <c r="KJD150" s="88"/>
      <c r="KJE150" s="88"/>
      <c r="KJF150" s="88"/>
      <c r="KJG150" s="88"/>
      <c r="KJH150" s="88"/>
      <c r="KJI150" s="88"/>
      <c r="KJJ150" s="88"/>
      <c r="KJK150" s="88"/>
      <c r="KJL150" s="88"/>
      <c r="KJM150" s="88"/>
      <c r="KJN150" s="88"/>
      <c r="KJO150" s="88"/>
      <c r="KJP150" s="88"/>
      <c r="KJQ150" s="88"/>
      <c r="KJR150" s="88"/>
      <c r="KJS150" s="88"/>
      <c r="KJT150" s="88"/>
      <c r="KJU150" s="88"/>
      <c r="KJV150" s="88"/>
      <c r="KJW150" s="88"/>
      <c r="KJX150" s="88"/>
      <c r="KJY150" s="88"/>
      <c r="KJZ150" s="88"/>
      <c r="KKA150" s="88"/>
      <c r="KKB150" s="88"/>
      <c r="KKC150" s="88"/>
      <c r="KKD150" s="88"/>
      <c r="KKE150" s="88"/>
      <c r="KKF150" s="88"/>
      <c r="KKG150" s="88"/>
      <c r="KKH150" s="88"/>
      <c r="KKI150" s="88"/>
      <c r="KKJ150" s="88"/>
      <c r="KKK150" s="88"/>
      <c r="KKL150" s="88"/>
      <c r="KKM150" s="88"/>
      <c r="KKN150" s="88"/>
      <c r="KKO150" s="88"/>
      <c r="KKP150" s="88"/>
      <c r="KKQ150" s="88"/>
      <c r="KKR150" s="88"/>
      <c r="KKS150" s="88"/>
      <c r="KKT150" s="88"/>
      <c r="KKU150" s="88"/>
      <c r="KKV150" s="88"/>
      <c r="KKW150" s="88"/>
      <c r="KKX150" s="88"/>
      <c r="KKY150" s="88"/>
      <c r="KKZ150" s="88"/>
      <c r="KLA150" s="88"/>
      <c r="KLB150" s="88"/>
      <c r="KLC150" s="88"/>
      <c r="KLD150" s="88"/>
      <c r="KLE150" s="88"/>
      <c r="KLF150" s="88"/>
      <c r="KLG150" s="88"/>
      <c r="KLH150" s="88"/>
      <c r="KLI150" s="88"/>
      <c r="KLJ150" s="88"/>
      <c r="KLK150" s="88"/>
      <c r="KLL150" s="88"/>
      <c r="KLM150" s="88"/>
      <c r="KLN150" s="88"/>
      <c r="KLO150" s="88"/>
      <c r="KLP150" s="88"/>
      <c r="KLQ150" s="88"/>
      <c r="KLR150" s="88"/>
      <c r="KLS150" s="88"/>
      <c r="KLT150" s="88"/>
      <c r="KLU150" s="88"/>
      <c r="KLV150" s="88"/>
      <c r="KLW150" s="88"/>
      <c r="KLX150" s="88"/>
      <c r="KLY150" s="88"/>
      <c r="KLZ150" s="88"/>
      <c r="KMA150" s="88"/>
      <c r="KMB150" s="88"/>
      <c r="KMC150" s="88"/>
      <c r="KMD150" s="88"/>
      <c r="KME150" s="88"/>
      <c r="KMF150" s="88"/>
      <c r="KMG150" s="88"/>
      <c r="KMH150" s="88"/>
      <c r="KMI150" s="88"/>
      <c r="KMJ150" s="88"/>
      <c r="KMK150" s="88"/>
      <c r="KML150" s="88"/>
      <c r="KMM150" s="88"/>
      <c r="KMN150" s="88"/>
      <c r="KMO150" s="88"/>
      <c r="KMP150" s="88"/>
      <c r="KMQ150" s="88"/>
      <c r="KMR150" s="88"/>
      <c r="KMS150" s="88"/>
      <c r="KMT150" s="88"/>
      <c r="KMU150" s="88"/>
      <c r="KMV150" s="88"/>
      <c r="KMW150" s="88"/>
      <c r="KMX150" s="88"/>
      <c r="KMY150" s="88"/>
      <c r="KMZ150" s="88"/>
      <c r="KNA150" s="88"/>
      <c r="KNB150" s="88"/>
      <c r="KNC150" s="88"/>
      <c r="KND150" s="88"/>
      <c r="KNE150" s="88"/>
      <c r="KNF150" s="88"/>
      <c r="KNG150" s="88"/>
      <c r="KNH150" s="88"/>
      <c r="KNI150" s="88"/>
      <c r="KNJ150" s="88"/>
      <c r="KNK150" s="88"/>
      <c r="KNL150" s="88"/>
      <c r="KNM150" s="88"/>
      <c r="KNN150" s="88"/>
      <c r="KNO150" s="88"/>
      <c r="KNP150" s="88"/>
      <c r="KNQ150" s="88"/>
      <c r="KNR150" s="88"/>
      <c r="KNS150" s="88"/>
      <c r="KNT150" s="88"/>
      <c r="KNU150" s="88"/>
      <c r="KNV150" s="88"/>
      <c r="KNW150" s="88"/>
      <c r="KNX150" s="88"/>
      <c r="KNY150" s="88"/>
      <c r="KNZ150" s="88"/>
      <c r="KOA150" s="88"/>
      <c r="KOB150" s="88"/>
      <c r="KOC150" s="88"/>
      <c r="KOD150" s="88"/>
      <c r="KOE150" s="88"/>
      <c r="KOF150" s="88"/>
      <c r="KOG150" s="88"/>
      <c r="KOH150" s="88"/>
      <c r="KOI150" s="88"/>
      <c r="KOJ150" s="88"/>
      <c r="KOK150" s="88"/>
      <c r="KOL150" s="88"/>
      <c r="KOM150" s="88"/>
      <c r="KON150" s="88"/>
      <c r="KOO150" s="88"/>
      <c r="KOP150" s="88"/>
      <c r="KOQ150" s="88"/>
      <c r="KOR150" s="88"/>
      <c r="KOS150" s="88"/>
      <c r="KOT150" s="88"/>
      <c r="KOU150" s="88"/>
      <c r="KOV150" s="88"/>
      <c r="KOW150" s="88"/>
      <c r="KOX150" s="88"/>
      <c r="KOY150" s="88"/>
      <c r="KOZ150" s="88"/>
      <c r="KPA150" s="88"/>
      <c r="KPB150" s="88"/>
      <c r="KPC150" s="88"/>
      <c r="KPD150" s="88"/>
      <c r="KPE150" s="88"/>
      <c r="KPF150" s="88"/>
      <c r="KPG150" s="88"/>
      <c r="KPH150" s="88"/>
      <c r="KPI150" s="88"/>
      <c r="KPJ150" s="88"/>
      <c r="KPK150" s="88"/>
      <c r="KPL150" s="88"/>
      <c r="KPM150" s="88"/>
      <c r="KPN150" s="88"/>
      <c r="KPO150" s="88"/>
      <c r="KPP150" s="88"/>
      <c r="KPQ150" s="88"/>
      <c r="KPR150" s="88"/>
      <c r="KPS150" s="88"/>
      <c r="KPT150" s="88"/>
      <c r="KPU150" s="88"/>
      <c r="KPV150" s="88"/>
      <c r="KPW150" s="88"/>
      <c r="KPX150" s="88"/>
      <c r="KPY150" s="88"/>
      <c r="KPZ150" s="88"/>
      <c r="KQA150" s="88"/>
      <c r="KQB150" s="88"/>
      <c r="KQC150" s="88"/>
      <c r="KQD150" s="88"/>
      <c r="KQE150" s="88"/>
      <c r="KQF150" s="88"/>
      <c r="KQG150" s="88"/>
      <c r="KQH150" s="88"/>
      <c r="KQI150" s="88"/>
      <c r="KQJ150" s="88"/>
      <c r="KQK150" s="88"/>
      <c r="KQL150" s="88"/>
      <c r="KQM150" s="88"/>
      <c r="KQN150" s="88"/>
      <c r="KQO150" s="88"/>
      <c r="KQP150" s="88"/>
      <c r="KQQ150" s="88"/>
      <c r="KQR150" s="88"/>
      <c r="KQS150" s="88"/>
      <c r="KQT150" s="88"/>
      <c r="KQU150" s="88"/>
      <c r="KQV150" s="88"/>
      <c r="KQW150" s="88"/>
      <c r="KQX150" s="88"/>
      <c r="KQY150" s="88"/>
      <c r="KQZ150" s="88"/>
      <c r="KRA150" s="88"/>
      <c r="KRB150" s="88"/>
      <c r="KRC150" s="88"/>
      <c r="KRD150" s="88"/>
      <c r="KRE150" s="88"/>
      <c r="KRF150" s="88"/>
      <c r="KRG150" s="88"/>
      <c r="KRH150" s="88"/>
      <c r="KRI150" s="88"/>
      <c r="KRJ150" s="88"/>
      <c r="KRK150" s="88"/>
      <c r="KRL150" s="88"/>
      <c r="KRM150" s="88"/>
      <c r="KRN150" s="88"/>
      <c r="KRO150" s="88"/>
      <c r="KRP150" s="88"/>
      <c r="KRQ150" s="88"/>
      <c r="KRR150" s="88"/>
      <c r="KRS150" s="88"/>
      <c r="KRT150" s="88"/>
      <c r="KRU150" s="88"/>
      <c r="KRV150" s="88"/>
      <c r="KRW150" s="88"/>
      <c r="KRX150" s="88"/>
      <c r="KRY150" s="88"/>
      <c r="KRZ150" s="88"/>
      <c r="KSA150" s="88"/>
      <c r="KSB150" s="88"/>
      <c r="KSC150" s="88"/>
      <c r="KSD150" s="88"/>
      <c r="KSE150" s="88"/>
      <c r="KSF150" s="88"/>
      <c r="KSG150" s="88"/>
      <c r="KSH150" s="88"/>
      <c r="KSI150" s="88"/>
      <c r="KSJ150" s="88"/>
      <c r="KSK150" s="88"/>
      <c r="KSL150" s="88"/>
      <c r="KSM150" s="88"/>
      <c r="KSN150" s="88"/>
      <c r="KSO150" s="88"/>
      <c r="KSP150" s="88"/>
      <c r="KSQ150" s="88"/>
      <c r="KSR150" s="88"/>
      <c r="KSS150" s="88"/>
      <c r="KST150" s="88"/>
      <c r="KSU150" s="88"/>
      <c r="KSV150" s="88"/>
      <c r="KSW150" s="88"/>
      <c r="KSX150" s="88"/>
      <c r="KSY150" s="88"/>
      <c r="KSZ150" s="88"/>
      <c r="KTA150" s="88"/>
      <c r="KTB150" s="88"/>
      <c r="KTC150" s="88"/>
      <c r="KTD150" s="88"/>
      <c r="KTE150" s="88"/>
      <c r="KTF150" s="88"/>
      <c r="KTG150" s="88"/>
      <c r="KTH150" s="88"/>
      <c r="KTI150" s="88"/>
      <c r="KTJ150" s="88"/>
      <c r="KTK150" s="88"/>
      <c r="KTL150" s="88"/>
      <c r="KTM150" s="88"/>
      <c r="KTN150" s="88"/>
      <c r="KTO150" s="88"/>
      <c r="KTP150" s="88"/>
      <c r="KTQ150" s="88"/>
      <c r="KTR150" s="88"/>
      <c r="KTS150" s="88"/>
      <c r="KTT150" s="88"/>
      <c r="KTU150" s="88"/>
      <c r="KTV150" s="88"/>
      <c r="KTW150" s="88"/>
      <c r="KTX150" s="88"/>
      <c r="KTY150" s="88"/>
      <c r="KTZ150" s="88"/>
      <c r="KUA150" s="88"/>
      <c r="KUB150" s="88"/>
      <c r="KUC150" s="88"/>
      <c r="KUD150" s="88"/>
      <c r="KUE150" s="88"/>
      <c r="KUF150" s="88"/>
      <c r="KUG150" s="88"/>
      <c r="KUH150" s="88"/>
      <c r="KUI150" s="88"/>
      <c r="KUJ150" s="88"/>
      <c r="KUK150" s="88"/>
      <c r="KUL150" s="88"/>
      <c r="KUM150" s="88"/>
      <c r="KUN150" s="88"/>
      <c r="KUO150" s="88"/>
      <c r="KUP150" s="88"/>
      <c r="KUQ150" s="88"/>
      <c r="KUR150" s="88"/>
      <c r="KUS150" s="88"/>
      <c r="KUT150" s="88"/>
      <c r="KUU150" s="88"/>
      <c r="KUV150" s="88"/>
      <c r="KUW150" s="88"/>
      <c r="KUX150" s="88"/>
      <c r="KUY150" s="88"/>
      <c r="KUZ150" s="88"/>
      <c r="KVA150" s="88"/>
      <c r="KVB150" s="88"/>
      <c r="KVC150" s="88"/>
      <c r="KVD150" s="88"/>
      <c r="KVE150" s="88"/>
      <c r="KVF150" s="88"/>
      <c r="KVG150" s="88"/>
      <c r="KVH150" s="88"/>
      <c r="KVI150" s="88"/>
      <c r="KVJ150" s="88"/>
      <c r="KVK150" s="88"/>
      <c r="KVL150" s="88"/>
      <c r="KVM150" s="88"/>
      <c r="KVN150" s="88"/>
      <c r="KVO150" s="88"/>
      <c r="KVP150" s="88"/>
      <c r="KVQ150" s="88"/>
      <c r="KVR150" s="88"/>
      <c r="KVS150" s="88"/>
      <c r="KVT150" s="88"/>
      <c r="KVU150" s="88"/>
      <c r="KVV150" s="88"/>
      <c r="KVW150" s="88"/>
      <c r="KVX150" s="88"/>
      <c r="KVY150" s="88"/>
      <c r="KVZ150" s="88"/>
      <c r="KWA150" s="88"/>
      <c r="KWB150" s="88"/>
      <c r="KWC150" s="88"/>
      <c r="KWD150" s="88"/>
      <c r="KWE150" s="88"/>
      <c r="KWF150" s="88"/>
      <c r="KWG150" s="88"/>
      <c r="KWH150" s="88"/>
      <c r="KWI150" s="88"/>
      <c r="KWJ150" s="88"/>
      <c r="KWK150" s="88"/>
      <c r="KWL150" s="88"/>
      <c r="KWM150" s="88"/>
      <c r="KWN150" s="88"/>
      <c r="KWO150" s="88"/>
      <c r="KWP150" s="88"/>
      <c r="KWQ150" s="88"/>
      <c r="KWR150" s="88"/>
      <c r="KWS150" s="88"/>
      <c r="KWT150" s="88"/>
      <c r="KWU150" s="88"/>
      <c r="KWV150" s="88"/>
      <c r="KWW150" s="88"/>
      <c r="KWX150" s="88"/>
      <c r="KWY150" s="88"/>
      <c r="KWZ150" s="88"/>
      <c r="KXA150" s="88"/>
      <c r="KXB150" s="88"/>
      <c r="KXC150" s="88"/>
      <c r="KXD150" s="88"/>
      <c r="KXE150" s="88"/>
      <c r="KXF150" s="88"/>
      <c r="KXG150" s="88"/>
      <c r="KXH150" s="88"/>
      <c r="KXI150" s="88"/>
      <c r="KXJ150" s="88"/>
      <c r="KXK150" s="88"/>
      <c r="KXL150" s="88"/>
      <c r="KXM150" s="88"/>
      <c r="KXN150" s="88"/>
      <c r="KXO150" s="88"/>
      <c r="KXP150" s="88"/>
      <c r="KXQ150" s="88"/>
      <c r="KXR150" s="88"/>
      <c r="KXS150" s="88"/>
      <c r="KXT150" s="88"/>
      <c r="KXU150" s="88"/>
      <c r="KXV150" s="88"/>
      <c r="KXW150" s="88"/>
      <c r="KXX150" s="88"/>
      <c r="KXY150" s="88"/>
      <c r="KXZ150" s="88"/>
      <c r="KYA150" s="88"/>
      <c r="KYB150" s="88"/>
      <c r="KYC150" s="88"/>
      <c r="KYD150" s="88"/>
      <c r="KYE150" s="88"/>
      <c r="KYF150" s="88"/>
      <c r="KYG150" s="88"/>
      <c r="KYH150" s="88"/>
      <c r="KYI150" s="88"/>
      <c r="KYJ150" s="88"/>
      <c r="KYK150" s="88"/>
      <c r="KYL150" s="88"/>
      <c r="KYM150" s="88"/>
      <c r="KYN150" s="88"/>
      <c r="KYO150" s="88"/>
      <c r="KYP150" s="88"/>
      <c r="KYQ150" s="88"/>
      <c r="KYR150" s="88"/>
      <c r="KYS150" s="88"/>
      <c r="KYT150" s="88"/>
      <c r="KYU150" s="88"/>
      <c r="KYV150" s="88"/>
      <c r="KYW150" s="88"/>
      <c r="KYX150" s="88"/>
      <c r="KYY150" s="88"/>
      <c r="KYZ150" s="88"/>
      <c r="KZA150" s="88"/>
      <c r="KZB150" s="88"/>
      <c r="KZC150" s="88"/>
      <c r="KZD150" s="88"/>
      <c r="KZE150" s="88"/>
      <c r="KZF150" s="88"/>
      <c r="KZG150" s="88"/>
      <c r="KZH150" s="88"/>
      <c r="KZI150" s="88"/>
      <c r="KZJ150" s="88"/>
      <c r="KZK150" s="88"/>
      <c r="KZL150" s="88"/>
      <c r="KZM150" s="88"/>
      <c r="KZN150" s="88"/>
      <c r="KZO150" s="88"/>
      <c r="KZP150" s="88"/>
      <c r="KZQ150" s="88"/>
      <c r="KZR150" s="88"/>
      <c r="KZS150" s="88"/>
      <c r="KZT150" s="88"/>
      <c r="KZU150" s="88"/>
      <c r="KZV150" s="88"/>
      <c r="KZW150" s="88"/>
      <c r="KZX150" s="88"/>
      <c r="KZY150" s="88"/>
      <c r="KZZ150" s="88"/>
      <c r="LAA150" s="88"/>
      <c r="LAB150" s="88"/>
      <c r="LAC150" s="88"/>
      <c r="LAD150" s="88"/>
      <c r="LAE150" s="88"/>
      <c r="LAF150" s="88"/>
      <c r="LAG150" s="88"/>
      <c r="LAH150" s="88"/>
      <c r="LAI150" s="88"/>
      <c r="LAJ150" s="88"/>
      <c r="LAK150" s="88"/>
      <c r="LAL150" s="88"/>
      <c r="LAM150" s="88"/>
      <c r="LAN150" s="88"/>
      <c r="LAO150" s="88"/>
      <c r="LAP150" s="88"/>
      <c r="LAQ150" s="88"/>
      <c r="LAR150" s="88"/>
      <c r="LAS150" s="88"/>
      <c r="LAT150" s="88"/>
      <c r="LAU150" s="88"/>
      <c r="LAV150" s="88"/>
      <c r="LAW150" s="88"/>
      <c r="LAX150" s="88"/>
      <c r="LAY150" s="88"/>
      <c r="LAZ150" s="88"/>
      <c r="LBA150" s="88"/>
      <c r="LBB150" s="88"/>
      <c r="LBC150" s="88"/>
      <c r="LBD150" s="88"/>
      <c r="LBE150" s="88"/>
      <c r="LBF150" s="88"/>
      <c r="LBG150" s="88"/>
      <c r="LBH150" s="88"/>
      <c r="LBI150" s="88"/>
      <c r="LBJ150" s="88"/>
      <c r="LBK150" s="88"/>
      <c r="LBL150" s="88"/>
      <c r="LBM150" s="88"/>
      <c r="LBN150" s="88"/>
      <c r="LBO150" s="88"/>
      <c r="LBP150" s="88"/>
      <c r="LBQ150" s="88"/>
      <c r="LBR150" s="88"/>
      <c r="LBS150" s="88"/>
      <c r="LBT150" s="88"/>
      <c r="LBU150" s="88"/>
      <c r="LBV150" s="88"/>
      <c r="LBW150" s="88"/>
      <c r="LBX150" s="88"/>
      <c r="LBY150" s="88"/>
      <c r="LBZ150" s="88"/>
      <c r="LCA150" s="88"/>
      <c r="LCB150" s="88"/>
      <c r="LCC150" s="88"/>
      <c r="LCD150" s="88"/>
      <c r="LCE150" s="88"/>
      <c r="LCF150" s="88"/>
      <c r="LCG150" s="88"/>
      <c r="LCH150" s="88"/>
      <c r="LCI150" s="88"/>
      <c r="LCJ150" s="88"/>
      <c r="LCK150" s="88"/>
      <c r="LCL150" s="88"/>
      <c r="LCM150" s="88"/>
      <c r="LCN150" s="88"/>
      <c r="LCO150" s="88"/>
      <c r="LCP150" s="88"/>
      <c r="LCQ150" s="88"/>
      <c r="LCR150" s="88"/>
      <c r="LCS150" s="88"/>
      <c r="LCT150" s="88"/>
      <c r="LCU150" s="88"/>
      <c r="LCV150" s="88"/>
      <c r="LCW150" s="88"/>
      <c r="LCX150" s="88"/>
      <c r="LCY150" s="88"/>
      <c r="LCZ150" s="88"/>
      <c r="LDA150" s="88"/>
      <c r="LDB150" s="88"/>
      <c r="LDC150" s="88"/>
      <c r="LDD150" s="88"/>
      <c r="LDE150" s="88"/>
      <c r="LDF150" s="88"/>
      <c r="LDG150" s="88"/>
      <c r="LDH150" s="88"/>
      <c r="LDI150" s="88"/>
      <c r="LDJ150" s="88"/>
      <c r="LDK150" s="88"/>
      <c r="LDL150" s="88"/>
      <c r="LDM150" s="88"/>
      <c r="LDN150" s="88"/>
      <c r="LDO150" s="88"/>
      <c r="LDP150" s="88"/>
      <c r="LDQ150" s="88"/>
      <c r="LDR150" s="88"/>
      <c r="LDS150" s="88"/>
      <c r="LDT150" s="88"/>
      <c r="LDU150" s="88"/>
      <c r="LDV150" s="88"/>
      <c r="LDW150" s="88"/>
      <c r="LDX150" s="88"/>
      <c r="LDY150" s="88"/>
      <c r="LDZ150" s="88"/>
      <c r="LEA150" s="88"/>
      <c r="LEB150" s="88"/>
      <c r="LEC150" s="88"/>
      <c r="LED150" s="88"/>
      <c r="LEE150" s="88"/>
      <c r="LEF150" s="88"/>
      <c r="LEG150" s="88"/>
      <c r="LEH150" s="88"/>
      <c r="LEI150" s="88"/>
      <c r="LEJ150" s="88"/>
      <c r="LEK150" s="88"/>
      <c r="LEL150" s="88"/>
      <c r="LEM150" s="88"/>
      <c r="LEN150" s="88"/>
      <c r="LEO150" s="88"/>
      <c r="LEP150" s="88"/>
      <c r="LEQ150" s="88"/>
      <c r="LER150" s="88"/>
      <c r="LES150" s="88"/>
      <c r="LET150" s="88"/>
      <c r="LEU150" s="88"/>
      <c r="LEV150" s="88"/>
      <c r="LEW150" s="88"/>
      <c r="LEX150" s="88"/>
      <c r="LEY150" s="88"/>
      <c r="LEZ150" s="88"/>
      <c r="LFA150" s="88"/>
      <c r="LFB150" s="88"/>
      <c r="LFC150" s="88"/>
      <c r="LFD150" s="88"/>
      <c r="LFE150" s="88"/>
      <c r="LFF150" s="88"/>
      <c r="LFG150" s="88"/>
      <c r="LFH150" s="88"/>
      <c r="LFI150" s="88"/>
      <c r="LFJ150" s="88"/>
      <c r="LFK150" s="88"/>
      <c r="LFL150" s="88"/>
      <c r="LFM150" s="88"/>
      <c r="LFN150" s="88"/>
      <c r="LFO150" s="88"/>
      <c r="LFP150" s="88"/>
      <c r="LFQ150" s="88"/>
      <c r="LFR150" s="88"/>
      <c r="LFS150" s="88"/>
      <c r="LFT150" s="88"/>
      <c r="LFU150" s="88"/>
      <c r="LFV150" s="88"/>
      <c r="LFW150" s="88"/>
      <c r="LFX150" s="88"/>
      <c r="LFY150" s="88"/>
      <c r="LFZ150" s="88"/>
      <c r="LGA150" s="88"/>
      <c r="LGB150" s="88"/>
      <c r="LGC150" s="88"/>
      <c r="LGD150" s="88"/>
      <c r="LGE150" s="88"/>
      <c r="LGF150" s="88"/>
      <c r="LGG150" s="88"/>
      <c r="LGH150" s="88"/>
      <c r="LGI150" s="88"/>
      <c r="LGJ150" s="88"/>
      <c r="LGK150" s="88"/>
      <c r="LGL150" s="88"/>
      <c r="LGM150" s="88"/>
      <c r="LGN150" s="88"/>
      <c r="LGO150" s="88"/>
      <c r="LGP150" s="88"/>
      <c r="LGQ150" s="88"/>
      <c r="LGR150" s="88"/>
      <c r="LGS150" s="88"/>
      <c r="LGT150" s="88"/>
      <c r="LGU150" s="88"/>
      <c r="LGV150" s="88"/>
      <c r="LGW150" s="88"/>
      <c r="LGX150" s="88"/>
      <c r="LGY150" s="88"/>
      <c r="LGZ150" s="88"/>
      <c r="LHA150" s="88"/>
      <c r="LHB150" s="88"/>
      <c r="LHC150" s="88"/>
      <c r="LHD150" s="88"/>
      <c r="LHE150" s="88"/>
      <c r="LHF150" s="88"/>
      <c r="LHG150" s="88"/>
      <c r="LHH150" s="88"/>
      <c r="LHI150" s="88"/>
      <c r="LHJ150" s="88"/>
      <c r="LHK150" s="88"/>
      <c r="LHL150" s="88"/>
      <c r="LHM150" s="88"/>
      <c r="LHN150" s="88"/>
      <c r="LHO150" s="88"/>
      <c r="LHP150" s="88"/>
      <c r="LHQ150" s="88"/>
      <c r="LHR150" s="88"/>
      <c r="LHS150" s="88"/>
      <c r="LHT150" s="88"/>
      <c r="LHU150" s="88"/>
      <c r="LHV150" s="88"/>
      <c r="LHW150" s="88"/>
      <c r="LHX150" s="88"/>
      <c r="LHY150" s="88"/>
      <c r="LHZ150" s="88"/>
      <c r="LIA150" s="88"/>
      <c r="LIB150" s="88"/>
      <c r="LIC150" s="88"/>
      <c r="LID150" s="88"/>
      <c r="LIE150" s="88"/>
      <c r="LIF150" s="88"/>
      <c r="LIG150" s="88"/>
      <c r="LIH150" s="88"/>
      <c r="LII150" s="88"/>
      <c r="LIJ150" s="88"/>
      <c r="LIK150" s="88"/>
      <c r="LIL150" s="88"/>
      <c r="LIM150" s="88"/>
      <c r="LIN150" s="88"/>
      <c r="LIO150" s="88"/>
      <c r="LIP150" s="88"/>
      <c r="LIQ150" s="88"/>
      <c r="LIR150" s="88"/>
      <c r="LIS150" s="88"/>
      <c r="LIT150" s="88"/>
      <c r="LIU150" s="88"/>
      <c r="LIV150" s="88"/>
      <c r="LIW150" s="88"/>
      <c r="LIX150" s="88"/>
      <c r="LIY150" s="88"/>
      <c r="LIZ150" s="88"/>
      <c r="LJA150" s="88"/>
      <c r="LJB150" s="88"/>
      <c r="LJC150" s="88"/>
      <c r="LJD150" s="88"/>
      <c r="LJE150" s="88"/>
      <c r="LJF150" s="88"/>
      <c r="LJG150" s="88"/>
      <c r="LJH150" s="88"/>
      <c r="LJI150" s="88"/>
      <c r="LJJ150" s="88"/>
      <c r="LJK150" s="88"/>
      <c r="LJL150" s="88"/>
      <c r="LJM150" s="88"/>
      <c r="LJN150" s="88"/>
      <c r="LJO150" s="88"/>
      <c r="LJP150" s="88"/>
      <c r="LJQ150" s="88"/>
      <c r="LJR150" s="88"/>
      <c r="LJS150" s="88"/>
      <c r="LJT150" s="88"/>
      <c r="LJU150" s="88"/>
      <c r="LJV150" s="88"/>
      <c r="LJW150" s="88"/>
      <c r="LJX150" s="88"/>
      <c r="LJY150" s="88"/>
      <c r="LJZ150" s="88"/>
      <c r="LKA150" s="88"/>
      <c r="LKB150" s="88"/>
      <c r="LKC150" s="88"/>
      <c r="LKD150" s="88"/>
      <c r="LKE150" s="88"/>
      <c r="LKF150" s="88"/>
      <c r="LKG150" s="88"/>
      <c r="LKH150" s="88"/>
      <c r="LKI150" s="88"/>
      <c r="LKJ150" s="88"/>
      <c r="LKK150" s="88"/>
      <c r="LKL150" s="88"/>
      <c r="LKM150" s="88"/>
      <c r="LKN150" s="88"/>
      <c r="LKO150" s="88"/>
      <c r="LKP150" s="88"/>
      <c r="LKQ150" s="88"/>
      <c r="LKR150" s="88"/>
      <c r="LKS150" s="88"/>
      <c r="LKT150" s="88"/>
      <c r="LKU150" s="88"/>
      <c r="LKV150" s="88"/>
      <c r="LKW150" s="88"/>
      <c r="LKX150" s="88"/>
      <c r="LKY150" s="88"/>
      <c r="LKZ150" s="88"/>
      <c r="LLA150" s="88"/>
      <c r="LLB150" s="88"/>
      <c r="LLC150" s="88"/>
      <c r="LLD150" s="88"/>
      <c r="LLE150" s="88"/>
      <c r="LLF150" s="88"/>
      <c r="LLG150" s="88"/>
      <c r="LLH150" s="88"/>
      <c r="LLI150" s="88"/>
      <c r="LLJ150" s="88"/>
      <c r="LLK150" s="88"/>
      <c r="LLL150" s="88"/>
      <c r="LLM150" s="88"/>
      <c r="LLN150" s="88"/>
      <c r="LLO150" s="88"/>
      <c r="LLP150" s="88"/>
      <c r="LLQ150" s="88"/>
      <c r="LLR150" s="88"/>
      <c r="LLS150" s="88"/>
      <c r="LLT150" s="88"/>
      <c r="LLU150" s="88"/>
      <c r="LLV150" s="88"/>
      <c r="LLW150" s="88"/>
      <c r="LLX150" s="88"/>
      <c r="LLY150" s="88"/>
      <c r="LLZ150" s="88"/>
      <c r="LMA150" s="88"/>
      <c r="LMB150" s="88"/>
      <c r="LMC150" s="88"/>
      <c r="LMD150" s="88"/>
      <c r="LME150" s="88"/>
      <c r="LMF150" s="88"/>
      <c r="LMG150" s="88"/>
      <c r="LMH150" s="88"/>
      <c r="LMI150" s="88"/>
      <c r="LMJ150" s="88"/>
      <c r="LMK150" s="88"/>
      <c r="LML150" s="88"/>
      <c r="LMM150" s="88"/>
      <c r="LMN150" s="88"/>
      <c r="LMO150" s="88"/>
      <c r="LMP150" s="88"/>
      <c r="LMQ150" s="88"/>
      <c r="LMR150" s="88"/>
      <c r="LMS150" s="88"/>
      <c r="LMT150" s="88"/>
      <c r="LMU150" s="88"/>
      <c r="LMV150" s="88"/>
      <c r="LMW150" s="88"/>
      <c r="LMX150" s="88"/>
      <c r="LMY150" s="88"/>
      <c r="LMZ150" s="88"/>
      <c r="LNA150" s="88"/>
      <c r="LNB150" s="88"/>
      <c r="LNC150" s="88"/>
      <c r="LND150" s="88"/>
      <c r="LNE150" s="88"/>
      <c r="LNF150" s="88"/>
      <c r="LNG150" s="88"/>
      <c r="LNH150" s="88"/>
      <c r="LNI150" s="88"/>
      <c r="LNJ150" s="88"/>
      <c r="LNK150" s="88"/>
      <c r="LNL150" s="88"/>
      <c r="LNM150" s="88"/>
      <c r="LNN150" s="88"/>
      <c r="LNO150" s="88"/>
      <c r="LNP150" s="88"/>
      <c r="LNQ150" s="88"/>
      <c r="LNR150" s="88"/>
      <c r="LNS150" s="88"/>
      <c r="LNT150" s="88"/>
      <c r="LNU150" s="88"/>
      <c r="LNV150" s="88"/>
      <c r="LNW150" s="88"/>
      <c r="LNX150" s="88"/>
      <c r="LNY150" s="88"/>
      <c r="LNZ150" s="88"/>
      <c r="LOA150" s="88"/>
      <c r="LOB150" s="88"/>
      <c r="LOC150" s="88"/>
      <c r="LOD150" s="88"/>
      <c r="LOE150" s="88"/>
      <c r="LOF150" s="88"/>
      <c r="LOG150" s="88"/>
      <c r="LOH150" s="88"/>
      <c r="LOI150" s="88"/>
      <c r="LOJ150" s="88"/>
      <c r="LOK150" s="88"/>
      <c r="LOL150" s="88"/>
      <c r="LOM150" s="88"/>
      <c r="LON150" s="88"/>
      <c r="LOO150" s="88"/>
      <c r="LOP150" s="88"/>
      <c r="LOQ150" s="88"/>
      <c r="LOR150" s="88"/>
      <c r="LOS150" s="88"/>
      <c r="LOT150" s="88"/>
      <c r="LOU150" s="88"/>
      <c r="LOV150" s="88"/>
      <c r="LOW150" s="88"/>
      <c r="LOX150" s="88"/>
      <c r="LOY150" s="88"/>
      <c r="LOZ150" s="88"/>
      <c r="LPA150" s="88"/>
      <c r="LPB150" s="88"/>
      <c r="LPC150" s="88"/>
      <c r="LPD150" s="88"/>
      <c r="LPE150" s="88"/>
      <c r="LPF150" s="88"/>
      <c r="LPG150" s="88"/>
      <c r="LPH150" s="88"/>
      <c r="LPI150" s="88"/>
      <c r="LPJ150" s="88"/>
      <c r="LPK150" s="88"/>
      <c r="LPL150" s="88"/>
      <c r="LPM150" s="88"/>
      <c r="LPN150" s="88"/>
      <c r="LPO150" s="88"/>
      <c r="LPP150" s="88"/>
      <c r="LPQ150" s="88"/>
      <c r="LPR150" s="88"/>
      <c r="LPS150" s="88"/>
      <c r="LPT150" s="88"/>
      <c r="LPU150" s="88"/>
      <c r="LPV150" s="88"/>
      <c r="LPW150" s="88"/>
      <c r="LPX150" s="88"/>
      <c r="LPY150" s="88"/>
      <c r="LPZ150" s="88"/>
      <c r="LQA150" s="88"/>
      <c r="LQB150" s="88"/>
      <c r="LQC150" s="88"/>
      <c r="LQD150" s="88"/>
      <c r="LQE150" s="88"/>
      <c r="LQF150" s="88"/>
      <c r="LQG150" s="88"/>
      <c r="LQH150" s="88"/>
      <c r="LQI150" s="88"/>
      <c r="LQJ150" s="88"/>
      <c r="LQK150" s="88"/>
      <c r="LQL150" s="88"/>
      <c r="LQM150" s="88"/>
      <c r="LQN150" s="88"/>
      <c r="LQO150" s="88"/>
      <c r="LQP150" s="88"/>
      <c r="LQQ150" s="88"/>
      <c r="LQR150" s="88"/>
      <c r="LQS150" s="88"/>
      <c r="LQT150" s="88"/>
      <c r="LQU150" s="88"/>
      <c r="LQV150" s="88"/>
      <c r="LQW150" s="88"/>
      <c r="LQX150" s="88"/>
      <c r="LQY150" s="88"/>
      <c r="LQZ150" s="88"/>
      <c r="LRA150" s="88"/>
      <c r="LRB150" s="88"/>
      <c r="LRC150" s="88"/>
      <c r="LRD150" s="88"/>
      <c r="LRE150" s="88"/>
      <c r="LRF150" s="88"/>
      <c r="LRG150" s="88"/>
      <c r="LRH150" s="88"/>
      <c r="LRI150" s="88"/>
      <c r="LRJ150" s="88"/>
      <c r="LRK150" s="88"/>
      <c r="LRL150" s="88"/>
      <c r="LRM150" s="88"/>
      <c r="LRN150" s="88"/>
      <c r="LRO150" s="88"/>
      <c r="LRP150" s="88"/>
      <c r="LRQ150" s="88"/>
      <c r="LRR150" s="88"/>
      <c r="LRS150" s="88"/>
      <c r="LRT150" s="88"/>
      <c r="LRU150" s="88"/>
      <c r="LRV150" s="88"/>
      <c r="LRW150" s="88"/>
      <c r="LRX150" s="88"/>
      <c r="LRY150" s="88"/>
      <c r="LRZ150" s="88"/>
      <c r="LSA150" s="88"/>
      <c r="LSB150" s="88"/>
      <c r="LSC150" s="88"/>
      <c r="LSD150" s="88"/>
      <c r="LSE150" s="88"/>
      <c r="LSF150" s="88"/>
      <c r="LSG150" s="88"/>
      <c r="LSH150" s="88"/>
      <c r="LSI150" s="88"/>
      <c r="LSJ150" s="88"/>
      <c r="LSK150" s="88"/>
      <c r="LSL150" s="88"/>
      <c r="LSM150" s="88"/>
      <c r="LSN150" s="88"/>
      <c r="LSO150" s="88"/>
      <c r="LSP150" s="88"/>
      <c r="LSQ150" s="88"/>
      <c r="LSR150" s="88"/>
      <c r="LSS150" s="88"/>
      <c r="LST150" s="88"/>
      <c r="LSU150" s="88"/>
      <c r="LSV150" s="88"/>
      <c r="LSW150" s="88"/>
      <c r="LSX150" s="88"/>
      <c r="LSY150" s="88"/>
      <c r="LSZ150" s="88"/>
      <c r="LTA150" s="88"/>
      <c r="LTB150" s="88"/>
      <c r="LTC150" s="88"/>
      <c r="LTD150" s="88"/>
      <c r="LTE150" s="88"/>
      <c r="LTF150" s="88"/>
      <c r="LTG150" s="88"/>
      <c r="LTH150" s="88"/>
      <c r="LTI150" s="88"/>
      <c r="LTJ150" s="88"/>
      <c r="LTK150" s="88"/>
      <c r="LTL150" s="88"/>
      <c r="LTM150" s="88"/>
      <c r="LTN150" s="88"/>
      <c r="LTO150" s="88"/>
      <c r="LTP150" s="88"/>
      <c r="LTQ150" s="88"/>
      <c r="LTR150" s="88"/>
      <c r="LTS150" s="88"/>
      <c r="LTT150" s="88"/>
      <c r="LTU150" s="88"/>
      <c r="LTV150" s="88"/>
      <c r="LTW150" s="88"/>
      <c r="LTX150" s="88"/>
      <c r="LTY150" s="88"/>
      <c r="LTZ150" s="88"/>
      <c r="LUA150" s="88"/>
      <c r="LUB150" s="88"/>
      <c r="LUC150" s="88"/>
      <c r="LUD150" s="88"/>
      <c r="LUE150" s="88"/>
      <c r="LUF150" s="88"/>
      <c r="LUG150" s="88"/>
      <c r="LUH150" s="88"/>
      <c r="LUI150" s="88"/>
      <c r="LUJ150" s="88"/>
      <c r="LUK150" s="88"/>
      <c r="LUL150" s="88"/>
      <c r="LUM150" s="88"/>
      <c r="LUN150" s="88"/>
      <c r="LUO150" s="88"/>
      <c r="LUP150" s="88"/>
      <c r="LUQ150" s="88"/>
      <c r="LUR150" s="88"/>
      <c r="LUS150" s="88"/>
      <c r="LUT150" s="88"/>
      <c r="LUU150" s="88"/>
      <c r="LUV150" s="88"/>
      <c r="LUW150" s="88"/>
      <c r="LUX150" s="88"/>
      <c r="LUY150" s="88"/>
      <c r="LUZ150" s="88"/>
      <c r="LVA150" s="88"/>
      <c r="LVB150" s="88"/>
      <c r="LVC150" s="88"/>
      <c r="LVD150" s="88"/>
      <c r="LVE150" s="88"/>
      <c r="LVF150" s="88"/>
      <c r="LVG150" s="88"/>
      <c r="LVH150" s="88"/>
      <c r="LVI150" s="88"/>
      <c r="LVJ150" s="88"/>
      <c r="LVK150" s="88"/>
      <c r="LVL150" s="88"/>
      <c r="LVM150" s="88"/>
      <c r="LVN150" s="88"/>
      <c r="LVO150" s="88"/>
      <c r="LVP150" s="88"/>
      <c r="LVQ150" s="88"/>
      <c r="LVR150" s="88"/>
      <c r="LVS150" s="88"/>
      <c r="LVT150" s="88"/>
      <c r="LVU150" s="88"/>
      <c r="LVV150" s="88"/>
      <c r="LVW150" s="88"/>
      <c r="LVX150" s="88"/>
      <c r="LVY150" s="88"/>
      <c r="LVZ150" s="88"/>
      <c r="LWA150" s="88"/>
      <c r="LWB150" s="88"/>
      <c r="LWC150" s="88"/>
      <c r="LWD150" s="88"/>
      <c r="LWE150" s="88"/>
      <c r="LWF150" s="88"/>
      <c r="LWG150" s="88"/>
      <c r="LWH150" s="88"/>
      <c r="LWI150" s="88"/>
      <c r="LWJ150" s="88"/>
      <c r="LWK150" s="88"/>
      <c r="LWL150" s="88"/>
      <c r="LWM150" s="88"/>
      <c r="LWN150" s="88"/>
      <c r="LWO150" s="88"/>
      <c r="LWP150" s="88"/>
      <c r="LWQ150" s="88"/>
      <c r="LWR150" s="88"/>
      <c r="LWS150" s="88"/>
      <c r="LWT150" s="88"/>
      <c r="LWU150" s="88"/>
      <c r="LWV150" s="88"/>
      <c r="LWW150" s="88"/>
      <c r="LWX150" s="88"/>
      <c r="LWY150" s="88"/>
      <c r="LWZ150" s="88"/>
      <c r="LXA150" s="88"/>
      <c r="LXB150" s="88"/>
      <c r="LXC150" s="88"/>
      <c r="LXD150" s="88"/>
      <c r="LXE150" s="88"/>
      <c r="LXF150" s="88"/>
      <c r="LXG150" s="88"/>
      <c r="LXH150" s="88"/>
      <c r="LXI150" s="88"/>
      <c r="LXJ150" s="88"/>
      <c r="LXK150" s="88"/>
      <c r="LXL150" s="88"/>
      <c r="LXM150" s="88"/>
      <c r="LXN150" s="88"/>
      <c r="LXO150" s="88"/>
      <c r="LXP150" s="88"/>
      <c r="LXQ150" s="88"/>
      <c r="LXR150" s="88"/>
      <c r="LXS150" s="88"/>
      <c r="LXT150" s="88"/>
      <c r="LXU150" s="88"/>
      <c r="LXV150" s="88"/>
      <c r="LXW150" s="88"/>
      <c r="LXX150" s="88"/>
      <c r="LXY150" s="88"/>
      <c r="LXZ150" s="88"/>
      <c r="LYA150" s="88"/>
      <c r="LYB150" s="88"/>
      <c r="LYC150" s="88"/>
      <c r="LYD150" s="88"/>
      <c r="LYE150" s="88"/>
      <c r="LYF150" s="88"/>
      <c r="LYG150" s="88"/>
      <c r="LYH150" s="88"/>
      <c r="LYI150" s="88"/>
      <c r="LYJ150" s="88"/>
      <c r="LYK150" s="88"/>
      <c r="LYL150" s="88"/>
      <c r="LYM150" s="88"/>
      <c r="LYN150" s="88"/>
      <c r="LYO150" s="88"/>
      <c r="LYP150" s="88"/>
      <c r="LYQ150" s="88"/>
      <c r="LYR150" s="88"/>
      <c r="LYS150" s="88"/>
      <c r="LYT150" s="88"/>
      <c r="LYU150" s="88"/>
      <c r="LYV150" s="88"/>
      <c r="LYW150" s="88"/>
      <c r="LYX150" s="88"/>
      <c r="LYY150" s="88"/>
      <c r="LYZ150" s="88"/>
      <c r="LZA150" s="88"/>
      <c r="LZB150" s="88"/>
      <c r="LZC150" s="88"/>
      <c r="LZD150" s="88"/>
      <c r="LZE150" s="88"/>
      <c r="LZF150" s="88"/>
      <c r="LZG150" s="88"/>
      <c r="LZH150" s="88"/>
      <c r="LZI150" s="88"/>
      <c r="LZJ150" s="88"/>
      <c r="LZK150" s="88"/>
      <c r="LZL150" s="88"/>
      <c r="LZM150" s="88"/>
      <c r="LZN150" s="88"/>
      <c r="LZO150" s="88"/>
      <c r="LZP150" s="88"/>
      <c r="LZQ150" s="88"/>
      <c r="LZR150" s="88"/>
      <c r="LZS150" s="88"/>
      <c r="LZT150" s="88"/>
      <c r="LZU150" s="88"/>
      <c r="LZV150" s="88"/>
      <c r="LZW150" s="88"/>
      <c r="LZX150" s="88"/>
      <c r="LZY150" s="88"/>
      <c r="LZZ150" s="88"/>
      <c r="MAA150" s="88"/>
      <c r="MAB150" s="88"/>
      <c r="MAC150" s="88"/>
      <c r="MAD150" s="88"/>
      <c r="MAE150" s="88"/>
      <c r="MAF150" s="88"/>
      <c r="MAG150" s="88"/>
      <c r="MAH150" s="88"/>
      <c r="MAI150" s="88"/>
      <c r="MAJ150" s="88"/>
      <c r="MAK150" s="88"/>
      <c r="MAL150" s="88"/>
      <c r="MAM150" s="88"/>
      <c r="MAN150" s="88"/>
      <c r="MAO150" s="88"/>
      <c r="MAP150" s="88"/>
      <c r="MAQ150" s="88"/>
      <c r="MAR150" s="88"/>
      <c r="MAS150" s="88"/>
      <c r="MAT150" s="88"/>
      <c r="MAU150" s="88"/>
      <c r="MAV150" s="88"/>
      <c r="MAW150" s="88"/>
      <c r="MAX150" s="88"/>
      <c r="MAY150" s="88"/>
      <c r="MAZ150" s="88"/>
      <c r="MBA150" s="88"/>
      <c r="MBB150" s="88"/>
      <c r="MBC150" s="88"/>
      <c r="MBD150" s="88"/>
      <c r="MBE150" s="88"/>
      <c r="MBF150" s="88"/>
      <c r="MBG150" s="88"/>
      <c r="MBH150" s="88"/>
      <c r="MBI150" s="88"/>
      <c r="MBJ150" s="88"/>
      <c r="MBK150" s="88"/>
      <c r="MBL150" s="88"/>
      <c r="MBM150" s="88"/>
      <c r="MBN150" s="88"/>
      <c r="MBO150" s="88"/>
      <c r="MBP150" s="88"/>
      <c r="MBQ150" s="88"/>
      <c r="MBR150" s="88"/>
      <c r="MBS150" s="88"/>
      <c r="MBT150" s="88"/>
      <c r="MBU150" s="88"/>
      <c r="MBV150" s="88"/>
      <c r="MBW150" s="88"/>
      <c r="MBX150" s="88"/>
      <c r="MBY150" s="88"/>
      <c r="MBZ150" s="88"/>
      <c r="MCA150" s="88"/>
      <c r="MCB150" s="88"/>
      <c r="MCC150" s="88"/>
      <c r="MCD150" s="88"/>
      <c r="MCE150" s="88"/>
      <c r="MCF150" s="88"/>
      <c r="MCG150" s="88"/>
      <c r="MCH150" s="88"/>
      <c r="MCI150" s="88"/>
      <c r="MCJ150" s="88"/>
      <c r="MCK150" s="88"/>
      <c r="MCL150" s="88"/>
      <c r="MCM150" s="88"/>
      <c r="MCN150" s="88"/>
      <c r="MCO150" s="88"/>
      <c r="MCP150" s="88"/>
      <c r="MCQ150" s="88"/>
      <c r="MCR150" s="88"/>
      <c r="MCS150" s="88"/>
      <c r="MCT150" s="88"/>
      <c r="MCU150" s="88"/>
      <c r="MCV150" s="88"/>
      <c r="MCW150" s="88"/>
      <c r="MCX150" s="88"/>
      <c r="MCY150" s="88"/>
      <c r="MCZ150" s="88"/>
      <c r="MDA150" s="88"/>
      <c r="MDB150" s="88"/>
      <c r="MDC150" s="88"/>
      <c r="MDD150" s="88"/>
      <c r="MDE150" s="88"/>
      <c r="MDF150" s="88"/>
      <c r="MDG150" s="88"/>
      <c r="MDH150" s="88"/>
      <c r="MDI150" s="88"/>
      <c r="MDJ150" s="88"/>
      <c r="MDK150" s="88"/>
      <c r="MDL150" s="88"/>
      <c r="MDM150" s="88"/>
      <c r="MDN150" s="88"/>
      <c r="MDO150" s="88"/>
      <c r="MDP150" s="88"/>
      <c r="MDQ150" s="88"/>
      <c r="MDR150" s="88"/>
      <c r="MDS150" s="88"/>
      <c r="MDT150" s="88"/>
      <c r="MDU150" s="88"/>
      <c r="MDV150" s="88"/>
      <c r="MDW150" s="88"/>
      <c r="MDX150" s="88"/>
      <c r="MDY150" s="88"/>
      <c r="MDZ150" s="88"/>
      <c r="MEA150" s="88"/>
      <c r="MEB150" s="88"/>
      <c r="MEC150" s="88"/>
      <c r="MED150" s="88"/>
      <c r="MEE150" s="88"/>
      <c r="MEF150" s="88"/>
      <c r="MEG150" s="88"/>
      <c r="MEH150" s="88"/>
      <c r="MEI150" s="88"/>
      <c r="MEJ150" s="88"/>
      <c r="MEK150" s="88"/>
      <c r="MEL150" s="88"/>
      <c r="MEM150" s="88"/>
      <c r="MEN150" s="88"/>
      <c r="MEO150" s="88"/>
      <c r="MEP150" s="88"/>
      <c r="MEQ150" s="88"/>
      <c r="MER150" s="88"/>
      <c r="MES150" s="88"/>
      <c r="MET150" s="88"/>
      <c r="MEU150" s="88"/>
      <c r="MEV150" s="88"/>
      <c r="MEW150" s="88"/>
      <c r="MEX150" s="88"/>
      <c r="MEY150" s="88"/>
      <c r="MEZ150" s="88"/>
      <c r="MFA150" s="88"/>
      <c r="MFB150" s="88"/>
      <c r="MFC150" s="88"/>
      <c r="MFD150" s="88"/>
      <c r="MFE150" s="88"/>
      <c r="MFF150" s="88"/>
      <c r="MFG150" s="88"/>
      <c r="MFH150" s="88"/>
      <c r="MFI150" s="88"/>
      <c r="MFJ150" s="88"/>
      <c r="MFK150" s="88"/>
      <c r="MFL150" s="88"/>
      <c r="MFM150" s="88"/>
      <c r="MFN150" s="88"/>
      <c r="MFO150" s="88"/>
      <c r="MFP150" s="88"/>
      <c r="MFQ150" s="88"/>
      <c r="MFR150" s="88"/>
      <c r="MFS150" s="88"/>
      <c r="MFT150" s="88"/>
      <c r="MFU150" s="88"/>
      <c r="MFV150" s="88"/>
      <c r="MFW150" s="88"/>
      <c r="MFX150" s="88"/>
      <c r="MFY150" s="88"/>
      <c r="MFZ150" s="88"/>
      <c r="MGA150" s="88"/>
      <c r="MGB150" s="88"/>
      <c r="MGC150" s="88"/>
      <c r="MGD150" s="88"/>
      <c r="MGE150" s="88"/>
      <c r="MGF150" s="88"/>
      <c r="MGG150" s="88"/>
      <c r="MGH150" s="88"/>
      <c r="MGI150" s="88"/>
      <c r="MGJ150" s="88"/>
      <c r="MGK150" s="88"/>
      <c r="MGL150" s="88"/>
      <c r="MGM150" s="88"/>
      <c r="MGN150" s="88"/>
      <c r="MGO150" s="88"/>
      <c r="MGP150" s="88"/>
      <c r="MGQ150" s="88"/>
      <c r="MGR150" s="88"/>
      <c r="MGS150" s="88"/>
      <c r="MGT150" s="88"/>
      <c r="MGU150" s="88"/>
      <c r="MGV150" s="88"/>
      <c r="MGW150" s="88"/>
      <c r="MGX150" s="88"/>
      <c r="MGY150" s="88"/>
      <c r="MGZ150" s="88"/>
      <c r="MHA150" s="88"/>
      <c r="MHB150" s="88"/>
      <c r="MHC150" s="88"/>
      <c r="MHD150" s="88"/>
      <c r="MHE150" s="88"/>
      <c r="MHF150" s="88"/>
      <c r="MHG150" s="88"/>
      <c r="MHH150" s="88"/>
      <c r="MHI150" s="88"/>
      <c r="MHJ150" s="88"/>
      <c r="MHK150" s="88"/>
      <c r="MHL150" s="88"/>
      <c r="MHM150" s="88"/>
      <c r="MHN150" s="88"/>
      <c r="MHO150" s="88"/>
      <c r="MHP150" s="88"/>
      <c r="MHQ150" s="88"/>
      <c r="MHR150" s="88"/>
      <c r="MHS150" s="88"/>
      <c r="MHT150" s="88"/>
      <c r="MHU150" s="88"/>
      <c r="MHV150" s="88"/>
      <c r="MHW150" s="88"/>
      <c r="MHX150" s="88"/>
      <c r="MHY150" s="88"/>
      <c r="MHZ150" s="88"/>
      <c r="MIA150" s="88"/>
      <c r="MIB150" s="88"/>
      <c r="MIC150" s="88"/>
      <c r="MID150" s="88"/>
      <c r="MIE150" s="88"/>
      <c r="MIF150" s="88"/>
      <c r="MIG150" s="88"/>
      <c r="MIH150" s="88"/>
      <c r="MII150" s="88"/>
      <c r="MIJ150" s="88"/>
      <c r="MIK150" s="88"/>
      <c r="MIL150" s="88"/>
      <c r="MIM150" s="88"/>
      <c r="MIN150" s="88"/>
      <c r="MIO150" s="88"/>
      <c r="MIP150" s="88"/>
      <c r="MIQ150" s="88"/>
      <c r="MIR150" s="88"/>
      <c r="MIS150" s="88"/>
      <c r="MIT150" s="88"/>
      <c r="MIU150" s="88"/>
      <c r="MIV150" s="88"/>
      <c r="MIW150" s="88"/>
      <c r="MIX150" s="88"/>
      <c r="MIY150" s="88"/>
      <c r="MIZ150" s="88"/>
      <c r="MJA150" s="88"/>
      <c r="MJB150" s="88"/>
      <c r="MJC150" s="88"/>
      <c r="MJD150" s="88"/>
      <c r="MJE150" s="88"/>
      <c r="MJF150" s="88"/>
      <c r="MJG150" s="88"/>
      <c r="MJH150" s="88"/>
      <c r="MJI150" s="88"/>
      <c r="MJJ150" s="88"/>
      <c r="MJK150" s="88"/>
      <c r="MJL150" s="88"/>
      <c r="MJM150" s="88"/>
      <c r="MJN150" s="88"/>
      <c r="MJO150" s="88"/>
      <c r="MJP150" s="88"/>
      <c r="MJQ150" s="88"/>
      <c r="MJR150" s="88"/>
      <c r="MJS150" s="88"/>
      <c r="MJT150" s="88"/>
      <c r="MJU150" s="88"/>
      <c r="MJV150" s="88"/>
      <c r="MJW150" s="88"/>
      <c r="MJX150" s="88"/>
      <c r="MJY150" s="88"/>
      <c r="MJZ150" s="88"/>
      <c r="MKA150" s="88"/>
      <c r="MKB150" s="88"/>
      <c r="MKC150" s="88"/>
      <c r="MKD150" s="88"/>
      <c r="MKE150" s="88"/>
      <c r="MKF150" s="88"/>
      <c r="MKG150" s="88"/>
      <c r="MKH150" s="88"/>
      <c r="MKI150" s="88"/>
      <c r="MKJ150" s="88"/>
      <c r="MKK150" s="88"/>
      <c r="MKL150" s="88"/>
      <c r="MKM150" s="88"/>
      <c r="MKN150" s="88"/>
      <c r="MKO150" s="88"/>
      <c r="MKP150" s="88"/>
      <c r="MKQ150" s="88"/>
      <c r="MKR150" s="88"/>
      <c r="MKS150" s="88"/>
      <c r="MKT150" s="88"/>
      <c r="MKU150" s="88"/>
      <c r="MKV150" s="88"/>
      <c r="MKW150" s="88"/>
      <c r="MKX150" s="88"/>
      <c r="MKY150" s="88"/>
      <c r="MKZ150" s="88"/>
      <c r="MLA150" s="88"/>
      <c r="MLB150" s="88"/>
      <c r="MLC150" s="88"/>
      <c r="MLD150" s="88"/>
      <c r="MLE150" s="88"/>
      <c r="MLF150" s="88"/>
      <c r="MLG150" s="88"/>
      <c r="MLH150" s="88"/>
      <c r="MLI150" s="88"/>
      <c r="MLJ150" s="88"/>
      <c r="MLK150" s="88"/>
      <c r="MLL150" s="88"/>
      <c r="MLM150" s="88"/>
      <c r="MLN150" s="88"/>
      <c r="MLO150" s="88"/>
      <c r="MLP150" s="88"/>
      <c r="MLQ150" s="88"/>
      <c r="MLR150" s="88"/>
      <c r="MLS150" s="88"/>
      <c r="MLT150" s="88"/>
      <c r="MLU150" s="88"/>
      <c r="MLV150" s="88"/>
      <c r="MLW150" s="88"/>
      <c r="MLX150" s="88"/>
      <c r="MLY150" s="88"/>
      <c r="MLZ150" s="88"/>
      <c r="MMA150" s="88"/>
      <c r="MMB150" s="88"/>
      <c r="MMC150" s="88"/>
      <c r="MMD150" s="88"/>
      <c r="MME150" s="88"/>
      <c r="MMF150" s="88"/>
      <c r="MMG150" s="88"/>
      <c r="MMH150" s="88"/>
      <c r="MMI150" s="88"/>
      <c r="MMJ150" s="88"/>
      <c r="MMK150" s="88"/>
      <c r="MML150" s="88"/>
      <c r="MMM150" s="88"/>
      <c r="MMN150" s="88"/>
      <c r="MMO150" s="88"/>
      <c r="MMP150" s="88"/>
      <c r="MMQ150" s="88"/>
      <c r="MMR150" s="88"/>
      <c r="MMS150" s="88"/>
      <c r="MMT150" s="88"/>
      <c r="MMU150" s="88"/>
      <c r="MMV150" s="88"/>
      <c r="MMW150" s="88"/>
      <c r="MMX150" s="88"/>
      <c r="MMY150" s="88"/>
      <c r="MMZ150" s="88"/>
      <c r="MNA150" s="88"/>
      <c r="MNB150" s="88"/>
      <c r="MNC150" s="88"/>
      <c r="MND150" s="88"/>
      <c r="MNE150" s="88"/>
      <c r="MNF150" s="88"/>
      <c r="MNG150" s="88"/>
      <c r="MNH150" s="88"/>
      <c r="MNI150" s="88"/>
      <c r="MNJ150" s="88"/>
      <c r="MNK150" s="88"/>
      <c r="MNL150" s="88"/>
      <c r="MNM150" s="88"/>
      <c r="MNN150" s="88"/>
      <c r="MNO150" s="88"/>
      <c r="MNP150" s="88"/>
      <c r="MNQ150" s="88"/>
      <c r="MNR150" s="88"/>
      <c r="MNS150" s="88"/>
      <c r="MNT150" s="88"/>
      <c r="MNU150" s="88"/>
      <c r="MNV150" s="88"/>
      <c r="MNW150" s="88"/>
      <c r="MNX150" s="88"/>
      <c r="MNY150" s="88"/>
      <c r="MNZ150" s="88"/>
      <c r="MOA150" s="88"/>
      <c r="MOB150" s="88"/>
      <c r="MOC150" s="88"/>
      <c r="MOD150" s="88"/>
      <c r="MOE150" s="88"/>
      <c r="MOF150" s="88"/>
      <c r="MOG150" s="88"/>
      <c r="MOH150" s="88"/>
      <c r="MOI150" s="88"/>
      <c r="MOJ150" s="88"/>
      <c r="MOK150" s="88"/>
      <c r="MOL150" s="88"/>
      <c r="MOM150" s="88"/>
      <c r="MON150" s="88"/>
      <c r="MOO150" s="88"/>
      <c r="MOP150" s="88"/>
      <c r="MOQ150" s="88"/>
      <c r="MOR150" s="88"/>
      <c r="MOS150" s="88"/>
      <c r="MOT150" s="88"/>
      <c r="MOU150" s="88"/>
      <c r="MOV150" s="88"/>
      <c r="MOW150" s="88"/>
      <c r="MOX150" s="88"/>
      <c r="MOY150" s="88"/>
      <c r="MOZ150" s="88"/>
      <c r="MPA150" s="88"/>
      <c r="MPB150" s="88"/>
      <c r="MPC150" s="88"/>
      <c r="MPD150" s="88"/>
      <c r="MPE150" s="88"/>
      <c r="MPF150" s="88"/>
      <c r="MPG150" s="88"/>
      <c r="MPH150" s="88"/>
      <c r="MPI150" s="88"/>
      <c r="MPJ150" s="88"/>
      <c r="MPK150" s="88"/>
      <c r="MPL150" s="88"/>
      <c r="MPM150" s="88"/>
      <c r="MPN150" s="88"/>
      <c r="MPO150" s="88"/>
      <c r="MPP150" s="88"/>
      <c r="MPQ150" s="88"/>
      <c r="MPR150" s="88"/>
      <c r="MPS150" s="88"/>
      <c r="MPT150" s="88"/>
      <c r="MPU150" s="88"/>
      <c r="MPV150" s="88"/>
      <c r="MPW150" s="88"/>
      <c r="MPX150" s="88"/>
      <c r="MPY150" s="88"/>
      <c r="MPZ150" s="88"/>
      <c r="MQA150" s="88"/>
      <c r="MQB150" s="88"/>
      <c r="MQC150" s="88"/>
      <c r="MQD150" s="88"/>
      <c r="MQE150" s="88"/>
      <c r="MQF150" s="88"/>
      <c r="MQG150" s="88"/>
      <c r="MQH150" s="88"/>
      <c r="MQI150" s="88"/>
      <c r="MQJ150" s="88"/>
      <c r="MQK150" s="88"/>
      <c r="MQL150" s="88"/>
      <c r="MQM150" s="88"/>
      <c r="MQN150" s="88"/>
      <c r="MQO150" s="88"/>
      <c r="MQP150" s="88"/>
      <c r="MQQ150" s="88"/>
      <c r="MQR150" s="88"/>
      <c r="MQS150" s="88"/>
      <c r="MQT150" s="88"/>
      <c r="MQU150" s="88"/>
      <c r="MQV150" s="88"/>
      <c r="MQW150" s="88"/>
      <c r="MQX150" s="88"/>
      <c r="MQY150" s="88"/>
      <c r="MQZ150" s="88"/>
      <c r="MRA150" s="88"/>
      <c r="MRB150" s="88"/>
      <c r="MRC150" s="88"/>
      <c r="MRD150" s="88"/>
      <c r="MRE150" s="88"/>
      <c r="MRF150" s="88"/>
      <c r="MRG150" s="88"/>
      <c r="MRH150" s="88"/>
      <c r="MRI150" s="88"/>
      <c r="MRJ150" s="88"/>
      <c r="MRK150" s="88"/>
      <c r="MRL150" s="88"/>
      <c r="MRM150" s="88"/>
      <c r="MRN150" s="88"/>
      <c r="MRO150" s="88"/>
      <c r="MRP150" s="88"/>
      <c r="MRQ150" s="88"/>
      <c r="MRR150" s="88"/>
      <c r="MRS150" s="88"/>
      <c r="MRT150" s="88"/>
      <c r="MRU150" s="88"/>
      <c r="MRV150" s="88"/>
      <c r="MRW150" s="88"/>
      <c r="MRX150" s="88"/>
      <c r="MRY150" s="88"/>
      <c r="MRZ150" s="88"/>
      <c r="MSA150" s="88"/>
      <c r="MSB150" s="88"/>
      <c r="MSC150" s="88"/>
      <c r="MSD150" s="88"/>
      <c r="MSE150" s="88"/>
      <c r="MSF150" s="88"/>
      <c r="MSG150" s="88"/>
      <c r="MSH150" s="88"/>
      <c r="MSI150" s="88"/>
      <c r="MSJ150" s="88"/>
      <c r="MSK150" s="88"/>
      <c r="MSL150" s="88"/>
      <c r="MSM150" s="88"/>
      <c r="MSN150" s="88"/>
      <c r="MSO150" s="88"/>
      <c r="MSP150" s="88"/>
      <c r="MSQ150" s="88"/>
      <c r="MSR150" s="88"/>
      <c r="MSS150" s="88"/>
      <c r="MST150" s="88"/>
      <c r="MSU150" s="88"/>
      <c r="MSV150" s="88"/>
      <c r="MSW150" s="88"/>
      <c r="MSX150" s="88"/>
      <c r="MSY150" s="88"/>
      <c r="MSZ150" s="88"/>
      <c r="MTA150" s="88"/>
      <c r="MTB150" s="88"/>
      <c r="MTC150" s="88"/>
      <c r="MTD150" s="88"/>
      <c r="MTE150" s="88"/>
      <c r="MTF150" s="88"/>
      <c r="MTG150" s="88"/>
      <c r="MTH150" s="88"/>
      <c r="MTI150" s="88"/>
      <c r="MTJ150" s="88"/>
      <c r="MTK150" s="88"/>
      <c r="MTL150" s="88"/>
      <c r="MTM150" s="88"/>
      <c r="MTN150" s="88"/>
      <c r="MTO150" s="88"/>
      <c r="MTP150" s="88"/>
      <c r="MTQ150" s="88"/>
      <c r="MTR150" s="88"/>
      <c r="MTS150" s="88"/>
      <c r="MTT150" s="88"/>
      <c r="MTU150" s="88"/>
      <c r="MTV150" s="88"/>
      <c r="MTW150" s="88"/>
      <c r="MTX150" s="88"/>
      <c r="MTY150" s="88"/>
      <c r="MTZ150" s="88"/>
      <c r="MUA150" s="88"/>
      <c r="MUB150" s="88"/>
      <c r="MUC150" s="88"/>
      <c r="MUD150" s="88"/>
      <c r="MUE150" s="88"/>
      <c r="MUF150" s="88"/>
      <c r="MUG150" s="88"/>
      <c r="MUH150" s="88"/>
      <c r="MUI150" s="88"/>
      <c r="MUJ150" s="88"/>
      <c r="MUK150" s="88"/>
      <c r="MUL150" s="88"/>
      <c r="MUM150" s="88"/>
      <c r="MUN150" s="88"/>
      <c r="MUO150" s="88"/>
      <c r="MUP150" s="88"/>
      <c r="MUQ150" s="88"/>
      <c r="MUR150" s="88"/>
      <c r="MUS150" s="88"/>
      <c r="MUT150" s="88"/>
      <c r="MUU150" s="88"/>
      <c r="MUV150" s="88"/>
      <c r="MUW150" s="88"/>
      <c r="MUX150" s="88"/>
      <c r="MUY150" s="88"/>
      <c r="MUZ150" s="88"/>
      <c r="MVA150" s="88"/>
      <c r="MVB150" s="88"/>
      <c r="MVC150" s="88"/>
      <c r="MVD150" s="88"/>
      <c r="MVE150" s="88"/>
      <c r="MVF150" s="88"/>
      <c r="MVG150" s="88"/>
      <c r="MVH150" s="88"/>
      <c r="MVI150" s="88"/>
      <c r="MVJ150" s="88"/>
      <c r="MVK150" s="88"/>
      <c r="MVL150" s="88"/>
      <c r="MVM150" s="88"/>
      <c r="MVN150" s="88"/>
      <c r="MVO150" s="88"/>
      <c r="MVP150" s="88"/>
      <c r="MVQ150" s="88"/>
      <c r="MVR150" s="88"/>
      <c r="MVS150" s="88"/>
      <c r="MVT150" s="88"/>
      <c r="MVU150" s="88"/>
      <c r="MVV150" s="88"/>
      <c r="MVW150" s="88"/>
      <c r="MVX150" s="88"/>
      <c r="MVY150" s="88"/>
      <c r="MVZ150" s="88"/>
      <c r="MWA150" s="88"/>
      <c r="MWB150" s="88"/>
      <c r="MWC150" s="88"/>
      <c r="MWD150" s="88"/>
      <c r="MWE150" s="88"/>
      <c r="MWF150" s="88"/>
      <c r="MWG150" s="88"/>
      <c r="MWH150" s="88"/>
      <c r="MWI150" s="88"/>
      <c r="MWJ150" s="88"/>
      <c r="MWK150" s="88"/>
      <c r="MWL150" s="88"/>
      <c r="MWM150" s="88"/>
      <c r="MWN150" s="88"/>
      <c r="MWO150" s="88"/>
      <c r="MWP150" s="88"/>
      <c r="MWQ150" s="88"/>
      <c r="MWR150" s="88"/>
      <c r="MWS150" s="88"/>
      <c r="MWT150" s="88"/>
      <c r="MWU150" s="88"/>
      <c r="MWV150" s="88"/>
      <c r="MWW150" s="88"/>
      <c r="MWX150" s="88"/>
      <c r="MWY150" s="88"/>
      <c r="MWZ150" s="88"/>
      <c r="MXA150" s="88"/>
      <c r="MXB150" s="88"/>
      <c r="MXC150" s="88"/>
      <c r="MXD150" s="88"/>
      <c r="MXE150" s="88"/>
      <c r="MXF150" s="88"/>
      <c r="MXG150" s="88"/>
      <c r="MXH150" s="88"/>
      <c r="MXI150" s="88"/>
      <c r="MXJ150" s="88"/>
      <c r="MXK150" s="88"/>
      <c r="MXL150" s="88"/>
      <c r="MXM150" s="88"/>
      <c r="MXN150" s="88"/>
      <c r="MXO150" s="88"/>
      <c r="MXP150" s="88"/>
      <c r="MXQ150" s="88"/>
      <c r="MXR150" s="88"/>
      <c r="MXS150" s="88"/>
      <c r="MXT150" s="88"/>
      <c r="MXU150" s="88"/>
      <c r="MXV150" s="88"/>
      <c r="MXW150" s="88"/>
      <c r="MXX150" s="88"/>
      <c r="MXY150" s="88"/>
      <c r="MXZ150" s="88"/>
      <c r="MYA150" s="88"/>
      <c r="MYB150" s="88"/>
      <c r="MYC150" s="88"/>
      <c r="MYD150" s="88"/>
      <c r="MYE150" s="88"/>
      <c r="MYF150" s="88"/>
      <c r="MYG150" s="88"/>
      <c r="MYH150" s="88"/>
      <c r="MYI150" s="88"/>
      <c r="MYJ150" s="88"/>
      <c r="MYK150" s="88"/>
      <c r="MYL150" s="88"/>
      <c r="MYM150" s="88"/>
      <c r="MYN150" s="88"/>
      <c r="MYO150" s="88"/>
      <c r="MYP150" s="88"/>
      <c r="MYQ150" s="88"/>
      <c r="MYR150" s="88"/>
      <c r="MYS150" s="88"/>
      <c r="MYT150" s="88"/>
      <c r="MYU150" s="88"/>
      <c r="MYV150" s="88"/>
      <c r="MYW150" s="88"/>
      <c r="MYX150" s="88"/>
      <c r="MYY150" s="88"/>
      <c r="MYZ150" s="88"/>
      <c r="MZA150" s="88"/>
      <c r="MZB150" s="88"/>
      <c r="MZC150" s="88"/>
      <c r="MZD150" s="88"/>
      <c r="MZE150" s="88"/>
      <c r="MZF150" s="88"/>
      <c r="MZG150" s="88"/>
      <c r="MZH150" s="88"/>
      <c r="MZI150" s="88"/>
      <c r="MZJ150" s="88"/>
      <c r="MZK150" s="88"/>
      <c r="MZL150" s="88"/>
      <c r="MZM150" s="88"/>
      <c r="MZN150" s="88"/>
      <c r="MZO150" s="88"/>
      <c r="MZP150" s="88"/>
      <c r="MZQ150" s="88"/>
      <c r="MZR150" s="88"/>
      <c r="MZS150" s="88"/>
      <c r="MZT150" s="88"/>
      <c r="MZU150" s="88"/>
      <c r="MZV150" s="88"/>
      <c r="MZW150" s="88"/>
      <c r="MZX150" s="88"/>
      <c r="MZY150" s="88"/>
      <c r="MZZ150" s="88"/>
      <c r="NAA150" s="88"/>
      <c r="NAB150" s="88"/>
      <c r="NAC150" s="88"/>
      <c r="NAD150" s="88"/>
      <c r="NAE150" s="88"/>
      <c r="NAF150" s="88"/>
      <c r="NAG150" s="88"/>
      <c r="NAH150" s="88"/>
      <c r="NAI150" s="88"/>
      <c r="NAJ150" s="88"/>
      <c r="NAK150" s="88"/>
      <c r="NAL150" s="88"/>
      <c r="NAM150" s="88"/>
      <c r="NAN150" s="88"/>
      <c r="NAO150" s="88"/>
      <c r="NAP150" s="88"/>
      <c r="NAQ150" s="88"/>
      <c r="NAR150" s="88"/>
      <c r="NAS150" s="88"/>
      <c r="NAT150" s="88"/>
      <c r="NAU150" s="88"/>
      <c r="NAV150" s="88"/>
      <c r="NAW150" s="88"/>
      <c r="NAX150" s="88"/>
      <c r="NAY150" s="88"/>
      <c r="NAZ150" s="88"/>
      <c r="NBA150" s="88"/>
      <c r="NBB150" s="88"/>
      <c r="NBC150" s="88"/>
      <c r="NBD150" s="88"/>
      <c r="NBE150" s="88"/>
      <c r="NBF150" s="88"/>
      <c r="NBG150" s="88"/>
      <c r="NBH150" s="88"/>
      <c r="NBI150" s="88"/>
      <c r="NBJ150" s="88"/>
      <c r="NBK150" s="88"/>
      <c r="NBL150" s="88"/>
      <c r="NBM150" s="88"/>
      <c r="NBN150" s="88"/>
      <c r="NBO150" s="88"/>
      <c r="NBP150" s="88"/>
      <c r="NBQ150" s="88"/>
      <c r="NBR150" s="88"/>
      <c r="NBS150" s="88"/>
      <c r="NBT150" s="88"/>
      <c r="NBU150" s="88"/>
      <c r="NBV150" s="88"/>
      <c r="NBW150" s="88"/>
      <c r="NBX150" s="88"/>
      <c r="NBY150" s="88"/>
      <c r="NBZ150" s="88"/>
      <c r="NCA150" s="88"/>
      <c r="NCB150" s="88"/>
      <c r="NCC150" s="88"/>
      <c r="NCD150" s="88"/>
      <c r="NCE150" s="88"/>
      <c r="NCF150" s="88"/>
      <c r="NCG150" s="88"/>
      <c r="NCH150" s="88"/>
      <c r="NCI150" s="88"/>
      <c r="NCJ150" s="88"/>
      <c r="NCK150" s="88"/>
      <c r="NCL150" s="88"/>
      <c r="NCM150" s="88"/>
      <c r="NCN150" s="88"/>
      <c r="NCO150" s="88"/>
      <c r="NCP150" s="88"/>
      <c r="NCQ150" s="88"/>
      <c r="NCR150" s="88"/>
      <c r="NCS150" s="88"/>
      <c r="NCT150" s="88"/>
      <c r="NCU150" s="88"/>
      <c r="NCV150" s="88"/>
      <c r="NCW150" s="88"/>
      <c r="NCX150" s="88"/>
      <c r="NCY150" s="88"/>
      <c r="NCZ150" s="88"/>
      <c r="NDA150" s="88"/>
      <c r="NDB150" s="88"/>
      <c r="NDC150" s="88"/>
      <c r="NDD150" s="88"/>
      <c r="NDE150" s="88"/>
      <c r="NDF150" s="88"/>
      <c r="NDG150" s="88"/>
      <c r="NDH150" s="88"/>
      <c r="NDI150" s="88"/>
      <c r="NDJ150" s="88"/>
      <c r="NDK150" s="88"/>
      <c r="NDL150" s="88"/>
      <c r="NDM150" s="88"/>
      <c r="NDN150" s="88"/>
      <c r="NDO150" s="88"/>
      <c r="NDP150" s="88"/>
      <c r="NDQ150" s="88"/>
      <c r="NDR150" s="88"/>
      <c r="NDS150" s="88"/>
      <c r="NDT150" s="88"/>
      <c r="NDU150" s="88"/>
      <c r="NDV150" s="88"/>
      <c r="NDW150" s="88"/>
      <c r="NDX150" s="88"/>
      <c r="NDY150" s="88"/>
      <c r="NDZ150" s="88"/>
      <c r="NEA150" s="88"/>
      <c r="NEB150" s="88"/>
      <c r="NEC150" s="88"/>
      <c r="NED150" s="88"/>
      <c r="NEE150" s="88"/>
      <c r="NEF150" s="88"/>
      <c r="NEG150" s="88"/>
      <c r="NEH150" s="88"/>
      <c r="NEI150" s="88"/>
      <c r="NEJ150" s="88"/>
      <c r="NEK150" s="88"/>
      <c r="NEL150" s="88"/>
      <c r="NEM150" s="88"/>
      <c r="NEN150" s="88"/>
      <c r="NEO150" s="88"/>
      <c r="NEP150" s="88"/>
      <c r="NEQ150" s="88"/>
      <c r="NER150" s="88"/>
      <c r="NES150" s="88"/>
      <c r="NET150" s="88"/>
      <c r="NEU150" s="88"/>
      <c r="NEV150" s="88"/>
      <c r="NEW150" s="88"/>
      <c r="NEX150" s="88"/>
      <c r="NEY150" s="88"/>
      <c r="NEZ150" s="88"/>
      <c r="NFA150" s="88"/>
      <c r="NFB150" s="88"/>
      <c r="NFC150" s="88"/>
      <c r="NFD150" s="88"/>
      <c r="NFE150" s="88"/>
      <c r="NFF150" s="88"/>
      <c r="NFG150" s="88"/>
      <c r="NFH150" s="88"/>
      <c r="NFI150" s="88"/>
      <c r="NFJ150" s="88"/>
      <c r="NFK150" s="88"/>
      <c r="NFL150" s="88"/>
      <c r="NFM150" s="88"/>
      <c r="NFN150" s="88"/>
      <c r="NFO150" s="88"/>
      <c r="NFP150" s="88"/>
      <c r="NFQ150" s="88"/>
      <c r="NFR150" s="88"/>
      <c r="NFS150" s="88"/>
      <c r="NFT150" s="88"/>
      <c r="NFU150" s="88"/>
      <c r="NFV150" s="88"/>
      <c r="NFW150" s="88"/>
      <c r="NFX150" s="88"/>
      <c r="NFY150" s="88"/>
      <c r="NFZ150" s="88"/>
      <c r="NGA150" s="88"/>
      <c r="NGB150" s="88"/>
      <c r="NGC150" s="88"/>
      <c r="NGD150" s="88"/>
      <c r="NGE150" s="88"/>
      <c r="NGF150" s="88"/>
      <c r="NGG150" s="88"/>
      <c r="NGH150" s="88"/>
      <c r="NGI150" s="88"/>
      <c r="NGJ150" s="88"/>
      <c r="NGK150" s="88"/>
      <c r="NGL150" s="88"/>
      <c r="NGM150" s="88"/>
      <c r="NGN150" s="88"/>
      <c r="NGO150" s="88"/>
      <c r="NGP150" s="88"/>
      <c r="NGQ150" s="88"/>
      <c r="NGR150" s="88"/>
      <c r="NGS150" s="88"/>
      <c r="NGT150" s="88"/>
      <c r="NGU150" s="88"/>
      <c r="NGV150" s="88"/>
      <c r="NGW150" s="88"/>
      <c r="NGX150" s="88"/>
      <c r="NGY150" s="88"/>
      <c r="NGZ150" s="88"/>
      <c r="NHA150" s="88"/>
      <c r="NHB150" s="88"/>
      <c r="NHC150" s="88"/>
      <c r="NHD150" s="88"/>
      <c r="NHE150" s="88"/>
      <c r="NHF150" s="88"/>
      <c r="NHG150" s="88"/>
      <c r="NHH150" s="88"/>
      <c r="NHI150" s="88"/>
      <c r="NHJ150" s="88"/>
      <c r="NHK150" s="88"/>
      <c r="NHL150" s="88"/>
      <c r="NHM150" s="88"/>
      <c r="NHN150" s="88"/>
      <c r="NHO150" s="88"/>
      <c r="NHP150" s="88"/>
      <c r="NHQ150" s="88"/>
      <c r="NHR150" s="88"/>
      <c r="NHS150" s="88"/>
      <c r="NHT150" s="88"/>
      <c r="NHU150" s="88"/>
      <c r="NHV150" s="88"/>
      <c r="NHW150" s="88"/>
      <c r="NHX150" s="88"/>
      <c r="NHY150" s="88"/>
      <c r="NHZ150" s="88"/>
      <c r="NIA150" s="88"/>
      <c r="NIB150" s="88"/>
      <c r="NIC150" s="88"/>
      <c r="NID150" s="88"/>
      <c r="NIE150" s="88"/>
      <c r="NIF150" s="88"/>
      <c r="NIG150" s="88"/>
      <c r="NIH150" s="88"/>
      <c r="NII150" s="88"/>
      <c r="NIJ150" s="88"/>
      <c r="NIK150" s="88"/>
      <c r="NIL150" s="88"/>
      <c r="NIM150" s="88"/>
      <c r="NIN150" s="88"/>
      <c r="NIO150" s="88"/>
      <c r="NIP150" s="88"/>
      <c r="NIQ150" s="88"/>
      <c r="NIR150" s="88"/>
      <c r="NIS150" s="88"/>
      <c r="NIT150" s="88"/>
      <c r="NIU150" s="88"/>
      <c r="NIV150" s="88"/>
      <c r="NIW150" s="88"/>
      <c r="NIX150" s="88"/>
      <c r="NIY150" s="88"/>
      <c r="NIZ150" s="88"/>
      <c r="NJA150" s="88"/>
      <c r="NJB150" s="88"/>
      <c r="NJC150" s="88"/>
      <c r="NJD150" s="88"/>
      <c r="NJE150" s="88"/>
      <c r="NJF150" s="88"/>
      <c r="NJG150" s="88"/>
      <c r="NJH150" s="88"/>
      <c r="NJI150" s="88"/>
      <c r="NJJ150" s="88"/>
      <c r="NJK150" s="88"/>
      <c r="NJL150" s="88"/>
      <c r="NJM150" s="88"/>
      <c r="NJN150" s="88"/>
      <c r="NJO150" s="88"/>
      <c r="NJP150" s="88"/>
      <c r="NJQ150" s="88"/>
      <c r="NJR150" s="88"/>
      <c r="NJS150" s="88"/>
      <c r="NJT150" s="88"/>
      <c r="NJU150" s="88"/>
      <c r="NJV150" s="88"/>
      <c r="NJW150" s="88"/>
      <c r="NJX150" s="88"/>
      <c r="NJY150" s="88"/>
      <c r="NJZ150" s="88"/>
      <c r="NKA150" s="88"/>
      <c r="NKB150" s="88"/>
      <c r="NKC150" s="88"/>
      <c r="NKD150" s="88"/>
      <c r="NKE150" s="88"/>
      <c r="NKF150" s="88"/>
      <c r="NKG150" s="88"/>
      <c r="NKH150" s="88"/>
      <c r="NKI150" s="88"/>
      <c r="NKJ150" s="88"/>
      <c r="NKK150" s="88"/>
      <c r="NKL150" s="88"/>
      <c r="NKM150" s="88"/>
      <c r="NKN150" s="88"/>
      <c r="NKO150" s="88"/>
      <c r="NKP150" s="88"/>
      <c r="NKQ150" s="88"/>
      <c r="NKR150" s="88"/>
      <c r="NKS150" s="88"/>
      <c r="NKT150" s="88"/>
      <c r="NKU150" s="88"/>
      <c r="NKV150" s="88"/>
      <c r="NKW150" s="88"/>
      <c r="NKX150" s="88"/>
      <c r="NKY150" s="88"/>
      <c r="NKZ150" s="88"/>
      <c r="NLA150" s="88"/>
      <c r="NLB150" s="88"/>
      <c r="NLC150" s="88"/>
      <c r="NLD150" s="88"/>
      <c r="NLE150" s="88"/>
      <c r="NLF150" s="88"/>
      <c r="NLG150" s="88"/>
      <c r="NLH150" s="88"/>
      <c r="NLI150" s="88"/>
      <c r="NLJ150" s="88"/>
      <c r="NLK150" s="88"/>
      <c r="NLL150" s="88"/>
      <c r="NLM150" s="88"/>
      <c r="NLN150" s="88"/>
      <c r="NLO150" s="88"/>
      <c r="NLP150" s="88"/>
      <c r="NLQ150" s="88"/>
      <c r="NLR150" s="88"/>
      <c r="NLS150" s="88"/>
      <c r="NLT150" s="88"/>
      <c r="NLU150" s="88"/>
      <c r="NLV150" s="88"/>
      <c r="NLW150" s="88"/>
      <c r="NLX150" s="88"/>
      <c r="NLY150" s="88"/>
      <c r="NLZ150" s="88"/>
      <c r="NMA150" s="88"/>
      <c r="NMB150" s="88"/>
      <c r="NMC150" s="88"/>
      <c r="NMD150" s="88"/>
      <c r="NME150" s="88"/>
      <c r="NMF150" s="88"/>
      <c r="NMG150" s="88"/>
      <c r="NMH150" s="88"/>
      <c r="NMI150" s="88"/>
      <c r="NMJ150" s="88"/>
      <c r="NMK150" s="88"/>
      <c r="NML150" s="88"/>
      <c r="NMM150" s="88"/>
      <c r="NMN150" s="88"/>
      <c r="NMO150" s="88"/>
      <c r="NMP150" s="88"/>
      <c r="NMQ150" s="88"/>
      <c r="NMR150" s="88"/>
      <c r="NMS150" s="88"/>
      <c r="NMT150" s="88"/>
      <c r="NMU150" s="88"/>
      <c r="NMV150" s="88"/>
      <c r="NMW150" s="88"/>
      <c r="NMX150" s="88"/>
      <c r="NMY150" s="88"/>
      <c r="NMZ150" s="88"/>
      <c r="NNA150" s="88"/>
      <c r="NNB150" s="88"/>
      <c r="NNC150" s="88"/>
      <c r="NND150" s="88"/>
      <c r="NNE150" s="88"/>
      <c r="NNF150" s="88"/>
      <c r="NNG150" s="88"/>
      <c r="NNH150" s="88"/>
      <c r="NNI150" s="88"/>
      <c r="NNJ150" s="88"/>
      <c r="NNK150" s="88"/>
      <c r="NNL150" s="88"/>
      <c r="NNM150" s="88"/>
      <c r="NNN150" s="88"/>
      <c r="NNO150" s="88"/>
      <c r="NNP150" s="88"/>
      <c r="NNQ150" s="88"/>
      <c r="NNR150" s="88"/>
      <c r="NNS150" s="88"/>
      <c r="NNT150" s="88"/>
      <c r="NNU150" s="88"/>
      <c r="NNV150" s="88"/>
      <c r="NNW150" s="88"/>
      <c r="NNX150" s="88"/>
      <c r="NNY150" s="88"/>
      <c r="NNZ150" s="88"/>
      <c r="NOA150" s="88"/>
      <c r="NOB150" s="88"/>
      <c r="NOC150" s="88"/>
      <c r="NOD150" s="88"/>
      <c r="NOE150" s="88"/>
      <c r="NOF150" s="88"/>
      <c r="NOG150" s="88"/>
      <c r="NOH150" s="88"/>
      <c r="NOI150" s="88"/>
      <c r="NOJ150" s="88"/>
      <c r="NOK150" s="88"/>
      <c r="NOL150" s="88"/>
      <c r="NOM150" s="88"/>
      <c r="NON150" s="88"/>
      <c r="NOO150" s="88"/>
      <c r="NOP150" s="88"/>
      <c r="NOQ150" s="88"/>
      <c r="NOR150" s="88"/>
      <c r="NOS150" s="88"/>
      <c r="NOT150" s="88"/>
      <c r="NOU150" s="88"/>
      <c r="NOV150" s="88"/>
      <c r="NOW150" s="88"/>
      <c r="NOX150" s="88"/>
      <c r="NOY150" s="88"/>
      <c r="NOZ150" s="88"/>
      <c r="NPA150" s="88"/>
      <c r="NPB150" s="88"/>
      <c r="NPC150" s="88"/>
      <c r="NPD150" s="88"/>
      <c r="NPE150" s="88"/>
      <c r="NPF150" s="88"/>
      <c r="NPG150" s="88"/>
      <c r="NPH150" s="88"/>
      <c r="NPI150" s="88"/>
      <c r="NPJ150" s="88"/>
      <c r="NPK150" s="88"/>
      <c r="NPL150" s="88"/>
      <c r="NPM150" s="88"/>
      <c r="NPN150" s="88"/>
      <c r="NPO150" s="88"/>
      <c r="NPP150" s="88"/>
      <c r="NPQ150" s="88"/>
      <c r="NPR150" s="88"/>
      <c r="NPS150" s="88"/>
      <c r="NPT150" s="88"/>
      <c r="NPU150" s="88"/>
      <c r="NPV150" s="88"/>
      <c r="NPW150" s="88"/>
      <c r="NPX150" s="88"/>
      <c r="NPY150" s="88"/>
      <c r="NPZ150" s="88"/>
      <c r="NQA150" s="88"/>
      <c r="NQB150" s="88"/>
      <c r="NQC150" s="88"/>
      <c r="NQD150" s="88"/>
      <c r="NQE150" s="88"/>
      <c r="NQF150" s="88"/>
      <c r="NQG150" s="88"/>
      <c r="NQH150" s="88"/>
      <c r="NQI150" s="88"/>
      <c r="NQJ150" s="88"/>
      <c r="NQK150" s="88"/>
      <c r="NQL150" s="88"/>
      <c r="NQM150" s="88"/>
      <c r="NQN150" s="88"/>
      <c r="NQO150" s="88"/>
      <c r="NQP150" s="88"/>
      <c r="NQQ150" s="88"/>
      <c r="NQR150" s="88"/>
      <c r="NQS150" s="88"/>
      <c r="NQT150" s="88"/>
      <c r="NQU150" s="88"/>
      <c r="NQV150" s="88"/>
      <c r="NQW150" s="88"/>
      <c r="NQX150" s="88"/>
      <c r="NQY150" s="88"/>
      <c r="NQZ150" s="88"/>
      <c r="NRA150" s="88"/>
      <c r="NRB150" s="88"/>
      <c r="NRC150" s="88"/>
      <c r="NRD150" s="88"/>
      <c r="NRE150" s="88"/>
      <c r="NRF150" s="88"/>
      <c r="NRG150" s="88"/>
      <c r="NRH150" s="88"/>
      <c r="NRI150" s="88"/>
      <c r="NRJ150" s="88"/>
      <c r="NRK150" s="88"/>
      <c r="NRL150" s="88"/>
      <c r="NRM150" s="88"/>
      <c r="NRN150" s="88"/>
      <c r="NRO150" s="88"/>
      <c r="NRP150" s="88"/>
      <c r="NRQ150" s="88"/>
      <c r="NRR150" s="88"/>
      <c r="NRS150" s="88"/>
      <c r="NRT150" s="88"/>
      <c r="NRU150" s="88"/>
      <c r="NRV150" s="88"/>
      <c r="NRW150" s="88"/>
      <c r="NRX150" s="88"/>
      <c r="NRY150" s="88"/>
      <c r="NRZ150" s="88"/>
      <c r="NSA150" s="88"/>
      <c r="NSB150" s="88"/>
      <c r="NSC150" s="88"/>
      <c r="NSD150" s="88"/>
      <c r="NSE150" s="88"/>
      <c r="NSF150" s="88"/>
      <c r="NSG150" s="88"/>
      <c r="NSH150" s="88"/>
      <c r="NSI150" s="88"/>
      <c r="NSJ150" s="88"/>
      <c r="NSK150" s="88"/>
      <c r="NSL150" s="88"/>
      <c r="NSM150" s="88"/>
      <c r="NSN150" s="88"/>
      <c r="NSO150" s="88"/>
      <c r="NSP150" s="88"/>
      <c r="NSQ150" s="88"/>
      <c r="NSR150" s="88"/>
      <c r="NSS150" s="88"/>
      <c r="NST150" s="88"/>
      <c r="NSU150" s="88"/>
      <c r="NSV150" s="88"/>
      <c r="NSW150" s="88"/>
      <c r="NSX150" s="88"/>
      <c r="NSY150" s="88"/>
      <c r="NSZ150" s="88"/>
      <c r="NTA150" s="88"/>
      <c r="NTB150" s="88"/>
      <c r="NTC150" s="88"/>
      <c r="NTD150" s="88"/>
      <c r="NTE150" s="88"/>
      <c r="NTF150" s="88"/>
      <c r="NTG150" s="88"/>
      <c r="NTH150" s="88"/>
      <c r="NTI150" s="88"/>
      <c r="NTJ150" s="88"/>
      <c r="NTK150" s="88"/>
      <c r="NTL150" s="88"/>
      <c r="NTM150" s="88"/>
      <c r="NTN150" s="88"/>
      <c r="NTO150" s="88"/>
      <c r="NTP150" s="88"/>
      <c r="NTQ150" s="88"/>
      <c r="NTR150" s="88"/>
      <c r="NTS150" s="88"/>
      <c r="NTT150" s="88"/>
      <c r="NTU150" s="88"/>
      <c r="NTV150" s="88"/>
      <c r="NTW150" s="88"/>
      <c r="NTX150" s="88"/>
      <c r="NTY150" s="88"/>
      <c r="NTZ150" s="88"/>
      <c r="NUA150" s="88"/>
      <c r="NUB150" s="88"/>
      <c r="NUC150" s="88"/>
      <c r="NUD150" s="88"/>
      <c r="NUE150" s="88"/>
      <c r="NUF150" s="88"/>
      <c r="NUG150" s="88"/>
      <c r="NUH150" s="88"/>
      <c r="NUI150" s="88"/>
      <c r="NUJ150" s="88"/>
      <c r="NUK150" s="88"/>
      <c r="NUL150" s="88"/>
      <c r="NUM150" s="88"/>
      <c r="NUN150" s="88"/>
      <c r="NUO150" s="88"/>
      <c r="NUP150" s="88"/>
      <c r="NUQ150" s="88"/>
      <c r="NUR150" s="88"/>
      <c r="NUS150" s="88"/>
      <c r="NUT150" s="88"/>
      <c r="NUU150" s="88"/>
      <c r="NUV150" s="88"/>
      <c r="NUW150" s="88"/>
      <c r="NUX150" s="88"/>
      <c r="NUY150" s="88"/>
      <c r="NUZ150" s="88"/>
      <c r="NVA150" s="88"/>
      <c r="NVB150" s="88"/>
      <c r="NVC150" s="88"/>
      <c r="NVD150" s="88"/>
      <c r="NVE150" s="88"/>
      <c r="NVF150" s="88"/>
      <c r="NVG150" s="88"/>
      <c r="NVH150" s="88"/>
      <c r="NVI150" s="88"/>
      <c r="NVJ150" s="88"/>
      <c r="NVK150" s="88"/>
      <c r="NVL150" s="88"/>
      <c r="NVM150" s="88"/>
      <c r="NVN150" s="88"/>
      <c r="NVO150" s="88"/>
      <c r="NVP150" s="88"/>
      <c r="NVQ150" s="88"/>
      <c r="NVR150" s="88"/>
      <c r="NVS150" s="88"/>
      <c r="NVT150" s="88"/>
      <c r="NVU150" s="88"/>
      <c r="NVV150" s="88"/>
      <c r="NVW150" s="88"/>
      <c r="NVX150" s="88"/>
      <c r="NVY150" s="88"/>
      <c r="NVZ150" s="88"/>
      <c r="NWA150" s="88"/>
      <c r="NWB150" s="88"/>
      <c r="NWC150" s="88"/>
      <c r="NWD150" s="88"/>
      <c r="NWE150" s="88"/>
      <c r="NWF150" s="88"/>
      <c r="NWG150" s="88"/>
      <c r="NWH150" s="88"/>
      <c r="NWI150" s="88"/>
      <c r="NWJ150" s="88"/>
      <c r="NWK150" s="88"/>
      <c r="NWL150" s="88"/>
      <c r="NWM150" s="88"/>
      <c r="NWN150" s="88"/>
      <c r="NWO150" s="88"/>
      <c r="NWP150" s="88"/>
      <c r="NWQ150" s="88"/>
      <c r="NWR150" s="88"/>
      <c r="NWS150" s="88"/>
      <c r="NWT150" s="88"/>
      <c r="NWU150" s="88"/>
      <c r="NWV150" s="88"/>
      <c r="NWW150" s="88"/>
      <c r="NWX150" s="88"/>
      <c r="NWY150" s="88"/>
      <c r="NWZ150" s="88"/>
      <c r="NXA150" s="88"/>
      <c r="NXB150" s="88"/>
      <c r="NXC150" s="88"/>
      <c r="NXD150" s="88"/>
      <c r="NXE150" s="88"/>
      <c r="NXF150" s="88"/>
      <c r="NXG150" s="88"/>
      <c r="NXH150" s="88"/>
      <c r="NXI150" s="88"/>
      <c r="NXJ150" s="88"/>
      <c r="NXK150" s="88"/>
      <c r="NXL150" s="88"/>
      <c r="NXM150" s="88"/>
      <c r="NXN150" s="88"/>
      <c r="NXO150" s="88"/>
      <c r="NXP150" s="88"/>
      <c r="NXQ150" s="88"/>
      <c r="NXR150" s="88"/>
      <c r="NXS150" s="88"/>
      <c r="NXT150" s="88"/>
      <c r="NXU150" s="88"/>
      <c r="NXV150" s="88"/>
      <c r="NXW150" s="88"/>
      <c r="NXX150" s="88"/>
      <c r="NXY150" s="88"/>
      <c r="NXZ150" s="88"/>
      <c r="NYA150" s="88"/>
      <c r="NYB150" s="88"/>
      <c r="NYC150" s="88"/>
      <c r="NYD150" s="88"/>
      <c r="NYE150" s="88"/>
      <c r="NYF150" s="88"/>
      <c r="NYG150" s="88"/>
      <c r="NYH150" s="88"/>
      <c r="NYI150" s="88"/>
      <c r="NYJ150" s="88"/>
      <c r="NYK150" s="88"/>
      <c r="NYL150" s="88"/>
      <c r="NYM150" s="88"/>
      <c r="NYN150" s="88"/>
      <c r="NYO150" s="88"/>
      <c r="NYP150" s="88"/>
      <c r="NYQ150" s="88"/>
      <c r="NYR150" s="88"/>
      <c r="NYS150" s="88"/>
      <c r="NYT150" s="88"/>
      <c r="NYU150" s="88"/>
      <c r="NYV150" s="88"/>
      <c r="NYW150" s="88"/>
      <c r="NYX150" s="88"/>
      <c r="NYY150" s="88"/>
      <c r="NYZ150" s="88"/>
      <c r="NZA150" s="88"/>
      <c r="NZB150" s="88"/>
      <c r="NZC150" s="88"/>
      <c r="NZD150" s="88"/>
      <c r="NZE150" s="88"/>
      <c r="NZF150" s="88"/>
      <c r="NZG150" s="88"/>
      <c r="NZH150" s="88"/>
      <c r="NZI150" s="88"/>
      <c r="NZJ150" s="88"/>
      <c r="NZK150" s="88"/>
      <c r="NZL150" s="88"/>
      <c r="NZM150" s="88"/>
      <c r="NZN150" s="88"/>
      <c r="NZO150" s="88"/>
      <c r="NZP150" s="88"/>
      <c r="NZQ150" s="88"/>
      <c r="NZR150" s="88"/>
      <c r="NZS150" s="88"/>
      <c r="NZT150" s="88"/>
      <c r="NZU150" s="88"/>
      <c r="NZV150" s="88"/>
      <c r="NZW150" s="88"/>
      <c r="NZX150" s="88"/>
      <c r="NZY150" s="88"/>
      <c r="NZZ150" s="88"/>
      <c r="OAA150" s="88"/>
      <c r="OAB150" s="88"/>
      <c r="OAC150" s="88"/>
      <c r="OAD150" s="88"/>
      <c r="OAE150" s="88"/>
      <c r="OAF150" s="88"/>
      <c r="OAG150" s="88"/>
      <c r="OAH150" s="88"/>
      <c r="OAI150" s="88"/>
      <c r="OAJ150" s="88"/>
      <c r="OAK150" s="88"/>
      <c r="OAL150" s="88"/>
      <c r="OAM150" s="88"/>
      <c r="OAN150" s="88"/>
      <c r="OAO150" s="88"/>
      <c r="OAP150" s="88"/>
      <c r="OAQ150" s="88"/>
      <c r="OAR150" s="88"/>
      <c r="OAS150" s="88"/>
      <c r="OAT150" s="88"/>
      <c r="OAU150" s="88"/>
      <c r="OAV150" s="88"/>
      <c r="OAW150" s="88"/>
      <c r="OAX150" s="88"/>
      <c r="OAY150" s="88"/>
      <c r="OAZ150" s="88"/>
      <c r="OBA150" s="88"/>
      <c r="OBB150" s="88"/>
      <c r="OBC150" s="88"/>
      <c r="OBD150" s="88"/>
      <c r="OBE150" s="88"/>
      <c r="OBF150" s="88"/>
      <c r="OBG150" s="88"/>
      <c r="OBH150" s="88"/>
      <c r="OBI150" s="88"/>
      <c r="OBJ150" s="88"/>
      <c r="OBK150" s="88"/>
      <c r="OBL150" s="88"/>
      <c r="OBM150" s="88"/>
      <c r="OBN150" s="88"/>
      <c r="OBO150" s="88"/>
      <c r="OBP150" s="88"/>
      <c r="OBQ150" s="88"/>
      <c r="OBR150" s="88"/>
      <c r="OBS150" s="88"/>
      <c r="OBT150" s="88"/>
      <c r="OBU150" s="88"/>
      <c r="OBV150" s="88"/>
      <c r="OBW150" s="88"/>
      <c r="OBX150" s="88"/>
      <c r="OBY150" s="88"/>
      <c r="OBZ150" s="88"/>
      <c r="OCA150" s="88"/>
      <c r="OCB150" s="88"/>
      <c r="OCC150" s="88"/>
      <c r="OCD150" s="88"/>
      <c r="OCE150" s="88"/>
      <c r="OCF150" s="88"/>
      <c r="OCG150" s="88"/>
      <c r="OCH150" s="88"/>
      <c r="OCI150" s="88"/>
      <c r="OCJ150" s="88"/>
      <c r="OCK150" s="88"/>
      <c r="OCL150" s="88"/>
      <c r="OCM150" s="88"/>
      <c r="OCN150" s="88"/>
      <c r="OCO150" s="88"/>
      <c r="OCP150" s="88"/>
      <c r="OCQ150" s="88"/>
      <c r="OCR150" s="88"/>
      <c r="OCS150" s="88"/>
      <c r="OCT150" s="88"/>
      <c r="OCU150" s="88"/>
      <c r="OCV150" s="88"/>
      <c r="OCW150" s="88"/>
      <c r="OCX150" s="88"/>
      <c r="OCY150" s="88"/>
      <c r="OCZ150" s="88"/>
      <c r="ODA150" s="88"/>
      <c r="ODB150" s="88"/>
      <c r="ODC150" s="88"/>
      <c r="ODD150" s="88"/>
      <c r="ODE150" s="88"/>
      <c r="ODF150" s="88"/>
      <c r="ODG150" s="88"/>
      <c r="ODH150" s="88"/>
      <c r="ODI150" s="88"/>
      <c r="ODJ150" s="88"/>
      <c r="ODK150" s="88"/>
      <c r="ODL150" s="88"/>
      <c r="ODM150" s="88"/>
      <c r="ODN150" s="88"/>
      <c r="ODO150" s="88"/>
      <c r="ODP150" s="88"/>
      <c r="ODQ150" s="88"/>
      <c r="ODR150" s="88"/>
      <c r="ODS150" s="88"/>
      <c r="ODT150" s="88"/>
      <c r="ODU150" s="88"/>
      <c r="ODV150" s="88"/>
      <c r="ODW150" s="88"/>
      <c r="ODX150" s="88"/>
      <c r="ODY150" s="88"/>
      <c r="ODZ150" s="88"/>
      <c r="OEA150" s="88"/>
      <c r="OEB150" s="88"/>
      <c r="OEC150" s="88"/>
      <c r="OED150" s="88"/>
      <c r="OEE150" s="88"/>
      <c r="OEF150" s="88"/>
      <c r="OEG150" s="88"/>
      <c r="OEH150" s="88"/>
      <c r="OEI150" s="88"/>
      <c r="OEJ150" s="88"/>
      <c r="OEK150" s="88"/>
      <c r="OEL150" s="88"/>
      <c r="OEM150" s="88"/>
      <c r="OEN150" s="88"/>
      <c r="OEO150" s="88"/>
      <c r="OEP150" s="88"/>
      <c r="OEQ150" s="88"/>
      <c r="OER150" s="88"/>
      <c r="OES150" s="88"/>
      <c r="OET150" s="88"/>
      <c r="OEU150" s="88"/>
      <c r="OEV150" s="88"/>
      <c r="OEW150" s="88"/>
      <c r="OEX150" s="88"/>
      <c r="OEY150" s="88"/>
      <c r="OEZ150" s="88"/>
      <c r="OFA150" s="88"/>
      <c r="OFB150" s="88"/>
      <c r="OFC150" s="88"/>
      <c r="OFD150" s="88"/>
      <c r="OFE150" s="88"/>
      <c r="OFF150" s="88"/>
      <c r="OFG150" s="88"/>
      <c r="OFH150" s="88"/>
      <c r="OFI150" s="88"/>
      <c r="OFJ150" s="88"/>
      <c r="OFK150" s="88"/>
      <c r="OFL150" s="88"/>
      <c r="OFM150" s="88"/>
      <c r="OFN150" s="88"/>
      <c r="OFO150" s="88"/>
      <c r="OFP150" s="88"/>
      <c r="OFQ150" s="88"/>
      <c r="OFR150" s="88"/>
      <c r="OFS150" s="88"/>
      <c r="OFT150" s="88"/>
      <c r="OFU150" s="88"/>
      <c r="OFV150" s="88"/>
      <c r="OFW150" s="88"/>
      <c r="OFX150" s="88"/>
      <c r="OFY150" s="88"/>
      <c r="OFZ150" s="88"/>
      <c r="OGA150" s="88"/>
      <c r="OGB150" s="88"/>
      <c r="OGC150" s="88"/>
      <c r="OGD150" s="88"/>
      <c r="OGE150" s="88"/>
      <c r="OGF150" s="88"/>
      <c r="OGG150" s="88"/>
      <c r="OGH150" s="88"/>
      <c r="OGI150" s="88"/>
      <c r="OGJ150" s="88"/>
      <c r="OGK150" s="88"/>
      <c r="OGL150" s="88"/>
      <c r="OGM150" s="88"/>
      <c r="OGN150" s="88"/>
      <c r="OGO150" s="88"/>
      <c r="OGP150" s="88"/>
      <c r="OGQ150" s="88"/>
      <c r="OGR150" s="88"/>
      <c r="OGS150" s="88"/>
      <c r="OGT150" s="88"/>
      <c r="OGU150" s="88"/>
      <c r="OGV150" s="88"/>
      <c r="OGW150" s="88"/>
      <c r="OGX150" s="88"/>
      <c r="OGY150" s="88"/>
      <c r="OGZ150" s="88"/>
      <c r="OHA150" s="88"/>
      <c r="OHB150" s="88"/>
      <c r="OHC150" s="88"/>
      <c r="OHD150" s="88"/>
      <c r="OHE150" s="88"/>
      <c r="OHF150" s="88"/>
      <c r="OHG150" s="88"/>
      <c r="OHH150" s="88"/>
      <c r="OHI150" s="88"/>
      <c r="OHJ150" s="88"/>
      <c r="OHK150" s="88"/>
      <c r="OHL150" s="88"/>
      <c r="OHM150" s="88"/>
      <c r="OHN150" s="88"/>
      <c r="OHO150" s="88"/>
      <c r="OHP150" s="88"/>
      <c r="OHQ150" s="88"/>
      <c r="OHR150" s="88"/>
      <c r="OHS150" s="88"/>
      <c r="OHT150" s="88"/>
      <c r="OHU150" s="88"/>
      <c r="OHV150" s="88"/>
      <c r="OHW150" s="88"/>
      <c r="OHX150" s="88"/>
      <c r="OHY150" s="88"/>
      <c r="OHZ150" s="88"/>
      <c r="OIA150" s="88"/>
      <c r="OIB150" s="88"/>
      <c r="OIC150" s="88"/>
      <c r="OID150" s="88"/>
      <c r="OIE150" s="88"/>
      <c r="OIF150" s="88"/>
      <c r="OIG150" s="88"/>
      <c r="OIH150" s="88"/>
      <c r="OII150" s="88"/>
      <c r="OIJ150" s="88"/>
      <c r="OIK150" s="88"/>
      <c r="OIL150" s="88"/>
      <c r="OIM150" s="88"/>
      <c r="OIN150" s="88"/>
      <c r="OIO150" s="88"/>
      <c r="OIP150" s="88"/>
      <c r="OIQ150" s="88"/>
      <c r="OIR150" s="88"/>
      <c r="OIS150" s="88"/>
      <c r="OIT150" s="88"/>
      <c r="OIU150" s="88"/>
      <c r="OIV150" s="88"/>
      <c r="OIW150" s="88"/>
      <c r="OIX150" s="88"/>
      <c r="OIY150" s="88"/>
      <c r="OIZ150" s="88"/>
      <c r="OJA150" s="88"/>
      <c r="OJB150" s="88"/>
      <c r="OJC150" s="88"/>
      <c r="OJD150" s="88"/>
      <c r="OJE150" s="88"/>
      <c r="OJF150" s="88"/>
      <c r="OJG150" s="88"/>
      <c r="OJH150" s="88"/>
      <c r="OJI150" s="88"/>
      <c r="OJJ150" s="88"/>
      <c r="OJK150" s="88"/>
      <c r="OJL150" s="88"/>
      <c r="OJM150" s="88"/>
      <c r="OJN150" s="88"/>
      <c r="OJO150" s="88"/>
      <c r="OJP150" s="88"/>
      <c r="OJQ150" s="88"/>
      <c r="OJR150" s="88"/>
      <c r="OJS150" s="88"/>
      <c r="OJT150" s="88"/>
      <c r="OJU150" s="88"/>
      <c r="OJV150" s="88"/>
      <c r="OJW150" s="88"/>
      <c r="OJX150" s="88"/>
      <c r="OJY150" s="88"/>
      <c r="OJZ150" s="88"/>
      <c r="OKA150" s="88"/>
      <c r="OKB150" s="88"/>
      <c r="OKC150" s="88"/>
      <c r="OKD150" s="88"/>
      <c r="OKE150" s="88"/>
      <c r="OKF150" s="88"/>
      <c r="OKG150" s="88"/>
      <c r="OKH150" s="88"/>
      <c r="OKI150" s="88"/>
      <c r="OKJ150" s="88"/>
      <c r="OKK150" s="88"/>
      <c r="OKL150" s="88"/>
      <c r="OKM150" s="88"/>
      <c r="OKN150" s="88"/>
      <c r="OKO150" s="88"/>
      <c r="OKP150" s="88"/>
      <c r="OKQ150" s="88"/>
      <c r="OKR150" s="88"/>
      <c r="OKS150" s="88"/>
      <c r="OKT150" s="88"/>
      <c r="OKU150" s="88"/>
      <c r="OKV150" s="88"/>
      <c r="OKW150" s="88"/>
      <c r="OKX150" s="88"/>
      <c r="OKY150" s="88"/>
      <c r="OKZ150" s="88"/>
      <c r="OLA150" s="88"/>
      <c r="OLB150" s="88"/>
      <c r="OLC150" s="88"/>
      <c r="OLD150" s="88"/>
      <c r="OLE150" s="88"/>
      <c r="OLF150" s="88"/>
      <c r="OLG150" s="88"/>
      <c r="OLH150" s="88"/>
      <c r="OLI150" s="88"/>
      <c r="OLJ150" s="88"/>
      <c r="OLK150" s="88"/>
      <c r="OLL150" s="88"/>
      <c r="OLM150" s="88"/>
      <c r="OLN150" s="88"/>
      <c r="OLO150" s="88"/>
      <c r="OLP150" s="88"/>
      <c r="OLQ150" s="88"/>
      <c r="OLR150" s="88"/>
      <c r="OLS150" s="88"/>
      <c r="OLT150" s="88"/>
      <c r="OLU150" s="88"/>
      <c r="OLV150" s="88"/>
      <c r="OLW150" s="88"/>
      <c r="OLX150" s="88"/>
      <c r="OLY150" s="88"/>
      <c r="OLZ150" s="88"/>
      <c r="OMA150" s="88"/>
      <c r="OMB150" s="88"/>
      <c r="OMC150" s="88"/>
      <c r="OMD150" s="88"/>
      <c r="OME150" s="88"/>
      <c r="OMF150" s="88"/>
      <c r="OMG150" s="88"/>
      <c r="OMH150" s="88"/>
      <c r="OMI150" s="88"/>
      <c r="OMJ150" s="88"/>
      <c r="OMK150" s="88"/>
      <c r="OML150" s="88"/>
      <c r="OMM150" s="88"/>
      <c r="OMN150" s="88"/>
      <c r="OMO150" s="88"/>
      <c r="OMP150" s="88"/>
      <c r="OMQ150" s="88"/>
      <c r="OMR150" s="88"/>
      <c r="OMS150" s="88"/>
      <c r="OMT150" s="88"/>
      <c r="OMU150" s="88"/>
      <c r="OMV150" s="88"/>
      <c r="OMW150" s="88"/>
      <c r="OMX150" s="88"/>
      <c r="OMY150" s="88"/>
      <c r="OMZ150" s="88"/>
      <c r="ONA150" s="88"/>
      <c r="ONB150" s="88"/>
      <c r="ONC150" s="88"/>
      <c r="OND150" s="88"/>
      <c r="ONE150" s="88"/>
      <c r="ONF150" s="88"/>
      <c r="ONG150" s="88"/>
      <c r="ONH150" s="88"/>
      <c r="ONI150" s="88"/>
      <c r="ONJ150" s="88"/>
      <c r="ONK150" s="88"/>
      <c r="ONL150" s="88"/>
      <c r="ONM150" s="88"/>
      <c r="ONN150" s="88"/>
      <c r="ONO150" s="88"/>
      <c r="ONP150" s="88"/>
      <c r="ONQ150" s="88"/>
      <c r="ONR150" s="88"/>
      <c r="ONS150" s="88"/>
      <c r="ONT150" s="88"/>
      <c r="ONU150" s="88"/>
      <c r="ONV150" s="88"/>
      <c r="ONW150" s="88"/>
      <c r="ONX150" s="88"/>
      <c r="ONY150" s="88"/>
      <c r="ONZ150" s="88"/>
      <c r="OOA150" s="88"/>
      <c r="OOB150" s="88"/>
      <c r="OOC150" s="88"/>
      <c r="OOD150" s="88"/>
      <c r="OOE150" s="88"/>
      <c r="OOF150" s="88"/>
      <c r="OOG150" s="88"/>
      <c r="OOH150" s="88"/>
      <c r="OOI150" s="88"/>
      <c r="OOJ150" s="88"/>
      <c r="OOK150" s="88"/>
      <c r="OOL150" s="88"/>
      <c r="OOM150" s="88"/>
      <c r="OON150" s="88"/>
      <c r="OOO150" s="88"/>
      <c r="OOP150" s="88"/>
      <c r="OOQ150" s="88"/>
      <c r="OOR150" s="88"/>
      <c r="OOS150" s="88"/>
      <c r="OOT150" s="88"/>
      <c r="OOU150" s="88"/>
      <c r="OOV150" s="88"/>
      <c r="OOW150" s="88"/>
      <c r="OOX150" s="88"/>
      <c r="OOY150" s="88"/>
      <c r="OOZ150" s="88"/>
      <c r="OPA150" s="88"/>
      <c r="OPB150" s="88"/>
      <c r="OPC150" s="88"/>
      <c r="OPD150" s="88"/>
      <c r="OPE150" s="88"/>
      <c r="OPF150" s="88"/>
      <c r="OPG150" s="88"/>
      <c r="OPH150" s="88"/>
      <c r="OPI150" s="88"/>
      <c r="OPJ150" s="88"/>
      <c r="OPK150" s="88"/>
      <c r="OPL150" s="88"/>
      <c r="OPM150" s="88"/>
      <c r="OPN150" s="88"/>
      <c r="OPO150" s="88"/>
      <c r="OPP150" s="88"/>
      <c r="OPQ150" s="88"/>
      <c r="OPR150" s="88"/>
      <c r="OPS150" s="88"/>
      <c r="OPT150" s="88"/>
      <c r="OPU150" s="88"/>
      <c r="OPV150" s="88"/>
      <c r="OPW150" s="88"/>
      <c r="OPX150" s="88"/>
      <c r="OPY150" s="88"/>
      <c r="OPZ150" s="88"/>
      <c r="OQA150" s="88"/>
      <c r="OQB150" s="88"/>
      <c r="OQC150" s="88"/>
      <c r="OQD150" s="88"/>
      <c r="OQE150" s="88"/>
      <c r="OQF150" s="88"/>
      <c r="OQG150" s="88"/>
      <c r="OQH150" s="88"/>
      <c r="OQI150" s="88"/>
      <c r="OQJ150" s="88"/>
      <c r="OQK150" s="88"/>
      <c r="OQL150" s="88"/>
      <c r="OQM150" s="88"/>
      <c r="OQN150" s="88"/>
      <c r="OQO150" s="88"/>
      <c r="OQP150" s="88"/>
      <c r="OQQ150" s="88"/>
      <c r="OQR150" s="88"/>
      <c r="OQS150" s="88"/>
      <c r="OQT150" s="88"/>
      <c r="OQU150" s="88"/>
      <c r="OQV150" s="88"/>
      <c r="OQW150" s="88"/>
      <c r="OQX150" s="88"/>
      <c r="OQY150" s="88"/>
      <c r="OQZ150" s="88"/>
      <c r="ORA150" s="88"/>
      <c r="ORB150" s="88"/>
      <c r="ORC150" s="88"/>
      <c r="ORD150" s="88"/>
      <c r="ORE150" s="88"/>
      <c r="ORF150" s="88"/>
      <c r="ORG150" s="88"/>
      <c r="ORH150" s="88"/>
      <c r="ORI150" s="88"/>
      <c r="ORJ150" s="88"/>
      <c r="ORK150" s="88"/>
      <c r="ORL150" s="88"/>
      <c r="ORM150" s="88"/>
      <c r="ORN150" s="88"/>
      <c r="ORO150" s="88"/>
      <c r="ORP150" s="88"/>
      <c r="ORQ150" s="88"/>
      <c r="ORR150" s="88"/>
      <c r="ORS150" s="88"/>
      <c r="ORT150" s="88"/>
      <c r="ORU150" s="88"/>
      <c r="ORV150" s="88"/>
      <c r="ORW150" s="88"/>
      <c r="ORX150" s="88"/>
      <c r="ORY150" s="88"/>
      <c r="ORZ150" s="88"/>
      <c r="OSA150" s="88"/>
      <c r="OSB150" s="88"/>
      <c r="OSC150" s="88"/>
      <c r="OSD150" s="88"/>
      <c r="OSE150" s="88"/>
      <c r="OSF150" s="88"/>
      <c r="OSG150" s="88"/>
      <c r="OSH150" s="88"/>
      <c r="OSI150" s="88"/>
      <c r="OSJ150" s="88"/>
      <c r="OSK150" s="88"/>
      <c r="OSL150" s="88"/>
      <c r="OSM150" s="88"/>
      <c r="OSN150" s="88"/>
      <c r="OSO150" s="88"/>
      <c r="OSP150" s="88"/>
      <c r="OSQ150" s="88"/>
      <c r="OSR150" s="88"/>
      <c r="OSS150" s="88"/>
      <c r="OST150" s="88"/>
      <c r="OSU150" s="88"/>
      <c r="OSV150" s="88"/>
      <c r="OSW150" s="88"/>
      <c r="OSX150" s="88"/>
      <c r="OSY150" s="88"/>
      <c r="OSZ150" s="88"/>
      <c r="OTA150" s="88"/>
      <c r="OTB150" s="88"/>
      <c r="OTC150" s="88"/>
      <c r="OTD150" s="88"/>
      <c r="OTE150" s="88"/>
      <c r="OTF150" s="88"/>
      <c r="OTG150" s="88"/>
      <c r="OTH150" s="88"/>
      <c r="OTI150" s="88"/>
      <c r="OTJ150" s="88"/>
      <c r="OTK150" s="88"/>
      <c r="OTL150" s="88"/>
      <c r="OTM150" s="88"/>
      <c r="OTN150" s="88"/>
      <c r="OTO150" s="88"/>
      <c r="OTP150" s="88"/>
      <c r="OTQ150" s="88"/>
      <c r="OTR150" s="88"/>
      <c r="OTS150" s="88"/>
      <c r="OTT150" s="88"/>
      <c r="OTU150" s="88"/>
      <c r="OTV150" s="88"/>
      <c r="OTW150" s="88"/>
      <c r="OTX150" s="88"/>
      <c r="OTY150" s="88"/>
      <c r="OTZ150" s="88"/>
      <c r="OUA150" s="88"/>
      <c r="OUB150" s="88"/>
      <c r="OUC150" s="88"/>
      <c r="OUD150" s="88"/>
      <c r="OUE150" s="88"/>
      <c r="OUF150" s="88"/>
      <c r="OUG150" s="88"/>
      <c r="OUH150" s="88"/>
      <c r="OUI150" s="88"/>
      <c r="OUJ150" s="88"/>
      <c r="OUK150" s="88"/>
      <c r="OUL150" s="88"/>
      <c r="OUM150" s="88"/>
      <c r="OUN150" s="88"/>
      <c r="OUO150" s="88"/>
      <c r="OUP150" s="88"/>
      <c r="OUQ150" s="88"/>
      <c r="OUR150" s="88"/>
      <c r="OUS150" s="88"/>
      <c r="OUT150" s="88"/>
      <c r="OUU150" s="88"/>
      <c r="OUV150" s="88"/>
      <c r="OUW150" s="88"/>
      <c r="OUX150" s="88"/>
      <c r="OUY150" s="88"/>
      <c r="OUZ150" s="88"/>
      <c r="OVA150" s="88"/>
      <c r="OVB150" s="88"/>
      <c r="OVC150" s="88"/>
      <c r="OVD150" s="88"/>
      <c r="OVE150" s="88"/>
      <c r="OVF150" s="88"/>
      <c r="OVG150" s="88"/>
      <c r="OVH150" s="88"/>
      <c r="OVI150" s="88"/>
      <c r="OVJ150" s="88"/>
      <c r="OVK150" s="88"/>
      <c r="OVL150" s="88"/>
      <c r="OVM150" s="88"/>
      <c r="OVN150" s="88"/>
      <c r="OVO150" s="88"/>
      <c r="OVP150" s="88"/>
      <c r="OVQ150" s="88"/>
      <c r="OVR150" s="88"/>
      <c r="OVS150" s="88"/>
      <c r="OVT150" s="88"/>
      <c r="OVU150" s="88"/>
      <c r="OVV150" s="88"/>
      <c r="OVW150" s="88"/>
      <c r="OVX150" s="88"/>
      <c r="OVY150" s="88"/>
      <c r="OVZ150" s="88"/>
      <c r="OWA150" s="88"/>
      <c r="OWB150" s="88"/>
      <c r="OWC150" s="88"/>
      <c r="OWD150" s="88"/>
      <c r="OWE150" s="88"/>
      <c r="OWF150" s="88"/>
      <c r="OWG150" s="88"/>
      <c r="OWH150" s="88"/>
      <c r="OWI150" s="88"/>
      <c r="OWJ150" s="88"/>
      <c r="OWK150" s="88"/>
      <c r="OWL150" s="88"/>
      <c r="OWM150" s="88"/>
      <c r="OWN150" s="88"/>
      <c r="OWO150" s="88"/>
      <c r="OWP150" s="88"/>
      <c r="OWQ150" s="88"/>
      <c r="OWR150" s="88"/>
      <c r="OWS150" s="88"/>
      <c r="OWT150" s="88"/>
      <c r="OWU150" s="88"/>
      <c r="OWV150" s="88"/>
      <c r="OWW150" s="88"/>
      <c r="OWX150" s="88"/>
      <c r="OWY150" s="88"/>
      <c r="OWZ150" s="88"/>
      <c r="OXA150" s="88"/>
      <c r="OXB150" s="88"/>
      <c r="OXC150" s="88"/>
      <c r="OXD150" s="88"/>
      <c r="OXE150" s="88"/>
      <c r="OXF150" s="88"/>
      <c r="OXG150" s="88"/>
      <c r="OXH150" s="88"/>
      <c r="OXI150" s="88"/>
      <c r="OXJ150" s="88"/>
      <c r="OXK150" s="88"/>
      <c r="OXL150" s="88"/>
      <c r="OXM150" s="88"/>
      <c r="OXN150" s="88"/>
      <c r="OXO150" s="88"/>
      <c r="OXP150" s="88"/>
      <c r="OXQ150" s="88"/>
      <c r="OXR150" s="88"/>
      <c r="OXS150" s="88"/>
      <c r="OXT150" s="88"/>
      <c r="OXU150" s="88"/>
      <c r="OXV150" s="88"/>
      <c r="OXW150" s="88"/>
      <c r="OXX150" s="88"/>
      <c r="OXY150" s="88"/>
      <c r="OXZ150" s="88"/>
      <c r="OYA150" s="88"/>
      <c r="OYB150" s="88"/>
      <c r="OYC150" s="88"/>
      <c r="OYD150" s="88"/>
      <c r="OYE150" s="88"/>
      <c r="OYF150" s="88"/>
      <c r="OYG150" s="88"/>
      <c r="OYH150" s="88"/>
      <c r="OYI150" s="88"/>
      <c r="OYJ150" s="88"/>
      <c r="OYK150" s="88"/>
      <c r="OYL150" s="88"/>
      <c r="OYM150" s="88"/>
      <c r="OYN150" s="88"/>
      <c r="OYO150" s="88"/>
      <c r="OYP150" s="88"/>
      <c r="OYQ150" s="88"/>
      <c r="OYR150" s="88"/>
      <c r="OYS150" s="88"/>
      <c r="OYT150" s="88"/>
      <c r="OYU150" s="88"/>
      <c r="OYV150" s="88"/>
      <c r="OYW150" s="88"/>
      <c r="OYX150" s="88"/>
      <c r="OYY150" s="88"/>
      <c r="OYZ150" s="88"/>
      <c r="OZA150" s="88"/>
      <c r="OZB150" s="88"/>
      <c r="OZC150" s="88"/>
      <c r="OZD150" s="88"/>
      <c r="OZE150" s="88"/>
      <c r="OZF150" s="88"/>
      <c r="OZG150" s="88"/>
      <c r="OZH150" s="88"/>
      <c r="OZI150" s="88"/>
      <c r="OZJ150" s="88"/>
      <c r="OZK150" s="88"/>
      <c r="OZL150" s="88"/>
      <c r="OZM150" s="88"/>
      <c r="OZN150" s="88"/>
      <c r="OZO150" s="88"/>
      <c r="OZP150" s="88"/>
      <c r="OZQ150" s="88"/>
      <c r="OZR150" s="88"/>
      <c r="OZS150" s="88"/>
      <c r="OZT150" s="88"/>
      <c r="OZU150" s="88"/>
      <c r="OZV150" s="88"/>
      <c r="OZW150" s="88"/>
      <c r="OZX150" s="88"/>
      <c r="OZY150" s="88"/>
      <c r="OZZ150" s="88"/>
      <c r="PAA150" s="88"/>
      <c r="PAB150" s="88"/>
      <c r="PAC150" s="88"/>
      <c r="PAD150" s="88"/>
      <c r="PAE150" s="88"/>
      <c r="PAF150" s="88"/>
      <c r="PAG150" s="88"/>
      <c r="PAH150" s="88"/>
      <c r="PAI150" s="88"/>
      <c r="PAJ150" s="88"/>
      <c r="PAK150" s="88"/>
      <c r="PAL150" s="88"/>
      <c r="PAM150" s="88"/>
      <c r="PAN150" s="88"/>
      <c r="PAO150" s="88"/>
      <c r="PAP150" s="88"/>
      <c r="PAQ150" s="88"/>
      <c r="PAR150" s="88"/>
      <c r="PAS150" s="88"/>
      <c r="PAT150" s="88"/>
      <c r="PAU150" s="88"/>
      <c r="PAV150" s="88"/>
      <c r="PAW150" s="88"/>
      <c r="PAX150" s="88"/>
      <c r="PAY150" s="88"/>
      <c r="PAZ150" s="88"/>
      <c r="PBA150" s="88"/>
      <c r="PBB150" s="88"/>
      <c r="PBC150" s="88"/>
      <c r="PBD150" s="88"/>
      <c r="PBE150" s="88"/>
      <c r="PBF150" s="88"/>
      <c r="PBG150" s="88"/>
      <c r="PBH150" s="88"/>
      <c r="PBI150" s="88"/>
      <c r="PBJ150" s="88"/>
      <c r="PBK150" s="88"/>
      <c r="PBL150" s="88"/>
      <c r="PBM150" s="88"/>
      <c r="PBN150" s="88"/>
      <c r="PBO150" s="88"/>
      <c r="PBP150" s="88"/>
      <c r="PBQ150" s="88"/>
      <c r="PBR150" s="88"/>
      <c r="PBS150" s="88"/>
      <c r="PBT150" s="88"/>
      <c r="PBU150" s="88"/>
      <c r="PBV150" s="88"/>
      <c r="PBW150" s="88"/>
      <c r="PBX150" s="88"/>
      <c r="PBY150" s="88"/>
      <c r="PBZ150" s="88"/>
      <c r="PCA150" s="88"/>
      <c r="PCB150" s="88"/>
      <c r="PCC150" s="88"/>
      <c r="PCD150" s="88"/>
      <c r="PCE150" s="88"/>
      <c r="PCF150" s="88"/>
      <c r="PCG150" s="88"/>
      <c r="PCH150" s="88"/>
      <c r="PCI150" s="88"/>
      <c r="PCJ150" s="88"/>
      <c r="PCK150" s="88"/>
      <c r="PCL150" s="88"/>
      <c r="PCM150" s="88"/>
      <c r="PCN150" s="88"/>
      <c r="PCO150" s="88"/>
      <c r="PCP150" s="88"/>
      <c r="PCQ150" s="88"/>
      <c r="PCR150" s="88"/>
      <c r="PCS150" s="88"/>
      <c r="PCT150" s="88"/>
      <c r="PCU150" s="88"/>
      <c r="PCV150" s="88"/>
      <c r="PCW150" s="88"/>
      <c r="PCX150" s="88"/>
      <c r="PCY150" s="88"/>
      <c r="PCZ150" s="88"/>
      <c r="PDA150" s="88"/>
      <c r="PDB150" s="88"/>
      <c r="PDC150" s="88"/>
      <c r="PDD150" s="88"/>
      <c r="PDE150" s="88"/>
      <c r="PDF150" s="88"/>
      <c r="PDG150" s="88"/>
      <c r="PDH150" s="88"/>
      <c r="PDI150" s="88"/>
      <c r="PDJ150" s="88"/>
      <c r="PDK150" s="88"/>
      <c r="PDL150" s="88"/>
      <c r="PDM150" s="88"/>
      <c r="PDN150" s="88"/>
      <c r="PDO150" s="88"/>
      <c r="PDP150" s="88"/>
      <c r="PDQ150" s="88"/>
      <c r="PDR150" s="88"/>
      <c r="PDS150" s="88"/>
      <c r="PDT150" s="88"/>
      <c r="PDU150" s="88"/>
      <c r="PDV150" s="88"/>
      <c r="PDW150" s="88"/>
      <c r="PDX150" s="88"/>
      <c r="PDY150" s="88"/>
      <c r="PDZ150" s="88"/>
      <c r="PEA150" s="88"/>
      <c r="PEB150" s="88"/>
      <c r="PEC150" s="88"/>
      <c r="PED150" s="88"/>
      <c r="PEE150" s="88"/>
      <c r="PEF150" s="88"/>
      <c r="PEG150" s="88"/>
      <c r="PEH150" s="88"/>
      <c r="PEI150" s="88"/>
      <c r="PEJ150" s="88"/>
      <c r="PEK150" s="88"/>
      <c r="PEL150" s="88"/>
      <c r="PEM150" s="88"/>
      <c r="PEN150" s="88"/>
      <c r="PEO150" s="88"/>
      <c r="PEP150" s="88"/>
      <c r="PEQ150" s="88"/>
      <c r="PER150" s="88"/>
      <c r="PES150" s="88"/>
      <c r="PET150" s="88"/>
      <c r="PEU150" s="88"/>
      <c r="PEV150" s="88"/>
      <c r="PEW150" s="88"/>
      <c r="PEX150" s="88"/>
      <c r="PEY150" s="88"/>
      <c r="PEZ150" s="88"/>
      <c r="PFA150" s="88"/>
      <c r="PFB150" s="88"/>
      <c r="PFC150" s="88"/>
      <c r="PFD150" s="88"/>
      <c r="PFE150" s="88"/>
      <c r="PFF150" s="88"/>
      <c r="PFG150" s="88"/>
      <c r="PFH150" s="88"/>
      <c r="PFI150" s="88"/>
      <c r="PFJ150" s="88"/>
      <c r="PFK150" s="88"/>
      <c r="PFL150" s="88"/>
      <c r="PFM150" s="88"/>
      <c r="PFN150" s="88"/>
      <c r="PFO150" s="88"/>
      <c r="PFP150" s="88"/>
      <c r="PFQ150" s="88"/>
      <c r="PFR150" s="88"/>
      <c r="PFS150" s="88"/>
      <c r="PFT150" s="88"/>
      <c r="PFU150" s="88"/>
      <c r="PFV150" s="88"/>
      <c r="PFW150" s="88"/>
      <c r="PFX150" s="88"/>
      <c r="PFY150" s="88"/>
      <c r="PFZ150" s="88"/>
      <c r="PGA150" s="88"/>
      <c r="PGB150" s="88"/>
      <c r="PGC150" s="88"/>
      <c r="PGD150" s="88"/>
      <c r="PGE150" s="88"/>
      <c r="PGF150" s="88"/>
      <c r="PGG150" s="88"/>
      <c r="PGH150" s="88"/>
      <c r="PGI150" s="88"/>
      <c r="PGJ150" s="88"/>
      <c r="PGK150" s="88"/>
      <c r="PGL150" s="88"/>
      <c r="PGM150" s="88"/>
      <c r="PGN150" s="88"/>
      <c r="PGO150" s="88"/>
      <c r="PGP150" s="88"/>
      <c r="PGQ150" s="88"/>
      <c r="PGR150" s="88"/>
      <c r="PGS150" s="88"/>
      <c r="PGT150" s="88"/>
      <c r="PGU150" s="88"/>
      <c r="PGV150" s="88"/>
      <c r="PGW150" s="88"/>
      <c r="PGX150" s="88"/>
      <c r="PGY150" s="88"/>
      <c r="PGZ150" s="88"/>
      <c r="PHA150" s="88"/>
      <c r="PHB150" s="88"/>
      <c r="PHC150" s="88"/>
      <c r="PHD150" s="88"/>
      <c r="PHE150" s="88"/>
      <c r="PHF150" s="88"/>
      <c r="PHG150" s="88"/>
      <c r="PHH150" s="88"/>
      <c r="PHI150" s="88"/>
      <c r="PHJ150" s="88"/>
      <c r="PHK150" s="88"/>
      <c r="PHL150" s="88"/>
      <c r="PHM150" s="88"/>
      <c r="PHN150" s="88"/>
      <c r="PHO150" s="88"/>
      <c r="PHP150" s="88"/>
      <c r="PHQ150" s="88"/>
      <c r="PHR150" s="88"/>
      <c r="PHS150" s="88"/>
      <c r="PHT150" s="88"/>
      <c r="PHU150" s="88"/>
      <c r="PHV150" s="88"/>
      <c r="PHW150" s="88"/>
      <c r="PHX150" s="88"/>
      <c r="PHY150" s="88"/>
      <c r="PHZ150" s="88"/>
      <c r="PIA150" s="88"/>
      <c r="PIB150" s="88"/>
      <c r="PIC150" s="88"/>
      <c r="PID150" s="88"/>
      <c r="PIE150" s="88"/>
      <c r="PIF150" s="88"/>
      <c r="PIG150" s="88"/>
      <c r="PIH150" s="88"/>
      <c r="PII150" s="88"/>
      <c r="PIJ150" s="88"/>
      <c r="PIK150" s="88"/>
      <c r="PIL150" s="88"/>
      <c r="PIM150" s="88"/>
      <c r="PIN150" s="88"/>
      <c r="PIO150" s="88"/>
      <c r="PIP150" s="88"/>
      <c r="PIQ150" s="88"/>
      <c r="PIR150" s="88"/>
      <c r="PIS150" s="88"/>
      <c r="PIT150" s="88"/>
      <c r="PIU150" s="88"/>
      <c r="PIV150" s="88"/>
      <c r="PIW150" s="88"/>
      <c r="PIX150" s="88"/>
      <c r="PIY150" s="88"/>
      <c r="PIZ150" s="88"/>
      <c r="PJA150" s="88"/>
      <c r="PJB150" s="88"/>
      <c r="PJC150" s="88"/>
      <c r="PJD150" s="88"/>
      <c r="PJE150" s="88"/>
      <c r="PJF150" s="88"/>
      <c r="PJG150" s="88"/>
      <c r="PJH150" s="88"/>
      <c r="PJI150" s="88"/>
      <c r="PJJ150" s="88"/>
      <c r="PJK150" s="88"/>
      <c r="PJL150" s="88"/>
      <c r="PJM150" s="88"/>
      <c r="PJN150" s="88"/>
      <c r="PJO150" s="88"/>
      <c r="PJP150" s="88"/>
      <c r="PJQ150" s="88"/>
      <c r="PJR150" s="88"/>
      <c r="PJS150" s="88"/>
      <c r="PJT150" s="88"/>
      <c r="PJU150" s="88"/>
      <c r="PJV150" s="88"/>
      <c r="PJW150" s="88"/>
      <c r="PJX150" s="88"/>
      <c r="PJY150" s="88"/>
      <c r="PJZ150" s="88"/>
      <c r="PKA150" s="88"/>
      <c r="PKB150" s="88"/>
      <c r="PKC150" s="88"/>
      <c r="PKD150" s="88"/>
      <c r="PKE150" s="88"/>
      <c r="PKF150" s="88"/>
      <c r="PKG150" s="88"/>
      <c r="PKH150" s="88"/>
      <c r="PKI150" s="88"/>
      <c r="PKJ150" s="88"/>
      <c r="PKK150" s="88"/>
      <c r="PKL150" s="88"/>
      <c r="PKM150" s="88"/>
      <c r="PKN150" s="88"/>
      <c r="PKO150" s="88"/>
      <c r="PKP150" s="88"/>
      <c r="PKQ150" s="88"/>
      <c r="PKR150" s="88"/>
      <c r="PKS150" s="88"/>
      <c r="PKT150" s="88"/>
      <c r="PKU150" s="88"/>
      <c r="PKV150" s="88"/>
      <c r="PKW150" s="88"/>
      <c r="PKX150" s="88"/>
      <c r="PKY150" s="88"/>
      <c r="PKZ150" s="88"/>
      <c r="PLA150" s="88"/>
      <c r="PLB150" s="88"/>
      <c r="PLC150" s="88"/>
      <c r="PLD150" s="88"/>
      <c r="PLE150" s="88"/>
      <c r="PLF150" s="88"/>
      <c r="PLG150" s="88"/>
      <c r="PLH150" s="88"/>
      <c r="PLI150" s="88"/>
      <c r="PLJ150" s="88"/>
      <c r="PLK150" s="88"/>
      <c r="PLL150" s="88"/>
      <c r="PLM150" s="88"/>
      <c r="PLN150" s="88"/>
      <c r="PLO150" s="88"/>
      <c r="PLP150" s="88"/>
      <c r="PLQ150" s="88"/>
      <c r="PLR150" s="88"/>
      <c r="PLS150" s="88"/>
      <c r="PLT150" s="88"/>
      <c r="PLU150" s="88"/>
      <c r="PLV150" s="88"/>
      <c r="PLW150" s="88"/>
      <c r="PLX150" s="88"/>
      <c r="PLY150" s="88"/>
      <c r="PLZ150" s="88"/>
      <c r="PMA150" s="88"/>
      <c r="PMB150" s="88"/>
      <c r="PMC150" s="88"/>
      <c r="PMD150" s="88"/>
      <c r="PME150" s="88"/>
      <c r="PMF150" s="88"/>
      <c r="PMG150" s="88"/>
      <c r="PMH150" s="88"/>
      <c r="PMI150" s="88"/>
      <c r="PMJ150" s="88"/>
      <c r="PMK150" s="88"/>
      <c r="PML150" s="88"/>
      <c r="PMM150" s="88"/>
      <c r="PMN150" s="88"/>
      <c r="PMO150" s="88"/>
      <c r="PMP150" s="88"/>
      <c r="PMQ150" s="88"/>
      <c r="PMR150" s="88"/>
      <c r="PMS150" s="88"/>
      <c r="PMT150" s="88"/>
      <c r="PMU150" s="88"/>
      <c r="PMV150" s="88"/>
      <c r="PMW150" s="88"/>
      <c r="PMX150" s="88"/>
      <c r="PMY150" s="88"/>
      <c r="PMZ150" s="88"/>
      <c r="PNA150" s="88"/>
      <c r="PNB150" s="88"/>
      <c r="PNC150" s="88"/>
      <c r="PND150" s="88"/>
      <c r="PNE150" s="88"/>
      <c r="PNF150" s="88"/>
      <c r="PNG150" s="88"/>
      <c r="PNH150" s="88"/>
      <c r="PNI150" s="88"/>
      <c r="PNJ150" s="88"/>
      <c r="PNK150" s="88"/>
      <c r="PNL150" s="88"/>
      <c r="PNM150" s="88"/>
      <c r="PNN150" s="88"/>
      <c r="PNO150" s="88"/>
      <c r="PNP150" s="88"/>
      <c r="PNQ150" s="88"/>
      <c r="PNR150" s="88"/>
      <c r="PNS150" s="88"/>
      <c r="PNT150" s="88"/>
      <c r="PNU150" s="88"/>
      <c r="PNV150" s="88"/>
      <c r="PNW150" s="88"/>
      <c r="PNX150" s="88"/>
      <c r="PNY150" s="88"/>
      <c r="PNZ150" s="88"/>
      <c r="POA150" s="88"/>
      <c r="POB150" s="88"/>
      <c r="POC150" s="88"/>
      <c r="POD150" s="88"/>
      <c r="POE150" s="88"/>
      <c r="POF150" s="88"/>
      <c r="POG150" s="88"/>
      <c r="POH150" s="88"/>
      <c r="POI150" s="88"/>
      <c r="POJ150" s="88"/>
      <c r="POK150" s="88"/>
      <c r="POL150" s="88"/>
      <c r="POM150" s="88"/>
      <c r="PON150" s="88"/>
      <c r="POO150" s="88"/>
      <c r="POP150" s="88"/>
      <c r="POQ150" s="88"/>
      <c r="POR150" s="88"/>
      <c r="POS150" s="88"/>
      <c r="POT150" s="88"/>
      <c r="POU150" s="88"/>
      <c r="POV150" s="88"/>
      <c r="POW150" s="88"/>
      <c r="POX150" s="88"/>
      <c r="POY150" s="88"/>
      <c r="POZ150" s="88"/>
      <c r="PPA150" s="88"/>
      <c r="PPB150" s="88"/>
      <c r="PPC150" s="88"/>
      <c r="PPD150" s="88"/>
      <c r="PPE150" s="88"/>
      <c r="PPF150" s="88"/>
      <c r="PPG150" s="88"/>
      <c r="PPH150" s="88"/>
      <c r="PPI150" s="88"/>
      <c r="PPJ150" s="88"/>
      <c r="PPK150" s="88"/>
      <c r="PPL150" s="88"/>
      <c r="PPM150" s="88"/>
      <c r="PPN150" s="88"/>
      <c r="PPO150" s="88"/>
      <c r="PPP150" s="88"/>
      <c r="PPQ150" s="88"/>
      <c r="PPR150" s="88"/>
      <c r="PPS150" s="88"/>
      <c r="PPT150" s="88"/>
      <c r="PPU150" s="88"/>
      <c r="PPV150" s="88"/>
      <c r="PPW150" s="88"/>
      <c r="PPX150" s="88"/>
      <c r="PPY150" s="88"/>
      <c r="PPZ150" s="88"/>
      <c r="PQA150" s="88"/>
      <c r="PQB150" s="88"/>
      <c r="PQC150" s="88"/>
      <c r="PQD150" s="88"/>
      <c r="PQE150" s="88"/>
      <c r="PQF150" s="88"/>
      <c r="PQG150" s="88"/>
      <c r="PQH150" s="88"/>
      <c r="PQI150" s="88"/>
      <c r="PQJ150" s="88"/>
      <c r="PQK150" s="88"/>
      <c r="PQL150" s="88"/>
      <c r="PQM150" s="88"/>
      <c r="PQN150" s="88"/>
      <c r="PQO150" s="88"/>
      <c r="PQP150" s="88"/>
      <c r="PQQ150" s="88"/>
      <c r="PQR150" s="88"/>
      <c r="PQS150" s="88"/>
      <c r="PQT150" s="88"/>
      <c r="PQU150" s="88"/>
      <c r="PQV150" s="88"/>
      <c r="PQW150" s="88"/>
      <c r="PQX150" s="88"/>
      <c r="PQY150" s="88"/>
      <c r="PQZ150" s="88"/>
      <c r="PRA150" s="88"/>
      <c r="PRB150" s="88"/>
      <c r="PRC150" s="88"/>
      <c r="PRD150" s="88"/>
      <c r="PRE150" s="88"/>
      <c r="PRF150" s="88"/>
      <c r="PRG150" s="88"/>
      <c r="PRH150" s="88"/>
      <c r="PRI150" s="88"/>
      <c r="PRJ150" s="88"/>
      <c r="PRK150" s="88"/>
      <c r="PRL150" s="88"/>
      <c r="PRM150" s="88"/>
      <c r="PRN150" s="88"/>
      <c r="PRO150" s="88"/>
      <c r="PRP150" s="88"/>
      <c r="PRQ150" s="88"/>
      <c r="PRR150" s="88"/>
      <c r="PRS150" s="88"/>
      <c r="PRT150" s="88"/>
      <c r="PRU150" s="88"/>
      <c r="PRV150" s="88"/>
      <c r="PRW150" s="88"/>
      <c r="PRX150" s="88"/>
      <c r="PRY150" s="88"/>
      <c r="PRZ150" s="88"/>
      <c r="PSA150" s="88"/>
      <c r="PSB150" s="88"/>
      <c r="PSC150" s="88"/>
      <c r="PSD150" s="88"/>
      <c r="PSE150" s="88"/>
      <c r="PSF150" s="88"/>
      <c r="PSG150" s="88"/>
      <c r="PSH150" s="88"/>
      <c r="PSI150" s="88"/>
      <c r="PSJ150" s="88"/>
      <c r="PSK150" s="88"/>
      <c r="PSL150" s="88"/>
      <c r="PSM150" s="88"/>
      <c r="PSN150" s="88"/>
      <c r="PSO150" s="88"/>
      <c r="PSP150" s="88"/>
      <c r="PSQ150" s="88"/>
      <c r="PSR150" s="88"/>
      <c r="PSS150" s="88"/>
      <c r="PST150" s="88"/>
      <c r="PSU150" s="88"/>
      <c r="PSV150" s="88"/>
      <c r="PSW150" s="88"/>
      <c r="PSX150" s="88"/>
      <c r="PSY150" s="88"/>
      <c r="PSZ150" s="88"/>
      <c r="PTA150" s="88"/>
      <c r="PTB150" s="88"/>
      <c r="PTC150" s="88"/>
      <c r="PTD150" s="88"/>
      <c r="PTE150" s="88"/>
      <c r="PTF150" s="88"/>
      <c r="PTG150" s="88"/>
      <c r="PTH150" s="88"/>
      <c r="PTI150" s="88"/>
      <c r="PTJ150" s="88"/>
      <c r="PTK150" s="88"/>
      <c r="PTL150" s="88"/>
      <c r="PTM150" s="88"/>
      <c r="PTN150" s="88"/>
      <c r="PTO150" s="88"/>
      <c r="PTP150" s="88"/>
      <c r="PTQ150" s="88"/>
      <c r="PTR150" s="88"/>
      <c r="PTS150" s="88"/>
      <c r="PTT150" s="88"/>
      <c r="PTU150" s="88"/>
      <c r="PTV150" s="88"/>
      <c r="PTW150" s="88"/>
      <c r="PTX150" s="88"/>
      <c r="PTY150" s="88"/>
      <c r="PTZ150" s="88"/>
      <c r="PUA150" s="88"/>
      <c r="PUB150" s="88"/>
      <c r="PUC150" s="88"/>
      <c r="PUD150" s="88"/>
      <c r="PUE150" s="88"/>
      <c r="PUF150" s="88"/>
      <c r="PUG150" s="88"/>
      <c r="PUH150" s="88"/>
      <c r="PUI150" s="88"/>
      <c r="PUJ150" s="88"/>
      <c r="PUK150" s="88"/>
      <c r="PUL150" s="88"/>
      <c r="PUM150" s="88"/>
      <c r="PUN150" s="88"/>
      <c r="PUO150" s="88"/>
      <c r="PUP150" s="88"/>
      <c r="PUQ150" s="88"/>
      <c r="PUR150" s="88"/>
      <c r="PUS150" s="88"/>
      <c r="PUT150" s="88"/>
      <c r="PUU150" s="88"/>
      <c r="PUV150" s="88"/>
      <c r="PUW150" s="88"/>
      <c r="PUX150" s="88"/>
      <c r="PUY150" s="88"/>
      <c r="PUZ150" s="88"/>
      <c r="PVA150" s="88"/>
      <c r="PVB150" s="88"/>
      <c r="PVC150" s="88"/>
      <c r="PVD150" s="88"/>
      <c r="PVE150" s="88"/>
      <c r="PVF150" s="88"/>
      <c r="PVG150" s="88"/>
      <c r="PVH150" s="88"/>
      <c r="PVI150" s="88"/>
      <c r="PVJ150" s="88"/>
      <c r="PVK150" s="88"/>
      <c r="PVL150" s="88"/>
      <c r="PVM150" s="88"/>
      <c r="PVN150" s="88"/>
      <c r="PVO150" s="88"/>
      <c r="PVP150" s="88"/>
      <c r="PVQ150" s="88"/>
      <c r="PVR150" s="88"/>
      <c r="PVS150" s="88"/>
      <c r="PVT150" s="88"/>
      <c r="PVU150" s="88"/>
      <c r="PVV150" s="88"/>
      <c r="PVW150" s="88"/>
      <c r="PVX150" s="88"/>
      <c r="PVY150" s="88"/>
      <c r="PVZ150" s="88"/>
      <c r="PWA150" s="88"/>
      <c r="PWB150" s="88"/>
      <c r="PWC150" s="88"/>
      <c r="PWD150" s="88"/>
      <c r="PWE150" s="88"/>
      <c r="PWF150" s="88"/>
      <c r="PWG150" s="88"/>
      <c r="PWH150" s="88"/>
      <c r="PWI150" s="88"/>
      <c r="PWJ150" s="88"/>
      <c r="PWK150" s="88"/>
      <c r="PWL150" s="88"/>
      <c r="PWM150" s="88"/>
      <c r="PWN150" s="88"/>
      <c r="PWO150" s="88"/>
      <c r="PWP150" s="88"/>
      <c r="PWQ150" s="88"/>
      <c r="PWR150" s="88"/>
      <c r="PWS150" s="88"/>
      <c r="PWT150" s="88"/>
      <c r="PWU150" s="88"/>
      <c r="PWV150" s="88"/>
      <c r="PWW150" s="88"/>
      <c r="PWX150" s="88"/>
      <c r="PWY150" s="88"/>
      <c r="PWZ150" s="88"/>
      <c r="PXA150" s="88"/>
      <c r="PXB150" s="88"/>
      <c r="PXC150" s="88"/>
      <c r="PXD150" s="88"/>
      <c r="PXE150" s="88"/>
      <c r="PXF150" s="88"/>
      <c r="PXG150" s="88"/>
      <c r="PXH150" s="88"/>
      <c r="PXI150" s="88"/>
      <c r="PXJ150" s="88"/>
      <c r="PXK150" s="88"/>
      <c r="PXL150" s="88"/>
      <c r="PXM150" s="88"/>
      <c r="PXN150" s="88"/>
      <c r="PXO150" s="88"/>
      <c r="PXP150" s="88"/>
      <c r="PXQ150" s="88"/>
      <c r="PXR150" s="88"/>
      <c r="PXS150" s="88"/>
      <c r="PXT150" s="88"/>
      <c r="PXU150" s="88"/>
      <c r="PXV150" s="88"/>
      <c r="PXW150" s="88"/>
      <c r="PXX150" s="88"/>
      <c r="PXY150" s="88"/>
      <c r="PXZ150" s="88"/>
      <c r="PYA150" s="88"/>
      <c r="PYB150" s="88"/>
      <c r="PYC150" s="88"/>
      <c r="PYD150" s="88"/>
      <c r="PYE150" s="88"/>
      <c r="PYF150" s="88"/>
      <c r="PYG150" s="88"/>
      <c r="PYH150" s="88"/>
      <c r="PYI150" s="88"/>
      <c r="PYJ150" s="88"/>
      <c r="PYK150" s="88"/>
      <c r="PYL150" s="88"/>
      <c r="PYM150" s="88"/>
      <c r="PYN150" s="88"/>
      <c r="PYO150" s="88"/>
      <c r="PYP150" s="88"/>
      <c r="PYQ150" s="88"/>
      <c r="PYR150" s="88"/>
      <c r="PYS150" s="88"/>
      <c r="PYT150" s="88"/>
      <c r="PYU150" s="88"/>
      <c r="PYV150" s="88"/>
      <c r="PYW150" s="88"/>
      <c r="PYX150" s="88"/>
      <c r="PYY150" s="88"/>
      <c r="PYZ150" s="88"/>
      <c r="PZA150" s="88"/>
      <c r="PZB150" s="88"/>
      <c r="PZC150" s="88"/>
      <c r="PZD150" s="88"/>
      <c r="PZE150" s="88"/>
      <c r="PZF150" s="88"/>
      <c r="PZG150" s="88"/>
      <c r="PZH150" s="88"/>
      <c r="PZI150" s="88"/>
      <c r="PZJ150" s="88"/>
      <c r="PZK150" s="88"/>
      <c r="PZL150" s="88"/>
      <c r="PZM150" s="88"/>
      <c r="PZN150" s="88"/>
      <c r="PZO150" s="88"/>
      <c r="PZP150" s="88"/>
      <c r="PZQ150" s="88"/>
      <c r="PZR150" s="88"/>
      <c r="PZS150" s="88"/>
      <c r="PZT150" s="88"/>
      <c r="PZU150" s="88"/>
      <c r="PZV150" s="88"/>
      <c r="PZW150" s="88"/>
      <c r="PZX150" s="88"/>
      <c r="PZY150" s="88"/>
      <c r="PZZ150" s="88"/>
      <c r="QAA150" s="88"/>
      <c r="QAB150" s="88"/>
      <c r="QAC150" s="88"/>
      <c r="QAD150" s="88"/>
      <c r="QAE150" s="88"/>
      <c r="QAF150" s="88"/>
      <c r="QAG150" s="88"/>
      <c r="QAH150" s="88"/>
      <c r="QAI150" s="88"/>
      <c r="QAJ150" s="88"/>
      <c r="QAK150" s="88"/>
      <c r="QAL150" s="88"/>
      <c r="QAM150" s="88"/>
      <c r="QAN150" s="88"/>
      <c r="QAO150" s="88"/>
      <c r="QAP150" s="88"/>
      <c r="QAQ150" s="88"/>
      <c r="QAR150" s="88"/>
      <c r="QAS150" s="88"/>
      <c r="QAT150" s="88"/>
      <c r="QAU150" s="88"/>
      <c r="QAV150" s="88"/>
      <c r="QAW150" s="88"/>
      <c r="QAX150" s="88"/>
      <c r="QAY150" s="88"/>
      <c r="QAZ150" s="88"/>
      <c r="QBA150" s="88"/>
      <c r="QBB150" s="88"/>
      <c r="QBC150" s="88"/>
      <c r="QBD150" s="88"/>
      <c r="QBE150" s="88"/>
      <c r="QBF150" s="88"/>
      <c r="QBG150" s="88"/>
      <c r="QBH150" s="88"/>
      <c r="QBI150" s="88"/>
      <c r="QBJ150" s="88"/>
      <c r="QBK150" s="88"/>
      <c r="QBL150" s="88"/>
      <c r="QBM150" s="88"/>
      <c r="QBN150" s="88"/>
      <c r="QBO150" s="88"/>
      <c r="QBP150" s="88"/>
      <c r="QBQ150" s="88"/>
      <c r="QBR150" s="88"/>
      <c r="QBS150" s="88"/>
      <c r="QBT150" s="88"/>
      <c r="QBU150" s="88"/>
      <c r="QBV150" s="88"/>
      <c r="QBW150" s="88"/>
      <c r="QBX150" s="88"/>
      <c r="QBY150" s="88"/>
      <c r="QBZ150" s="88"/>
      <c r="QCA150" s="88"/>
      <c r="QCB150" s="88"/>
      <c r="QCC150" s="88"/>
      <c r="QCD150" s="88"/>
      <c r="QCE150" s="88"/>
      <c r="QCF150" s="88"/>
      <c r="QCG150" s="88"/>
      <c r="QCH150" s="88"/>
      <c r="QCI150" s="88"/>
      <c r="QCJ150" s="88"/>
      <c r="QCK150" s="88"/>
      <c r="QCL150" s="88"/>
      <c r="QCM150" s="88"/>
      <c r="QCN150" s="88"/>
      <c r="QCO150" s="88"/>
      <c r="QCP150" s="88"/>
      <c r="QCQ150" s="88"/>
      <c r="QCR150" s="88"/>
      <c r="QCS150" s="88"/>
      <c r="QCT150" s="88"/>
      <c r="QCU150" s="88"/>
      <c r="QCV150" s="88"/>
      <c r="QCW150" s="88"/>
      <c r="QCX150" s="88"/>
      <c r="QCY150" s="88"/>
      <c r="QCZ150" s="88"/>
      <c r="QDA150" s="88"/>
      <c r="QDB150" s="88"/>
      <c r="QDC150" s="88"/>
      <c r="QDD150" s="88"/>
      <c r="QDE150" s="88"/>
      <c r="QDF150" s="88"/>
      <c r="QDG150" s="88"/>
      <c r="QDH150" s="88"/>
      <c r="QDI150" s="88"/>
      <c r="QDJ150" s="88"/>
      <c r="QDK150" s="88"/>
      <c r="QDL150" s="88"/>
      <c r="QDM150" s="88"/>
      <c r="QDN150" s="88"/>
      <c r="QDO150" s="88"/>
      <c r="QDP150" s="88"/>
      <c r="QDQ150" s="88"/>
      <c r="QDR150" s="88"/>
      <c r="QDS150" s="88"/>
      <c r="QDT150" s="88"/>
      <c r="QDU150" s="88"/>
      <c r="QDV150" s="88"/>
      <c r="QDW150" s="88"/>
      <c r="QDX150" s="88"/>
      <c r="QDY150" s="88"/>
      <c r="QDZ150" s="88"/>
      <c r="QEA150" s="88"/>
      <c r="QEB150" s="88"/>
      <c r="QEC150" s="88"/>
      <c r="QED150" s="88"/>
      <c r="QEE150" s="88"/>
      <c r="QEF150" s="88"/>
      <c r="QEG150" s="88"/>
      <c r="QEH150" s="88"/>
      <c r="QEI150" s="88"/>
      <c r="QEJ150" s="88"/>
      <c r="QEK150" s="88"/>
      <c r="QEL150" s="88"/>
      <c r="QEM150" s="88"/>
      <c r="QEN150" s="88"/>
      <c r="QEO150" s="88"/>
      <c r="QEP150" s="88"/>
      <c r="QEQ150" s="88"/>
      <c r="QER150" s="88"/>
      <c r="QES150" s="88"/>
      <c r="QET150" s="88"/>
      <c r="QEU150" s="88"/>
      <c r="QEV150" s="88"/>
      <c r="QEW150" s="88"/>
      <c r="QEX150" s="88"/>
      <c r="QEY150" s="88"/>
      <c r="QEZ150" s="88"/>
      <c r="QFA150" s="88"/>
      <c r="QFB150" s="88"/>
      <c r="QFC150" s="88"/>
      <c r="QFD150" s="88"/>
      <c r="QFE150" s="88"/>
      <c r="QFF150" s="88"/>
      <c r="QFG150" s="88"/>
      <c r="QFH150" s="88"/>
      <c r="QFI150" s="88"/>
      <c r="QFJ150" s="88"/>
      <c r="QFK150" s="88"/>
      <c r="QFL150" s="88"/>
      <c r="QFM150" s="88"/>
      <c r="QFN150" s="88"/>
      <c r="QFO150" s="88"/>
      <c r="QFP150" s="88"/>
      <c r="QFQ150" s="88"/>
      <c r="QFR150" s="88"/>
      <c r="QFS150" s="88"/>
      <c r="QFT150" s="88"/>
      <c r="QFU150" s="88"/>
      <c r="QFV150" s="88"/>
      <c r="QFW150" s="88"/>
      <c r="QFX150" s="88"/>
      <c r="QFY150" s="88"/>
      <c r="QFZ150" s="88"/>
      <c r="QGA150" s="88"/>
      <c r="QGB150" s="88"/>
      <c r="QGC150" s="88"/>
      <c r="QGD150" s="88"/>
      <c r="QGE150" s="88"/>
      <c r="QGF150" s="88"/>
      <c r="QGG150" s="88"/>
      <c r="QGH150" s="88"/>
      <c r="QGI150" s="88"/>
      <c r="QGJ150" s="88"/>
      <c r="QGK150" s="88"/>
      <c r="QGL150" s="88"/>
      <c r="QGM150" s="88"/>
      <c r="QGN150" s="88"/>
      <c r="QGO150" s="88"/>
      <c r="QGP150" s="88"/>
      <c r="QGQ150" s="88"/>
      <c r="QGR150" s="88"/>
      <c r="QGS150" s="88"/>
      <c r="QGT150" s="88"/>
      <c r="QGU150" s="88"/>
      <c r="QGV150" s="88"/>
      <c r="QGW150" s="88"/>
      <c r="QGX150" s="88"/>
      <c r="QGY150" s="88"/>
      <c r="QGZ150" s="88"/>
      <c r="QHA150" s="88"/>
      <c r="QHB150" s="88"/>
      <c r="QHC150" s="88"/>
      <c r="QHD150" s="88"/>
      <c r="QHE150" s="88"/>
      <c r="QHF150" s="88"/>
      <c r="QHG150" s="88"/>
      <c r="QHH150" s="88"/>
      <c r="QHI150" s="88"/>
      <c r="QHJ150" s="88"/>
      <c r="QHK150" s="88"/>
      <c r="QHL150" s="88"/>
      <c r="QHM150" s="88"/>
      <c r="QHN150" s="88"/>
      <c r="QHO150" s="88"/>
      <c r="QHP150" s="88"/>
      <c r="QHQ150" s="88"/>
      <c r="QHR150" s="88"/>
      <c r="QHS150" s="88"/>
      <c r="QHT150" s="88"/>
      <c r="QHU150" s="88"/>
      <c r="QHV150" s="88"/>
      <c r="QHW150" s="88"/>
      <c r="QHX150" s="88"/>
      <c r="QHY150" s="88"/>
      <c r="QHZ150" s="88"/>
      <c r="QIA150" s="88"/>
      <c r="QIB150" s="88"/>
      <c r="QIC150" s="88"/>
      <c r="QID150" s="88"/>
      <c r="QIE150" s="88"/>
      <c r="QIF150" s="88"/>
      <c r="QIG150" s="88"/>
      <c r="QIH150" s="88"/>
      <c r="QII150" s="88"/>
      <c r="QIJ150" s="88"/>
      <c r="QIK150" s="88"/>
      <c r="QIL150" s="88"/>
      <c r="QIM150" s="88"/>
      <c r="QIN150" s="88"/>
      <c r="QIO150" s="88"/>
      <c r="QIP150" s="88"/>
      <c r="QIQ150" s="88"/>
      <c r="QIR150" s="88"/>
      <c r="QIS150" s="88"/>
      <c r="QIT150" s="88"/>
      <c r="QIU150" s="88"/>
      <c r="QIV150" s="88"/>
      <c r="QIW150" s="88"/>
      <c r="QIX150" s="88"/>
      <c r="QIY150" s="88"/>
      <c r="QIZ150" s="88"/>
      <c r="QJA150" s="88"/>
      <c r="QJB150" s="88"/>
      <c r="QJC150" s="88"/>
      <c r="QJD150" s="88"/>
      <c r="QJE150" s="88"/>
      <c r="QJF150" s="88"/>
      <c r="QJG150" s="88"/>
      <c r="QJH150" s="88"/>
      <c r="QJI150" s="88"/>
      <c r="QJJ150" s="88"/>
      <c r="QJK150" s="88"/>
      <c r="QJL150" s="88"/>
      <c r="QJM150" s="88"/>
      <c r="QJN150" s="88"/>
      <c r="QJO150" s="88"/>
      <c r="QJP150" s="88"/>
      <c r="QJQ150" s="88"/>
      <c r="QJR150" s="88"/>
      <c r="QJS150" s="88"/>
      <c r="QJT150" s="88"/>
      <c r="QJU150" s="88"/>
      <c r="QJV150" s="88"/>
      <c r="QJW150" s="88"/>
      <c r="QJX150" s="88"/>
      <c r="QJY150" s="88"/>
      <c r="QJZ150" s="88"/>
      <c r="QKA150" s="88"/>
      <c r="QKB150" s="88"/>
      <c r="QKC150" s="88"/>
      <c r="QKD150" s="88"/>
      <c r="QKE150" s="88"/>
      <c r="QKF150" s="88"/>
      <c r="QKG150" s="88"/>
      <c r="QKH150" s="88"/>
      <c r="QKI150" s="88"/>
      <c r="QKJ150" s="88"/>
      <c r="QKK150" s="88"/>
      <c r="QKL150" s="88"/>
      <c r="QKM150" s="88"/>
      <c r="QKN150" s="88"/>
      <c r="QKO150" s="88"/>
      <c r="QKP150" s="88"/>
      <c r="QKQ150" s="88"/>
      <c r="QKR150" s="88"/>
      <c r="QKS150" s="88"/>
      <c r="QKT150" s="88"/>
      <c r="QKU150" s="88"/>
      <c r="QKV150" s="88"/>
      <c r="QKW150" s="88"/>
      <c r="QKX150" s="88"/>
      <c r="QKY150" s="88"/>
      <c r="QKZ150" s="88"/>
      <c r="QLA150" s="88"/>
      <c r="QLB150" s="88"/>
      <c r="QLC150" s="88"/>
      <c r="QLD150" s="88"/>
      <c r="QLE150" s="88"/>
      <c r="QLF150" s="88"/>
      <c r="QLG150" s="88"/>
      <c r="QLH150" s="88"/>
      <c r="QLI150" s="88"/>
      <c r="QLJ150" s="88"/>
      <c r="QLK150" s="88"/>
      <c r="QLL150" s="88"/>
      <c r="QLM150" s="88"/>
      <c r="QLN150" s="88"/>
      <c r="QLO150" s="88"/>
      <c r="QLP150" s="88"/>
      <c r="QLQ150" s="88"/>
      <c r="QLR150" s="88"/>
      <c r="QLS150" s="88"/>
      <c r="QLT150" s="88"/>
      <c r="QLU150" s="88"/>
      <c r="QLV150" s="88"/>
      <c r="QLW150" s="88"/>
      <c r="QLX150" s="88"/>
      <c r="QLY150" s="88"/>
      <c r="QLZ150" s="88"/>
      <c r="QMA150" s="88"/>
      <c r="QMB150" s="88"/>
      <c r="QMC150" s="88"/>
      <c r="QMD150" s="88"/>
      <c r="QME150" s="88"/>
      <c r="QMF150" s="88"/>
      <c r="QMG150" s="88"/>
      <c r="QMH150" s="88"/>
      <c r="QMI150" s="88"/>
      <c r="QMJ150" s="88"/>
      <c r="QMK150" s="88"/>
      <c r="QML150" s="88"/>
      <c r="QMM150" s="88"/>
      <c r="QMN150" s="88"/>
      <c r="QMO150" s="88"/>
      <c r="QMP150" s="88"/>
      <c r="QMQ150" s="88"/>
      <c r="QMR150" s="88"/>
      <c r="QMS150" s="88"/>
      <c r="QMT150" s="88"/>
      <c r="QMU150" s="88"/>
      <c r="QMV150" s="88"/>
      <c r="QMW150" s="88"/>
      <c r="QMX150" s="88"/>
      <c r="QMY150" s="88"/>
      <c r="QMZ150" s="88"/>
      <c r="QNA150" s="88"/>
      <c r="QNB150" s="88"/>
      <c r="QNC150" s="88"/>
      <c r="QND150" s="88"/>
      <c r="QNE150" s="88"/>
      <c r="QNF150" s="88"/>
      <c r="QNG150" s="88"/>
      <c r="QNH150" s="88"/>
      <c r="QNI150" s="88"/>
      <c r="QNJ150" s="88"/>
      <c r="QNK150" s="88"/>
      <c r="QNL150" s="88"/>
      <c r="QNM150" s="88"/>
      <c r="QNN150" s="88"/>
      <c r="QNO150" s="88"/>
      <c r="QNP150" s="88"/>
      <c r="QNQ150" s="88"/>
      <c r="QNR150" s="88"/>
      <c r="QNS150" s="88"/>
      <c r="QNT150" s="88"/>
      <c r="QNU150" s="88"/>
      <c r="QNV150" s="88"/>
      <c r="QNW150" s="88"/>
      <c r="QNX150" s="88"/>
      <c r="QNY150" s="88"/>
      <c r="QNZ150" s="88"/>
      <c r="QOA150" s="88"/>
      <c r="QOB150" s="88"/>
      <c r="QOC150" s="88"/>
      <c r="QOD150" s="88"/>
      <c r="QOE150" s="88"/>
      <c r="QOF150" s="88"/>
      <c r="QOG150" s="88"/>
      <c r="QOH150" s="88"/>
      <c r="QOI150" s="88"/>
      <c r="QOJ150" s="88"/>
      <c r="QOK150" s="88"/>
      <c r="QOL150" s="88"/>
      <c r="QOM150" s="88"/>
      <c r="QON150" s="88"/>
      <c r="QOO150" s="88"/>
      <c r="QOP150" s="88"/>
      <c r="QOQ150" s="88"/>
      <c r="QOR150" s="88"/>
      <c r="QOS150" s="88"/>
      <c r="QOT150" s="88"/>
      <c r="QOU150" s="88"/>
      <c r="QOV150" s="88"/>
      <c r="QOW150" s="88"/>
      <c r="QOX150" s="88"/>
      <c r="QOY150" s="88"/>
      <c r="QOZ150" s="88"/>
      <c r="QPA150" s="88"/>
      <c r="QPB150" s="88"/>
      <c r="QPC150" s="88"/>
      <c r="QPD150" s="88"/>
      <c r="QPE150" s="88"/>
      <c r="QPF150" s="88"/>
      <c r="QPG150" s="88"/>
      <c r="QPH150" s="88"/>
      <c r="QPI150" s="88"/>
      <c r="QPJ150" s="88"/>
      <c r="QPK150" s="88"/>
      <c r="QPL150" s="88"/>
      <c r="QPM150" s="88"/>
      <c r="QPN150" s="88"/>
      <c r="QPO150" s="88"/>
      <c r="QPP150" s="88"/>
      <c r="QPQ150" s="88"/>
      <c r="QPR150" s="88"/>
      <c r="QPS150" s="88"/>
      <c r="QPT150" s="88"/>
      <c r="QPU150" s="88"/>
      <c r="QPV150" s="88"/>
      <c r="QPW150" s="88"/>
      <c r="QPX150" s="88"/>
      <c r="QPY150" s="88"/>
      <c r="QPZ150" s="88"/>
      <c r="QQA150" s="88"/>
      <c r="QQB150" s="88"/>
      <c r="QQC150" s="88"/>
      <c r="QQD150" s="88"/>
      <c r="QQE150" s="88"/>
      <c r="QQF150" s="88"/>
      <c r="QQG150" s="88"/>
      <c r="QQH150" s="88"/>
      <c r="QQI150" s="88"/>
      <c r="QQJ150" s="88"/>
      <c r="QQK150" s="88"/>
      <c r="QQL150" s="88"/>
      <c r="QQM150" s="88"/>
      <c r="QQN150" s="88"/>
      <c r="QQO150" s="88"/>
      <c r="QQP150" s="88"/>
      <c r="QQQ150" s="88"/>
      <c r="QQR150" s="88"/>
      <c r="QQS150" s="88"/>
      <c r="QQT150" s="88"/>
      <c r="QQU150" s="88"/>
      <c r="QQV150" s="88"/>
      <c r="QQW150" s="88"/>
      <c r="QQX150" s="88"/>
      <c r="QQY150" s="88"/>
      <c r="QQZ150" s="88"/>
      <c r="QRA150" s="88"/>
      <c r="QRB150" s="88"/>
      <c r="QRC150" s="88"/>
      <c r="QRD150" s="88"/>
      <c r="QRE150" s="88"/>
      <c r="QRF150" s="88"/>
      <c r="QRG150" s="88"/>
      <c r="QRH150" s="88"/>
      <c r="QRI150" s="88"/>
      <c r="QRJ150" s="88"/>
      <c r="QRK150" s="88"/>
      <c r="QRL150" s="88"/>
      <c r="QRM150" s="88"/>
      <c r="QRN150" s="88"/>
      <c r="QRO150" s="88"/>
      <c r="QRP150" s="88"/>
      <c r="QRQ150" s="88"/>
      <c r="QRR150" s="88"/>
      <c r="QRS150" s="88"/>
      <c r="QRT150" s="88"/>
      <c r="QRU150" s="88"/>
      <c r="QRV150" s="88"/>
      <c r="QRW150" s="88"/>
      <c r="QRX150" s="88"/>
      <c r="QRY150" s="88"/>
      <c r="QRZ150" s="88"/>
      <c r="QSA150" s="88"/>
      <c r="QSB150" s="88"/>
      <c r="QSC150" s="88"/>
      <c r="QSD150" s="88"/>
      <c r="QSE150" s="88"/>
      <c r="QSF150" s="88"/>
      <c r="QSG150" s="88"/>
      <c r="QSH150" s="88"/>
      <c r="QSI150" s="88"/>
      <c r="QSJ150" s="88"/>
      <c r="QSK150" s="88"/>
      <c r="QSL150" s="88"/>
      <c r="QSM150" s="88"/>
      <c r="QSN150" s="88"/>
      <c r="QSO150" s="88"/>
      <c r="QSP150" s="88"/>
      <c r="QSQ150" s="88"/>
      <c r="QSR150" s="88"/>
      <c r="QSS150" s="88"/>
      <c r="QST150" s="88"/>
      <c r="QSU150" s="88"/>
      <c r="QSV150" s="88"/>
      <c r="QSW150" s="88"/>
      <c r="QSX150" s="88"/>
      <c r="QSY150" s="88"/>
      <c r="QSZ150" s="88"/>
      <c r="QTA150" s="88"/>
      <c r="QTB150" s="88"/>
      <c r="QTC150" s="88"/>
      <c r="QTD150" s="88"/>
      <c r="QTE150" s="88"/>
      <c r="QTF150" s="88"/>
      <c r="QTG150" s="88"/>
      <c r="QTH150" s="88"/>
      <c r="QTI150" s="88"/>
      <c r="QTJ150" s="88"/>
      <c r="QTK150" s="88"/>
      <c r="QTL150" s="88"/>
      <c r="QTM150" s="88"/>
      <c r="QTN150" s="88"/>
      <c r="QTO150" s="88"/>
      <c r="QTP150" s="88"/>
      <c r="QTQ150" s="88"/>
      <c r="QTR150" s="88"/>
      <c r="QTS150" s="88"/>
      <c r="QTT150" s="88"/>
      <c r="QTU150" s="88"/>
      <c r="QTV150" s="88"/>
      <c r="QTW150" s="88"/>
      <c r="QTX150" s="88"/>
      <c r="QTY150" s="88"/>
      <c r="QTZ150" s="88"/>
      <c r="QUA150" s="88"/>
      <c r="QUB150" s="88"/>
      <c r="QUC150" s="88"/>
      <c r="QUD150" s="88"/>
      <c r="QUE150" s="88"/>
      <c r="QUF150" s="88"/>
      <c r="QUG150" s="88"/>
      <c r="QUH150" s="88"/>
      <c r="QUI150" s="88"/>
      <c r="QUJ150" s="88"/>
      <c r="QUK150" s="88"/>
      <c r="QUL150" s="88"/>
      <c r="QUM150" s="88"/>
      <c r="QUN150" s="88"/>
      <c r="QUO150" s="88"/>
      <c r="QUP150" s="88"/>
      <c r="QUQ150" s="88"/>
      <c r="QUR150" s="88"/>
      <c r="QUS150" s="88"/>
      <c r="QUT150" s="88"/>
      <c r="QUU150" s="88"/>
      <c r="QUV150" s="88"/>
      <c r="QUW150" s="88"/>
      <c r="QUX150" s="88"/>
      <c r="QUY150" s="88"/>
      <c r="QUZ150" s="88"/>
      <c r="QVA150" s="88"/>
      <c r="QVB150" s="88"/>
      <c r="QVC150" s="88"/>
      <c r="QVD150" s="88"/>
      <c r="QVE150" s="88"/>
      <c r="QVF150" s="88"/>
      <c r="QVG150" s="88"/>
      <c r="QVH150" s="88"/>
      <c r="QVI150" s="88"/>
      <c r="QVJ150" s="88"/>
      <c r="QVK150" s="88"/>
      <c r="QVL150" s="88"/>
      <c r="QVM150" s="88"/>
      <c r="QVN150" s="88"/>
      <c r="QVO150" s="88"/>
      <c r="QVP150" s="88"/>
      <c r="QVQ150" s="88"/>
      <c r="QVR150" s="88"/>
      <c r="QVS150" s="88"/>
      <c r="QVT150" s="88"/>
      <c r="QVU150" s="88"/>
      <c r="QVV150" s="88"/>
      <c r="QVW150" s="88"/>
      <c r="QVX150" s="88"/>
      <c r="QVY150" s="88"/>
      <c r="QVZ150" s="88"/>
      <c r="QWA150" s="88"/>
      <c r="QWB150" s="88"/>
      <c r="QWC150" s="88"/>
      <c r="QWD150" s="88"/>
      <c r="QWE150" s="88"/>
      <c r="QWF150" s="88"/>
      <c r="QWG150" s="88"/>
      <c r="QWH150" s="88"/>
      <c r="QWI150" s="88"/>
      <c r="QWJ150" s="88"/>
      <c r="QWK150" s="88"/>
      <c r="QWL150" s="88"/>
      <c r="QWM150" s="88"/>
      <c r="QWN150" s="88"/>
      <c r="QWO150" s="88"/>
      <c r="QWP150" s="88"/>
      <c r="QWQ150" s="88"/>
      <c r="QWR150" s="88"/>
      <c r="QWS150" s="88"/>
      <c r="QWT150" s="88"/>
      <c r="QWU150" s="88"/>
      <c r="QWV150" s="88"/>
      <c r="QWW150" s="88"/>
      <c r="QWX150" s="88"/>
      <c r="QWY150" s="88"/>
      <c r="QWZ150" s="88"/>
      <c r="QXA150" s="88"/>
      <c r="QXB150" s="88"/>
      <c r="QXC150" s="88"/>
      <c r="QXD150" s="88"/>
      <c r="QXE150" s="88"/>
      <c r="QXF150" s="88"/>
      <c r="QXG150" s="88"/>
      <c r="QXH150" s="88"/>
      <c r="QXI150" s="88"/>
      <c r="QXJ150" s="88"/>
      <c r="QXK150" s="88"/>
      <c r="QXL150" s="88"/>
      <c r="QXM150" s="88"/>
      <c r="QXN150" s="88"/>
      <c r="QXO150" s="88"/>
      <c r="QXP150" s="88"/>
      <c r="QXQ150" s="88"/>
      <c r="QXR150" s="88"/>
      <c r="QXS150" s="88"/>
      <c r="QXT150" s="88"/>
      <c r="QXU150" s="88"/>
      <c r="QXV150" s="88"/>
      <c r="QXW150" s="88"/>
      <c r="QXX150" s="88"/>
      <c r="QXY150" s="88"/>
      <c r="QXZ150" s="88"/>
      <c r="QYA150" s="88"/>
      <c r="QYB150" s="88"/>
      <c r="QYC150" s="88"/>
      <c r="QYD150" s="88"/>
      <c r="QYE150" s="88"/>
      <c r="QYF150" s="88"/>
      <c r="QYG150" s="88"/>
      <c r="QYH150" s="88"/>
      <c r="QYI150" s="88"/>
      <c r="QYJ150" s="88"/>
      <c r="QYK150" s="88"/>
      <c r="QYL150" s="88"/>
      <c r="QYM150" s="88"/>
      <c r="QYN150" s="88"/>
      <c r="QYO150" s="88"/>
      <c r="QYP150" s="88"/>
      <c r="QYQ150" s="88"/>
      <c r="QYR150" s="88"/>
      <c r="QYS150" s="88"/>
      <c r="QYT150" s="88"/>
      <c r="QYU150" s="88"/>
      <c r="QYV150" s="88"/>
      <c r="QYW150" s="88"/>
      <c r="QYX150" s="88"/>
      <c r="QYY150" s="88"/>
      <c r="QYZ150" s="88"/>
      <c r="QZA150" s="88"/>
      <c r="QZB150" s="88"/>
      <c r="QZC150" s="88"/>
      <c r="QZD150" s="88"/>
      <c r="QZE150" s="88"/>
      <c r="QZF150" s="88"/>
      <c r="QZG150" s="88"/>
      <c r="QZH150" s="88"/>
      <c r="QZI150" s="88"/>
      <c r="QZJ150" s="88"/>
      <c r="QZK150" s="88"/>
      <c r="QZL150" s="88"/>
      <c r="QZM150" s="88"/>
      <c r="QZN150" s="88"/>
      <c r="QZO150" s="88"/>
      <c r="QZP150" s="88"/>
      <c r="QZQ150" s="88"/>
      <c r="QZR150" s="88"/>
      <c r="QZS150" s="88"/>
      <c r="QZT150" s="88"/>
      <c r="QZU150" s="88"/>
      <c r="QZV150" s="88"/>
      <c r="QZW150" s="88"/>
      <c r="QZX150" s="88"/>
      <c r="QZY150" s="88"/>
      <c r="QZZ150" s="88"/>
      <c r="RAA150" s="88"/>
      <c r="RAB150" s="88"/>
      <c r="RAC150" s="88"/>
      <c r="RAD150" s="88"/>
      <c r="RAE150" s="88"/>
      <c r="RAF150" s="88"/>
      <c r="RAG150" s="88"/>
      <c r="RAH150" s="88"/>
      <c r="RAI150" s="88"/>
      <c r="RAJ150" s="88"/>
      <c r="RAK150" s="88"/>
      <c r="RAL150" s="88"/>
      <c r="RAM150" s="88"/>
      <c r="RAN150" s="88"/>
      <c r="RAO150" s="88"/>
      <c r="RAP150" s="88"/>
      <c r="RAQ150" s="88"/>
      <c r="RAR150" s="88"/>
      <c r="RAS150" s="88"/>
      <c r="RAT150" s="88"/>
      <c r="RAU150" s="88"/>
      <c r="RAV150" s="88"/>
      <c r="RAW150" s="88"/>
      <c r="RAX150" s="88"/>
      <c r="RAY150" s="88"/>
      <c r="RAZ150" s="88"/>
      <c r="RBA150" s="88"/>
      <c r="RBB150" s="88"/>
      <c r="RBC150" s="88"/>
      <c r="RBD150" s="88"/>
      <c r="RBE150" s="88"/>
      <c r="RBF150" s="88"/>
      <c r="RBG150" s="88"/>
      <c r="RBH150" s="88"/>
      <c r="RBI150" s="88"/>
      <c r="RBJ150" s="88"/>
      <c r="RBK150" s="88"/>
      <c r="RBL150" s="88"/>
      <c r="RBM150" s="88"/>
      <c r="RBN150" s="88"/>
      <c r="RBO150" s="88"/>
      <c r="RBP150" s="88"/>
      <c r="RBQ150" s="88"/>
      <c r="RBR150" s="88"/>
      <c r="RBS150" s="88"/>
      <c r="RBT150" s="88"/>
      <c r="RBU150" s="88"/>
      <c r="RBV150" s="88"/>
      <c r="RBW150" s="88"/>
      <c r="RBX150" s="88"/>
      <c r="RBY150" s="88"/>
      <c r="RBZ150" s="88"/>
      <c r="RCA150" s="88"/>
      <c r="RCB150" s="88"/>
      <c r="RCC150" s="88"/>
      <c r="RCD150" s="88"/>
      <c r="RCE150" s="88"/>
      <c r="RCF150" s="88"/>
      <c r="RCG150" s="88"/>
      <c r="RCH150" s="88"/>
      <c r="RCI150" s="88"/>
      <c r="RCJ150" s="88"/>
      <c r="RCK150" s="88"/>
      <c r="RCL150" s="88"/>
      <c r="RCM150" s="88"/>
      <c r="RCN150" s="88"/>
      <c r="RCO150" s="88"/>
      <c r="RCP150" s="88"/>
      <c r="RCQ150" s="88"/>
      <c r="RCR150" s="88"/>
      <c r="RCS150" s="88"/>
      <c r="RCT150" s="88"/>
      <c r="RCU150" s="88"/>
      <c r="RCV150" s="88"/>
      <c r="RCW150" s="88"/>
      <c r="RCX150" s="88"/>
      <c r="RCY150" s="88"/>
      <c r="RCZ150" s="88"/>
      <c r="RDA150" s="88"/>
      <c r="RDB150" s="88"/>
      <c r="RDC150" s="88"/>
      <c r="RDD150" s="88"/>
      <c r="RDE150" s="88"/>
      <c r="RDF150" s="88"/>
      <c r="RDG150" s="88"/>
      <c r="RDH150" s="88"/>
      <c r="RDI150" s="88"/>
      <c r="RDJ150" s="88"/>
      <c r="RDK150" s="88"/>
      <c r="RDL150" s="88"/>
      <c r="RDM150" s="88"/>
      <c r="RDN150" s="88"/>
      <c r="RDO150" s="88"/>
      <c r="RDP150" s="88"/>
      <c r="RDQ150" s="88"/>
      <c r="RDR150" s="88"/>
      <c r="RDS150" s="88"/>
      <c r="RDT150" s="88"/>
      <c r="RDU150" s="88"/>
      <c r="RDV150" s="88"/>
      <c r="RDW150" s="88"/>
      <c r="RDX150" s="88"/>
      <c r="RDY150" s="88"/>
      <c r="RDZ150" s="88"/>
      <c r="REA150" s="88"/>
      <c r="REB150" s="88"/>
      <c r="REC150" s="88"/>
      <c r="RED150" s="88"/>
      <c r="REE150" s="88"/>
      <c r="REF150" s="88"/>
      <c r="REG150" s="88"/>
      <c r="REH150" s="88"/>
      <c r="REI150" s="88"/>
      <c r="REJ150" s="88"/>
      <c r="REK150" s="88"/>
      <c r="REL150" s="88"/>
      <c r="REM150" s="88"/>
      <c r="REN150" s="88"/>
      <c r="REO150" s="88"/>
      <c r="REP150" s="88"/>
      <c r="REQ150" s="88"/>
      <c r="RER150" s="88"/>
      <c r="RES150" s="88"/>
      <c r="RET150" s="88"/>
      <c r="REU150" s="88"/>
      <c r="REV150" s="88"/>
      <c r="REW150" s="88"/>
      <c r="REX150" s="88"/>
      <c r="REY150" s="88"/>
      <c r="REZ150" s="88"/>
      <c r="RFA150" s="88"/>
      <c r="RFB150" s="88"/>
      <c r="RFC150" s="88"/>
      <c r="RFD150" s="88"/>
      <c r="RFE150" s="88"/>
      <c r="RFF150" s="88"/>
      <c r="RFG150" s="88"/>
      <c r="RFH150" s="88"/>
      <c r="RFI150" s="88"/>
      <c r="RFJ150" s="88"/>
      <c r="RFK150" s="88"/>
      <c r="RFL150" s="88"/>
      <c r="RFM150" s="88"/>
      <c r="RFN150" s="88"/>
      <c r="RFO150" s="88"/>
      <c r="RFP150" s="88"/>
      <c r="RFQ150" s="88"/>
      <c r="RFR150" s="88"/>
      <c r="RFS150" s="88"/>
      <c r="RFT150" s="88"/>
      <c r="RFU150" s="88"/>
      <c r="RFV150" s="88"/>
      <c r="RFW150" s="88"/>
      <c r="RFX150" s="88"/>
      <c r="RFY150" s="88"/>
      <c r="RFZ150" s="88"/>
      <c r="RGA150" s="88"/>
      <c r="RGB150" s="88"/>
      <c r="RGC150" s="88"/>
      <c r="RGD150" s="88"/>
      <c r="RGE150" s="88"/>
      <c r="RGF150" s="88"/>
      <c r="RGG150" s="88"/>
      <c r="RGH150" s="88"/>
      <c r="RGI150" s="88"/>
      <c r="RGJ150" s="88"/>
      <c r="RGK150" s="88"/>
      <c r="RGL150" s="88"/>
      <c r="RGM150" s="88"/>
      <c r="RGN150" s="88"/>
      <c r="RGO150" s="88"/>
      <c r="RGP150" s="88"/>
      <c r="RGQ150" s="88"/>
      <c r="RGR150" s="88"/>
      <c r="RGS150" s="88"/>
      <c r="RGT150" s="88"/>
      <c r="RGU150" s="88"/>
      <c r="RGV150" s="88"/>
      <c r="RGW150" s="88"/>
      <c r="RGX150" s="88"/>
      <c r="RGY150" s="88"/>
      <c r="RGZ150" s="88"/>
      <c r="RHA150" s="88"/>
      <c r="RHB150" s="88"/>
      <c r="RHC150" s="88"/>
      <c r="RHD150" s="88"/>
      <c r="RHE150" s="88"/>
      <c r="RHF150" s="88"/>
      <c r="RHG150" s="88"/>
      <c r="RHH150" s="88"/>
      <c r="RHI150" s="88"/>
      <c r="RHJ150" s="88"/>
      <c r="RHK150" s="88"/>
      <c r="RHL150" s="88"/>
      <c r="RHM150" s="88"/>
      <c r="RHN150" s="88"/>
      <c r="RHO150" s="88"/>
      <c r="RHP150" s="88"/>
      <c r="RHQ150" s="88"/>
      <c r="RHR150" s="88"/>
      <c r="RHS150" s="88"/>
      <c r="RHT150" s="88"/>
      <c r="RHU150" s="88"/>
      <c r="RHV150" s="88"/>
      <c r="RHW150" s="88"/>
      <c r="RHX150" s="88"/>
      <c r="RHY150" s="88"/>
      <c r="RHZ150" s="88"/>
      <c r="RIA150" s="88"/>
      <c r="RIB150" s="88"/>
      <c r="RIC150" s="88"/>
      <c r="RID150" s="88"/>
      <c r="RIE150" s="88"/>
      <c r="RIF150" s="88"/>
      <c r="RIG150" s="88"/>
      <c r="RIH150" s="88"/>
      <c r="RII150" s="88"/>
      <c r="RIJ150" s="88"/>
      <c r="RIK150" s="88"/>
      <c r="RIL150" s="88"/>
      <c r="RIM150" s="88"/>
      <c r="RIN150" s="88"/>
      <c r="RIO150" s="88"/>
      <c r="RIP150" s="88"/>
      <c r="RIQ150" s="88"/>
      <c r="RIR150" s="88"/>
      <c r="RIS150" s="88"/>
      <c r="RIT150" s="88"/>
      <c r="RIU150" s="88"/>
      <c r="RIV150" s="88"/>
      <c r="RIW150" s="88"/>
      <c r="RIX150" s="88"/>
      <c r="RIY150" s="88"/>
      <c r="RIZ150" s="88"/>
      <c r="RJA150" s="88"/>
      <c r="RJB150" s="88"/>
      <c r="RJC150" s="88"/>
      <c r="RJD150" s="88"/>
      <c r="RJE150" s="88"/>
      <c r="RJF150" s="88"/>
      <c r="RJG150" s="88"/>
      <c r="RJH150" s="88"/>
      <c r="RJI150" s="88"/>
      <c r="RJJ150" s="88"/>
      <c r="RJK150" s="88"/>
      <c r="RJL150" s="88"/>
      <c r="RJM150" s="88"/>
      <c r="RJN150" s="88"/>
      <c r="RJO150" s="88"/>
      <c r="RJP150" s="88"/>
      <c r="RJQ150" s="88"/>
      <c r="RJR150" s="88"/>
      <c r="RJS150" s="88"/>
      <c r="RJT150" s="88"/>
      <c r="RJU150" s="88"/>
      <c r="RJV150" s="88"/>
      <c r="RJW150" s="88"/>
      <c r="RJX150" s="88"/>
      <c r="RJY150" s="88"/>
      <c r="RJZ150" s="88"/>
      <c r="RKA150" s="88"/>
      <c r="RKB150" s="88"/>
      <c r="RKC150" s="88"/>
      <c r="RKD150" s="88"/>
      <c r="RKE150" s="88"/>
      <c r="RKF150" s="88"/>
      <c r="RKG150" s="88"/>
      <c r="RKH150" s="88"/>
      <c r="RKI150" s="88"/>
      <c r="RKJ150" s="88"/>
      <c r="RKK150" s="88"/>
      <c r="RKL150" s="88"/>
      <c r="RKM150" s="88"/>
      <c r="RKN150" s="88"/>
      <c r="RKO150" s="88"/>
      <c r="RKP150" s="88"/>
      <c r="RKQ150" s="88"/>
      <c r="RKR150" s="88"/>
      <c r="RKS150" s="88"/>
      <c r="RKT150" s="88"/>
      <c r="RKU150" s="88"/>
      <c r="RKV150" s="88"/>
      <c r="RKW150" s="88"/>
      <c r="RKX150" s="88"/>
      <c r="RKY150" s="88"/>
      <c r="RKZ150" s="88"/>
      <c r="RLA150" s="88"/>
      <c r="RLB150" s="88"/>
      <c r="RLC150" s="88"/>
      <c r="RLD150" s="88"/>
      <c r="RLE150" s="88"/>
      <c r="RLF150" s="88"/>
      <c r="RLG150" s="88"/>
      <c r="RLH150" s="88"/>
      <c r="RLI150" s="88"/>
      <c r="RLJ150" s="88"/>
      <c r="RLK150" s="88"/>
      <c r="RLL150" s="88"/>
      <c r="RLM150" s="88"/>
      <c r="RLN150" s="88"/>
      <c r="RLO150" s="88"/>
      <c r="RLP150" s="88"/>
      <c r="RLQ150" s="88"/>
      <c r="RLR150" s="88"/>
      <c r="RLS150" s="88"/>
      <c r="RLT150" s="88"/>
      <c r="RLU150" s="88"/>
      <c r="RLV150" s="88"/>
      <c r="RLW150" s="88"/>
      <c r="RLX150" s="88"/>
      <c r="RLY150" s="88"/>
      <c r="RLZ150" s="88"/>
      <c r="RMA150" s="88"/>
      <c r="RMB150" s="88"/>
      <c r="RMC150" s="88"/>
      <c r="RMD150" s="88"/>
      <c r="RME150" s="88"/>
      <c r="RMF150" s="88"/>
      <c r="RMG150" s="88"/>
      <c r="RMH150" s="88"/>
      <c r="RMI150" s="88"/>
      <c r="RMJ150" s="88"/>
      <c r="RMK150" s="88"/>
      <c r="RML150" s="88"/>
      <c r="RMM150" s="88"/>
      <c r="RMN150" s="88"/>
      <c r="RMO150" s="88"/>
      <c r="RMP150" s="88"/>
      <c r="RMQ150" s="88"/>
      <c r="RMR150" s="88"/>
      <c r="RMS150" s="88"/>
      <c r="RMT150" s="88"/>
      <c r="RMU150" s="88"/>
      <c r="RMV150" s="88"/>
      <c r="RMW150" s="88"/>
      <c r="RMX150" s="88"/>
      <c r="RMY150" s="88"/>
      <c r="RMZ150" s="88"/>
      <c r="RNA150" s="88"/>
      <c r="RNB150" s="88"/>
      <c r="RNC150" s="88"/>
      <c r="RND150" s="88"/>
      <c r="RNE150" s="88"/>
      <c r="RNF150" s="88"/>
      <c r="RNG150" s="88"/>
      <c r="RNH150" s="88"/>
      <c r="RNI150" s="88"/>
      <c r="RNJ150" s="88"/>
      <c r="RNK150" s="88"/>
      <c r="RNL150" s="88"/>
      <c r="RNM150" s="88"/>
      <c r="RNN150" s="88"/>
      <c r="RNO150" s="88"/>
      <c r="RNP150" s="88"/>
      <c r="RNQ150" s="88"/>
      <c r="RNR150" s="88"/>
      <c r="RNS150" s="88"/>
      <c r="RNT150" s="88"/>
      <c r="RNU150" s="88"/>
      <c r="RNV150" s="88"/>
      <c r="RNW150" s="88"/>
      <c r="RNX150" s="88"/>
      <c r="RNY150" s="88"/>
      <c r="RNZ150" s="88"/>
      <c r="ROA150" s="88"/>
      <c r="ROB150" s="88"/>
      <c r="ROC150" s="88"/>
      <c r="ROD150" s="88"/>
      <c r="ROE150" s="88"/>
      <c r="ROF150" s="88"/>
      <c r="ROG150" s="88"/>
      <c r="ROH150" s="88"/>
      <c r="ROI150" s="88"/>
      <c r="ROJ150" s="88"/>
      <c r="ROK150" s="88"/>
      <c r="ROL150" s="88"/>
      <c r="ROM150" s="88"/>
      <c r="RON150" s="88"/>
      <c r="ROO150" s="88"/>
      <c r="ROP150" s="88"/>
      <c r="ROQ150" s="88"/>
      <c r="ROR150" s="88"/>
      <c r="ROS150" s="88"/>
      <c r="ROT150" s="88"/>
      <c r="ROU150" s="88"/>
      <c r="ROV150" s="88"/>
      <c r="ROW150" s="88"/>
      <c r="ROX150" s="88"/>
      <c r="ROY150" s="88"/>
      <c r="ROZ150" s="88"/>
      <c r="RPA150" s="88"/>
      <c r="RPB150" s="88"/>
      <c r="RPC150" s="88"/>
      <c r="RPD150" s="88"/>
      <c r="RPE150" s="88"/>
      <c r="RPF150" s="88"/>
      <c r="RPG150" s="88"/>
      <c r="RPH150" s="88"/>
      <c r="RPI150" s="88"/>
      <c r="RPJ150" s="88"/>
      <c r="RPK150" s="88"/>
      <c r="RPL150" s="88"/>
      <c r="RPM150" s="88"/>
      <c r="RPN150" s="88"/>
      <c r="RPO150" s="88"/>
      <c r="RPP150" s="88"/>
      <c r="RPQ150" s="88"/>
      <c r="RPR150" s="88"/>
      <c r="RPS150" s="88"/>
      <c r="RPT150" s="88"/>
      <c r="RPU150" s="88"/>
      <c r="RPV150" s="88"/>
      <c r="RPW150" s="88"/>
      <c r="RPX150" s="88"/>
      <c r="RPY150" s="88"/>
      <c r="RPZ150" s="88"/>
      <c r="RQA150" s="88"/>
      <c r="RQB150" s="88"/>
      <c r="RQC150" s="88"/>
      <c r="RQD150" s="88"/>
      <c r="RQE150" s="88"/>
      <c r="RQF150" s="88"/>
      <c r="RQG150" s="88"/>
      <c r="RQH150" s="88"/>
      <c r="RQI150" s="88"/>
      <c r="RQJ150" s="88"/>
      <c r="RQK150" s="88"/>
      <c r="RQL150" s="88"/>
      <c r="RQM150" s="88"/>
      <c r="RQN150" s="88"/>
      <c r="RQO150" s="88"/>
      <c r="RQP150" s="88"/>
      <c r="RQQ150" s="88"/>
      <c r="RQR150" s="88"/>
      <c r="RQS150" s="88"/>
      <c r="RQT150" s="88"/>
      <c r="RQU150" s="88"/>
      <c r="RQV150" s="88"/>
      <c r="RQW150" s="88"/>
      <c r="RQX150" s="88"/>
      <c r="RQY150" s="88"/>
      <c r="RQZ150" s="88"/>
      <c r="RRA150" s="88"/>
      <c r="RRB150" s="88"/>
      <c r="RRC150" s="88"/>
      <c r="RRD150" s="88"/>
      <c r="RRE150" s="88"/>
      <c r="RRF150" s="88"/>
      <c r="RRG150" s="88"/>
      <c r="RRH150" s="88"/>
      <c r="RRI150" s="88"/>
      <c r="RRJ150" s="88"/>
      <c r="RRK150" s="88"/>
      <c r="RRL150" s="88"/>
      <c r="RRM150" s="88"/>
      <c r="RRN150" s="88"/>
      <c r="RRO150" s="88"/>
      <c r="RRP150" s="88"/>
      <c r="RRQ150" s="88"/>
      <c r="RRR150" s="88"/>
      <c r="RRS150" s="88"/>
      <c r="RRT150" s="88"/>
      <c r="RRU150" s="88"/>
      <c r="RRV150" s="88"/>
      <c r="RRW150" s="88"/>
      <c r="RRX150" s="88"/>
      <c r="RRY150" s="88"/>
      <c r="RRZ150" s="88"/>
      <c r="RSA150" s="88"/>
      <c r="RSB150" s="88"/>
      <c r="RSC150" s="88"/>
      <c r="RSD150" s="88"/>
      <c r="RSE150" s="88"/>
      <c r="RSF150" s="88"/>
      <c r="RSG150" s="88"/>
      <c r="RSH150" s="88"/>
      <c r="RSI150" s="88"/>
      <c r="RSJ150" s="88"/>
      <c r="RSK150" s="88"/>
      <c r="RSL150" s="88"/>
      <c r="RSM150" s="88"/>
      <c r="RSN150" s="88"/>
      <c r="RSO150" s="88"/>
      <c r="RSP150" s="88"/>
      <c r="RSQ150" s="88"/>
      <c r="RSR150" s="88"/>
      <c r="RSS150" s="88"/>
      <c r="RST150" s="88"/>
      <c r="RSU150" s="88"/>
      <c r="RSV150" s="88"/>
      <c r="RSW150" s="88"/>
      <c r="RSX150" s="88"/>
      <c r="RSY150" s="88"/>
      <c r="RSZ150" s="88"/>
      <c r="RTA150" s="88"/>
      <c r="RTB150" s="88"/>
      <c r="RTC150" s="88"/>
      <c r="RTD150" s="88"/>
      <c r="RTE150" s="88"/>
      <c r="RTF150" s="88"/>
      <c r="RTG150" s="88"/>
      <c r="RTH150" s="88"/>
      <c r="RTI150" s="88"/>
      <c r="RTJ150" s="88"/>
      <c r="RTK150" s="88"/>
      <c r="RTL150" s="88"/>
      <c r="RTM150" s="88"/>
      <c r="RTN150" s="88"/>
      <c r="RTO150" s="88"/>
      <c r="RTP150" s="88"/>
      <c r="RTQ150" s="88"/>
      <c r="RTR150" s="88"/>
      <c r="RTS150" s="88"/>
      <c r="RTT150" s="88"/>
      <c r="RTU150" s="88"/>
      <c r="RTV150" s="88"/>
      <c r="RTW150" s="88"/>
      <c r="RTX150" s="88"/>
      <c r="RTY150" s="88"/>
      <c r="RTZ150" s="88"/>
      <c r="RUA150" s="88"/>
      <c r="RUB150" s="88"/>
      <c r="RUC150" s="88"/>
      <c r="RUD150" s="88"/>
      <c r="RUE150" s="88"/>
      <c r="RUF150" s="88"/>
      <c r="RUG150" s="88"/>
      <c r="RUH150" s="88"/>
      <c r="RUI150" s="88"/>
      <c r="RUJ150" s="88"/>
      <c r="RUK150" s="88"/>
      <c r="RUL150" s="88"/>
      <c r="RUM150" s="88"/>
      <c r="RUN150" s="88"/>
      <c r="RUO150" s="88"/>
      <c r="RUP150" s="88"/>
      <c r="RUQ150" s="88"/>
      <c r="RUR150" s="88"/>
      <c r="RUS150" s="88"/>
      <c r="RUT150" s="88"/>
      <c r="RUU150" s="88"/>
      <c r="RUV150" s="88"/>
      <c r="RUW150" s="88"/>
      <c r="RUX150" s="88"/>
      <c r="RUY150" s="88"/>
      <c r="RUZ150" s="88"/>
      <c r="RVA150" s="88"/>
      <c r="RVB150" s="88"/>
      <c r="RVC150" s="88"/>
      <c r="RVD150" s="88"/>
      <c r="RVE150" s="88"/>
      <c r="RVF150" s="88"/>
      <c r="RVG150" s="88"/>
      <c r="RVH150" s="88"/>
      <c r="RVI150" s="88"/>
      <c r="RVJ150" s="88"/>
      <c r="RVK150" s="88"/>
      <c r="RVL150" s="88"/>
      <c r="RVM150" s="88"/>
      <c r="RVN150" s="88"/>
      <c r="RVO150" s="88"/>
      <c r="RVP150" s="88"/>
      <c r="RVQ150" s="88"/>
      <c r="RVR150" s="88"/>
      <c r="RVS150" s="88"/>
      <c r="RVT150" s="88"/>
      <c r="RVU150" s="88"/>
      <c r="RVV150" s="88"/>
      <c r="RVW150" s="88"/>
      <c r="RVX150" s="88"/>
      <c r="RVY150" s="88"/>
      <c r="RVZ150" s="88"/>
      <c r="RWA150" s="88"/>
      <c r="RWB150" s="88"/>
      <c r="RWC150" s="88"/>
      <c r="RWD150" s="88"/>
      <c r="RWE150" s="88"/>
      <c r="RWF150" s="88"/>
      <c r="RWG150" s="88"/>
      <c r="RWH150" s="88"/>
      <c r="RWI150" s="88"/>
      <c r="RWJ150" s="88"/>
      <c r="RWK150" s="88"/>
      <c r="RWL150" s="88"/>
      <c r="RWM150" s="88"/>
      <c r="RWN150" s="88"/>
      <c r="RWO150" s="88"/>
      <c r="RWP150" s="88"/>
      <c r="RWQ150" s="88"/>
      <c r="RWR150" s="88"/>
      <c r="RWS150" s="88"/>
      <c r="RWT150" s="88"/>
      <c r="RWU150" s="88"/>
      <c r="RWV150" s="88"/>
      <c r="RWW150" s="88"/>
      <c r="RWX150" s="88"/>
      <c r="RWY150" s="88"/>
      <c r="RWZ150" s="88"/>
      <c r="RXA150" s="88"/>
      <c r="RXB150" s="88"/>
      <c r="RXC150" s="88"/>
      <c r="RXD150" s="88"/>
      <c r="RXE150" s="88"/>
      <c r="RXF150" s="88"/>
      <c r="RXG150" s="88"/>
      <c r="RXH150" s="88"/>
      <c r="RXI150" s="88"/>
      <c r="RXJ150" s="88"/>
      <c r="RXK150" s="88"/>
      <c r="RXL150" s="88"/>
      <c r="RXM150" s="88"/>
      <c r="RXN150" s="88"/>
      <c r="RXO150" s="88"/>
      <c r="RXP150" s="88"/>
      <c r="RXQ150" s="88"/>
      <c r="RXR150" s="88"/>
      <c r="RXS150" s="88"/>
      <c r="RXT150" s="88"/>
      <c r="RXU150" s="88"/>
      <c r="RXV150" s="88"/>
      <c r="RXW150" s="88"/>
      <c r="RXX150" s="88"/>
      <c r="RXY150" s="88"/>
      <c r="RXZ150" s="88"/>
      <c r="RYA150" s="88"/>
      <c r="RYB150" s="88"/>
      <c r="RYC150" s="88"/>
      <c r="RYD150" s="88"/>
      <c r="RYE150" s="88"/>
      <c r="RYF150" s="88"/>
      <c r="RYG150" s="88"/>
      <c r="RYH150" s="88"/>
      <c r="RYI150" s="88"/>
      <c r="RYJ150" s="88"/>
      <c r="RYK150" s="88"/>
      <c r="RYL150" s="88"/>
      <c r="RYM150" s="88"/>
      <c r="RYN150" s="88"/>
      <c r="RYO150" s="88"/>
      <c r="RYP150" s="88"/>
      <c r="RYQ150" s="88"/>
      <c r="RYR150" s="88"/>
      <c r="RYS150" s="88"/>
      <c r="RYT150" s="88"/>
      <c r="RYU150" s="88"/>
      <c r="RYV150" s="88"/>
      <c r="RYW150" s="88"/>
      <c r="RYX150" s="88"/>
      <c r="RYY150" s="88"/>
      <c r="RYZ150" s="88"/>
      <c r="RZA150" s="88"/>
      <c r="RZB150" s="88"/>
      <c r="RZC150" s="88"/>
      <c r="RZD150" s="88"/>
      <c r="RZE150" s="88"/>
      <c r="RZF150" s="88"/>
      <c r="RZG150" s="88"/>
      <c r="RZH150" s="88"/>
      <c r="RZI150" s="88"/>
      <c r="RZJ150" s="88"/>
      <c r="RZK150" s="88"/>
      <c r="RZL150" s="88"/>
      <c r="RZM150" s="88"/>
      <c r="RZN150" s="88"/>
      <c r="RZO150" s="88"/>
      <c r="RZP150" s="88"/>
      <c r="RZQ150" s="88"/>
      <c r="RZR150" s="88"/>
      <c r="RZS150" s="88"/>
      <c r="RZT150" s="88"/>
      <c r="RZU150" s="88"/>
      <c r="RZV150" s="88"/>
      <c r="RZW150" s="88"/>
      <c r="RZX150" s="88"/>
      <c r="RZY150" s="88"/>
      <c r="RZZ150" s="88"/>
      <c r="SAA150" s="88"/>
      <c r="SAB150" s="88"/>
      <c r="SAC150" s="88"/>
      <c r="SAD150" s="88"/>
      <c r="SAE150" s="88"/>
      <c r="SAF150" s="88"/>
      <c r="SAG150" s="88"/>
      <c r="SAH150" s="88"/>
      <c r="SAI150" s="88"/>
      <c r="SAJ150" s="88"/>
      <c r="SAK150" s="88"/>
      <c r="SAL150" s="88"/>
      <c r="SAM150" s="88"/>
      <c r="SAN150" s="88"/>
      <c r="SAO150" s="88"/>
      <c r="SAP150" s="88"/>
      <c r="SAQ150" s="88"/>
      <c r="SAR150" s="88"/>
      <c r="SAS150" s="88"/>
      <c r="SAT150" s="88"/>
      <c r="SAU150" s="88"/>
      <c r="SAV150" s="88"/>
      <c r="SAW150" s="88"/>
      <c r="SAX150" s="88"/>
      <c r="SAY150" s="88"/>
      <c r="SAZ150" s="88"/>
      <c r="SBA150" s="88"/>
      <c r="SBB150" s="88"/>
      <c r="SBC150" s="88"/>
      <c r="SBD150" s="88"/>
      <c r="SBE150" s="88"/>
      <c r="SBF150" s="88"/>
      <c r="SBG150" s="88"/>
      <c r="SBH150" s="88"/>
      <c r="SBI150" s="88"/>
      <c r="SBJ150" s="88"/>
      <c r="SBK150" s="88"/>
      <c r="SBL150" s="88"/>
      <c r="SBM150" s="88"/>
      <c r="SBN150" s="88"/>
      <c r="SBO150" s="88"/>
      <c r="SBP150" s="88"/>
      <c r="SBQ150" s="88"/>
      <c r="SBR150" s="88"/>
      <c r="SBS150" s="88"/>
      <c r="SBT150" s="88"/>
      <c r="SBU150" s="88"/>
      <c r="SBV150" s="88"/>
      <c r="SBW150" s="88"/>
      <c r="SBX150" s="88"/>
      <c r="SBY150" s="88"/>
      <c r="SBZ150" s="88"/>
      <c r="SCA150" s="88"/>
      <c r="SCB150" s="88"/>
      <c r="SCC150" s="88"/>
      <c r="SCD150" s="88"/>
      <c r="SCE150" s="88"/>
      <c r="SCF150" s="88"/>
      <c r="SCG150" s="88"/>
      <c r="SCH150" s="88"/>
      <c r="SCI150" s="88"/>
      <c r="SCJ150" s="88"/>
      <c r="SCK150" s="88"/>
      <c r="SCL150" s="88"/>
      <c r="SCM150" s="88"/>
      <c r="SCN150" s="88"/>
      <c r="SCO150" s="88"/>
      <c r="SCP150" s="88"/>
      <c r="SCQ150" s="88"/>
      <c r="SCR150" s="88"/>
      <c r="SCS150" s="88"/>
      <c r="SCT150" s="88"/>
      <c r="SCU150" s="88"/>
      <c r="SCV150" s="88"/>
      <c r="SCW150" s="88"/>
      <c r="SCX150" s="88"/>
      <c r="SCY150" s="88"/>
      <c r="SCZ150" s="88"/>
      <c r="SDA150" s="88"/>
      <c r="SDB150" s="88"/>
      <c r="SDC150" s="88"/>
      <c r="SDD150" s="88"/>
      <c r="SDE150" s="88"/>
      <c r="SDF150" s="88"/>
      <c r="SDG150" s="88"/>
      <c r="SDH150" s="88"/>
      <c r="SDI150" s="88"/>
      <c r="SDJ150" s="88"/>
      <c r="SDK150" s="88"/>
      <c r="SDL150" s="88"/>
      <c r="SDM150" s="88"/>
      <c r="SDN150" s="88"/>
      <c r="SDO150" s="88"/>
      <c r="SDP150" s="88"/>
      <c r="SDQ150" s="88"/>
      <c r="SDR150" s="88"/>
      <c r="SDS150" s="88"/>
      <c r="SDT150" s="88"/>
      <c r="SDU150" s="88"/>
      <c r="SDV150" s="88"/>
      <c r="SDW150" s="88"/>
      <c r="SDX150" s="88"/>
      <c r="SDY150" s="88"/>
      <c r="SDZ150" s="88"/>
      <c r="SEA150" s="88"/>
      <c r="SEB150" s="88"/>
      <c r="SEC150" s="88"/>
      <c r="SED150" s="88"/>
      <c r="SEE150" s="88"/>
      <c r="SEF150" s="88"/>
      <c r="SEG150" s="88"/>
      <c r="SEH150" s="88"/>
      <c r="SEI150" s="88"/>
      <c r="SEJ150" s="88"/>
      <c r="SEK150" s="88"/>
      <c r="SEL150" s="88"/>
      <c r="SEM150" s="88"/>
      <c r="SEN150" s="88"/>
      <c r="SEO150" s="88"/>
      <c r="SEP150" s="88"/>
      <c r="SEQ150" s="88"/>
      <c r="SER150" s="88"/>
      <c r="SES150" s="88"/>
      <c r="SET150" s="88"/>
      <c r="SEU150" s="88"/>
      <c r="SEV150" s="88"/>
      <c r="SEW150" s="88"/>
      <c r="SEX150" s="88"/>
      <c r="SEY150" s="88"/>
      <c r="SEZ150" s="88"/>
      <c r="SFA150" s="88"/>
      <c r="SFB150" s="88"/>
      <c r="SFC150" s="88"/>
      <c r="SFD150" s="88"/>
      <c r="SFE150" s="88"/>
      <c r="SFF150" s="88"/>
      <c r="SFG150" s="88"/>
      <c r="SFH150" s="88"/>
      <c r="SFI150" s="88"/>
      <c r="SFJ150" s="88"/>
      <c r="SFK150" s="88"/>
      <c r="SFL150" s="88"/>
      <c r="SFM150" s="88"/>
      <c r="SFN150" s="88"/>
      <c r="SFO150" s="88"/>
      <c r="SFP150" s="88"/>
      <c r="SFQ150" s="88"/>
      <c r="SFR150" s="88"/>
      <c r="SFS150" s="88"/>
      <c r="SFT150" s="88"/>
      <c r="SFU150" s="88"/>
      <c r="SFV150" s="88"/>
      <c r="SFW150" s="88"/>
      <c r="SFX150" s="88"/>
      <c r="SFY150" s="88"/>
      <c r="SFZ150" s="88"/>
      <c r="SGA150" s="88"/>
      <c r="SGB150" s="88"/>
      <c r="SGC150" s="88"/>
      <c r="SGD150" s="88"/>
      <c r="SGE150" s="88"/>
      <c r="SGF150" s="88"/>
      <c r="SGG150" s="88"/>
      <c r="SGH150" s="88"/>
      <c r="SGI150" s="88"/>
      <c r="SGJ150" s="88"/>
      <c r="SGK150" s="88"/>
      <c r="SGL150" s="88"/>
      <c r="SGM150" s="88"/>
      <c r="SGN150" s="88"/>
      <c r="SGO150" s="88"/>
      <c r="SGP150" s="88"/>
      <c r="SGQ150" s="88"/>
      <c r="SGR150" s="88"/>
      <c r="SGS150" s="88"/>
      <c r="SGT150" s="88"/>
      <c r="SGU150" s="88"/>
      <c r="SGV150" s="88"/>
      <c r="SGW150" s="88"/>
      <c r="SGX150" s="88"/>
      <c r="SGY150" s="88"/>
      <c r="SGZ150" s="88"/>
      <c r="SHA150" s="88"/>
      <c r="SHB150" s="88"/>
      <c r="SHC150" s="88"/>
      <c r="SHD150" s="88"/>
      <c r="SHE150" s="88"/>
      <c r="SHF150" s="88"/>
      <c r="SHG150" s="88"/>
      <c r="SHH150" s="88"/>
      <c r="SHI150" s="88"/>
      <c r="SHJ150" s="88"/>
      <c r="SHK150" s="88"/>
      <c r="SHL150" s="88"/>
      <c r="SHM150" s="88"/>
      <c r="SHN150" s="88"/>
      <c r="SHO150" s="88"/>
      <c r="SHP150" s="88"/>
      <c r="SHQ150" s="88"/>
      <c r="SHR150" s="88"/>
      <c r="SHS150" s="88"/>
      <c r="SHT150" s="88"/>
      <c r="SHU150" s="88"/>
      <c r="SHV150" s="88"/>
      <c r="SHW150" s="88"/>
      <c r="SHX150" s="88"/>
      <c r="SHY150" s="88"/>
      <c r="SHZ150" s="88"/>
      <c r="SIA150" s="88"/>
      <c r="SIB150" s="88"/>
      <c r="SIC150" s="88"/>
      <c r="SID150" s="88"/>
      <c r="SIE150" s="88"/>
      <c r="SIF150" s="88"/>
      <c r="SIG150" s="88"/>
      <c r="SIH150" s="88"/>
      <c r="SII150" s="88"/>
      <c r="SIJ150" s="88"/>
      <c r="SIK150" s="88"/>
      <c r="SIL150" s="88"/>
      <c r="SIM150" s="88"/>
      <c r="SIN150" s="88"/>
      <c r="SIO150" s="88"/>
      <c r="SIP150" s="88"/>
      <c r="SIQ150" s="88"/>
      <c r="SIR150" s="88"/>
      <c r="SIS150" s="88"/>
      <c r="SIT150" s="88"/>
      <c r="SIU150" s="88"/>
      <c r="SIV150" s="88"/>
      <c r="SIW150" s="88"/>
      <c r="SIX150" s="88"/>
      <c r="SIY150" s="88"/>
      <c r="SIZ150" s="88"/>
      <c r="SJA150" s="88"/>
      <c r="SJB150" s="88"/>
      <c r="SJC150" s="88"/>
      <c r="SJD150" s="88"/>
      <c r="SJE150" s="88"/>
      <c r="SJF150" s="88"/>
      <c r="SJG150" s="88"/>
      <c r="SJH150" s="88"/>
      <c r="SJI150" s="88"/>
      <c r="SJJ150" s="88"/>
      <c r="SJK150" s="88"/>
      <c r="SJL150" s="88"/>
      <c r="SJM150" s="88"/>
      <c r="SJN150" s="88"/>
      <c r="SJO150" s="88"/>
      <c r="SJP150" s="88"/>
      <c r="SJQ150" s="88"/>
      <c r="SJR150" s="88"/>
      <c r="SJS150" s="88"/>
      <c r="SJT150" s="88"/>
      <c r="SJU150" s="88"/>
      <c r="SJV150" s="88"/>
      <c r="SJW150" s="88"/>
      <c r="SJX150" s="88"/>
      <c r="SJY150" s="88"/>
      <c r="SJZ150" s="88"/>
      <c r="SKA150" s="88"/>
      <c r="SKB150" s="88"/>
      <c r="SKC150" s="88"/>
      <c r="SKD150" s="88"/>
      <c r="SKE150" s="88"/>
      <c r="SKF150" s="88"/>
      <c r="SKG150" s="88"/>
      <c r="SKH150" s="88"/>
      <c r="SKI150" s="88"/>
      <c r="SKJ150" s="88"/>
      <c r="SKK150" s="88"/>
      <c r="SKL150" s="88"/>
      <c r="SKM150" s="88"/>
      <c r="SKN150" s="88"/>
      <c r="SKO150" s="88"/>
      <c r="SKP150" s="88"/>
      <c r="SKQ150" s="88"/>
      <c r="SKR150" s="88"/>
      <c r="SKS150" s="88"/>
      <c r="SKT150" s="88"/>
      <c r="SKU150" s="88"/>
      <c r="SKV150" s="88"/>
      <c r="SKW150" s="88"/>
      <c r="SKX150" s="88"/>
      <c r="SKY150" s="88"/>
      <c r="SKZ150" s="88"/>
      <c r="SLA150" s="88"/>
      <c r="SLB150" s="88"/>
      <c r="SLC150" s="88"/>
      <c r="SLD150" s="88"/>
      <c r="SLE150" s="88"/>
      <c r="SLF150" s="88"/>
      <c r="SLG150" s="88"/>
      <c r="SLH150" s="88"/>
      <c r="SLI150" s="88"/>
      <c r="SLJ150" s="88"/>
      <c r="SLK150" s="88"/>
      <c r="SLL150" s="88"/>
      <c r="SLM150" s="88"/>
      <c r="SLN150" s="88"/>
      <c r="SLO150" s="88"/>
      <c r="SLP150" s="88"/>
      <c r="SLQ150" s="88"/>
      <c r="SLR150" s="88"/>
      <c r="SLS150" s="88"/>
      <c r="SLT150" s="88"/>
      <c r="SLU150" s="88"/>
      <c r="SLV150" s="88"/>
      <c r="SLW150" s="88"/>
      <c r="SLX150" s="88"/>
      <c r="SLY150" s="88"/>
      <c r="SLZ150" s="88"/>
      <c r="SMA150" s="88"/>
      <c r="SMB150" s="88"/>
      <c r="SMC150" s="88"/>
      <c r="SMD150" s="88"/>
      <c r="SME150" s="88"/>
      <c r="SMF150" s="88"/>
      <c r="SMG150" s="88"/>
      <c r="SMH150" s="88"/>
      <c r="SMI150" s="88"/>
      <c r="SMJ150" s="88"/>
      <c r="SMK150" s="88"/>
      <c r="SML150" s="88"/>
      <c r="SMM150" s="88"/>
      <c r="SMN150" s="88"/>
      <c r="SMO150" s="88"/>
      <c r="SMP150" s="88"/>
      <c r="SMQ150" s="88"/>
      <c r="SMR150" s="88"/>
      <c r="SMS150" s="88"/>
      <c r="SMT150" s="88"/>
      <c r="SMU150" s="88"/>
      <c r="SMV150" s="88"/>
      <c r="SMW150" s="88"/>
      <c r="SMX150" s="88"/>
      <c r="SMY150" s="88"/>
      <c r="SMZ150" s="88"/>
      <c r="SNA150" s="88"/>
      <c r="SNB150" s="88"/>
      <c r="SNC150" s="88"/>
      <c r="SND150" s="88"/>
      <c r="SNE150" s="88"/>
      <c r="SNF150" s="88"/>
      <c r="SNG150" s="88"/>
      <c r="SNH150" s="88"/>
      <c r="SNI150" s="88"/>
      <c r="SNJ150" s="88"/>
      <c r="SNK150" s="88"/>
      <c r="SNL150" s="88"/>
      <c r="SNM150" s="88"/>
      <c r="SNN150" s="88"/>
      <c r="SNO150" s="88"/>
      <c r="SNP150" s="88"/>
      <c r="SNQ150" s="88"/>
      <c r="SNR150" s="88"/>
      <c r="SNS150" s="88"/>
      <c r="SNT150" s="88"/>
      <c r="SNU150" s="88"/>
      <c r="SNV150" s="88"/>
      <c r="SNW150" s="88"/>
      <c r="SNX150" s="88"/>
      <c r="SNY150" s="88"/>
      <c r="SNZ150" s="88"/>
      <c r="SOA150" s="88"/>
      <c r="SOB150" s="88"/>
      <c r="SOC150" s="88"/>
      <c r="SOD150" s="88"/>
      <c r="SOE150" s="88"/>
      <c r="SOF150" s="88"/>
      <c r="SOG150" s="88"/>
      <c r="SOH150" s="88"/>
      <c r="SOI150" s="88"/>
      <c r="SOJ150" s="88"/>
      <c r="SOK150" s="88"/>
      <c r="SOL150" s="88"/>
      <c r="SOM150" s="88"/>
      <c r="SON150" s="88"/>
      <c r="SOO150" s="88"/>
      <c r="SOP150" s="88"/>
      <c r="SOQ150" s="88"/>
      <c r="SOR150" s="88"/>
      <c r="SOS150" s="88"/>
      <c r="SOT150" s="88"/>
      <c r="SOU150" s="88"/>
      <c r="SOV150" s="88"/>
      <c r="SOW150" s="88"/>
      <c r="SOX150" s="88"/>
      <c r="SOY150" s="88"/>
      <c r="SOZ150" s="88"/>
      <c r="SPA150" s="88"/>
      <c r="SPB150" s="88"/>
      <c r="SPC150" s="88"/>
      <c r="SPD150" s="88"/>
      <c r="SPE150" s="88"/>
      <c r="SPF150" s="88"/>
      <c r="SPG150" s="88"/>
      <c r="SPH150" s="88"/>
      <c r="SPI150" s="88"/>
      <c r="SPJ150" s="88"/>
      <c r="SPK150" s="88"/>
      <c r="SPL150" s="88"/>
      <c r="SPM150" s="88"/>
      <c r="SPN150" s="88"/>
      <c r="SPO150" s="88"/>
      <c r="SPP150" s="88"/>
      <c r="SPQ150" s="88"/>
      <c r="SPR150" s="88"/>
      <c r="SPS150" s="88"/>
      <c r="SPT150" s="88"/>
      <c r="SPU150" s="88"/>
      <c r="SPV150" s="88"/>
      <c r="SPW150" s="88"/>
      <c r="SPX150" s="88"/>
      <c r="SPY150" s="88"/>
      <c r="SPZ150" s="88"/>
      <c r="SQA150" s="88"/>
      <c r="SQB150" s="88"/>
      <c r="SQC150" s="88"/>
      <c r="SQD150" s="88"/>
      <c r="SQE150" s="88"/>
      <c r="SQF150" s="88"/>
      <c r="SQG150" s="88"/>
      <c r="SQH150" s="88"/>
      <c r="SQI150" s="88"/>
      <c r="SQJ150" s="88"/>
      <c r="SQK150" s="88"/>
      <c r="SQL150" s="88"/>
      <c r="SQM150" s="88"/>
      <c r="SQN150" s="88"/>
      <c r="SQO150" s="88"/>
      <c r="SQP150" s="88"/>
      <c r="SQQ150" s="88"/>
      <c r="SQR150" s="88"/>
      <c r="SQS150" s="88"/>
      <c r="SQT150" s="88"/>
      <c r="SQU150" s="88"/>
      <c r="SQV150" s="88"/>
      <c r="SQW150" s="88"/>
      <c r="SQX150" s="88"/>
      <c r="SQY150" s="88"/>
      <c r="SQZ150" s="88"/>
      <c r="SRA150" s="88"/>
      <c r="SRB150" s="88"/>
      <c r="SRC150" s="88"/>
      <c r="SRD150" s="88"/>
      <c r="SRE150" s="88"/>
      <c r="SRF150" s="88"/>
      <c r="SRG150" s="88"/>
      <c r="SRH150" s="88"/>
      <c r="SRI150" s="88"/>
      <c r="SRJ150" s="88"/>
      <c r="SRK150" s="88"/>
      <c r="SRL150" s="88"/>
      <c r="SRM150" s="88"/>
      <c r="SRN150" s="88"/>
      <c r="SRO150" s="88"/>
      <c r="SRP150" s="88"/>
      <c r="SRQ150" s="88"/>
      <c r="SRR150" s="88"/>
      <c r="SRS150" s="88"/>
      <c r="SRT150" s="88"/>
      <c r="SRU150" s="88"/>
      <c r="SRV150" s="88"/>
      <c r="SRW150" s="88"/>
      <c r="SRX150" s="88"/>
      <c r="SRY150" s="88"/>
      <c r="SRZ150" s="88"/>
      <c r="SSA150" s="88"/>
      <c r="SSB150" s="88"/>
      <c r="SSC150" s="88"/>
      <c r="SSD150" s="88"/>
      <c r="SSE150" s="88"/>
      <c r="SSF150" s="88"/>
      <c r="SSG150" s="88"/>
      <c r="SSH150" s="88"/>
      <c r="SSI150" s="88"/>
      <c r="SSJ150" s="88"/>
      <c r="SSK150" s="88"/>
      <c r="SSL150" s="88"/>
      <c r="SSM150" s="88"/>
      <c r="SSN150" s="88"/>
      <c r="SSO150" s="88"/>
      <c r="SSP150" s="88"/>
      <c r="SSQ150" s="88"/>
      <c r="SSR150" s="88"/>
      <c r="SSS150" s="88"/>
      <c r="SST150" s="88"/>
      <c r="SSU150" s="88"/>
      <c r="SSV150" s="88"/>
      <c r="SSW150" s="88"/>
      <c r="SSX150" s="88"/>
      <c r="SSY150" s="88"/>
      <c r="SSZ150" s="88"/>
      <c r="STA150" s="88"/>
      <c r="STB150" s="88"/>
      <c r="STC150" s="88"/>
      <c r="STD150" s="88"/>
      <c r="STE150" s="88"/>
      <c r="STF150" s="88"/>
      <c r="STG150" s="88"/>
      <c r="STH150" s="88"/>
      <c r="STI150" s="88"/>
      <c r="STJ150" s="88"/>
      <c r="STK150" s="88"/>
      <c r="STL150" s="88"/>
      <c r="STM150" s="88"/>
      <c r="STN150" s="88"/>
      <c r="STO150" s="88"/>
      <c r="STP150" s="88"/>
      <c r="STQ150" s="88"/>
      <c r="STR150" s="88"/>
      <c r="STS150" s="88"/>
      <c r="STT150" s="88"/>
      <c r="STU150" s="88"/>
      <c r="STV150" s="88"/>
      <c r="STW150" s="88"/>
      <c r="STX150" s="88"/>
      <c r="STY150" s="88"/>
      <c r="STZ150" s="88"/>
      <c r="SUA150" s="88"/>
      <c r="SUB150" s="88"/>
      <c r="SUC150" s="88"/>
      <c r="SUD150" s="88"/>
      <c r="SUE150" s="88"/>
      <c r="SUF150" s="88"/>
      <c r="SUG150" s="88"/>
      <c r="SUH150" s="88"/>
      <c r="SUI150" s="88"/>
      <c r="SUJ150" s="88"/>
      <c r="SUK150" s="88"/>
      <c r="SUL150" s="88"/>
      <c r="SUM150" s="88"/>
      <c r="SUN150" s="88"/>
      <c r="SUO150" s="88"/>
      <c r="SUP150" s="88"/>
      <c r="SUQ150" s="88"/>
      <c r="SUR150" s="88"/>
      <c r="SUS150" s="88"/>
      <c r="SUT150" s="88"/>
      <c r="SUU150" s="88"/>
      <c r="SUV150" s="88"/>
      <c r="SUW150" s="88"/>
      <c r="SUX150" s="88"/>
      <c r="SUY150" s="88"/>
      <c r="SUZ150" s="88"/>
      <c r="SVA150" s="88"/>
      <c r="SVB150" s="88"/>
      <c r="SVC150" s="88"/>
      <c r="SVD150" s="88"/>
      <c r="SVE150" s="88"/>
      <c r="SVF150" s="88"/>
      <c r="SVG150" s="88"/>
      <c r="SVH150" s="88"/>
      <c r="SVI150" s="88"/>
      <c r="SVJ150" s="88"/>
      <c r="SVK150" s="88"/>
      <c r="SVL150" s="88"/>
      <c r="SVM150" s="88"/>
      <c r="SVN150" s="88"/>
      <c r="SVO150" s="88"/>
      <c r="SVP150" s="88"/>
      <c r="SVQ150" s="88"/>
      <c r="SVR150" s="88"/>
      <c r="SVS150" s="88"/>
      <c r="SVT150" s="88"/>
      <c r="SVU150" s="88"/>
      <c r="SVV150" s="88"/>
      <c r="SVW150" s="88"/>
      <c r="SVX150" s="88"/>
      <c r="SVY150" s="88"/>
      <c r="SVZ150" s="88"/>
      <c r="SWA150" s="88"/>
      <c r="SWB150" s="88"/>
      <c r="SWC150" s="88"/>
      <c r="SWD150" s="88"/>
      <c r="SWE150" s="88"/>
      <c r="SWF150" s="88"/>
      <c r="SWG150" s="88"/>
      <c r="SWH150" s="88"/>
      <c r="SWI150" s="88"/>
      <c r="SWJ150" s="88"/>
      <c r="SWK150" s="88"/>
      <c r="SWL150" s="88"/>
      <c r="SWM150" s="88"/>
      <c r="SWN150" s="88"/>
      <c r="SWO150" s="88"/>
      <c r="SWP150" s="88"/>
      <c r="SWQ150" s="88"/>
      <c r="SWR150" s="88"/>
      <c r="SWS150" s="88"/>
      <c r="SWT150" s="88"/>
      <c r="SWU150" s="88"/>
      <c r="SWV150" s="88"/>
      <c r="SWW150" s="88"/>
      <c r="SWX150" s="88"/>
      <c r="SWY150" s="88"/>
      <c r="SWZ150" s="88"/>
      <c r="SXA150" s="88"/>
      <c r="SXB150" s="88"/>
      <c r="SXC150" s="88"/>
      <c r="SXD150" s="88"/>
      <c r="SXE150" s="88"/>
      <c r="SXF150" s="88"/>
      <c r="SXG150" s="88"/>
      <c r="SXH150" s="88"/>
      <c r="SXI150" s="88"/>
      <c r="SXJ150" s="88"/>
      <c r="SXK150" s="88"/>
      <c r="SXL150" s="88"/>
      <c r="SXM150" s="88"/>
      <c r="SXN150" s="88"/>
      <c r="SXO150" s="88"/>
      <c r="SXP150" s="88"/>
      <c r="SXQ150" s="88"/>
      <c r="SXR150" s="88"/>
      <c r="SXS150" s="88"/>
      <c r="SXT150" s="88"/>
      <c r="SXU150" s="88"/>
      <c r="SXV150" s="88"/>
      <c r="SXW150" s="88"/>
      <c r="SXX150" s="88"/>
      <c r="SXY150" s="88"/>
      <c r="SXZ150" s="88"/>
      <c r="SYA150" s="88"/>
      <c r="SYB150" s="88"/>
      <c r="SYC150" s="88"/>
      <c r="SYD150" s="88"/>
      <c r="SYE150" s="88"/>
      <c r="SYF150" s="88"/>
      <c r="SYG150" s="88"/>
      <c r="SYH150" s="88"/>
      <c r="SYI150" s="88"/>
      <c r="SYJ150" s="88"/>
      <c r="SYK150" s="88"/>
      <c r="SYL150" s="88"/>
      <c r="SYM150" s="88"/>
      <c r="SYN150" s="88"/>
      <c r="SYO150" s="88"/>
      <c r="SYP150" s="88"/>
      <c r="SYQ150" s="88"/>
      <c r="SYR150" s="88"/>
      <c r="SYS150" s="88"/>
      <c r="SYT150" s="88"/>
      <c r="SYU150" s="88"/>
      <c r="SYV150" s="88"/>
      <c r="SYW150" s="88"/>
      <c r="SYX150" s="88"/>
      <c r="SYY150" s="88"/>
      <c r="SYZ150" s="88"/>
      <c r="SZA150" s="88"/>
      <c r="SZB150" s="88"/>
      <c r="SZC150" s="88"/>
      <c r="SZD150" s="88"/>
      <c r="SZE150" s="88"/>
      <c r="SZF150" s="88"/>
      <c r="SZG150" s="88"/>
      <c r="SZH150" s="88"/>
      <c r="SZI150" s="88"/>
      <c r="SZJ150" s="88"/>
      <c r="SZK150" s="88"/>
      <c r="SZL150" s="88"/>
      <c r="SZM150" s="88"/>
      <c r="SZN150" s="88"/>
      <c r="SZO150" s="88"/>
      <c r="SZP150" s="88"/>
      <c r="SZQ150" s="88"/>
      <c r="SZR150" s="88"/>
      <c r="SZS150" s="88"/>
      <c r="SZT150" s="88"/>
      <c r="SZU150" s="88"/>
      <c r="SZV150" s="88"/>
      <c r="SZW150" s="88"/>
      <c r="SZX150" s="88"/>
      <c r="SZY150" s="88"/>
      <c r="SZZ150" s="88"/>
      <c r="TAA150" s="88"/>
      <c r="TAB150" s="88"/>
      <c r="TAC150" s="88"/>
      <c r="TAD150" s="88"/>
      <c r="TAE150" s="88"/>
      <c r="TAF150" s="88"/>
      <c r="TAG150" s="88"/>
      <c r="TAH150" s="88"/>
      <c r="TAI150" s="88"/>
      <c r="TAJ150" s="88"/>
      <c r="TAK150" s="88"/>
      <c r="TAL150" s="88"/>
      <c r="TAM150" s="88"/>
      <c r="TAN150" s="88"/>
      <c r="TAO150" s="88"/>
      <c r="TAP150" s="88"/>
      <c r="TAQ150" s="88"/>
      <c r="TAR150" s="88"/>
      <c r="TAS150" s="88"/>
      <c r="TAT150" s="88"/>
      <c r="TAU150" s="88"/>
      <c r="TAV150" s="88"/>
      <c r="TAW150" s="88"/>
      <c r="TAX150" s="88"/>
      <c r="TAY150" s="88"/>
      <c r="TAZ150" s="88"/>
      <c r="TBA150" s="88"/>
      <c r="TBB150" s="88"/>
      <c r="TBC150" s="88"/>
      <c r="TBD150" s="88"/>
      <c r="TBE150" s="88"/>
      <c r="TBF150" s="88"/>
      <c r="TBG150" s="88"/>
      <c r="TBH150" s="88"/>
      <c r="TBI150" s="88"/>
      <c r="TBJ150" s="88"/>
      <c r="TBK150" s="88"/>
      <c r="TBL150" s="88"/>
      <c r="TBM150" s="88"/>
      <c r="TBN150" s="88"/>
      <c r="TBO150" s="88"/>
      <c r="TBP150" s="88"/>
      <c r="TBQ150" s="88"/>
      <c r="TBR150" s="88"/>
      <c r="TBS150" s="88"/>
      <c r="TBT150" s="88"/>
      <c r="TBU150" s="88"/>
      <c r="TBV150" s="88"/>
      <c r="TBW150" s="88"/>
      <c r="TBX150" s="88"/>
      <c r="TBY150" s="88"/>
      <c r="TBZ150" s="88"/>
      <c r="TCA150" s="88"/>
      <c r="TCB150" s="88"/>
      <c r="TCC150" s="88"/>
      <c r="TCD150" s="88"/>
      <c r="TCE150" s="88"/>
      <c r="TCF150" s="88"/>
      <c r="TCG150" s="88"/>
      <c r="TCH150" s="88"/>
      <c r="TCI150" s="88"/>
      <c r="TCJ150" s="88"/>
      <c r="TCK150" s="88"/>
      <c r="TCL150" s="88"/>
      <c r="TCM150" s="88"/>
      <c r="TCN150" s="88"/>
      <c r="TCO150" s="88"/>
      <c r="TCP150" s="88"/>
      <c r="TCQ150" s="88"/>
      <c r="TCR150" s="88"/>
      <c r="TCS150" s="88"/>
      <c r="TCT150" s="88"/>
      <c r="TCU150" s="88"/>
      <c r="TCV150" s="88"/>
      <c r="TCW150" s="88"/>
      <c r="TCX150" s="88"/>
      <c r="TCY150" s="88"/>
      <c r="TCZ150" s="88"/>
      <c r="TDA150" s="88"/>
      <c r="TDB150" s="88"/>
      <c r="TDC150" s="88"/>
      <c r="TDD150" s="88"/>
      <c r="TDE150" s="88"/>
      <c r="TDF150" s="88"/>
      <c r="TDG150" s="88"/>
      <c r="TDH150" s="88"/>
      <c r="TDI150" s="88"/>
      <c r="TDJ150" s="88"/>
      <c r="TDK150" s="88"/>
      <c r="TDL150" s="88"/>
      <c r="TDM150" s="88"/>
      <c r="TDN150" s="88"/>
      <c r="TDO150" s="88"/>
      <c r="TDP150" s="88"/>
      <c r="TDQ150" s="88"/>
      <c r="TDR150" s="88"/>
      <c r="TDS150" s="88"/>
      <c r="TDT150" s="88"/>
      <c r="TDU150" s="88"/>
      <c r="TDV150" s="88"/>
      <c r="TDW150" s="88"/>
      <c r="TDX150" s="88"/>
      <c r="TDY150" s="88"/>
      <c r="TDZ150" s="88"/>
      <c r="TEA150" s="88"/>
      <c r="TEB150" s="88"/>
      <c r="TEC150" s="88"/>
      <c r="TED150" s="88"/>
      <c r="TEE150" s="88"/>
      <c r="TEF150" s="88"/>
      <c r="TEG150" s="88"/>
      <c r="TEH150" s="88"/>
      <c r="TEI150" s="88"/>
      <c r="TEJ150" s="88"/>
      <c r="TEK150" s="88"/>
      <c r="TEL150" s="88"/>
      <c r="TEM150" s="88"/>
      <c r="TEN150" s="88"/>
      <c r="TEO150" s="88"/>
      <c r="TEP150" s="88"/>
      <c r="TEQ150" s="88"/>
      <c r="TER150" s="88"/>
      <c r="TES150" s="88"/>
      <c r="TET150" s="88"/>
      <c r="TEU150" s="88"/>
      <c r="TEV150" s="88"/>
      <c r="TEW150" s="88"/>
      <c r="TEX150" s="88"/>
      <c r="TEY150" s="88"/>
      <c r="TEZ150" s="88"/>
      <c r="TFA150" s="88"/>
      <c r="TFB150" s="88"/>
      <c r="TFC150" s="88"/>
      <c r="TFD150" s="88"/>
      <c r="TFE150" s="88"/>
      <c r="TFF150" s="88"/>
      <c r="TFG150" s="88"/>
      <c r="TFH150" s="88"/>
      <c r="TFI150" s="88"/>
      <c r="TFJ150" s="88"/>
      <c r="TFK150" s="88"/>
      <c r="TFL150" s="88"/>
      <c r="TFM150" s="88"/>
      <c r="TFN150" s="88"/>
      <c r="TFO150" s="88"/>
      <c r="TFP150" s="88"/>
      <c r="TFQ150" s="88"/>
      <c r="TFR150" s="88"/>
      <c r="TFS150" s="88"/>
      <c r="TFT150" s="88"/>
      <c r="TFU150" s="88"/>
      <c r="TFV150" s="88"/>
      <c r="TFW150" s="88"/>
      <c r="TFX150" s="88"/>
      <c r="TFY150" s="88"/>
      <c r="TFZ150" s="88"/>
      <c r="TGA150" s="88"/>
      <c r="TGB150" s="88"/>
      <c r="TGC150" s="88"/>
      <c r="TGD150" s="88"/>
      <c r="TGE150" s="88"/>
      <c r="TGF150" s="88"/>
      <c r="TGG150" s="88"/>
      <c r="TGH150" s="88"/>
      <c r="TGI150" s="88"/>
      <c r="TGJ150" s="88"/>
      <c r="TGK150" s="88"/>
      <c r="TGL150" s="88"/>
      <c r="TGM150" s="88"/>
      <c r="TGN150" s="88"/>
      <c r="TGO150" s="88"/>
      <c r="TGP150" s="88"/>
      <c r="TGQ150" s="88"/>
      <c r="TGR150" s="88"/>
      <c r="TGS150" s="88"/>
      <c r="TGT150" s="88"/>
      <c r="TGU150" s="88"/>
      <c r="TGV150" s="88"/>
      <c r="TGW150" s="88"/>
      <c r="TGX150" s="88"/>
      <c r="TGY150" s="88"/>
      <c r="TGZ150" s="88"/>
      <c r="THA150" s="88"/>
      <c r="THB150" s="88"/>
      <c r="THC150" s="88"/>
      <c r="THD150" s="88"/>
      <c r="THE150" s="88"/>
      <c r="THF150" s="88"/>
      <c r="THG150" s="88"/>
      <c r="THH150" s="88"/>
      <c r="THI150" s="88"/>
      <c r="THJ150" s="88"/>
      <c r="THK150" s="88"/>
      <c r="THL150" s="88"/>
      <c r="THM150" s="88"/>
      <c r="THN150" s="88"/>
      <c r="THO150" s="88"/>
      <c r="THP150" s="88"/>
      <c r="THQ150" s="88"/>
      <c r="THR150" s="88"/>
      <c r="THS150" s="88"/>
      <c r="THT150" s="88"/>
      <c r="THU150" s="88"/>
      <c r="THV150" s="88"/>
      <c r="THW150" s="88"/>
      <c r="THX150" s="88"/>
      <c r="THY150" s="88"/>
      <c r="THZ150" s="88"/>
      <c r="TIA150" s="88"/>
      <c r="TIB150" s="88"/>
      <c r="TIC150" s="88"/>
      <c r="TID150" s="88"/>
      <c r="TIE150" s="88"/>
      <c r="TIF150" s="88"/>
      <c r="TIG150" s="88"/>
      <c r="TIH150" s="88"/>
      <c r="TII150" s="88"/>
      <c r="TIJ150" s="88"/>
      <c r="TIK150" s="88"/>
      <c r="TIL150" s="88"/>
      <c r="TIM150" s="88"/>
      <c r="TIN150" s="88"/>
      <c r="TIO150" s="88"/>
      <c r="TIP150" s="88"/>
      <c r="TIQ150" s="88"/>
      <c r="TIR150" s="88"/>
      <c r="TIS150" s="88"/>
      <c r="TIT150" s="88"/>
      <c r="TIU150" s="88"/>
      <c r="TIV150" s="88"/>
      <c r="TIW150" s="88"/>
      <c r="TIX150" s="88"/>
      <c r="TIY150" s="88"/>
      <c r="TIZ150" s="88"/>
      <c r="TJA150" s="88"/>
      <c r="TJB150" s="88"/>
      <c r="TJC150" s="88"/>
      <c r="TJD150" s="88"/>
      <c r="TJE150" s="88"/>
      <c r="TJF150" s="88"/>
      <c r="TJG150" s="88"/>
      <c r="TJH150" s="88"/>
      <c r="TJI150" s="88"/>
      <c r="TJJ150" s="88"/>
      <c r="TJK150" s="88"/>
      <c r="TJL150" s="88"/>
      <c r="TJM150" s="88"/>
      <c r="TJN150" s="88"/>
      <c r="TJO150" s="88"/>
      <c r="TJP150" s="88"/>
      <c r="TJQ150" s="88"/>
      <c r="TJR150" s="88"/>
      <c r="TJS150" s="88"/>
      <c r="TJT150" s="88"/>
      <c r="TJU150" s="88"/>
      <c r="TJV150" s="88"/>
      <c r="TJW150" s="88"/>
      <c r="TJX150" s="88"/>
      <c r="TJY150" s="88"/>
      <c r="TJZ150" s="88"/>
      <c r="TKA150" s="88"/>
      <c r="TKB150" s="88"/>
      <c r="TKC150" s="88"/>
      <c r="TKD150" s="88"/>
      <c r="TKE150" s="88"/>
      <c r="TKF150" s="88"/>
      <c r="TKG150" s="88"/>
      <c r="TKH150" s="88"/>
      <c r="TKI150" s="88"/>
      <c r="TKJ150" s="88"/>
      <c r="TKK150" s="88"/>
      <c r="TKL150" s="88"/>
      <c r="TKM150" s="88"/>
      <c r="TKN150" s="88"/>
      <c r="TKO150" s="88"/>
      <c r="TKP150" s="88"/>
      <c r="TKQ150" s="88"/>
      <c r="TKR150" s="88"/>
      <c r="TKS150" s="88"/>
      <c r="TKT150" s="88"/>
      <c r="TKU150" s="88"/>
      <c r="TKV150" s="88"/>
      <c r="TKW150" s="88"/>
      <c r="TKX150" s="88"/>
      <c r="TKY150" s="88"/>
      <c r="TKZ150" s="88"/>
      <c r="TLA150" s="88"/>
      <c r="TLB150" s="88"/>
      <c r="TLC150" s="88"/>
      <c r="TLD150" s="88"/>
      <c r="TLE150" s="88"/>
      <c r="TLF150" s="88"/>
      <c r="TLG150" s="88"/>
      <c r="TLH150" s="88"/>
      <c r="TLI150" s="88"/>
      <c r="TLJ150" s="88"/>
      <c r="TLK150" s="88"/>
      <c r="TLL150" s="88"/>
      <c r="TLM150" s="88"/>
      <c r="TLN150" s="88"/>
      <c r="TLO150" s="88"/>
      <c r="TLP150" s="88"/>
      <c r="TLQ150" s="88"/>
      <c r="TLR150" s="88"/>
      <c r="TLS150" s="88"/>
      <c r="TLT150" s="88"/>
      <c r="TLU150" s="88"/>
      <c r="TLV150" s="88"/>
      <c r="TLW150" s="88"/>
      <c r="TLX150" s="88"/>
      <c r="TLY150" s="88"/>
      <c r="TLZ150" s="88"/>
      <c r="TMA150" s="88"/>
      <c r="TMB150" s="88"/>
      <c r="TMC150" s="88"/>
      <c r="TMD150" s="88"/>
      <c r="TME150" s="88"/>
      <c r="TMF150" s="88"/>
      <c r="TMG150" s="88"/>
      <c r="TMH150" s="88"/>
      <c r="TMI150" s="88"/>
      <c r="TMJ150" s="88"/>
      <c r="TMK150" s="88"/>
      <c r="TML150" s="88"/>
      <c r="TMM150" s="88"/>
      <c r="TMN150" s="88"/>
      <c r="TMO150" s="88"/>
      <c r="TMP150" s="88"/>
      <c r="TMQ150" s="88"/>
      <c r="TMR150" s="88"/>
      <c r="TMS150" s="88"/>
      <c r="TMT150" s="88"/>
      <c r="TMU150" s="88"/>
      <c r="TMV150" s="88"/>
      <c r="TMW150" s="88"/>
      <c r="TMX150" s="88"/>
      <c r="TMY150" s="88"/>
      <c r="TMZ150" s="88"/>
      <c r="TNA150" s="88"/>
      <c r="TNB150" s="88"/>
      <c r="TNC150" s="88"/>
      <c r="TND150" s="88"/>
      <c r="TNE150" s="88"/>
      <c r="TNF150" s="88"/>
      <c r="TNG150" s="88"/>
      <c r="TNH150" s="88"/>
      <c r="TNI150" s="88"/>
      <c r="TNJ150" s="88"/>
      <c r="TNK150" s="88"/>
      <c r="TNL150" s="88"/>
      <c r="TNM150" s="88"/>
      <c r="TNN150" s="88"/>
      <c r="TNO150" s="88"/>
      <c r="TNP150" s="88"/>
      <c r="TNQ150" s="88"/>
      <c r="TNR150" s="88"/>
      <c r="TNS150" s="88"/>
      <c r="TNT150" s="88"/>
      <c r="TNU150" s="88"/>
      <c r="TNV150" s="88"/>
      <c r="TNW150" s="88"/>
      <c r="TNX150" s="88"/>
      <c r="TNY150" s="88"/>
      <c r="TNZ150" s="88"/>
      <c r="TOA150" s="88"/>
      <c r="TOB150" s="88"/>
      <c r="TOC150" s="88"/>
      <c r="TOD150" s="88"/>
      <c r="TOE150" s="88"/>
      <c r="TOF150" s="88"/>
      <c r="TOG150" s="88"/>
      <c r="TOH150" s="88"/>
      <c r="TOI150" s="88"/>
      <c r="TOJ150" s="88"/>
      <c r="TOK150" s="88"/>
      <c r="TOL150" s="88"/>
      <c r="TOM150" s="88"/>
      <c r="TON150" s="88"/>
      <c r="TOO150" s="88"/>
      <c r="TOP150" s="88"/>
      <c r="TOQ150" s="88"/>
      <c r="TOR150" s="88"/>
      <c r="TOS150" s="88"/>
      <c r="TOT150" s="88"/>
      <c r="TOU150" s="88"/>
      <c r="TOV150" s="88"/>
      <c r="TOW150" s="88"/>
      <c r="TOX150" s="88"/>
      <c r="TOY150" s="88"/>
      <c r="TOZ150" s="88"/>
      <c r="TPA150" s="88"/>
      <c r="TPB150" s="88"/>
      <c r="TPC150" s="88"/>
      <c r="TPD150" s="88"/>
      <c r="TPE150" s="88"/>
      <c r="TPF150" s="88"/>
      <c r="TPG150" s="88"/>
      <c r="TPH150" s="88"/>
      <c r="TPI150" s="88"/>
      <c r="TPJ150" s="88"/>
      <c r="TPK150" s="88"/>
      <c r="TPL150" s="88"/>
      <c r="TPM150" s="88"/>
      <c r="TPN150" s="88"/>
      <c r="TPO150" s="88"/>
      <c r="TPP150" s="88"/>
      <c r="TPQ150" s="88"/>
      <c r="TPR150" s="88"/>
      <c r="TPS150" s="88"/>
      <c r="TPT150" s="88"/>
      <c r="TPU150" s="88"/>
      <c r="TPV150" s="88"/>
      <c r="TPW150" s="88"/>
      <c r="TPX150" s="88"/>
      <c r="TPY150" s="88"/>
      <c r="TPZ150" s="88"/>
      <c r="TQA150" s="88"/>
      <c r="TQB150" s="88"/>
      <c r="TQC150" s="88"/>
      <c r="TQD150" s="88"/>
      <c r="TQE150" s="88"/>
      <c r="TQF150" s="88"/>
      <c r="TQG150" s="88"/>
      <c r="TQH150" s="88"/>
      <c r="TQI150" s="88"/>
      <c r="TQJ150" s="88"/>
      <c r="TQK150" s="88"/>
      <c r="TQL150" s="88"/>
      <c r="TQM150" s="88"/>
      <c r="TQN150" s="88"/>
      <c r="TQO150" s="88"/>
      <c r="TQP150" s="88"/>
      <c r="TQQ150" s="88"/>
      <c r="TQR150" s="88"/>
      <c r="TQS150" s="88"/>
      <c r="TQT150" s="88"/>
      <c r="TQU150" s="88"/>
      <c r="TQV150" s="88"/>
      <c r="TQW150" s="88"/>
      <c r="TQX150" s="88"/>
      <c r="TQY150" s="88"/>
      <c r="TQZ150" s="88"/>
      <c r="TRA150" s="88"/>
      <c r="TRB150" s="88"/>
      <c r="TRC150" s="88"/>
      <c r="TRD150" s="88"/>
      <c r="TRE150" s="88"/>
      <c r="TRF150" s="88"/>
      <c r="TRG150" s="88"/>
      <c r="TRH150" s="88"/>
      <c r="TRI150" s="88"/>
      <c r="TRJ150" s="88"/>
      <c r="TRK150" s="88"/>
      <c r="TRL150" s="88"/>
      <c r="TRM150" s="88"/>
      <c r="TRN150" s="88"/>
      <c r="TRO150" s="88"/>
      <c r="TRP150" s="88"/>
      <c r="TRQ150" s="88"/>
      <c r="TRR150" s="88"/>
      <c r="TRS150" s="88"/>
      <c r="TRT150" s="88"/>
      <c r="TRU150" s="88"/>
      <c r="TRV150" s="88"/>
      <c r="TRW150" s="88"/>
      <c r="TRX150" s="88"/>
      <c r="TRY150" s="88"/>
      <c r="TRZ150" s="88"/>
      <c r="TSA150" s="88"/>
      <c r="TSB150" s="88"/>
      <c r="TSC150" s="88"/>
      <c r="TSD150" s="88"/>
      <c r="TSE150" s="88"/>
      <c r="TSF150" s="88"/>
      <c r="TSG150" s="88"/>
      <c r="TSH150" s="88"/>
      <c r="TSI150" s="88"/>
      <c r="TSJ150" s="88"/>
      <c r="TSK150" s="88"/>
      <c r="TSL150" s="88"/>
      <c r="TSM150" s="88"/>
      <c r="TSN150" s="88"/>
      <c r="TSO150" s="88"/>
      <c r="TSP150" s="88"/>
      <c r="TSQ150" s="88"/>
      <c r="TSR150" s="88"/>
      <c r="TSS150" s="88"/>
      <c r="TST150" s="88"/>
      <c r="TSU150" s="88"/>
      <c r="TSV150" s="88"/>
      <c r="TSW150" s="88"/>
      <c r="TSX150" s="88"/>
      <c r="TSY150" s="88"/>
      <c r="TSZ150" s="88"/>
      <c r="TTA150" s="88"/>
      <c r="TTB150" s="88"/>
      <c r="TTC150" s="88"/>
      <c r="TTD150" s="88"/>
      <c r="TTE150" s="88"/>
      <c r="TTF150" s="88"/>
      <c r="TTG150" s="88"/>
      <c r="TTH150" s="88"/>
      <c r="TTI150" s="88"/>
      <c r="TTJ150" s="88"/>
      <c r="TTK150" s="88"/>
      <c r="TTL150" s="88"/>
      <c r="TTM150" s="88"/>
      <c r="TTN150" s="88"/>
      <c r="TTO150" s="88"/>
      <c r="TTP150" s="88"/>
      <c r="TTQ150" s="88"/>
      <c r="TTR150" s="88"/>
      <c r="TTS150" s="88"/>
      <c r="TTT150" s="88"/>
      <c r="TTU150" s="88"/>
      <c r="TTV150" s="88"/>
      <c r="TTW150" s="88"/>
      <c r="TTX150" s="88"/>
      <c r="TTY150" s="88"/>
      <c r="TTZ150" s="88"/>
      <c r="TUA150" s="88"/>
      <c r="TUB150" s="88"/>
      <c r="TUC150" s="88"/>
      <c r="TUD150" s="88"/>
      <c r="TUE150" s="88"/>
      <c r="TUF150" s="88"/>
      <c r="TUG150" s="88"/>
      <c r="TUH150" s="88"/>
      <c r="TUI150" s="88"/>
      <c r="TUJ150" s="88"/>
      <c r="TUK150" s="88"/>
      <c r="TUL150" s="88"/>
      <c r="TUM150" s="88"/>
      <c r="TUN150" s="88"/>
      <c r="TUO150" s="88"/>
      <c r="TUP150" s="88"/>
      <c r="TUQ150" s="88"/>
      <c r="TUR150" s="88"/>
      <c r="TUS150" s="88"/>
      <c r="TUT150" s="88"/>
      <c r="TUU150" s="88"/>
      <c r="TUV150" s="88"/>
      <c r="TUW150" s="88"/>
      <c r="TUX150" s="88"/>
      <c r="TUY150" s="88"/>
      <c r="TUZ150" s="88"/>
      <c r="TVA150" s="88"/>
      <c r="TVB150" s="88"/>
      <c r="TVC150" s="88"/>
      <c r="TVD150" s="88"/>
      <c r="TVE150" s="88"/>
      <c r="TVF150" s="88"/>
      <c r="TVG150" s="88"/>
      <c r="TVH150" s="88"/>
      <c r="TVI150" s="88"/>
      <c r="TVJ150" s="88"/>
      <c r="TVK150" s="88"/>
      <c r="TVL150" s="88"/>
      <c r="TVM150" s="88"/>
      <c r="TVN150" s="88"/>
      <c r="TVO150" s="88"/>
      <c r="TVP150" s="88"/>
      <c r="TVQ150" s="88"/>
      <c r="TVR150" s="88"/>
      <c r="TVS150" s="88"/>
      <c r="TVT150" s="88"/>
      <c r="TVU150" s="88"/>
      <c r="TVV150" s="88"/>
      <c r="TVW150" s="88"/>
      <c r="TVX150" s="88"/>
      <c r="TVY150" s="88"/>
      <c r="TVZ150" s="88"/>
      <c r="TWA150" s="88"/>
      <c r="TWB150" s="88"/>
      <c r="TWC150" s="88"/>
      <c r="TWD150" s="88"/>
      <c r="TWE150" s="88"/>
      <c r="TWF150" s="88"/>
      <c r="TWG150" s="88"/>
      <c r="TWH150" s="88"/>
      <c r="TWI150" s="88"/>
      <c r="TWJ150" s="88"/>
      <c r="TWK150" s="88"/>
      <c r="TWL150" s="88"/>
      <c r="TWM150" s="88"/>
      <c r="TWN150" s="88"/>
      <c r="TWO150" s="88"/>
      <c r="TWP150" s="88"/>
      <c r="TWQ150" s="88"/>
      <c r="TWR150" s="88"/>
      <c r="TWS150" s="88"/>
      <c r="TWT150" s="88"/>
      <c r="TWU150" s="88"/>
      <c r="TWV150" s="88"/>
      <c r="TWW150" s="88"/>
      <c r="TWX150" s="88"/>
      <c r="TWY150" s="88"/>
      <c r="TWZ150" s="88"/>
      <c r="TXA150" s="88"/>
      <c r="TXB150" s="88"/>
      <c r="TXC150" s="88"/>
      <c r="TXD150" s="88"/>
      <c r="TXE150" s="88"/>
      <c r="TXF150" s="88"/>
      <c r="TXG150" s="88"/>
      <c r="TXH150" s="88"/>
      <c r="TXI150" s="88"/>
      <c r="TXJ150" s="88"/>
      <c r="TXK150" s="88"/>
      <c r="TXL150" s="88"/>
      <c r="TXM150" s="88"/>
      <c r="TXN150" s="88"/>
      <c r="TXO150" s="88"/>
      <c r="TXP150" s="88"/>
      <c r="TXQ150" s="88"/>
      <c r="TXR150" s="88"/>
      <c r="TXS150" s="88"/>
      <c r="TXT150" s="88"/>
      <c r="TXU150" s="88"/>
      <c r="TXV150" s="88"/>
      <c r="TXW150" s="88"/>
      <c r="TXX150" s="88"/>
      <c r="TXY150" s="88"/>
      <c r="TXZ150" s="88"/>
      <c r="TYA150" s="88"/>
      <c r="TYB150" s="88"/>
      <c r="TYC150" s="88"/>
      <c r="TYD150" s="88"/>
      <c r="TYE150" s="88"/>
      <c r="TYF150" s="88"/>
      <c r="TYG150" s="88"/>
      <c r="TYH150" s="88"/>
      <c r="TYI150" s="88"/>
      <c r="TYJ150" s="88"/>
      <c r="TYK150" s="88"/>
      <c r="TYL150" s="88"/>
      <c r="TYM150" s="88"/>
      <c r="TYN150" s="88"/>
      <c r="TYO150" s="88"/>
      <c r="TYP150" s="88"/>
      <c r="TYQ150" s="88"/>
      <c r="TYR150" s="88"/>
      <c r="TYS150" s="88"/>
      <c r="TYT150" s="88"/>
      <c r="TYU150" s="88"/>
      <c r="TYV150" s="88"/>
      <c r="TYW150" s="88"/>
      <c r="TYX150" s="88"/>
      <c r="TYY150" s="88"/>
      <c r="TYZ150" s="88"/>
      <c r="TZA150" s="88"/>
      <c r="TZB150" s="88"/>
      <c r="TZC150" s="88"/>
      <c r="TZD150" s="88"/>
      <c r="TZE150" s="88"/>
      <c r="TZF150" s="88"/>
      <c r="TZG150" s="88"/>
      <c r="TZH150" s="88"/>
      <c r="TZI150" s="88"/>
      <c r="TZJ150" s="88"/>
      <c r="TZK150" s="88"/>
      <c r="TZL150" s="88"/>
      <c r="TZM150" s="88"/>
      <c r="TZN150" s="88"/>
      <c r="TZO150" s="88"/>
      <c r="TZP150" s="88"/>
      <c r="TZQ150" s="88"/>
      <c r="TZR150" s="88"/>
      <c r="TZS150" s="88"/>
      <c r="TZT150" s="88"/>
      <c r="TZU150" s="88"/>
      <c r="TZV150" s="88"/>
      <c r="TZW150" s="88"/>
      <c r="TZX150" s="88"/>
      <c r="TZY150" s="88"/>
      <c r="TZZ150" s="88"/>
      <c r="UAA150" s="88"/>
      <c r="UAB150" s="88"/>
      <c r="UAC150" s="88"/>
      <c r="UAD150" s="88"/>
      <c r="UAE150" s="88"/>
      <c r="UAF150" s="88"/>
      <c r="UAG150" s="88"/>
      <c r="UAH150" s="88"/>
      <c r="UAI150" s="88"/>
      <c r="UAJ150" s="88"/>
      <c r="UAK150" s="88"/>
      <c r="UAL150" s="88"/>
      <c r="UAM150" s="88"/>
      <c r="UAN150" s="88"/>
      <c r="UAO150" s="88"/>
      <c r="UAP150" s="88"/>
      <c r="UAQ150" s="88"/>
      <c r="UAR150" s="88"/>
      <c r="UAS150" s="88"/>
      <c r="UAT150" s="88"/>
      <c r="UAU150" s="88"/>
      <c r="UAV150" s="88"/>
      <c r="UAW150" s="88"/>
      <c r="UAX150" s="88"/>
      <c r="UAY150" s="88"/>
      <c r="UAZ150" s="88"/>
      <c r="UBA150" s="88"/>
      <c r="UBB150" s="88"/>
      <c r="UBC150" s="88"/>
      <c r="UBD150" s="88"/>
      <c r="UBE150" s="88"/>
      <c r="UBF150" s="88"/>
      <c r="UBG150" s="88"/>
      <c r="UBH150" s="88"/>
      <c r="UBI150" s="88"/>
      <c r="UBJ150" s="88"/>
      <c r="UBK150" s="88"/>
      <c r="UBL150" s="88"/>
      <c r="UBM150" s="88"/>
      <c r="UBN150" s="88"/>
      <c r="UBO150" s="88"/>
      <c r="UBP150" s="88"/>
      <c r="UBQ150" s="88"/>
      <c r="UBR150" s="88"/>
      <c r="UBS150" s="88"/>
      <c r="UBT150" s="88"/>
      <c r="UBU150" s="88"/>
      <c r="UBV150" s="88"/>
      <c r="UBW150" s="88"/>
      <c r="UBX150" s="88"/>
      <c r="UBY150" s="88"/>
      <c r="UBZ150" s="88"/>
      <c r="UCA150" s="88"/>
      <c r="UCB150" s="88"/>
      <c r="UCC150" s="88"/>
      <c r="UCD150" s="88"/>
      <c r="UCE150" s="88"/>
      <c r="UCF150" s="88"/>
      <c r="UCG150" s="88"/>
      <c r="UCH150" s="88"/>
      <c r="UCI150" s="88"/>
      <c r="UCJ150" s="88"/>
      <c r="UCK150" s="88"/>
      <c r="UCL150" s="88"/>
      <c r="UCM150" s="88"/>
      <c r="UCN150" s="88"/>
      <c r="UCO150" s="88"/>
      <c r="UCP150" s="88"/>
      <c r="UCQ150" s="88"/>
      <c r="UCR150" s="88"/>
      <c r="UCS150" s="88"/>
      <c r="UCT150" s="88"/>
      <c r="UCU150" s="88"/>
      <c r="UCV150" s="88"/>
      <c r="UCW150" s="88"/>
      <c r="UCX150" s="88"/>
      <c r="UCY150" s="88"/>
      <c r="UCZ150" s="88"/>
      <c r="UDA150" s="88"/>
      <c r="UDB150" s="88"/>
      <c r="UDC150" s="88"/>
      <c r="UDD150" s="88"/>
      <c r="UDE150" s="88"/>
      <c r="UDF150" s="88"/>
      <c r="UDG150" s="88"/>
      <c r="UDH150" s="88"/>
      <c r="UDI150" s="88"/>
      <c r="UDJ150" s="88"/>
      <c r="UDK150" s="88"/>
      <c r="UDL150" s="88"/>
      <c r="UDM150" s="88"/>
      <c r="UDN150" s="88"/>
      <c r="UDO150" s="88"/>
      <c r="UDP150" s="88"/>
      <c r="UDQ150" s="88"/>
      <c r="UDR150" s="88"/>
      <c r="UDS150" s="88"/>
      <c r="UDT150" s="88"/>
      <c r="UDU150" s="88"/>
      <c r="UDV150" s="88"/>
      <c r="UDW150" s="88"/>
      <c r="UDX150" s="88"/>
      <c r="UDY150" s="88"/>
      <c r="UDZ150" s="88"/>
      <c r="UEA150" s="88"/>
      <c r="UEB150" s="88"/>
      <c r="UEC150" s="88"/>
      <c r="UED150" s="88"/>
      <c r="UEE150" s="88"/>
      <c r="UEF150" s="88"/>
      <c r="UEG150" s="88"/>
      <c r="UEH150" s="88"/>
      <c r="UEI150" s="88"/>
      <c r="UEJ150" s="88"/>
      <c r="UEK150" s="88"/>
      <c r="UEL150" s="88"/>
      <c r="UEM150" s="88"/>
      <c r="UEN150" s="88"/>
      <c r="UEO150" s="88"/>
      <c r="UEP150" s="88"/>
      <c r="UEQ150" s="88"/>
      <c r="UER150" s="88"/>
      <c r="UES150" s="88"/>
      <c r="UET150" s="88"/>
      <c r="UEU150" s="88"/>
      <c r="UEV150" s="88"/>
      <c r="UEW150" s="88"/>
      <c r="UEX150" s="88"/>
      <c r="UEY150" s="88"/>
      <c r="UEZ150" s="88"/>
      <c r="UFA150" s="88"/>
      <c r="UFB150" s="88"/>
      <c r="UFC150" s="88"/>
      <c r="UFD150" s="88"/>
      <c r="UFE150" s="88"/>
      <c r="UFF150" s="88"/>
      <c r="UFG150" s="88"/>
      <c r="UFH150" s="88"/>
      <c r="UFI150" s="88"/>
      <c r="UFJ150" s="88"/>
      <c r="UFK150" s="88"/>
      <c r="UFL150" s="88"/>
      <c r="UFM150" s="88"/>
      <c r="UFN150" s="88"/>
      <c r="UFO150" s="88"/>
      <c r="UFP150" s="88"/>
      <c r="UFQ150" s="88"/>
      <c r="UFR150" s="88"/>
      <c r="UFS150" s="88"/>
      <c r="UFT150" s="88"/>
      <c r="UFU150" s="88"/>
      <c r="UFV150" s="88"/>
      <c r="UFW150" s="88"/>
      <c r="UFX150" s="88"/>
      <c r="UFY150" s="88"/>
      <c r="UFZ150" s="88"/>
      <c r="UGA150" s="88"/>
      <c r="UGB150" s="88"/>
      <c r="UGC150" s="88"/>
      <c r="UGD150" s="88"/>
      <c r="UGE150" s="88"/>
      <c r="UGF150" s="88"/>
      <c r="UGG150" s="88"/>
      <c r="UGH150" s="88"/>
      <c r="UGI150" s="88"/>
      <c r="UGJ150" s="88"/>
      <c r="UGK150" s="88"/>
      <c r="UGL150" s="88"/>
      <c r="UGM150" s="88"/>
      <c r="UGN150" s="88"/>
      <c r="UGO150" s="88"/>
      <c r="UGP150" s="88"/>
      <c r="UGQ150" s="88"/>
      <c r="UGR150" s="88"/>
      <c r="UGS150" s="88"/>
      <c r="UGT150" s="88"/>
      <c r="UGU150" s="88"/>
      <c r="UGV150" s="88"/>
      <c r="UGW150" s="88"/>
      <c r="UGX150" s="88"/>
      <c r="UGY150" s="88"/>
      <c r="UGZ150" s="88"/>
      <c r="UHA150" s="88"/>
      <c r="UHB150" s="88"/>
      <c r="UHC150" s="88"/>
      <c r="UHD150" s="88"/>
      <c r="UHE150" s="88"/>
      <c r="UHF150" s="88"/>
      <c r="UHG150" s="88"/>
      <c r="UHH150" s="88"/>
      <c r="UHI150" s="88"/>
      <c r="UHJ150" s="88"/>
      <c r="UHK150" s="88"/>
      <c r="UHL150" s="88"/>
      <c r="UHM150" s="88"/>
      <c r="UHN150" s="88"/>
      <c r="UHO150" s="88"/>
      <c r="UHP150" s="88"/>
      <c r="UHQ150" s="88"/>
      <c r="UHR150" s="88"/>
      <c r="UHS150" s="88"/>
      <c r="UHT150" s="88"/>
      <c r="UHU150" s="88"/>
      <c r="UHV150" s="88"/>
      <c r="UHW150" s="88"/>
      <c r="UHX150" s="88"/>
      <c r="UHY150" s="88"/>
      <c r="UHZ150" s="88"/>
      <c r="UIA150" s="88"/>
      <c r="UIB150" s="88"/>
      <c r="UIC150" s="88"/>
      <c r="UID150" s="88"/>
      <c r="UIE150" s="88"/>
      <c r="UIF150" s="88"/>
      <c r="UIG150" s="88"/>
      <c r="UIH150" s="88"/>
      <c r="UII150" s="88"/>
      <c r="UIJ150" s="88"/>
      <c r="UIK150" s="88"/>
      <c r="UIL150" s="88"/>
      <c r="UIM150" s="88"/>
      <c r="UIN150" s="88"/>
      <c r="UIO150" s="88"/>
      <c r="UIP150" s="88"/>
      <c r="UIQ150" s="88"/>
      <c r="UIR150" s="88"/>
      <c r="UIS150" s="88"/>
      <c r="UIT150" s="88"/>
      <c r="UIU150" s="88"/>
      <c r="UIV150" s="88"/>
      <c r="UIW150" s="88"/>
      <c r="UIX150" s="88"/>
      <c r="UIY150" s="88"/>
      <c r="UIZ150" s="88"/>
      <c r="UJA150" s="88"/>
      <c r="UJB150" s="88"/>
      <c r="UJC150" s="88"/>
      <c r="UJD150" s="88"/>
      <c r="UJE150" s="88"/>
      <c r="UJF150" s="88"/>
      <c r="UJG150" s="88"/>
      <c r="UJH150" s="88"/>
      <c r="UJI150" s="88"/>
      <c r="UJJ150" s="88"/>
      <c r="UJK150" s="88"/>
      <c r="UJL150" s="88"/>
      <c r="UJM150" s="88"/>
      <c r="UJN150" s="88"/>
      <c r="UJO150" s="88"/>
      <c r="UJP150" s="88"/>
      <c r="UJQ150" s="88"/>
      <c r="UJR150" s="88"/>
      <c r="UJS150" s="88"/>
      <c r="UJT150" s="88"/>
      <c r="UJU150" s="88"/>
      <c r="UJV150" s="88"/>
      <c r="UJW150" s="88"/>
      <c r="UJX150" s="88"/>
      <c r="UJY150" s="88"/>
      <c r="UJZ150" s="88"/>
      <c r="UKA150" s="88"/>
      <c r="UKB150" s="88"/>
      <c r="UKC150" s="88"/>
      <c r="UKD150" s="88"/>
      <c r="UKE150" s="88"/>
      <c r="UKF150" s="88"/>
      <c r="UKG150" s="88"/>
      <c r="UKH150" s="88"/>
      <c r="UKI150" s="88"/>
      <c r="UKJ150" s="88"/>
      <c r="UKK150" s="88"/>
      <c r="UKL150" s="88"/>
      <c r="UKM150" s="88"/>
      <c r="UKN150" s="88"/>
      <c r="UKO150" s="88"/>
      <c r="UKP150" s="88"/>
      <c r="UKQ150" s="88"/>
      <c r="UKR150" s="88"/>
      <c r="UKS150" s="88"/>
      <c r="UKT150" s="88"/>
      <c r="UKU150" s="88"/>
      <c r="UKV150" s="88"/>
      <c r="UKW150" s="88"/>
      <c r="UKX150" s="88"/>
      <c r="UKY150" s="88"/>
      <c r="UKZ150" s="88"/>
      <c r="ULA150" s="88"/>
      <c r="ULB150" s="88"/>
      <c r="ULC150" s="88"/>
      <c r="ULD150" s="88"/>
      <c r="ULE150" s="88"/>
      <c r="ULF150" s="88"/>
      <c r="ULG150" s="88"/>
      <c r="ULH150" s="88"/>
      <c r="ULI150" s="88"/>
      <c r="ULJ150" s="88"/>
      <c r="ULK150" s="88"/>
      <c r="ULL150" s="88"/>
      <c r="ULM150" s="88"/>
      <c r="ULN150" s="88"/>
      <c r="ULO150" s="88"/>
      <c r="ULP150" s="88"/>
      <c r="ULQ150" s="88"/>
      <c r="ULR150" s="88"/>
      <c r="ULS150" s="88"/>
      <c r="ULT150" s="88"/>
      <c r="ULU150" s="88"/>
      <c r="ULV150" s="88"/>
      <c r="ULW150" s="88"/>
      <c r="ULX150" s="88"/>
      <c r="ULY150" s="88"/>
      <c r="ULZ150" s="88"/>
      <c r="UMA150" s="88"/>
      <c r="UMB150" s="88"/>
      <c r="UMC150" s="88"/>
      <c r="UMD150" s="88"/>
      <c r="UME150" s="88"/>
      <c r="UMF150" s="88"/>
      <c r="UMG150" s="88"/>
      <c r="UMH150" s="88"/>
      <c r="UMI150" s="88"/>
      <c r="UMJ150" s="88"/>
      <c r="UMK150" s="88"/>
      <c r="UML150" s="88"/>
      <c r="UMM150" s="88"/>
      <c r="UMN150" s="88"/>
      <c r="UMO150" s="88"/>
      <c r="UMP150" s="88"/>
      <c r="UMQ150" s="88"/>
      <c r="UMR150" s="88"/>
      <c r="UMS150" s="88"/>
      <c r="UMT150" s="88"/>
      <c r="UMU150" s="88"/>
      <c r="UMV150" s="88"/>
      <c r="UMW150" s="88"/>
      <c r="UMX150" s="88"/>
      <c r="UMY150" s="88"/>
      <c r="UMZ150" s="88"/>
      <c r="UNA150" s="88"/>
      <c r="UNB150" s="88"/>
      <c r="UNC150" s="88"/>
      <c r="UND150" s="88"/>
      <c r="UNE150" s="88"/>
      <c r="UNF150" s="88"/>
      <c r="UNG150" s="88"/>
      <c r="UNH150" s="88"/>
      <c r="UNI150" s="88"/>
      <c r="UNJ150" s="88"/>
      <c r="UNK150" s="88"/>
      <c r="UNL150" s="88"/>
      <c r="UNM150" s="88"/>
      <c r="UNN150" s="88"/>
      <c r="UNO150" s="88"/>
      <c r="UNP150" s="88"/>
      <c r="UNQ150" s="88"/>
      <c r="UNR150" s="88"/>
      <c r="UNS150" s="88"/>
      <c r="UNT150" s="88"/>
      <c r="UNU150" s="88"/>
      <c r="UNV150" s="88"/>
      <c r="UNW150" s="88"/>
      <c r="UNX150" s="88"/>
      <c r="UNY150" s="88"/>
      <c r="UNZ150" s="88"/>
      <c r="UOA150" s="88"/>
      <c r="UOB150" s="88"/>
      <c r="UOC150" s="88"/>
      <c r="UOD150" s="88"/>
      <c r="UOE150" s="88"/>
      <c r="UOF150" s="88"/>
      <c r="UOG150" s="88"/>
      <c r="UOH150" s="88"/>
      <c r="UOI150" s="88"/>
      <c r="UOJ150" s="88"/>
      <c r="UOK150" s="88"/>
      <c r="UOL150" s="88"/>
      <c r="UOM150" s="88"/>
      <c r="UON150" s="88"/>
      <c r="UOO150" s="88"/>
      <c r="UOP150" s="88"/>
      <c r="UOQ150" s="88"/>
      <c r="UOR150" s="88"/>
      <c r="UOS150" s="88"/>
      <c r="UOT150" s="88"/>
      <c r="UOU150" s="88"/>
      <c r="UOV150" s="88"/>
      <c r="UOW150" s="88"/>
      <c r="UOX150" s="88"/>
      <c r="UOY150" s="88"/>
      <c r="UOZ150" s="88"/>
      <c r="UPA150" s="88"/>
      <c r="UPB150" s="88"/>
      <c r="UPC150" s="88"/>
      <c r="UPD150" s="88"/>
      <c r="UPE150" s="88"/>
      <c r="UPF150" s="88"/>
      <c r="UPG150" s="88"/>
      <c r="UPH150" s="88"/>
      <c r="UPI150" s="88"/>
      <c r="UPJ150" s="88"/>
      <c r="UPK150" s="88"/>
      <c r="UPL150" s="88"/>
      <c r="UPM150" s="88"/>
      <c r="UPN150" s="88"/>
      <c r="UPO150" s="88"/>
      <c r="UPP150" s="88"/>
      <c r="UPQ150" s="88"/>
      <c r="UPR150" s="88"/>
      <c r="UPS150" s="88"/>
      <c r="UPT150" s="88"/>
      <c r="UPU150" s="88"/>
      <c r="UPV150" s="88"/>
      <c r="UPW150" s="88"/>
      <c r="UPX150" s="88"/>
      <c r="UPY150" s="88"/>
      <c r="UPZ150" s="88"/>
      <c r="UQA150" s="88"/>
      <c r="UQB150" s="88"/>
      <c r="UQC150" s="88"/>
      <c r="UQD150" s="88"/>
      <c r="UQE150" s="88"/>
      <c r="UQF150" s="88"/>
      <c r="UQG150" s="88"/>
      <c r="UQH150" s="88"/>
      <c r="UQI150" s="88"/>
      <c r="UQJ150" s="88"/>
      <c r="UQK150" s="88"/>
      <c r="UQL150" s="88"/>
      <c r="UQM150" s="88"/>
      <c r="UQN150" s="88"/>
      <c r="UQO150" s="88"/>
      <c r="UQP150" s="88"/>
      <c r="UQQ150" s="88"/>
      <c r="UQR150" s="88"/>
      <c r="UQS150" s="88"/>
      <c r="UQT150" s="88"/>
      <c r="UQU150" s="88"/>
      <c r="UQV150" s="88"/>
      <c r="UQW150" s="88"/>
      <c r="UQX150" s="88"/>
      <c r="UQY150" s="88"/>
      <c r="UQZ150" s="88"/>
      <c r="URA150" s="88"/>
      <c r="URB150" s="88"/>
      <c r="URC150" s="88"/>
      <c r="URD150" s="88"/>
      <c r="URE150" s="88"/>
      <c r="URF150" s="88"/>
      <c r="URG150" s="88"/>
      <c r="URH150" s="88"/>
      <c r="URI150" s="88"/>
      <c r="URJ150" s="88"/>
      <c r="URK150" s="88"/>
      <c r="URL150" s="88"/>
      <c r="URM150" s="88"/>
      <c r="URN150" s="88"/>
      <c r="URO150" s="88"/>
      <c r="URP150" s="88"/>
      <c r="URQ150" s="88"/>
      <c r="URR150" s="88"/>
      <c r="URS150" s="88"/>
      <c r="URT150" s="88"/>
      <c r="URU150" s="88"/>
      <c r="URV150" s="88"/>
      <c r="URW150" s="88"/>
      <c r="URX150" s="88"/>
      <c r="URY150" s="88"/>
      <c r="URZ150" s="88"/>
      <c r="USA150" s="88"/>
      <c r="USB150" s="88"/>
      <c r="USC150" s="88"/>
      <c r="USD150" s="88"/>
      <c r="USE150" s="88"/>
      <c r="USF150" s="88"/>
      <c r="USG150" s="88"/>
      <c r="USH150" s="88"/>
      <c r="USI150" s="88"/>
      <c r="USJ150" s="88"/>
      <c r="USK150" s="88"/>
      <c r="USL150" s="88"/>
      <c r="USM150" s="88"/>
      <c r="USN150" s="88"/>
      <c r="USO150" s="88"/>
      <c r="USP150" s="88"/>
      <c r="USQ150" s="88"/>
      <c r="USR150" s="88"/>
      <c r="USS150" s="88"/>
      <c r="UST150" s="88"/>
      <c r="USU150" s="88"/>
      <c r="USV150" s="88"/>
      <c r="USW150" s="88"/>
      <c r="USX150" s="88"/>
      <c r="USY150" s="88"/>
      <c r="USZ150" s="88"/>
      <c r="UTA150" s="88"/>
      <c r="UTB150" s="88"/>
      <c r="UTC150" s="88"/>
      <c r="UTD150" s="88"/>
      <c r="UTE150" s="88"/>
      <c r="UTF150" s="88"/>
      <c r="UTG150" s="88"/>
      <c r="UTH150" s="88"/>
      <c r="UTI150" s="88"/>
      <c r="UTJ150" s="88"/>
      <c r="UTK150" s="88"/>
      <c r="UTL150" s="88"/>
      <c r="UTM150" s="88"/>
      <c r="UTN150" s="88"/>
      <c r="UTO150" s="88"/>
      <c r="UTP150" s="88"/>
      <c r="UTQ150" s="88"/>
      <c r="UTR150" s="88"/>
      <c r="UTS150" s="88"/>
      <c r="UTT150" s="88"/>
      <c r="UTU150" s="88"/>
      <c r="UTV150" s="88"/>
      <c r="UTW150" s="88"/>
      <c r="UTX150" s="88"/>
      <c r="UTY150" s="88"/>
      <c r="UTZ150" s="88"/>
      <c r="UUA150" s="88"/>
      <c r="UUB150" s="88"/>
      <c r="UUC150" s="88"/>
      <c r="UUD150" s="88"/>
      <c r="UUE150" s="88"/>
      <c r="UUF150" s="88"/>
      <c r="UUG150" s="88"/>
      <c r="UUH150" s="88"/>
      <c r="UUI150" s="88"/>
      <c r="UUJ150" s="88"/>
      <c r="UUK150" s="88"/>
      <c r="UUL150" s="88"/>
      <c r="UUM150" s="88"/>
      <c r="UUN150" s="88"/>
      <c r="UUO150" s="88"/>
      <c r="UUP150" s="88"/>
      <c r="UUQ150" s="88"/>
      <c r="UUR150" s="88"/>
      <c r="UUS150" s="88"/>
      <c r="UUT150" s="88"/>
      <c r="UUU150" s="88"/>
      <c r="UUV150" s="88"/>
      <c r="UUW150" s="88"/>
      <c r="UUX150" s="88"/>
      <c r="UUY150" s="88"/>
      <c r="UUZ150" s="88"/>
      <c r="UVA150" s="88"/>
      <c r="UVB150" s="88"/>
      <c r="UVC150" s="88"/>
      <c r="UVD150" s="88"/>
      <c r="UVE150" s="88"/>
      <c r="UVF150" s="88"/>
      <c r="UVG150" s="88"/>
      <c r="UVH150" s="88"/>
      <c r="UVI150" s="88"/>
      <c r="UVJ150" s="88"/>
      <c r="UVK150" s="88"/>
      <c r="UVL150" s="88"/>
      <c r="UVM150" s="88"/>
      <c r="UVN150" s="88"/>
      <c r="UVO150" s="88"/>
      <c r="UVP150" s="88"/>
      <c r="UVQ150" s="88"/>
      <c r="UVR150" s="88"/>
      <c r="UVS150" s="88"/>
      <c r="UVT150" s="88"/>
      <c r="UVU150" s="88"/>
      <c r="UVV150" s="88"/>
      <c r="UVW150" s="88"/>
      <c r="UVX150" s="88"/>
      <c r="UVY150" s="88"/>
      <c r="UVZ150" s="88"/>
      <c r="UWA150" s="88"/>
      <c r="UWB150" s="88"/>
      <c r="UWC150" s="88"/>
      <c r="UWD150" s="88"/>
      <c r="UWE150" s="88"/>
      <c r="UWF150" s="88"/>
      <c r="UWG150" s="88"/>
      <c r="UWH150" s="88"/>
      <c r="UWI150" s="88"/>
      <c r="UWJ150" s="88"/>
      <c r="UWK150" s="88"/>
      <c r="UWL150" s="88"/>
      <c r="UWM150" s="88"/>
      <c r="UWN150" s="88"/>
      <c r="UWO150" s="88"/>
      <c r="UWP150" s="88"/>
      <c r="UWQ150" s="88"/>
      <c r="UWR150" s="88"/>
      <c r="UWS150" s="88"/>
      <c r="UWT150" s="88"/>
      <c r="UWU150" s="88"/>
      <c r="UWV150" s="88"/>
      <c r="UWW150" s="88"/>
      <c r="UWX150" s="88"/>
      <c r="UWY150" s="88"/>
      <c r="UWZ150" s="88"/>
      <c r="UXA150" s="88"/>
      <c r="UXB150" s="88"/>
      <c r="UXC150" s="88"/>
      <c r="UXD150" s="88"/>
      <c r="UXE150" s="88"/>
      <c r="UXF150" s="88"/>
      <c r="UXG150" s="88"/>
      <c r="UXH150" s="88"/>
      <c r="UXI150" s="88"/>
      <c r="UXJ150" s="88"/>
      <c r="UXK150" s="88"/>
      <c r="UXL150" s="88"/>
      <c r="UXM150" s="88"/>
      <c r="UXN150" s="88"/>
      <c r="UXO150" s="88"/>
      <c r="UXP150" s="88"/>
      <c r="UXQ150" s="88"/>
      <c r="UXR150" s="88"/>
      <c r="UXS150" s="88"/>
      <c r="UXT150" s="88"/>
      <c r="UXU150" s="88"/>
      <c r="UXV150" s="88"/>
      <c r="UXW150" s="88"/>
      <c r="UXX150" s="88"/>
      <c r="UXY150" s="88"/>
      <c r="UXZ150" s="88"/>
      <c r="UYA150" s="88"/>
      <c r="UYB150" s="88"/>
      <c r="UYC150" s="88"/>
      <c r="UYD150" s="88"/>
      <c r="UYE150" s="88"/>
      <c r="UYF150" s="88"/>
      <c r="UYG150" s="88"/>
      <c r="UYH150" s="88"/>
      <c r="UYI150" s="88"/>
      <c r="UYJ150" s="88"/>
      <c r="UYK150" s="88"/>
      <c r="UYL150" s="88"/>
      <c r="UYM150" s="88"/>
      <c r="UYN150" s="88"/>
      <c r="UYO150" s="88"/>
      <c r="UYP150" s="88"/>
      <c r="UYQ150" s="88"/>
      <c r="UYR150" s="88"/>
      <c r="UYS150" s="88"/>
      <c r="UYT150" s="88"/>
      <c r="UYU150" s="88"/>
      <c r="UYV150" s="88"/>
      <c r="UYW150" s="88"/>
      <c r="UYX150" s="88"/>
      <c r="UYY150" s="88"/>
      <c r="UYZ150" s="88"/>
      <c r="UZA150" s="88"/>
      <c r="UZB150" s="88"/>
      <c r="UZC150" s="88"/>
      <c r="UZD150" s="88"/>
      <c r="UZE150" s="88"/>
      <c r="UZF150" s="88"/>
      <c r="UZG150" s="88"/>
      <c r="UZH150" s="88"/>
      <c r="UZI150" s="88"/>
      <c r="UZJ150" s="88"/>
      <c r="UZK150" s="88"/>
      <c r="UZL150" s="88"/>
      <c r="UZM150" s="88"/>
      <c r="UZN150" s="88"/>
      <c r="UZO150" s="88"/>
      <c r="UZP150" s="88"/>
      <c r="UZQ150" s="88"/>
      <c r="UZR150" s="88"/>
      <c r="UZS150" s="88"/>
      <c r="UZT150" s="88"/>
      <c r="UZU150" s="88"/>
      <c r="UZV150" s="88"/>
      <c r="UZW150" s="88"/>
      <c r="UZX150" s="88"/>
      <c r="UZY150" s="88"/>
      <c r="UZZ150" s="88"/>
      <c r="VAA150" s="88"/>
      <c r="VAB150" s="88"/>
      <c r="VAC150" s="88"/>
      <c r="VAD150" s="88"/>
      <c r="VAE150" s="88"/>
      <c r="VAF150" s="88"/>
      <c r="VAG150" s="88"/>
      <c r="VAH150" s="88"/>
      <c r="VAI150" s="88"/>
      <c r="VAJ150" s="88"/>
      <c r="VAK150" s="88"/>
      <c r="VAL150" s="88"/>
      <c r="VAM150" s="88"/>
      <c r="VAN150" s="88"/>
      <c r="VAO150" s="88"/>
      <c r="VAP150" s="88"/>
      <c r="VAQ150" s="88"/>
      <c r="VAR150" s="88"/>
      <c r="VAS150" s="88"/>
      <c r="VAT150" s="88"/>
      <c r="VAU150" s="88"/>
      <c r="VAV150" s="88"/>
      <c r="VAW150" s="88"/>
      <c r="VAX150" s="88"/>
      <c r="VAY150" s="88"/>
      <c r="VAZ150" s="88"/>
      <c r="VBA150" s="88"/>
      <c r="VBB150" s="88"/>
      <c r="VBC150" s="88"/>
      <c r="VBD150" s="88"/>
      <c r="VBE150" s="88"/>
      <c r="VBF150" s="88"/>
      <c r="VBG150" s="88"/>
      <c r="VBH150" s="88"/>
      <c r="VBI150" s="88"/>
      <c r="VBJ150" s="88"/>
      <c r="VBK150" s="88"/>
      <c r="VBL150" s="88"/>
      <c r="VBM150" s="88"/>
      <c r="VBN150" s="88"/>
      <c r="VBO150" s="88"/>
      <c r="VBP150" s="88"/>
      <c r="VBQ150" s="88"/>
      <c r="VBR150" s="88"/>
      <c r="VBS150" s="88"/>
      <c r="VBT150" s="88"/>
      <c r="VBU150" s="88"/>
      <c r="VBV150" s="88"/>
      <c r="VBW150" s="88"/>
      <c r="VBX150" s="88"/>
      <c r="VBY150" s="88"/>
      <c r="VBZ150" s="88"/>
      <c r="VCA150" s="88"/>
      <c r="VCB150" s="88"/>
      <c r="VCC150" s="88"/>
      <c r="VCD150" s="88"/>
      <c r="VCE150" s="88"/>
      <c r="VCF150" s="88"/>
      <c r="VCG150" s="88"/>
      <c r="VCH150" s="88"/>
      <c r="VCI150" s="88"/>
      <c r="VCJ150" s="88"/>
      <c r="VCK150" s="88"/>
      <c r="VCL150" s="88"/>
      <c r="VCM150" s="88"/>
      <c r="VCN150" s="88"/>
      <c r="VCO150" s="88"/>
      <c r="VCP150" s="88"/>
      <c r="VCQ150" s="88"/>
      <c r="VCR150" s="88"/>
      <c r="VCS150" s="88"/>
      <c r="VCT150" s="88"/>
      <c r="VCU150" s="88"/>
      <c r="VCV150" s="88"/>
      <c r="VCW150" s="88"/>
      <c r="VCX150" s="88"/>
      <c r="VCY150" s="88"/>
      <c r="VCZ150" s="88"/>
      <c r="VDA150" s="88"/>
      <c r="VDB150" s="88"/>
      <c r="VDC150" s="88"/>
      <c r="VDD150" s="88"/>
      <c r="VDE150" s="88"/>
      <c r="VDF150" s="88"/>
      <c r="VDG150" s="88"/>
      <c r="VDH150" s="88"/>
      <c r="VDI150" s="88"/>
      <c r="VDJ150" s="88"/>
      <c r="VDK150" s="88"/>
      <c r="VDL150" s="88"/>
      <c r="VDM150" s="88"/>
      <c r="VDN150" s="88"/>
      <c r="VDO150" s="88"/>
      <c r="VDP150" s="88"/>
      <c r="VDQ150" s="88"/>
      <c r="VDR150" s="88"/>
      <c r="VDS150" s="88"/>
      <c r="VDT150" s="88"/>
      <c r="VDU150" s="88"/>
      <c r="VDV150" s="88"/>
      <c r="VDW150" s="88"/>
      <c r="VDX150" s="88"/>
      <c r="VDY150" s="88"/>
      <c r="VDZ150" s="88"/>
      <c r="VEA150" s="88"/>
      <c r="VEB150" s="88"/>
      <c r="VEC150" s="88"/>
      <c r="VED150" s="88"/>
      <c r="VEE150" s="88"/>
      <c r="VEF150" s="88"/>
      <c r="VEG150" s="88"/>
      <c r="VEH150" s="88"/>
      <c r="VEI150" s="88"/>
      <c r="VEJ150" s="88"/>
      <c r="VEK150" s="88"/>
      <c r="VEL150" s="88"/>
      <c r="VEM150" s="88"/>
      <c r="VEN150" s="88"/>
      <c r="VEO150" s="88"/>
      <c r="VEP150" s="88"/>
      <c r="VEQ150" s="88"/>
      <c r="VER150" s="88"/>
      <c r="VES150" s="88"/>
      <c r="VET150" s="88"/>
      <c r="VEU150" s="88"/>
      <c r="VEV150" s="88"/>
      <c r="VEW150" s="88"/>
      <c r="VEX150" s="88"/>
      <c r="VEY150" s="88"/>
      <c r="VEZ150" s="88"/>
      <c r="VFA150" s="88"/>
      <c r="VFB150" s="88"/>
      <c r="VFC150" s="88"/>
      <c r="VFD150" s="88"/>
      <c r="VFE150" s="88"/>
      <c r="VFF150" s="88"/>
      <c r="VFG150" s="88"/>
      <c r="VFH150" s="88"/>
      <c r="VFI150" s="88"/>
      <c r="VFJ150" s="88"/>
      <c r="VFK150" s="88"/>
      <c r="VFL150" s="88"/>
      <c r="VFM150" s="88"/>
      <c r="VFN150" s="88"/>
      <c r="VFO150" s="88"/>
      <c r="VFP150" s="88"/>
      <c r="VFQ150" s="88"/>
      <c r="VFR150" s="88"/>
      <c r="VFS150" s="88"/>
      <c r="VFT150" s="88"/>
      <c r="VFU150" s="88"/>
      <c r="VFV150" s="88"/>
      <c r="VFW150" s="88"/>
      <c r="VFX150" s="88"/>
      <c r="VFY150" s="88"/>
      <c r="VFZ150" s="88"/>
      <c r="VGA150" s="88"/>
      <c r="VGB150" s="88"/>
      <c r="VGC150" s="88"/>
      <c r="VGD150" s="88"/>
      <c r="VGE150" s="88"/>
      <c r="VGF150" s="88"/>
      <c r="VGG150" s="88"/>
      <c r="VGH150" s="88"/>
      <c r="VGI150" s="88"/>
      <c r="VGJ150" s="88"/>
      <c r="VGK150" s="88"/>
      <c r="VGL150" s="88"/>
      <c r="VGM150" s="88"/>
      <c r="VGN150" s="88"/>
      <c r="VGO150" s="88"/>
      <c r="VGP150" s="88"/>
      <c r="VGQ150" s="88"/>
      <c r="VGR150" s="88"/>
      <c r="VGS150" s="88"/>
      <c r="VGT150" s="88"/>
      <c r="VGU150" s="88"/>
      <c r="VGV150" s="88"/>
      <c r="VGW150" s="88"/>
      <c r="VGX150" s="88"/>
      <c r="VGY150" s="88"/>
      <c r="VGZ150" s="88"/>
      <c r="VHA150" s="88"/>
      <c r="VHB150" s="88"/>
      <c r="VHC150" s="88"/>
      <c r="VHD150" s="88"/>
      <c r="VHE150" s="88"/>
      <c r="VHF150" s="88"/>
      <c r="VHG150" s="88"/>
      <c r="VHH150" s="88"/>
      <c r="VHI150" s="88"/>
      <c r="VHJ150" s="88"/>
      <c r="VHK150" s="88"/>
      <c r="VHL150" s="88"/>
      <c r="VHM150" s="88"/>
      <c r="VHN150" s="88"/>
      <c r="VHO150" s="88"/>
      <c r="VHP150" s="88"/>
      <c r="VHQ150" s="88"/>
      <c r="VHR150" s="88"/>
      <c r="VHS150" s="88"/>
      <c r="VHT150" s="88"/>
      <c r="VHU150" s="88"/>
      <c r="VHV150" s="88"/>
      <c r="VHW150" s="88"/>
      <c r="VHX150" s="88"/>
      <c r="VHY150" s="88"/>
      <c r="VHZ150" s="88"/>
      <c r="VIA150" s="88"/>
      <c r="VIB150" s="88"/>
      <c r="VIC150" s="88"/>
      <c r="VID150" s="88"/>
      <c r="VIE150" s="88"/>
      <c r="VIF150" s="88"/>
      <c r="VIG150" s="88"/>
      <c r="VIH150" s="88"/>
      <c r="VII150" s="88"/>
      <c r="VIJ150" s="88"/>
      <c r="VIK150" s="88"/>
      <c r="VIL150" s="88"/>
      <c r="VIM150" s="88"/>
      <c r="VIN150" s="88"/>
      <c r="VIO150" s="88"/>
      <c r="VIP150" s="88"/>
      <c r="VIQ150" s="88"/>
      <c r="VIR150" s="88"/>
      <c r="VIS150" s="88"/>
      <c r="VIT150" s="88"/>
      <c r="VIU150" s="88"/>
      <c r="VIV150" s="88"/>
      <c r="VIW150" s="88"/>
      <c r="VIX150" s="88"/>
      <c r="VIY150" s="88"/>
      <c r="VIZ150" s="88"/>
      <c r="VJA150" s="88"/>
      <c r="VJB150" s="88"/>
      <c r="VJC150" s="88"/>
      <c r="VJD150" s="88"/>
      <c r="VJE150" s="88"/>
      <c r="VJF150" s="88"/>
      <c r="VJG150" s="88"/>
      <c r="VJH150" s="88"/>
      <c r="VJI150" s="88"/>
      <c r="VJJ150" s="88"/>
      <c r="VJK150" s="88"/>
      <c r="VJL150" s="88"/>
      <c r="VJM150" s="88"/>
      <c r="VJN150" s="88"/>
      <c r="VJO150" s="88"/>
      <c r="VJP150" s="88"/>
      <c r="VJQ150" s="88"/>
      <c r="VJR150" s="88"/>
      <c r="VJS150" s="88"/>
      <c r="VJT150" s="88"/>
      <c r="VJU150" s="88"/>
      <c r="VJV150" s="88"/>
      <c r="VJW150" s="88"/>
      <c r="VJX150" s="88"/>
      <c r="VJY150" s="88"/>
      <c r="VJZ150" s="88"/>
      <c r="VKA150" s="88"/>
      <c r="VKB150" s="88"/>
      <c r="VKC150" s="88"/>
      <c r="VKD150" s="88"/>
      <c r="VKE150" s="88"/>
      <c r="VKF150" s="88"/>
      <c r="VKG150" s="88"/>
      <c r="VKH150" s="88"/>
      <c r="VKI150" s="88"/>
      <c r="VKJ150" s="88"/>
      <c r="VKK150" s="88"/>
      <c r="VKL150" s="88"/>
      <c r="VKM150" s="88"/>
      <c r="VKN150" s="88"/>
      <c r="VKO150" s="88"/>
      <c r="VKP150" s="88"/>
      <c r="VKQ150" s="88"/>
      <c r="VKR150" s="88"/>
      <c r="VKS150" s="88"/>
      <c r="VKT150" s="88"/>
      <c r="VKU150" s="88"/>
      <c r="VKV150" s="88"/>
      <c r="VKW150" s="88"/>
      <c r="VKX150" s="88"/>
      <c r="VKY150" s="88"/>
      <c r="VKZ150" s="88"/>
      <c r="VLA150" s="88"/>
      <c r="VLB150" s="88"/>
      <c r="VLC150" s="88"/>
      <c r="VLD150" s="88"/>
      <c r="VLE150" s="88"/>
      <c r="VLF150" s="88"/>
      <c r="VLG150" s="88"/>
      <c r="VLH150" s="88"/>
      <c r="VLI150" s="88"/>
      <c r="VLJ150" s="88"/>
      <c r="VLK150" s="88"/>
      <c r="VLL150" s="88"/>
      <c r="VLM150" s="88"/>
      <c r="VLN150" s="88"/>
      <c r="VLO150" s="88"/>
      <c r="VLP150" s="88"/>
      <c r="VLQ150" s="88"/>
      <c r="VLR150" s="88"/>
      <c r="VLS150" s="88"/>
      <c r="VLT150" s="88"/>
      <c r="VLU150" s="88"/>
      <c r="VLV150" s="88"/>
      <c r="VLW150" s="88"/>
      <c r="VLX150" s="88"/>
      <c r="VLY150" s="88"/>
      <c r="VLZ150" s="88"/>
      <c r="VMA150" s="88"/>
      <c r="VMB150" s="88"/>
      <c r="VMC150" s="88"/>
      <c r="VMD150" s="88"/>
      <c r="VME150" s="88"/>
      <c r="VMF150" s="88"/>
      <c r="VMG150" s="88"/>
      <c r="VMH150" s="88"/>
      <c r="VMI150" s="88"/>
      <c r="VMJ150" s="88"/>
      <c r="VMK150" s="88"/>
      <c r="VML150" s="88"/>
      <c r="VMM150" s="88"/>
      <c r="VMN150" s="88"/>
      <c r="VMO150" s="88"/>
      <c r="VMP150" s="88"/>
      <c r="VMQ150" s="88"/>
      <c r="VMR150" s="88"/>
      <c r="VMS150" s="88"/>
      <c r="VMT150" s="88"/>
      <c r="VMU150" s="88"/>
      <c r="VMV150" s="88"/>
      <c r="VMW150" s="88"/>
      <c r="VMX150" s="88"/>
      <c r="VMY150" s="88"/>
      <c r="VMZ150" s="88"/>
      <c r="VNA150" s="88"/>
      <c r="VNB150" s="88"/>
      <c r="VNC150" s="88"/>
      <c r="VND150" s="88"/>
      <c r="VNE150" s="88"/>
      <c r="VNF150" s="88"/>
      <c r="VNG150" s="88"/>
      <c r="VNH150" s="88"/>
      <c r="VNI150" s="88"/>
      <c r="VNJ150" s="88"/>
      <c r="VNK150" s="88"/>
      <c r="VNL150" s="88"/>
      <c r="VNM150" s="88"/>
      <c r="VNN150" s="88"/>
      <c r="VNO150" s="88"/>
      <c r="VNP150" s="88"/>
      <c r="VNQ150" s="88"/>
      <c r="VNR150" s="88"/>
      <c r="VNS150" s="88"/>
      <c r="VNT150" s="88"/>
      <c r="VNU150" s="88"/>
      <c r="VNV150" s="88"/>
      <c r="VNW150" s="88"/>
      <c r="VNX150" s="88"/>
      <c r="VNY150" s="88"/>
      <c r="VNZ150" s="88"/>
      <c r="VOA150" s="88"/>
      <c r="VOB150" s="88"/>
      <c r="VOC150" s="88"/>
      <c r="VOD150" s="88"/>
      <c r="VOE150" s="88"/>
      <c r="VOF150" s="88"/>
      <c r="VOG150" s="88"/>
      <c r="VOH150" s="88"/>
      <c r="VOI150" s="88"/>
      <c r="VOJ150" s="88"/>
      <c r="VOK150" s="88"/>
      <c r="VOL150" s="88"/>
      <c r="VOM150" s="88"/>
      <c r="VON150" s="88"/>
      <c r="VOO150" s="88"/>
      <c r="VOP150" s="88"/>
      <c r="VOQ150" s="88"/>
      <c r="VOR150" s="88"/>
      <c r="VOS150" s="88"/>
      <c r="VOT150" s="88"/>
      <c r="VOU150" s="88"/>
      <c r="VOV150" s="88"/>
      <c r="VOW150" s="88"/>
      <c r="VOX150" s="88"/>
      <c r="VOY150" s="88"/>
      <c r="VOZ150" s="88"/>
      <c r="VPA150" s="88"/>
      <c r="VPB150" s="88"/>
      <c r="VPC150" s="88"/>
      <c r="VPD150" s="88"/>
      <c r="VPE150" s="88"/>
      <c r="VPF150" s="88"/>
      <c r="VPG150" s="88"/>
      <c r="VPH150" s="88"/>
      <c r="VPI150" s="88"/>
      <c r="VPJ150" s="88"/>
      <c r="VPK150" s="88"/>
      <c r="VPL150" s="88"/>
      <c r="VPM150" s="88"/>
      <c r="VPN150" s="88"/>
      <c r="VPO150" s="88"/>
      <c r="VPP150" s="88"/>
      <c r="VPQ150" s="88"/>
      <c r="VPR150" s="88"/>
      <c r="VPS150" s="88"/>
      <c r="VPT150" s="88"/>
      <c r="VPU150" s="88"/>
      <c r="VPV150" s="88"/>
      <c r="VPW150" s="88"/>
      <c r="VPX150" s="88"/>
      <c r="VPY150" s="88"/>
      <c r="VPZ150" s="88"/>
      <c r="VQA150" s="88"/>
      <c r="VQB150" s="88"/>
      <c r="VQC150" s="88"/>
      <c r="VQD150" s="88"/>
      <c r="VQE150" s="88"/>
      <c r="VQF150" s="88"/>
      <c r="VQG150" s="88"/>
      <c r="VQH150" s="88"/>
      <c r="VQI150" s="88"/>
      <c r="VQJ150" s="88"/>
      <c r="VQK150" s="88"/>
      <c r="VQL150" s="88"/>
      <c r="VQM150" s="88"/>
      <c r="VQN150" s="88"/>
      <c r="VQO150" s="88"/>
      <c r="VQP150" s="88"/>
      <c r="VQQ150" s="88"/>
      <c r="VQR150" s="88"/>
      <c r="VQS150" s="88"/>
      <c r="VQT150" s="88"/>
      <c r="VQU150" s="88"/>
      <c r="VQV150" s="88"/>
      <c r="VQW150" s="88"/>
      <c r="VQX150" s="88"/>
      <c r="VQY150" s="88"/>
      <c r="VQZ150" s="88"/>
      <c r="VRA150" s="88"/>
      <c r="VRB150" s="88"/>
      <c r="VRC150" s="88"/>
      <c r="VRD150" s="88"/>
      <c r="VRE150" s="88"/>
      <c r="VRF150" s="88"/>
      <c r="VRG150" s="88"/>
      <c r="VRH150" s="88"/>
      <c r="VRI150" s="88"/>
      <c r="VRJ150" s="88"/>
      <c r="VRK150" s="88"/>
      <c r="VRL150" s="88"/>
      <c r="VRM150" s="88"/>
      <c r="VRN150" s="88"/>
      <c r="VRO150" s="88"/>
      <c r="VRP150" s="88"/>
      <c r="VRQ150" s="88"/>
      <c r="VRR150" s="88"/>
      <c r="VRS150" s="88"/>
      <c r="VRT150" s="88"/>
      <c r="VRU150" s="88"/>
      <c r="VRV150" s="88"/>
      <c r="VRW150" s="88"/>
      <c r="VRX150" s="88"/>
      <c r="VRY150" s="88"/>
      <c r="VRZ150" s="88"/>
      <c r="VSA150" s="88"/>
      <c r="VSB150" s="88"/>
      <c r="VSC150" s="88"/>
      <c r="VSD150" s="88"/>
      <c r="VSE150" s="88"/>
      <c r="VSF150" s="88"/>
      <c r="VSG150" s="88"/>
      <c r="VSH150" s="88"/>
      <c r="VSI150" s="88"/>
      <c r="VSJ150" s="88"/>
      <c r="VSK150" s="88"/>
      <c r="VSL150" s="88"/>
      <c r="VSM150" s="88"/>
      <c r="VSN150" s="88"/>
      <c r="VSO150" s="88"/>
      <c r="VSP150" s="88"/>
      <c r="VSQ150" s="88"/>
      <c r="VSR150" s="88"/>
      <c r="VSS150" s="88"/>
      <c r="VST150" s="88"/>
      <c r="VSU150" s="88"/>
      <c r="VSV150" s="88"/>
      <c r="VSW150" s="88"/>
      <c r="VSX150" s="88"/>
      <c r="VSY150" s="88"/>
      <c r="VSZ150" s="88"/>
      <c r="VTA150" s="88"/>
      <c r="VTB150" s="88"/>
      <c r="VTC150" s="88"/>
      <c r="VTD150" s="88"/>
      <c r="VTE150" s="88"/>
      <c r="VTF150" s="88"/>
      <c r="VTG150" s="88"/>
      <c r="VTH150" s="88"/>
      <c r="VTI150" s="88"/>
      <c r="VTJ150" s="88"/>
      <c r="VTK150" s="88"/>
      <c r="VTL150" s="88"/>
      <c r="VTM150" s="88"/>
      <c r="VTN150" s="88"/>
      <c r="VTO150" s="88"/>
      <c r="VTP150" s="88"/>
      <c r="VTQ150" s="88"/>
      <c r="VTR150" s="88"/>
      <c r="VTS150" s="88"/>
      <c r="VTT150" s="88"/>
      <c r="VTU150" s="88"/>
      <c r="VTV150" s="88"/>
      <c r="VTW150" s="88"/>
      <c r="VTX150" s="88"/>
      <c r="VTY150" s="88"/>
      <c r="VTZ150" s="88"/>
      <c r="VUA150" s="88"/>
      <c r="VUB150" s="88"/>
      <c r="VUC150" s="88"/>
      <c r="VUD150" s="88"/>
      <c r="VUE150" s="88"/>
      <c r="VUF150" s="88"/>
      <c r="VUG150" s="88"/>
      <c r="VUH150" s="88"/>
      <c r="VUI150" s="88"/>
      <c r="VUJ150" s="88"/>
      <c r="VUK150" s="88"/>
      <c r="VUL150" s="88"/>
      <c r="VUM150" s="88"/>
      <c r="VUN150" s="88"/>
      <c r="VUO150" s="88"/>
      <c r="VUP150" s="88"/>
      <c r="VUQ150" s="88"/>
      <c r="VUR150" s="88"/>
      <c r="VUS150" s="88"/>
      <c r="VUT150" s="88"/>
      <c r="VUU150" s="88"/>
      <c r="VUV150" s="88"/>
      <c r="VUW150" s="88"/>
      <c r="VUX150" s="88"/>
      <c r="VUY150" s="88"/>
      <c r="VUZ150" s="88"/>
      <c r="VVA150" s="88"/>
      <c r="VVB150" s="88"/>
      <c r="VVC150" s="88"/>
      <c r="VVD150" s="88"/>
      <c r="VVE150" s="88"/>
      <c r="VVF150" s="88"/>
      <c r="VVG150" s="88"/>
      <c r="VVH150" s="88"/>
      <c r="VVI150" s="88"/>
      <c r="VVJ150" s="88"/>
      <c r="VVK150" s="88"/>
      <c r="VVL150" s="88"/>
      <c r="VVM150" s="88"/>
      <c r="VVN150" s="88"/>
      <c r="VVO150" s="88"/>
      <c r="VVP150" s="88"/>
      <c r="VVQ150" s="88"/>
      <c r="VVR150" s="88"/>
      <c r="VVS150" s="88"/>
      <c r="VVT150" s="88"/>
      <c r="VVU150" s="88"/>
      <c r="VVV150" s="88"/>
      <c r="VVW150" s="88"/>
      <c r="VVX150" s="88"/>
      <c r="VVY150" s="88"/>
      <c r="VVZ150" s="88"/>
      <c r="VWA150" s="88"/>
      <c r="VWB150" s="88"/>
      <c r="VWC150" s="88"/>
      <c r="VWD150" s="88"/>
      <c r="VWE150" s="88"/>
      <c r="VWF150" s="88"/>
      <c r="VWG150" s="88"/>
      <c r="VWH150" s="88"/>
      <c r="VWI150" s="88"/>
      <c r="VWJ150" s="88"/>
      <c r="VWK150" s="88"/>
      <c r="VWL150" s="88"/>
      <c r="VWM150" s="88"/>
      <c r="VWN150" s="88"/>
      <c r="VWO150" s="88"/>
      <c r="VWP150" s="88"/>
      <c r="VWQ150" s="88"/>
      <c r="VWR150" s="88"/>
      <c r="VWS150" s="88"/>
      <c r="VWT150" s="88"/>
      <c r="VWU150" s="88"/>
      <c r="VWV150" s="88"/>
      <c r="VWW150" s="88"/>
      <c r="VWX150" s="88"/>
      <c r="VWY150" s="88"/>
      <c r="VWZ150" s="88"/>
      <c r="VXA150" s="88"/>
      <c r="VXB150" s="88"/>
      <c r="VXC150" s="88"/>
      <c r="VXD150" s="88"/>
      <c r="VXE150" s="88"/>
      <c r="VXF150" s="88"/>
      <c r="VXG150" s="88"/>
      <c r="VXH150" s="88"/>
      <c r="VXI150" s="88"/>
      <c r="VXJ150" s="88"/>
      <c r="VXK150" s="88"/>
      <c r="VXL150" s="88"/>
      <c r="VXM150" s="88"/>
      <c r="VXN150" s="88"/>
      <c r="VXO150" s="88"/>
      <c r="VXP150" s="88"/>
      <c r="VXQ150" s="88"/>
      <c r="VXR150" s="88"/>
      <c r="VXS150" s="88"/>
      <c r="VXT150" s="88"/>
      <c r="VXU150" s="88"/>
      <c r="VXV150" s="88"/>
      <c r="VXW150" s="88"/>
      <c r="VXX150" s="88"/>
      <c r="VXY150" s="88"/>
      <c r="VXZ150" s="88"/>
      <c r="VYA150" s="88"/>
      <c r="VYB150" s="88"/>
      <c r="VYC150" s="88"/>
      <c r="VYD150" s="88"/>
      <c r="VYE150" s="88"/>
      <c r="VYF150" s="88"/>
      <c r="VYG150" s="88"/>
      <c r="VYH150" s="88"/>
      <c r="VYI150" s="88"/>
      <c r="VYJ150" s="88"/>
      <c r="VYK150" s="88"/>
      <c r="VYL150" s="88"/>
      <c r="VYM150" s="88"/>
      <c r="VYN150" s="88"/>
      <c r="VYO150" s="88"/>
      <c r="VYP150" s="88"/>
      <c r="VYQ150" s="88"/>
      <c r="VYR150" s="88"/>
      <c r="VYS150" s="88"/>
      <c r="VYT150" s="88"/>
      <c r="VYU150" s="88"/>
      <c r="VYV150" s="88"/>
      <c r="VYW150" s="88"/>
      <c r="VYX150" s="88"/>
      <c r="VYY150" s="88"/>
      <c r="VYZ150" s="88"/>
      <c r="VZA150" s="88"/>
      <c r="VZB150" s="88"/>
      <c r="VZC150" s="88"/>
      <c r="VZD150" s="88"/>
      <c r="VZE150" s="88"/>
      <c r="VZF150" s="88"/>
      <c r="VZG150" s="88"/>
      <c r="VZH150" s="88"/>
      <c r="VZI150" s="88"/>
      <c r="VZJ150" s="88"/>
      <c r="VZK150" s="88"/>
      <c r="VZL150" s="88"/>
      <c r="VZM150" s="88"/>
      <c r="VZN150" s="88"/>
      <c r="VZO150" s="88"/>
      <c r="VZP150" s="88"/>
      <c r="VZQ150" s="88"/>
      <c r="VZR150" s="88"/>
      <c r="VZS150" s="88"/>
      <c r="VZT150" s="88"/>
      <c r="VZU150" s="88"/>
      <c r="VZV150" s="88"/>
      <c r="VZW150" s="88"/>
      <c r="VZX150" s="88"/>
      <c r="VZY150" s="88"/>
      <c r="VZZ150" s="88"/>
      <c r="WAA150" s="88"/>
      <c r="WAB150" s="88"/>
      <c r="WAC150" s="88"/>
      <c r="WAD150" s="88"/>
      <c r="WAE150" s="88"/>
      <c r="WAF150" s="88"/>
      <c r="WAG150" s="88"/>
      <c r="WAH150" s="88"/>
      <c r="WAI150" s="88"/>
      <c r="WAJ150" s="88"/>
      <c r="WAK150" s="88"/>
      <c r="WAL150" s="88"/>
      <c r="WAM150" s="88"/>
      <c r="WAN150" s="88"/>
      <c r="WAO150" s="88"/>
      <c r="WAP150" s="88"/>
      <c r="WAQ150" s="88"/>
      <c r="WAR150" s="88"/>
      <c r="WAS150" s="88"/>
      <c r="WAT150" s="88"/>
      <c r="WAU150" s="88"/>
      <c r="WAV150" s="88"/>
      <c r="WAW150" s="88"/>
      <c r="WAX150" s="88"/>
      <c r="WAY150" s="88"/>
      <c r="WAZ150" s="88"/>
      <c r="WBA150" s="88"/>
      <c r="WBB150" s="88"/>
      <c r="WBC150" s="88"/>
      <c r="WBD150" s="88"/>
      <c r="WBE150" s="88"/>
      <c r="WBF150" s="88"/>
      <c r="WBG150" s="88"/>
      <c r="WBH150" s="88"/>
      <c r="WBI150" s="88"/>
      <c r="WBJ150" s="88"/>
      <c r="WBK150" s="88"/>
      <c r="WBL150" s="88"/>
      <c r="WBM150" s="88"/>
      <c r="WBN150" s="88"/>
      <c r="WBO150" s="88"/>
      <c r="WBP150" s="88"/>
      <c r="WBQ150" s="88"/>
      <c r="WBR150" s="88"/>
      <c r="WBS150" s="88"/>
      <c r="WBT150" s="88"/>
      <c r="WBU150" s="88"/>
      <c r="WBV150" s="88"/>
      <c r="WBW150" s="88"/>
      <c r="WBX150" s="88"/>
      <c r="WBY150" s="88"/>
      <c r="WBZ150" s="88"/>
      <c r="WCA150" s="88"/>
      <c r="WCB150" s="88"/>
      <c r="WCC150" s="88"/>
      <c r="WCD150" s="88"/>
      <c r="WCE150" s="88"/>
      <c r="WCF150" s="88"/>
      <c r="WCG150" s="88"/>
      <c r="WCH150" s="88"/>
      <c r="WCI150" s="88"/>
      <c r="WCJ150" s="88"/>
      <c r="WCK150" s="88"/>
      <c r="WCL150" s="88"/>
      <c r="WCM150" s="88"/>
      <c r="WCN150" s="88"/>
      <c r="WCO150" s="88"/>
      <c r="WCP150" s="88"/>
      <c r="WCQ150" s="88"/>
      <c r="WCR150" s="88"/>
      <c r="WCS150" s="88"/>
      <c r="WCT150" s="88"/>
      <c r="WCU150" s="88"/>
      <c r="WCV150" s="88"/>
      <c r="WCW150" s="88"/>
      <c r="WCX150" s="88"/>
      <c r="WCY150" s="88"/>
      <c r="WCZ150" s="88"/>
      <c r="WDA150" s="88"/>
      <c r="WDB150" s="88"/>
      <c r="WDC150" s="88"/>
      <c r="WDD150" s="88"/>
      <c r="WDE150" s="88"/>
      <c r="WDF150" s="88"/>
      <c r="WDG150" s="88"/>
      <c r="WDH150" s="88"/>
      <c r="WDI150" s="88"/>
      <c r="WDJ150" s="88"/>
      <c r="WDK150" s="88"/>
      <c r="WDL150" s="88"/>
      <c r="WDM150" s="88"/>
      <c r="WDN150" s="88"/>
      <c r="WDO150" s="88"/>
      <c r="WDP150" s="88"/>
      <c r="WDQ150" s="88"/>
      <c r="WDR150" s="88"/>
      <c r="WDS150" s="88"/>
      <c r="WDT150" s="88"/>
      <c r="WDU150" s="88"/>
      <c r="WDV150" s="88"/>
      <c r="WDW150" s="88"/>
      <c r="WDX150" s="88"/>
      <c r="WDY150" s="88"/>
      <c r="WDZ150" s="88"/>
      <c r="WEA150" s="88"/>
      <c r="WEB150" s="88"/>
      <c r="WEC150" s="88"/>
      <c r="WED150" s="88"/>
      <c r="WEE150" s="88"/>
      <c r="WEF150" s="88"/>
      <c r="WEG150" s="88"/>
      <c r="WEH150" s="88"/>
      <c r="WEI150" s="88"/>
      <c r="WEJ150" s="88"/>
      <c r="WEK150" s="88"/>
      <c r="WEL150" s="88"/>
      <c r="WEM150" s="88"/>
      <c r="WEN150" s="88"/>
      <c r="WEO150" s="88"/>
      <c r="WEP150" s="88"/>
      <c r="WEQ150" s="88"/>
      <c r="WER150" s="88"/>
      <c r="WES150" s="88"/>
      <c r="WET150" s="88"/>
      <c r="WEU150" s="88"/>
      <c r="WEV150" s="88"/>
      <c r="WEW150" s="88"/>
      <c r="WEX150" s="88"/>
      <c r="WEY150" s="88"/>
      <c r="WEZ150" s="88"/>
      <c r="WFA150" s="88"/>
      <c r="WFB150" s="88"/>
      <c r="WFC150" s="88"/>
      <c r="WFD150" s="88"/>
      <c r="WFE150" s="88"/>
      <c r="WFF150" s="88"/>
      <c r="WFG150" s="88"/>
      <c r="WFH150" s="88"/>
      <c r="WFI150" s="88"/>
      <c r="WFJ150" s="88"/>
      <c r="WFK150" s="88"/>
      <c r="WFL150" s="88"/>
      <c r="WFM150" s="88"/>
      <c r="WFN150" s="88"/>
      <c r="WFO150" s="88"/>
      <c r="WFP150" s="88"/>
      <c r="WFQ150" s="88"/>
      <c r="WFR150" s="88"/>
      <c r="WFS150" s="88"/>
      <c r="WFT150" s="88"/>
      <c r="WFU150" s="88"/>
      <c r="WFV150" s="88"/>
      <c r="WFW150" s="88"/>
      <c r="WFX150" s="88"/>
      <c r="WFY150" s="88"/>
      <c r="WFZ150" s="88"/>
      <c r="WGA150" s="88"/>
      <c r="WGB150" s="88"/>
      <c r="WGC150" s="88"/>
      <c r="WGD150" s="88"/>
      <c r="WGE150" s="88"/>
      <c r="WGF150" s="88"/>
      <c r="WGG150" s="88"/>
      <c r="WGH150" s="88"/>
      <c r="WGI150" s="88"/>
      <c r="WGJ150" s="88"/>
      <c r="WGK150" s="88"/>
      <c r="WGL150" s="88"/>
      <c r="WGM150" s="88"/>
      <c r="WGN150" s="88"/>
      <c r="WGO150" s="88"/>
      <c r="WGP150" s="88"/>
      <c r="WGQ150" s="88"/>
      <c r="WGR150" s="88"/>
      <c r="WGS150" s="88"/>
      <c r="WGT150" s="88"/>
      <c r="WGU150" s="88"/>
      <c r="WGV150" s="88"/>
      <c r="WGW150" s="88"/>
      <c r="WGX150" s="88"/>
      <c r="WGY150" s="88"/>
      <c r="WGZ150" s="88"/>
      <c r="WHA150" s="88"/>
      <c r="WHB150" s="88"/>
      <c r="WHC150" s="88"/>
      <c r="WHD150" s="88"/>
      <c r="WHE150" s="88"/>
      <c r="WHF150" s="88"/>
      <c r="WHG150" s="88"/>
      <c r="WHH150" s="88"/>
      <c r="WHI150" s="88"/>
      <c r="WHJ150" s="88"/>
      <c r="WHK150" s="88"/>
      <c r="WHL150" s="88"/>
      <c r="WHM150" s="88"/>
      <c r="WHN150" s="88"/>
      <c r="WHO150" s="88"/>
      <c r="WHP150" s="88"/>
      <c r="WHQ150" s="88"/>
      <c r="WHR150" s="88"/>
      <c r="WHS150" s="88"/>
      <c r="WHT150" s="88"/>
      <c r="WHU150" s="88"/>
      <c r="WHV150" s="88"/>
      <c r="WHW150" s="88"/>
      <c r="WHX150" s="88"/>
      <c r="WHY150" s="88"/>
      <c r="WHZ150" s="88"/>
      <c r="WIA150" s="88"/>
      <c r="WIB150" s="88"/>
      <c r="WIC150" s="88"/>
      <c r="WID150" s="88"/>
      <c r="WIE150" s="88"/>
      <c r="WIF150" s="88"/>
      <c r="WIG150" s="88"/>
      <c r="WIH150" s="88"/>
      <c r="WII150" s="88"/>
      <c r="WIJ150" s="88"/>
      <c r="WIK150" s="88"/>
      <c r="WIL150" s="88"/>
      <c r="WIM150" s="88"/>
      <c r="WIN150" s="88"/>
      <c r="WIO150" s="88"/>
      <c r="WIP150" s="88"/>
      <c r="WIQ150" s="88"/>
      <c r="WIR150" s="88"/>
      <c r="WIS150" s="88"/>
      <c r="WIT150" s="88"/>
      <c r="WIU150" s="88"/>
      <c r="WIV150" s="88"/>
      <c r="WIW150" s="88"/>
      <c r="WIX150" s="88"/>
      <c r="WIY150" s="88"/>
      <c r="WIZ150" s="88"/>
      <c r="WJA150" s="88"/>
      <c r="WJB150" s="88"/>
      <c r="WJC150" s="88"/>
      <c r="WJD150" s="88"/>
      <c r="WJE150" s="88"/>
      <c r="WJF150" s="88"/>
      <c r="WJG150" s="88"/>
      <c r="WJH150" s="88"/>
      <c r="WJI150" s="88"/>
      <c r="WJJ150" s="88"/>
      <c r="WJK150" s="88"/>
      <c r="WJL150" s="88"/>
      <c r="WJM150" s="88"/>
      <c r="WJN150" s="88"/>
      <c r="WJO150" s="88"/>
      <c r="WJP150" s="88"/>
      <c r="WJQ150" s="88"/>
      <c r="WJR150" s="88"/>
      <c r="WJS150" s="88"/>
      <c r="WJT150" s="88"/>
      <c r="WJU150" s="88"/>
      <c r="WJV150" s="88"/>
      <c r="WJW150" s="88"/>
      <c r="WJX150" s="88"/>
      <c r="WJY150" s="88"/>
      <c r="WJZ150" s="88"/>
      <c r="WKA150" s="88"/>
      <c r="WKB150" s="88"/>
      <c r="WKC150" s="88"/>
      <c r="WKD150" s="88"/>
      <c r="WKE150" s="88"/>
      <c r="WKF150" s="88"/>
      <c r="WKG150" s="88"/>
      <c r="WKH150" s="88"/>
      <c r="WKI150" s="88"/>
      <c r="WKJ150" s="88"/>
      <c r="WKK150" s="88"/>
      <c r="WKL150" s="88"/>
      <c r="WKM150" s="88"/>
      <c r="WKN150" s="88"/>
      <c r="WKO150" s="88"/>
      <c r="WKP150" s="88"/>
      <c r="WKQ150" s="88"/>
      <c r="WKR150" s="88"/>
      <c r="WKS150" s="88"/>
      <c r="WKT150" s="88"/>
      <c r="WKU150" s="88"/>
      <c r="WKV150" s="88"/>
      <c r="WKW150" s="88"/>
      <c r="WKX150" s="88"/>
      <c r="WKY150" s="88"/>
      <c r="WKZ150" s="88"/>
      <c r="WLA150" s="88"/>
      <c r="WLB150" s="88"/>
      <c r="WLC150" s="88"/>
      <c r="WLD150" s="88"/>
      <c r="WLE150" s="88"/>
      <c r="WLF150" s="88"/>
      <c r="WLG150" s="88"/>
      <c r="WLH150" s="88"/>
      <c r="WLI150" s="88"/>
      <c r="WLJ150" s="88"/>
      <c r="WLK150" s="88"/>
      <c r="WLL150" s="88"/>
      <c r="WLM150" s="88"/>
      <c r="WLN150" s="88"/>
      <c r="WLO150" s="88"/>
      <c r="WLP150" s="88"/>
      <c r="WLQ150" s="88"/>
      <c r="WLR150" s="88"/>
      <c r="WLS150" s="88"/>
      <c r="WLT150" s="88"/>
      <c r="WLU150" s="88"/>
      <c r="WLV150" s="88"/>
      <c r="WLW150" s="88"/>
      <c r="WLX150" s="88"/>
      <c r="WLY150" s="88"/>
      <c r="WLZ150" s="88"/>
      <c r="WMA150" s="88"/>
      <c r="WMB150" s="88"/>
      <c r="WMC150" s="88"/>
      <c r="WMD150" s="88"/>
      <c r="WME150" s="88"/>
      <c r="WMF150" s="88"/>
      <c r="WMG150" s="88"/>
      <c r="WMH150" s="88"/>
      <c r="WMI150" s="88"/>
      <c r="WMJ150" s="88"/>
      <c r="WMK150" s="88"/>
      <c r="WML150" s="88"/>
      <c r="WMM150" s="88"/>
      <c r="WMN150" s="88"/>
      <c r="WMO150" s="88"/>
      <c r="WMP150" s="88"/>
      <c r="WMQ150" s="88"/>
      <c r="WMR150" s="88"/>
      <c r="WMS150" s="88"/>
      <c r="WMT150" s="88"/>
      <c r="WMU150" s="88"/>
      <c r="WMV150" s="88"/>
      <c r="WMW150" s="88"/>
      <c r="WMX150" s="88"/>
      <c r="WMY150" s="88"/>
      <c r="WMZ150" s="88"/>
      <c r="WNA150" s="88"/>
      <c r="WNB150" s="88"/>
      <c r="WNC150" s="88"/>
      <c r="WND150" s="88"/>
      <c r="WNE150" s="88"/>
      <c r="WNF150" s="88"/>
      <c r="WNG150" s="88"/>
      <c r="WNH150" s="88"/>
      <c r="WNI150" s="88"/>
      <c r="WNJ150" s="88"/>
      <c r="WNK150" s="88"/>
      <c r="WNL150" s="88"/>
      <c r="WNM150" s="88"/>
      <c r="WNN150" s="88"/>
      <c r="WNO150" s="88"/>
      <c r="WNP150" s="88"/>
      <c r="WNQ150" s="88"/>
      <c r="WNR150" s="88"/>
      <c r="WNS150" s="88"/>
      <c r="WNT150" s="88"/>
      <c r="WNU150" s="88"/>
      <c r="WNV150" s="88"/>
      <c r="WNW150" s="88"/>
      <c r="WNX150" s="88"/>
      <c r="WNY150" s="88"/>
      <c r="WNZ150" s="88"/>
      <c r="WOA150" s="88"/>
      <c r="WOB150" s="88"/>
      <c r="WOC150" s="88"/>
      <c r="WOD150" s="88"/>
      <c r="WOE150" s="88"/>
      <c r="WOF150" s="88"/>
      <c r="WOG150" s="88"/>
      <c r="WOH150" s="88"/>
      <c r="WOI150" s="88"/>
      <c r="WOJ150" s="88"/>
      <c r="WOK150" s="88"/>
      <c r="WOL150" s="88"/>
      <c r="WOM150" s="88"/>
      <c r="WON150" s="88"/>
      <c r="WOO150" s="88"/>
      <c r="WOP150" s="88"/>
      <c r="WOQ150" s="88"/>
      <c r="WOR150" s="88"/>
      <c r="WOS150" s="88"/>
      <c r="WOT150" s="88"/>
      <c r="WOU150" s="88"/>
      <c r="WOV150" s="88"/>
      <c r="WOW150" s="88"/>
      <c r="WOX150" s="88"/>
      <c r="WOY150" s="88"/>
      <c r="WOZ150" s="88"/>
      <c r="WPA150" s="88"/>
      <c r="WPB150" s="88"/>
      <c r="WPC150" s="88"/>
      <c r="WPD150" s="88"/>
      <c r="WPE150" s="88"/>
      <c r="WPF150" s="88"/>
      <c r="WPG150" s="88"/>
      <c r="WPH150" s="88"/>
      <c r="WPI150" s="88"/>
      <c r="WPJ150" s="88"/>
      <c r="WPK150" s="88"/>
      <c r="WPL150" s="88"/>
      <c r="WPM150" s="88"/>
      <c r="WPN150" s="88"/>
      <c r="WPO150" s="88"/>
      <c r="WPP150" s="88"/>
      <c r="WPQ150" s="88"/>
      <c r="WPR150" s="88"/>
      <c r="WPS150" s="88"/>
      <c r="WPT150" s="88"/>
      <c r="WPU150" s="88"/>
      <c r="WPV150" s="88"/>
      <c r="WPW150" s="88"/>
      <c r="WPX150" s="88"/>
      <c r="WPY150" s="88"/>
      <c r="WPZ150" s="88"/>
      <c r="WQA150" s="88"/>
      <c r="WQB150" s="88"/>
      <c r="WQC150" s="88"/>
      <c r="WQD150" s="88"/>
      <c r="WQE150" s="88"/>
      <c r="WQF150" s="88"/>
      <c r="WQG150" s="88"/>
      <c r="WQH150" s="88"/>
      <c r="WQI150" s="88"/>
      <c r="WQJ150" s="88"/>
      <c r="WQK150" s="88"/>
      <c r="WQL150" s="88"/>
      <c r="WQM150" s="88"/>
      <c r="WQN150" s="88"/>
      <c r="WQO150" s="88"/>
      <c r="WQP150" s="88"/>
      <c r="WQQ150" s="88"/>
      <c r="WQR150" s="88"/>
      <c r="WQS150" s="88"/>
      <c r="WQT150" s="88"/>
      <c r="WQU150" s="88"/>
      <c r="WQV150" s="88"/>
      <c r="WQW150" s="88"/>
      <c r="WQX150" s="88"/>
      <c r="WQY150" s="88"/>
      <c r="WQZ150" s="88"/>
      <c r="WRA150" s="88"/>
      <c r="WRB150" s="88"/>
      <c r="WRC150" s="88"/>
      <c r="WRD150" s="88"/>
      <c r="WRE150" s="88"/>
      <c r="WRF150" s="88"/>
      <c r="WRG150" s="88"/>
      <c r="WRH150" s="88"/>
      <c r="WRI150" s="88"/>
      <c r="WRJ150" s="88"/>
      <c r="WRK150" s="88"/>
      <c r="WRL150" s="88"/>
      <c r="WRM150" s="88"/>
      <c r="WRN150" s="88"/>
      <c r="WRO150" s="88"/>
      <c r="WRP150" s="88"/>
      <c r="WRQ150" s="88"/>
      <c r="WRR150" s="88"/>
      <c r="WRS150" s="88"/>
      <c r="WRT150" s="88"/>
      <c r="WRU150" s="88"/>
      <c r="WRV150" s="88"/>
      <c r="WRW150" s="88"/>
      <c r="WRX150" s="88"/>
      <c r="WRY150" s="88"/>
      <c r="WRZ150" s="88"/>
      <c r="WSA150" s="88"/>
      <c r="WSB150" s="88"/>
      <c r="WSC150" s="88"/>
      <c r="WSD150" s="88"/>
      <c r="WSE150" s="88"/>
      <c r="WSF150" s="88"/>
      <c r="WSG150" s="88"/>
      <c r="WSH150" s="88"/>
      <c r="WSI150" s="88"/>
      <c r="WSJ150" s="88"/>
      <c r="WSK150" s="88"/>
      <c r="WSL150" s="88"/>
      <c r="WSM150" s="88"/>
      <c r="WSN150" s="88"/>
      <c r="WSO150" s="88"/>
      <c r="WSP150" s="88"/>
      <c r="WSQ150" s="88"/>
      <c r="WSR150" s="88"/>
      <c r="WSS150" s="88"/>
      <c r="WST150" s="88"/>
      <c r="WSU150" s="88"/>
      <c r="WSV150" s="88"/>
      <c r="WSW150" s="88"/>
      <c r="WSX150" s="88"/>
      <c r="WSY150" s="88"/>
      <c r="WSZ150" s="88"/>
      <c r="WTA150" s="88"/>
      <c r="WTB150" s="88"/>
      <c r="WTC150" s="88"/>
      <c r="WTD150" s="88"/>
      <c r="WTE150" s="88"/>
      <c r="WTF150" s="88"/>
      <c r="WTG150" s="88"/>
      <c r="WTH150" s="88"/>
      <c r="WTI150" s="88"/>
      <c r="WTJ150" s="88"/>
      <c r="WTK150" s="88"/>
      <c r="WTL150" s="88"/>
      <c r="WTM150" s="88"/>
      <c r="WTN150" s="88"/>
      <c r="WTO150" s="88"/>
      <c r="WTP150" s="88"/>
      <c r="WTQ150" s="88"/>
      <c r="WTR150" s="88"/>
      <c r="WTS150" s="88"/>
      <c r="WTT150" s="88"/>
      <c r="WTU150" s="88"/>
      <c r="WTV150" s="88"/>
      <c r="WTW150" s="88"/>
      <c r="WTX150" s="88"/>
      <c r="WTY150" s="88"/>
      <c r="WTZ150" s="88"/>
      <c r="WUA150" s="88"/>
      <c r="WUB150" s="88"/>
      <c r="WUC150" s="88"/>
      <c r="WUD150" s="88"/>
      <c r="WUE150" s="88"/>
      <c r="WUF150" s="88"/>
      <c r="WUG150" s="88"/>
      <c r="WUH150" s="88"/>
      <c r="WUI150" s="88"/>
      <c r="WUJ150" s="88"/>
      <c r="WUK150" s="88"/>
      <c r="WUL150" s="88"/>
      <c r="WUM150" s="88"/>
      <c r="WUN150" s="88"/>
      <c r="WUO150" s="88"/>
      <c r="WUP150" s="88"/>
      <c r="WUQ150" s="88"/>
      <c r="WUR150" s="88"/>
      <c r="WUS150" s="88"/>
      <c r="WUT150" s="88"/>
      <c r="WUU150" s="88"/>
      <c r="WUV150" s="88"/>
      <c r="WUW150" s="88"/>
      <c r="WUX150" s="88"/>
      <c r="WUY150" s="88"/>
      <c r="WUZ150" s="88"/>
      <c r="WVA150" s="88"/>
      <c r="WVB150" s="88"/>
      <c r="WVC150" s="88"/>
      <c r="WVD150" s="88"/>
      <c r="WVE150" s="88"/>
      <c r="WVF150" s="88"/>
      <c r="WVG150" s="88"/>
      <c r="WVH150" s="88"/>
      <c r="WVI150" s="88"/>
      <c r="WVJ150" s="88"/>
      <c r="WVK150" s="88"/>
      <c r="WVL150" s="88"/>
      <c r="WVM150" s="88"/>
      <c r="WVN150" s="88"/>
      <c r="WVO150" s="88"/>
      <c r="WVP150" s="88"/>
      <c r="WVQ150" s="88"/>
      <c r="WVR150" s="88"/>
      <c r="WVS150" s="88"/>
      <c r="WVT150" s="88"/>
      <c r="WVU150" s="88"/>
      <c r="WVV150" s="88"/>
      <c r="WVW150" s="88"/>
      <c r="WVX150" s="88"/>
      <c r="WVY150" s="88"/>
      <c r="WVZ150" s="88"/>
      <c r="WWA150" s="88"/>
      <c r="WWB150" s="88"/>
      <c r="WWC150" s="88"/>
      <c r="WWD150" s="88"/>
      <c r="WWE150" s="88"/>
      <c r="WWF150" s="88"/>
      <c r="WWG150" s="88"/>
      <c r="WWH150" s="88"/>
      <c r="WWI150" s="88"/>
      <c r="WWJ150" s="88"/>
      <c r="WWK150" s="88"/>
      <c r="WWL150" s="88"/>
      <c r="WWM150" s="88"/>
      <c r="WWN150" s="88"/>
      <c r="WWO150" s="88"/>
      <c r="WWP150" s="88"/>
      <c r="WWQ150" s="88"/>
      <c r="WWR150" s="88"/>
      <c r="WWS150" s="88"/>
      <c r="WWT150" s="88"/>
      <c r="WWU150" s="88"/>
      <c r="WWV150" s="88"/>
      <c r="WWW150" s="88"/>
      <c r="WWX150" s="88"/>
      <c r="WWY150" s="88"/>
      <c r="WWZ150" s="88"/>
      <c r="WXA150" s="88"/>
      <c r="WXB150" s="88"/>
      <c r="WXC150" s="88"/>
      <c r="WXD150" s="88"/>
      <c r="WXE150" s="88"/>
      <c r="WXF150" s="88"/>
      <c r="WXG150" s="88"/>
      <c r="WXH150" s="88"/>
      <c r="WXI150" s="88"/>
      <c r="WXJ150" s="88"/>
      <c r="WXK150" s="88"/>
      <c r="WXL150" s="88"/>
      <c r="WXM150" s="88"/>
      <c r="WXN150" s="88"/>
      <c r="WXO150" s="88"/>
      <c r="WXP150" s="88"/>
      <c r="WXQ150" s="88"/>
      <c r="WXR150" s="88"/>
      <c r="WXS150" s="88"/>
      <c r="WXT150" s="88"/>
      <c r="WXU150" s="88"/>
      <c r="WXV150" s="88"/>
      <c r="WXW150" s="88"/>
      <c r="WXX150" s="88"/>
      <c r="WXY150" s="88"/>
      <c r="WXZ150" s="88"/>
      <c r="WYA150" s="88"/>
      <c r="WYB150" s="88"/>
      <c r="WYC150" s="88"/>
      <c r="WYD150" s="88"/>
      <c r="WYE150" s="88"/>
      <c r="WYF150" s="88"/>
      <c r="WYG150" s="88"/>
      <c r="WYH150" s="88"/>
      <c r="WYI150" s="88"/>
      <c r="WYJ150" s="88"/>
      <c r="WYK150" s="88"/>
      <c r="WYL150" s="88"/>
      <c r="WYM150" s="88"/>
      <c r="WYN150" s="88"/>
      <c r="WYO150" s="88"/>
      <c r="WYP150" s="88"/>
      <c r="WYQ150" s="88"/>
      <c r="WYR150" s="88"/>
      <c r="WYS150" s="88"/>
      <c r="WYT150" s="88"/>
      <c r="WYU150" s="88"/>
      <c r="WYV150" s="88"/>
      <c r="WYW150" s="88"/>
      <c r="WYX150" s="88"/>
      <c r="WYY150" s="88"/>
      <c r="WYZ150" s="88"/>
      <c r="WZA150" s="88"/>
      <c r="WZB150" s="88"/>
      <c r="WZC150" s="88"/>
      <c r="WZD150" s="88"/>
      <c r="WZE150" s="88"/>
      <c r="WZF150" s="88"/>
      <c r="WZG150" s="88"/>
      <c r="WZH150" s="88"/>
      <c r="WZI150" s="88"/>
      <c r="WZJ150" s="88"/>
      <c r="WZK150" s="88"/>
      <c r="WZL150" s="88"/>
      <c r="WZM150" s="88"/>
      <c r="WZN150" s="88"/>
      <c r="WZO150" s="88"/>
      <c r="WZP150" s="88"/>
      <c r="WZQ150" s="88"/>
      <c r="WZR150" s="88"/>
      <c r="WZS150" s="88"/>
      <c r="WZT150" s="88"/>
      <c r="WZU150" s="88"/>
      <c r="WZV150" s="88"/>
      <c r="WZW150" s="88"/>
      <c r="WZX150" s="88"/>
      <c r="WZY150" s="88"/>
      <c r="WZZ150" s="88"/>
      <c r="XAA150" s="88"/>
      <c r="XAB150" s="88"/>
      <c r="XAC150" s="88"/>
      <c r="XAD150" s="88"/>
      <c r="XAE150" s="88"/>
      <c r="XAF150" s="88"/>
      <c r="XAG150" s="88"/>
      <c r="XAH150" s="88"/>
      <c r="XAI150" s="88"/>
      <c r="XAJ150" s="88"/>
      <c r="XAK150" s="88"/>
      <c r="XAL150" s="88"/>
      <c r="XAM150" s="88"/>
      <c r="XAN150" s="88"/>
      <c r="XAO150" s="88"/>
      <c r="XAP150" s="88"/>
      <c r="XAQ150" s="88"/>
      <c r="XAR150" s="88"/>
      <c r="XAS150" s="88"/>
      <c r="XAT150" s="88"/>
      <c r="XAU150" s="88"/>
      <c r="XAV150" s="88"/>
      <c r="XAW150" s="88"/>
      <c r="XAX150" s="88"/>
      <c r="XAY150" s="88"/>
      <c r="XAZ150" s="88"/>
      <c r="XBA150" s="88"/>
      <c r="XBB150" s="88"/>
      <c r="XBC150" s="88"/>
      <c r="XBD150" s="88"/>
      <c r="XBE150" s="88"/>
      <c r="XBF150" s="88"/>
      <c r="XBG150" s="88"/>
      <c r="XBH150" s="88"/>
      <c r="XBI150" s="88"/>
      <c r="XBJ150" s="88"/>
      <c r="XBK150" s="88"/>
      <c r="XBL150" s="88"/>
      <c r="XBM150" s="88"/>
      <c r="XBN150" s="88"/>
      <c r="XBO150" s="88"/>
      <c r="XBP150" s="88"/>
      <c r="XBQ150" s="88"/>
      <c r="XBR150" s="88"/>
      <c r="XBS150" s="88"/>
      <c r="XBT150" s="88"/>
      <c r="XBU150" s="88"/>
      <c r="XBV150" s="88"/>
      <c r="XBW150" s="88"/>
      <c r="XBX150" s="88"/>
      <c r="XBY150" s="88"/>
      <c r="XBZ150" s="88"/>
      <c r="XCA150" s="88"/>
      <c r="XCB150" s="88"/>
      <c r="XCC150" s="88"/>
      <c r="XCD150" s="88"/>
      <c r="XCE150" s="88"/>
      <c r="XCF150" s="88"/>
      <c r="XCG150" s="88"/>
      <c r="XCH150" s="88"/>
      <c r="XCI150" s="88"/>
      <c r="XCJ150" s="88"/>
      <c r="XCK150" s="88"/>
      <c r="XCL150" s="88"/>
      <c r="XCM150" s="88"/>
      <c r="XCN150" s="88"/>
      <c r="XCO150" s="88"/>
      <c r="XCP150" s="88"/>
      <c r="XCQ150" s="88"/>
      <c r="XCR150" s="88"/>
      <c r="XCS150" s="88"/>
      <c r="XCT150" s="88"/>
      <c r="XCU150" s="88"/>
      <c r="XCV150" s="88"/>
      <c r="XCW150" s="88"/>
      <c r="XCX150" s="88"/>
      <c r="XCY150" s="88"/>
      <c r="XCZ150" s="88"/>
      <c r="XDA150" s="88"/>
      <c r="XDB150" s="88"/>
      <c r="XDC150" s="88"/>
      <c r="XDD150" s="88"/>
      <c r="XDE150" s="88"/>
      <c r="XDF150" s="88"/>
      <c r="XDG150" s="88"/>
      <c r="XDH150" s="88"/>
      <c r="XDI150" s="88"/>
      <c r="XDJ150" s="88"/>
      <c r="XDK150" s="88"/>
      <c r="XDL150" s="88"/>
      <c r="XDM150" s="88"/>
      <c r="XDN150" s="88"/>
      <c r="XDO150" s="88"/>
      <c r="XDP150" s="88"/>
      <c r="XDQ150" s="88"/>
      <c r="XDR150" s="88"/>
      <c r="XDS150" s="88"/>
      <c r="XDT150" s="88"/>
      <c r="XDU150" s="88"/>
      <c r="XDV150" s="88"/>
      <c r="XDW150" s="88"/>
      <c r="XDX150" s="88"/>
      <c r="XDY150" s="88"/>
      <c r="XDZ150" s="88"/>
      <c r="XEA150" s="88"/>
      <c r="XEB150" s="88"/>
      <c r="XEC150" s="88"/>
      <c r="XED150" s="88"/>
      <c r="XEE150" s="88"/>
      <c r="XEF150" s="88"/>
      <c r="XEG150" s="88"/>
      <c r="XEH150" s="88"/>
      <c r="XEI150" s="88"/>
      <c r="XEJ150" s="88"/>
      <c r="XEK150" s="88"/>
      <c r="XEL150" s="88"/>
      <c r="XEM150" s="88"/>
      <c r="XEN150" s="88"/>
      <c r="XEO150" s="88"/>
      <c r="XEP150" s="88"/>
      <c r="XEQ150" s="88"/>
      <c r="XER150" s="88"/>
      <c r="XES150" s="88"/>
      <c r="XET150" s="88"/>
      <c r="XEU150" s="88"/>
      <c r="XEV150" s="88"/>
      <c r="XEW150" s="88"/>
      <c r="XEX150" s="88"/>
      <c r="XEY150" s="88"/>
      <c r="XEZ150" s="88"/>
      <c r="XFA150" s="88"/>
      <c r="XFB150" s="164"/>
      <c r="XFC150" s="164"/>
      <c r="XFD150" s="164"/>
    </row>
    <row r="151" s="85" customFormat="1" ht="23.1" customHeight="1" spans="1:20">
      <c r="A151" s="129">
        <v>301</v>
      </c>
      <c r="B151" s="129" t="s">
        <v>82</v>
      </c>
      <c r="C151" s="113"/>
      <c r="D151" s="148"/>
      <c r="E151" s="115"/>
      <c r="F151" s="116">
        <f>E151*D151</f>
        <v>0</v>
      </c>
      <c r="G151" s="116">
        <f t="shared" si="162"/>
        <v>0</v>
      </c>
      <c r="H151" s="117"/>
      <c r="I151" s="116">
        <f t="shared" ref="I151:I214" si="163">ROUND(H151*G151,2)</f>
        <v>0</v>
      </c>
      <c r="J151" s="195">
        <f t="shared" si="147"/>
        <v>0</v>
      </c>
      <c r="K151" s="116"/>
      <c r="L151" s="116"/>
      <c r="M151" s="116"/>
      <c r="N151" s="116"/>
      <c r="O151" s="116"/>
      <c r="P151" s="116"/>
      <c r="R151" s="95"/>
      <c r="S151" s="96"/>
      <c r="T151" s="97"/>
    </row>
    <row r="152" s="85" customFormat="1" ht="23.1" customHeight="1" spans="1:20">
      <c r="A152" s="129" t="s">
        <v>297</v>
      </c>
      <c r="B152" s="129" t="s">
        <v>298</v>
      </c>
      <c r="C152" s="113" t="s">
        <v>65</v>
      </c>
      <c r="D152" s="148">
        <v>6.71</v>
      </c>
      <c r="E152" s="115">
        <v>18500</v>
      </c>
      <c r="F152" s="116">
        <f t="shared" ref="F152:F215" si="164">ROUND(E152*D152,2)</f>
        <v>124135</v>
      </c>
      <c r="G152" s="116">
        <f t="shared" si="162"/>
        <v>6.71</v>
      </c>
      <c r="H152" s="117">
        <f t="shared" ref="H152:H215" si="165">E152</f>
        <v>18500</v>
      </c>
      <c r="I152" s="116">
        <f t="shared" si="163"/>
        <v>124135</v>
      </c>
      <c r="J152" s="195">
        <f t="shared" si="147"/>
        <v>6.3745</v>
      </c>
      <c r="K152" s="116">
        <f t="shared" ref="K152:K215" si="166">H152</f>
        <v>18500</v>
      </c>
      <c r="L152" s="116">
        <f t="shared" ref="L152:L215" si="167">K152*J152</f>
        <v>117928.25</v>
      </c>
      <c r="M152" s="116">
        <f t="shared" ref="M152:M215" si="168">G152-J152</f>
        <v>0.335500000000001</v>
      </c>
      <c r="N152" s="116">
        <f t="shared" ref="N152:N215" si="169">K152</f>
        <v>18500</v>
      </c>
      <c r="O152" s="116">
        <f t="shared" ref="O152:O215" si="170">N152*M152</f>
        <v>6206.75000000001</v>
      </c>
      <c r="P152" s="116"/>
      <c r="R152" s="95"/>
      <c r="S152" s="96"/>
      <c r="T152" s="97"/>
    </row>
    <row r="153" s="85" customFormat="1" ht="23.1" customHeight="1" spans="1:20">
      <c r="A153" s="129" t="s">
        <v>299</v>
      </c>
      <c r="B153" s="129" t="s">
        <v>300</v>
      </c>
      <c r="C153" s="113" t="s">
        <v>65</v>
      </c>
      <c r="D153" s="148">
        <v>15.3</v>
      </c>
      <c r="E153" s="115">
        <v>220</v>
      </c>
      <c r="F153" s="116">
        <f t="shared" si="164"/>
        <v>3366</v>
      </c>
      <c r="G153" s="116">
        <f t="shared" si="162"/>
        <v>15.3</v>
      </c>
      <c r="H153" s="117">
        <f t="shared" si="165"/>
        <v>220</v>
      </c>
      <c r="I153" s="116">
        <f t="shared" si="163"/>
        <v>3366</v>
      </c>
      <c r="J153" s="195">
        <f t="shared" si="147"/>
        <v>14.535</v>
      </c>
      <c r="K153" s="116">
        <f t="shared" si="166"/>
        <v>220</v>
      </c>
      <c r="L153" s="116">
        <f t="shared" si="167"/>
        <v>3197.7</v>
      </c>
      <c r="M153" s="116">
        <f t="shared" si="168"/>
        <v>0.765000000000001</v>
      </c>
      <c r="N153" s="116">
        <f t="shared" si="169"/>
        <v>220</v>
      </c>
      <c r="O153" s="116">
        <f t="shared" si="170"/>
        <v>168.3</v>
      </c>
      <c r="P153" s="116"/>
      <c r="R153" s="95"/>
      <c r="S153" s="96"/>
      <c r="T153" s="97"/>
    </row>
    <row r="154" s="85" customFormat="1" ht="23.1" customHeight="1" spans="1:20">
      <c r="A154" s="129">
        <v>302</v>
      </c>
      <c r="B154" s="129" t="s">
        <v>301</v>
      </c>
      <c r="C154" s="113"/>
      <c r="D154" s="148"/>
      <c r="E154" s="115"/>
      <c r="F154" s="116">
        <f t="shared" si="164"/>
        <v>0</v>
      </c>
      <c r="G154" s="116">
        <f t="shared" si="162"/>
        <v>0</v>
      </c>
      <c r="H154" s="117">
        <f t="shared" si="165"/>
        <v>0</v>
      </c>
      <c r="I154" s="116">
        <f t="shared" si="163"/>
        <v>0</v>
      </c>
      <c r="J154" s="195">
        <f t="shared" si="147"/>
        <v>0</v>
      </c>
      <c r="K154" s="116">
        <f t="shared" si="166"/>
        <v>0</v>
      </c>
      <c r="L154" s="116">
        <f t="shared" si="167"/>
        <v>0</v>
      </c>
      <c r="M154" s="116">
        <f t="shared" si="168"/>
        <v>0</v>
      </c>
      <c r="N154" s="116">
        <f t="shared" si="169"/>
        <v>0</v>
      </c>
      <c r="O154" s="116">
        <f t="shared" si="170"/>
        <v>0</v>
      </c>
      <c r="P154" s="116"/>
      <c r="R154" s="95"/>
      <c r="S154" s="96"/>
      <c r="T154" s="97"/>
    </row>
    <row r="155" s="85" customFormat="1" ht="23.1" customHeight="1" spans="1:20">
      <c r="A155" s="129" t="s">
        <v>302</v>
      </c>
      <c r="B155" s="129" t="s">
        <v>303</v>
      </c>
      <c r="C155" s="113" t="s">
        <v>51</v>
      </c>
      <c r="D155" s="148">
        <v>19.4</v>
      </c>
      <c r="E155" s="115">
        <v>4200</v>
      </c>
      <c r="F155" s="116">
        <f t="shared" si="164"/>
        <v>81480</v>
      </c>
      <c r="G155" s="116">
        <f t="shared" si="162"/>
        <v>19.4</v>
      </c>
      <c r="H155" s="117">
        <f t="shared" si="165"/>
        <v>4200</v>
      </c>
      <c r="I155" s="116">
        <f t="shared" si="163"/>
        <v>81480</v>
      </c>
      <c r="J155" s="195">
        <f t="shared" si="147"/>
        <v>18.43</v>
      </c>
      <c r="K155" s="116">
        <f t="shared" si="166"/>
        <v>4200</v>
      </c>
      <c r="L155" s="116">
        <f t="shared" si="167"/>
        <v>77406</v>
      </c>
      <c r="M155" s="116">
        <f t="shared" si="168"/>
        <v>0.970000000000002</v>
      </c>
      <c r="N155" s="116">
        <f t="shared" si="169"/>
        <v>4200</v>
      </c>
      <c r="O155" s="116">
        <f t="shared" si="170"/>
        <v>4074.00000000001</v>
      </c>
      <c r="P155" s="116"/>
      <c r="R155" s="95"/>
      <c r="S155" s="96"/>
      <c r="T155" s="97"/>
    </row>
    <row r="156" s="85" customFormat="1" ht="23.1" customHeight="1" spans="1:20">
      <c r="A156" s="129" t="s">
        <v>304</v>
      </c>
      <c r="B156" s="129" t="s">
        <v>305</v>
      </c>
      <c r="C156" s="113" t="s">
        <v>51</v>
      </c>
      <c r="D156" s="148">
        <v>15.71</v>
      </c>
      <c r="E156" s="115">
        <v>1</v>
      </c>
      <c r="F156" s="116">
        <f t="shared" si="164"/>
        <v>15.71</v>
      </c>
      <c r="G156" s="116">
        <f t="shared" si="162"/>
        <v>15.71</v>
      </c>
      <c r="H156" s="117">
        <f t="shared" si="165"/>
        <v>1</v>
      </c>
      <c r="I156" s="116">
        <f t="shared" si="163"/>
        <v>15.71</v>
      </c>
      <c r="J156" s="195">
        <f t="shared" si="147"/>
        <v>14.9245</v>
      </c>
      <c r="K156" s="116">
        <f t="shared" si="166"/>
        <v>1</v>
      </c>
      <c r="L156" s="116">
        <f t="shared" si="167"/>
        <v>14.9245</v>
      </c>
      <c r="M156" s="116">
        <f t="shared" si="168"/>
        <v>0.785500000000001</v>
      </c>
      <c r="N156" s="116">
        <f t="shared" si="169"/>
        <v>1</v>
      </c>
      <c r="O156" s="116">
        <f t="shared" si="170"/>
        <v>0.785500000000001</v>
      </c>
      <c r="P156" s="116"/>
      <c r="R156" s="95"/>
      <c r="S156" s="96"/>
      <c r="T156" s="97"/>
    </row>
    <row r="157" s="85" customFormat="1" ht="23.1" customHeight="1" spans="1:20">
      <c r="A157" s="129" t="s">
        <v>306</v>
      </c>
      <c r="B157" s="129" t="s">
        <v>307</v>
      </c>
      <c r="C157" s="113" t="s">
        <v>51</v>
      </c>
      <c r="D157" s="148">
        <v>10</v>
      </c>
      <c r="E157" s="115">
        <v>1</v>
      </c>
      <c r="F157" s="116">
        <f t="shared" si="164"/>
        <v>10</v>
      </c>
      <c r="G157" s="116">
        <f t="shared" si="162"/>
        <v>10</v>
      </c>
      <c r="H157" s="117">
        <f t="shared" si="165"/>
        <v>1</v>
      </c>
      <c r="I157" s="116">
        <f t="shared" si="163"/>
        <v>10</v>
      </c>
      <c r="J157" s="195">
        <f t="shared" si="147"/>
        <v>9.5</v>
      </c>
      <c r="K157" s="116">
        <f t="shared" si="166"/>
        <v>1</v>
      </c>
      <c r="L157" s="116">
        <f t="shared" si="167"/>
        <v>9.5</v>
      </c>
      <c r="M157" s="116">
        <f t="shared" si="168"/>
        <v>0.5</v>
      </c>
      <c r="N157" s="116">
        <f t="shared" si="169"/>
        <v>1</v>
      </c>
      <c r="O157" s="116">
        <f t="shared" si="170"/>
        <v>0.5</v>
      </c>
      <c r="P157" s="116"/>
      <c r="R157" s="95"/>
      <c r="S157" s="96"/>
      <c r="T157" s="97"/>
    </row>
    <row r="158" s="85" customFormat="1" ht="23.1" customHeight="1" spans="1:20">
      <c r="A158" s="129">
        <v>303</v>
      </c>
      <c r="B158" s="129" t="s">
        <v>308</v>
      </c>
      <c r="C158" s="113"/>
      <c r="D158" s="148"/>
      <c r="E158" s="115"/>
      <c r="F158" s="116">
        <f t="shared" si="164"/>
        <v>0</v>
      </c>
      <c r="G158" s="116">
        <f t="shared" si="162"/>
        <v>0</v>
      </c>
      <c r="H158" s="117">
        <f t="shared" si="165"/>
        <v>0</v>
      </c>
      <c r="I158" s="116">
        <f t="shared" si="163"/>
        <v>0</v>
      </c>
      <c r="J158" s="195">
        <f t="shared" si="147"/>
        <v>0</v>
      </c>
      <c r="K158" s="116">
        <f t="shared" si="166"/>
        <v>0</v>
      </c>
      <c r="L158" s="116">
        <f t="shared" si="167"/>
        <v>0</v>
      </c>
      <c r="M158" s="116">
        <f t="shared" si="168"/>
        <v>0</v>
      </c>
      <c r="N158" s="116">
        <f t="shared" si="169"/>
        <v>0</v>
      </c>
      <c r="O158" s="116">
        <f t="shared" si="170"/>
        <v>0</v>
      </c>
      <c r="P158" s="116"/>
      <c r="Q158" s="144"/>
      <c r="R158" s="95"/>
      <c r="S158" s="96"/>
      <c r="T158" s="97"/>
    </row>
    <row r="159" s="88" customFormat="1" ht="23.1" customHeight="1" spans="1:16384">
      <c r="A159" s="155" t="s">
        <v>309</v>
      </c>
      <c r="B159" s="155" t="s">
        <v>310</v>
      </c>
      <c r="C159" s="122" t="s">
        <v>311</v>
      </c>
      <c r="D159" s="156">
        <v>799.83</v>
      </c>
      <c r="E159" s="124">
        <v>6348.24</v>
      </c>
      <c r="F159" s="125">
        <f t="shared" si="164"/>
        <v>5077512.8</v>
      </c>
      <c r="G159" s="125">
        <f t="shared" si="162"/>
        <v>799.83</v>
      </c>
      <c r="H159" s="126">
        <f t="shared" si="165"/>
        <v>6348.24</v>
      </c>
      <c r="I159" s="125">
        <f t="shared" si="163"/>
        <v>5077512.8</v>
      </c>
      <c r="J159" s="197">
        <f>G159*Q161</f>
        <v>0</v>
      </c>
      <c r="K159" s="125">
        <f t="shared" si="166"/>
        <v>6348.24</v>
      </c>
      <c r="L159" s="125">
        <f t="shared" si="167"/>
        <v>0</v>
      </c>
      <c r="M159" s="125">
        <f t="shared" si="168"/>
        <v>799.83</v>
      </c>
      <c r="N159" s="125">
        <f t="shared" si="169"/>
        <v>6348.24</v>
      </c>
      <c r="O159" s="125">
        <f t="shared" si="170"/>
        <v>5077512.7992</v>
      </c>
      <c r="P159" s="125"/>
      <c r="Q159" s="161"/>
      <c r="R159" s="158"/>
      <c r="S159" s="159"/>
      <c r="T159" s="143"/>
      <c r="XFB159" s="147"/>
      <c r="XFC159" s="147"/>
      <c r="XFD159" s="147"/>
    </row>
    <row r="160" s="85" customFormat="1" ht="23.1" customHeight="1" spans="1:20">
      <c r="A160" s="129" t="s">
        <v>312</v>
      </c>
      <c r="B160" s="129" t="s">
        <v>313</v>
      </c>
      <c r="C160" s="113" t="s">
        <v>294</v>
      </c>
      <c r="D160" s="148">
        <v>499.85</v>
      </c>
      <c r="E160" s="115">
        <v>0</v>
      </c>
      <c r="F160" s="116">
        <f t="shared" si="164"/>
        <v>0</v>
      </c>
      <c r="G160" s="116">
        <f t="shared" si="162"/>
        <v>499.85</v>
      </c>
      <c r="H160" s="117">
        <f t="shared" si="165"/>
        <v>0</v>
      </c>
      <c r="I160" s="116">
        <f t="shared" si="163"/>
        <v>0</v>
      </c>
      <c r="J160" s="195">
        <f t="shared" ref="J160:J223" si="171">G160*0.95</f>
        <v>474.8575</v>
      </c>
      <c r="K160" s="116">
        <f t="shared" si="166"/>
        <v>0</v>
      </c>
      <c r="L160" s="116">
        <f t="shared" si="167"/>
        <v>0</v>
      </c>
      <c r="M160" s="116">
        <f t="shared" si="168"/>
        <v>24.9925</v>
      </c>
      <c r="N160" s="116">
        <f t="shared" si="169"/>
        <v>0</v>
      </c>
      <c r="O160" s="116">
        <f t="shared" si="170"/>
        <v>0</v>
      </c>
      <c r="P160" s="116"/>
      <c r="Q160" s="162"/>
      <c r="R160" s="95"/>
      <c r="S160" s="96"/>
      <c r="T160" s="97"/>
    </row>
    <row r="161" s="85" customFormat="1" ht="23.1" customHeight="1" spans="1:20">
      <c r="A161" s="129" t="s">
        <v>314</v>
      </c>
      <c r="B161" s="129" t="s">
        <v>315</v>
      </c>
      <c r="C161" s="113" t="s">
        <v>294</v>
      </c>
      <c r="D161" s="148">
        <v>299.92</v>
      </c>
      <c r="E161" s="115">
        <v>1</v>
      </c>
      <c r="F161" s="116">
        <f t="shared" si="164"/>
        <v>299.92</v>
      </c>
      <c r="G161" s="116">
        <f t="shared" si="162"/>
        <v>299.92</v>
      </c>
      <c r="H161" s="117">
        <f t="shared" si="165"/>
        <v>1</v>
      </c>
      <c r="I161" s="116">
        <f t="shared" si="163"/>
        <v>299.92</v>
      </c>
      <c r="J161" s="195">
        <f t="shared" si="171"/>
        <v>284.924</v>
      </c>
      <c r="K161" s="116">
        <f t="shared" si="166"/>
        <v>1</v>
      </c>
      <c r="L161" s="116">
        <f t="shared" si="167"/>
        <v>284.924</v>
      </c>
      <c r="M161" s="116">
        <f t="shared" si="168"/>
        <v>14.996</v>
      </c>
      <c r="N161" s="116">
        <f t="shared" si="169"/>
        <v>1</v>
      </c>
      <c r="O161" s="116">
        <f t="shared" si="170"/>
        <v>14.996</v>
      </c>
      <c r="P161" s="116"/>
      <c r="Q161" s="163"/>
      <c r="R161" s="95"/>
      <c r="S161" s="96"/>
      <c r="T161" s="97"/>
    </row>
    <row r="162" s="85" customFormat="1" ht="23.1" customHeight="1" spans="1:20">
      <c r="A162" s="129" t="s">
        <v>316</v>
      </c>
      <c r="B162" s="129" t="s">
        <v>317</v>
      </c>
      <c r="C162" s="113" t="s">
        <v>311</v>
      </c>
      <c r="D162" s="148">
        <v>949.89</v>
      </c>
      <c r="E162" s="115">
        <v>623.68</v>
      </c>
      <c r="F162" s="116">
        <f t="shared" si="164"/>
        <v>592427.4</v>
      </c>
      <c r="G162" s="116">
        <f t="shared" si="162"/>
        <v>949.89</v>
      </c>
      <c r="H162" s="117">
        <f t="shared" si="165"/>
        <v>623.68</v>
      </c>
      <c r="I162" s="116">
        <f t="shared" si="163"/>
        <v>592427.4</v>
      </c>
      <c r="J162" s="195">
        <f t="shared" si="171"/>
        <v>902.3955</v>
      </c>
      <c r="K162" s="116">
        <f t="shared" si="166"/>
        <v>623.68</v>
      </c>
      <c r="L162" s="116">
        <f t="shared" si="167"/>
        <v>562806.02544</v>
      </c>
      <c r="M162" s="116">
        <f t="shared" si="168"/>
        <v>47.4945</v>
      </c>
      <c r="N162" s="116">
        <f t="shared" si="169"/>
        <v>623.68</v>
      </c>
      <c r="O162" s="116">
        <f t="shared" si="170"/>
        <v>29621.36976</v>
      </c>
      <c r="P162" s="116"/>
      <c r="Q162" s="144"/>
      <c r="R162" s="95"/>
      <c r="S162" s="96"/>
      <c r="T162" s="97"/>
    </row>
    <row r="163" s="85" customFormat="1" ht="23.1" customHeight="1" spans="1:20">
      <c r="A163" s="129">
        <v>304</v>
      </c>
      <c r="B163" s="129" t="s">
        <v>318</v>
      </c>
      <c r="C163" s="113"/>
      <c r="D163" s="148"/>
      <c r="E163" s="115"/>
      <c r="F163" s="116">
        <f t="shared" si="164"/>
        <v>0</v>
      </c>
      <c r="G163" s="116">
        <f t="shared" si="162"/>
        <v>0</v>
      </c>
      <c r="H163" s="117">
        <f t="shared" si="165"/>
        <v>0</v>
      </c>
      <c r="I163" s="116">
        <f t="shared" si="163"/>
        <v>0</v>
      </c>
      <c r="J163" s="195">
        <f t="shared" si="171"/>
        <v>0</v>
      </c>
      <c r="K163" s="116">
        <f t="shared" si="166"/>
        <v>0</v>
      </c>
      <c r="L163" s="116">
        <f t="shared" si="167"/>
        <v>0</v>
      </c>
      <c r="M163" s="116">
        <f t="shared" si="168"/>
        <v>0</v>
      </c>
      <c r="N163" s="116">
        <f t="shared" si="169"/>
        <v>0</v>
      </c>
      <c r="O163" s="116">
        <f t="shared" si="170"/>
        <v>0</v>
      </c>
      <c r="P163" s="116"/>
      <c r="Q163" s="144"/>
      <c r="R163" s="95"/>
      <c r="S163" s="96"/>
      <c r="T163" s="97"/>
    </row>
    <row r="164" s="85" customFormat="1" ht="23.1" customHeight="1" spans="1:20">
      <c r="A164" s="129" t="s">
        <v>319</v>
      </c>
      <c r="B164" s="129" t="s">
        <v>320</v>
      </c>
      <c r="C164" s="113" t="s">
        <v>65</v>
      </c>
      <c r="D164" s="148">
        <v>30.29</v>
      </c>
      <c r="E164" s="115">
        <v>25</v>
      </c>
      <c r="F164" s="116">
        <f t="shared" si="164"/>
        <v>757.25</v>
      </c>
      <c r="G164" s="116">
        <f t="shared" si="162"/>
        <v>30.29</v>
      </c>
      <c r="H164" s="117">
        <f t="shared" si="165"/>
        <v>25</v>
      </c>
      <c r="I164" s="116">
        <f t="shared" si="163"/>
        <v>757.25</v>
      </c>
      <c r="J164" s="195">
        <f t="shared" si="171"/>
        <v>28.7755</v>
      </c>
      <c r="K164" s="116">
        <f t="shared" si="166"/>
        <v>25</v>
      </c>
      <c r="L164" s="116">
        <f t="shared" si="167"/>
        <v>719.3875</v>
      </c>
      <c r="M164" s="116">
        <f t="shared" si="168"/>
        <v>1.5145</v>
      </c>
      <c r="N164" s="116">
        <f t="shared" si="169"/>
        <v>25</v>
      </c>
      <c r="O164" s="116">
        <f t="shared" si="170"/>
        <v>37.8625</v>
      </c>
      <c r="P164" s="116"/>
      <c r="Q164" s="144"/>
      <c r="R164" s="95"/>
      <c r="S164" s="96"/>
      <c r="T164" s="97"/>
    </row>
    <row r="165" s="85" customFormat="1" ht="23.1" customHeight="1" spans="1:20">
      <c r="A165" s="129" t="s">
        <v>321</v>
      </c>
      <c r="B165" s="129" t="s">
        <v>322</v>
      </c>
      <c r="C165" s="113" t="s">
        <v>65</v>
      </c>
      <c r="D165" s="148">
        <v>29.61</v>
      </c>
      <c r="E165" s="115">
        <v>2.2</v>
      </c>
      <c r="F165" s="116">
        <f t="shared" si="164"/>
        <v>65.14</v>
      </c>
      <c r="G165" s="116">
        <f t="shared" si="162"/>
        <v>29.61</v>
      </c>
      <c r="H165" s="117">
        <f t="shared" si="165"/>
        <v>2.2</v>
      </c>
      <c r="I165" s="116">
        <f t="shared" si="163"/>
        <v>65.14</v>
      </c>
      <c r="J165" s="195">
        <f t="shared" si="171"/>
        <v>28.1295</v>
      </c>
      <c r="K165" s="116">
        <f t="shared" si="166"/>
        <v>2.2</v>
      </c>
      <c r="L165" s="116">
        <f t="shared" si="167"/>
        <v>61.8849</v>
      </c>
      <c r="M165" s="116">
        <f t="shared" si="168"/>
        <v>1.4805</v>
      </c>
      <c r="N165" s="116">
        <f t="shared" si="169"/>
        <v>2.2</v>
      </c>
      <c r="O165" s="116">
        <f t="shared" si="170"/>
        <v>3.25710000000001</v>
      </c>
      <c r="P165" s="116"/>
      <c r="Q165" s="144"/>
      <c r="R165" s="95"/>
      <c r="S165" s="96"/>
      <c r="T165" s="97"/>
    </row>
    <row r="166" s="85" customFormat="1" ht="23.1" customHeight="1" spans="1:20">
      <c r="A166" s="129" t="s">
        <v>323</v>
      </c>
      <c r="B166" s="129" t="s">
        <v>324</v>
      </c>
      <c r="C166" s="113" t="s">
        <v>65</v>
      </c>
      <c r="D166" s="148">
        <v>26.83</v>
      </c>
      <c r="E166" s="115">
        <v>1</v>
      </c>
      <c r="F166" s="116">
        <f t="shared" si="164"/>
        <v>26.83</v>
      </c>
      <c r="G166" s="116">
        <f t="shared" si="162"/>
        <v>26.83</v>
      </c>
      <c r="H166" s="117">
        <f t="shared" si="165"/>
        <v>1</v>
      </c>
      <c r="I166" s="116">
        <f t="shared" si="163"/>
        <v>26.83</v>
      </c>
      <c r="J166" s="195">
        <f t="shared" si="171"/>
        <v>25.4885</v>
      </c>
      <c r="K166" s="116">
        <f t="shared" si="166"/>
        <v>1</v>
      </c>
      <c r="L166" s="116">
        <f t="shared" si="167"/>
        <v>25.4885</v>
      </c>
      <c r="M166" s="116">
        <f t="shared" si="168"/>
        <v>1.3415</v>
      </c>
      <c r="N166" s="116">
        <f t="shared" si="169"/>
        <v>1</v>
      </c>
      <c r="O166" s="116">
        <f t="shared" si="170"/>
        <v>1.3415</v>
      </c>
      <c r="P166" s="116"/>
      <c r="Q166" s="144"/>
      <c r="R166" s="95"/>
      <c r="S166" s="96"/>
      <c r="T166" s="97"/>
    </row>
    <row r="167" s="85" customFormat="1" ht="23.1" customHeight="1" spans="1:20">
      <c r="A167" s="129" t="s">
        <v>325</v>
      </c>
      <c r="B167" s="129" t="s">
        <v>326</v>
      </c>
      <c r="C167" s="113" t="s">
        <v>65</v>
      </c>
      <c r="D167" s="148">
        <v>30.28</v>
      </c>
      <c r="E167" s="115">
        <v>241</v>
      </c>
      <c r="F167" s="116">
        <f t="shared" si="164"/>
        <v>7297.48</v>
      </c>
      <c r="G167" s="116">
        <f t="shared" si="162"/>
        <v>30.28</v>
      </c>
      <c r="H167" s="117">
        <f t="shared" si="165"/>
        <v>241</v>
      </c>
      <c r="I167" s="116">
        <f t="shared" si="163"/>
        <v>7297.48</v>
      </c>
      <c r="J167" s="195">
        <f t="shared" si="171"/>
        <v>28.766</v>
      </c>
      <c r="K167" s="116">
        <f t="shared" si="166"/>
        <v>241</v>
      </c>
      <c r="L167" s="116">
        <f t="shared" si="167"/>
        <v>6932.606</v>
      </c>
      <c r="M167" s="116">
        <f t="shared" si="168"/>
        <v>1.514</v>
      </c>
      <c r="N167" s="116">
        <f t="shared" si="169"/>
        <v>241</v>
      </c>
      <c r="O167" s="116">
        <f t="shared" si="170"/>
        <v>364.874000000001</v>
      </c>
      <c r="P167" s="116"/>
      <c r="Q167" s="144"/>
      <c r="R167" s="95"/>
      <c r="S167" s="96"/>
      <c r="T167" s="97"/>
    </row>
    <row r="168" s="85" customFormat="1" ht="23.1" customHeight="1" spans="1:20">
      <c r="A168" s="129" t="s">
        <v>327</v>
      </c>
      <c r="B168" s="129" t="s">
        <v>328</v>
      </c>
      <c r="C168" s="113" t="s">
        <v>65</v>
      </c>
      <c r="D168" s="148">
        <v>22.07</v>
      </c>
      <c r="E168" s="115">
        <v>1</v>
      </c>
      <c r="F168" s="116">
        <f t="shared" si="164"/>
        <v>22.07</v>
      </c>
      <c r="G168" s="116">
        <f t="shared" si="162"/>
        <v>22.07</v>
      </c>
      <c r="H168" s="117">
        <f t="shared" si="165"/>
        <v>1</v>
      </c>
      <c r="I168" s="116">
        <f t="shared" si="163"/>
        <v>22.07</v>
      </c>
      <c r="J168" s="195">
        <f t="shared" si="171"/>
        <v>20.9665</v>
      </c>
      <c r="K168" s="116">
        <f t="shared" si="166"/>
        <v>1</v>
      </c>
      <c r="L168" s="116">
        <f t="shared" si="167"/>
        <v>20.9665</v>
      </c>
      <c r="M168" s="116">
        <f t="shared" si="168"/>
        <v>1.1035</v>
      </c>
      <c r="N168" s="116">
        <f t="shared" si="169"/>
        <v>1</v>
      </c>
      <c r="O168" s="116">
        <f t="shared" si="170"/>
        <v>1.1035</v>
      </c>
      <c r="P168" s="116"/>
      <c r="R168" s="95"/>
      <c r="S168" s="96"/>
      <c r="T168" s="97"/>
    </row>
    <row r="169" s="85" customFormat="1" ht="23.1" customHeight="1" spans="1:20">
      <c r="A169" s="129">
        <v>305</v>
      </c>
      <c r="B169" s="129" t="s">
        <v>329</v>
      </c>
      <c r="C169" s="113"/>
      <c r="D169" s="148"/>
      <c r="E169" s="115"/>
      <c r="F169" s="116">
        <f t="shared" si="164"/>
        <v>0</v>
      </c>
      <c r="G169" s="116">
        <f t="shared" si="162"/>
        <v>0</v>
      </c>
      <c r="H169" s="117">
        <f t="shared" si="165"/>
        <v>0</v>
      </c>
      <c r="I169" s="116">
        <f t="shared" si="163"/>
        <v>0</v>
      </c>
      <c r="J169" s="195">
        <f t="shared" si="171"/>
        <v>0</v>
      </c>
      <c r="K169" s="116">
        <f t="shared" si="166"/>
        <v>0</v>
      </c>
      <c r="L169" s="116">
        <f t="shared" si="167"/>
        <v>0</v>
      </c>
      <c r="M169" s="116">
        <f t="shared" si="168"/>
        <v>0</v>
      </c>
      <c r="N169" s="116">
        <f t="shared" si="169"/>
        <v>0</v>
      </c>
      <c r="O169" s="116">
        <f t="shared" si="170"/>
        <v>0</v>
      </c>
      <c r="P169" s="116"/>
      <c r="R169" s="95"/>
      <c r="S169" s="96"/>
      <c r="T169" s="97"/>
    </row>
    <row r="170" s="85" customFormat="1" ht="23.1" customHeight="1" spans="1:20">
      <c r="A170" s="129" t="s">
        <v>330</v>
      </c>
      <c r="B170" s="129" t="s">
        <v>331</v>
      </c>
      <c r="C170" s="113"/>
      <c r="D170" s="148"/>
      <c r="E170" s="115"/>
      <c r="F170" s="116">
        <f t="shared" si="164"/>
        <v>0</v>
      </c>
      <c r="G170" s="116">
        <f t="shared" si="162"/>
        <v>0</v>
      </c>
      <c r="H170" s="117">
        <f t="shared" si="165"/>
        <v>0</v>
      </c>
      <c r="I170" s="116">
        <f t="shared" si="163"/>
        <v>0</v>
      </c>
      <c r="J170" s="195">
        <f t="shared" si="171"/>
        <v>0</v>
      </c>
      <c r="K170" s="116">
        <f t="shared" si="166"/>
        <v>0</v>
      </c>
      <c r="L170" s="116">
        <f t="shared" si="167"/>
        <v>0</v>
      </c>
      <c r="M170" s="116">
        <f t="shared" si="168"/>
        <v>0</v>
      </c>
      <c r="N170" s="116">
        <f t="shared" si="169"/>
        <v>0</v>
      </c>
      <c r="O170" s="116">
        <f t="shared" si="170"/>
        <v>0</v>
      </c>
      <c r="P170" s="116"/>
      <c r="R170" s="95"/>
      <c r="S170" s="96"/>
      <c r="T170" s="97"/>
    </row>
    <row r="171" s="85" customFormat="1" ht="23.1" customHeight="1" spans="1:20">
      <c r="A171" s="129" t="s">
        <v>332</v>
      </c>
      <c r="B171" s="129" t="s">
        <v>333</v>
      </c>
      <c r="C171" s="113" t="s">
        <v>334</v>
      </c>
      <c r="D171" s="148">
        <v>14.28</v>
      </c>
      <c r="E171" s="115">
        <v>12</v>
      </c>
      <c r="F171" s="116">
        <f t="shared" si="164"/>
        <v>171.36</v>
      </c>
      <c r="G171" s="116">
        <f t="shared" si="162"/>
        <v>14.28</v>
      </c>
      <c r="H171" s="117">
        <f t="shared" si="165"/>
        <v>12</v>
      </c>
      <c r="I171" s="116">
        <f t="shared" si="163"/>
        <v>171.36</v>
      </c>
      <c r="J171" s="195">
        <f t="shared" si="171"/>
        <v>13.566</v>
      </c>
      <c r="K171" s="116">
        <f t="shared" si="166"/>
        <v>12</v>
      </c>
      <c r="L171" s="116">
        <f t="shared" si="167"/>
        <v>162.792</v>
      </c>
      <c r="M171" s="116">
        <f t="shared" si="168"/>
        <v>0.714</v>
      </c>
      <c r="N171" s="116">
        <f t="shared" si="169"/>
        <v>12</v>
      </c>
      <c r="O171" s="116">
        <f t="shared" si="170"/>
        <v>8.568</v>
      </c>
      <c r="P171" s="116"/>
      <c r="R171" s="95"/>
      <c r="S171" s="96"/>
      <c r="T171" s="97"/>
    </row>
    <row r="172" s="85" customFormat="1" ht="23.1" customHeight="1" spans="1:20">
      <c r="A172" s="129" t="s">
        <v>335</v>
      </c>
      <c r="B172" s="129" t="s">
        <v>336</v>
      </c>
      <c r="C172" s="113" t="s">
        <v>334</v>
      </c>
      <c r="D172" s="148">
        <v>25.5</v>
      </c>
      <c r="E172" s="115">
        <v>12</v>
      </c>
      <c r="F172" s="116">
        <f t="shared" si="164"/>
        <v>306</v>
      </c>
      <c r="G172" s="116">
        <f t="shared" si="162"/>
        <v>25.5</v>
      </c>
      <c r="H172" s="117">
        <f t="shared" si="165"/>
        <v>12</v>
      </c>
      <c r="I172" s="116">
        <f t="shared" si="163"/>
        <v>306</v>
      </c>
      <c r="J172" s="195">
        <f t="shared" si="171"/>
        <v>24.225</v>
      </c>
      <c r="K172" s="116">
        <f t="shared" si="166"/>
        <v>12</v>
      </c>
      <c r="L172" s="116">
        <f t="shared" si="167"/>
        <v>290.7</v>
      </c>
      <c r="M172" s="116">
        <f t="shared" si="168"/>
        <v>1.275</v>
      </c>
      <c r="N172" s="116">
        <f t="shared" si="169"/>
        <v>12</v>
      </c>
      <c r="O172" s="116">
        <f t="shared" si="170"/>
        <v>15.3</v>
      </c>
      <c r="P172" s="116"/>
      <c r="R172" s="95"/>
      <c r="S172" s="96"/>
      <c r="T172" s="97"/>
    </row>
    <row r="173" s="85" customFormat="1" ht="23.1" customHeight="1" spans="1:20">
      <c r="A173" s="129" t="s">
        <v>337</v>
      </c>
      <c r="B173" s="129" t="s">
        <v>338</v>
      </c>
      <c r="C173" s="113" t="s">
        <v>51</v>
      </c>
      <c r="D173" s="148">
        <v>150.95</v>
      </c>
      <c r="E173" s="115">
        <v>1</v>
      </c>
      <c r="F173" s="116">
        <f t="shared" si="164"/>
        <v>150.95</v>
      </c>
      <c r="G173" s="116">
        <f t="shared" si="162"/>
        <v>150.95</v>
      </c>
      <c r="H173" s="117">
        <f t="shared" si="165"/>
        <v>1</v>
      </c>
      <c r="I173" s="116">
        <f t="shared" si="163"/>
        <v>150.95</v>
      </c>
      <c r="J173" s="195">
        <f t="shared" si="171"/>
        <v>143.4025</v>
      </c>
      <c r="K173" s="116">
        <f t="shared" si="166"/>
        <v>1</v>
      </c>
      <c r="L173" s="116">
        <f t="shared" si="167"/>
        <v>143.4025</v>
      </c>
      <c r="M173" s="116">
        <f t="shared" si="168"/>
        <v>7.54750000000001</v>
      </c>
      <c r="N173" s="116">
        <f t="shared" si="169"/>
        <v>1</v>
      </c>
      <c r="O173" s="116">
        <f t="shared" si="170"/>
        <v>7.54750000000001</v>
      </c>
      <c r="P173" s="116"/>
      <c r="R173" s="95"/>
      <c r="S173" s="96"/>
      <c r="T173" s="97"/>
    </row>
    <row r="174" s="85" customFormat="1" ht="23.1" customHeight="1" spans="1:20">
      <c r="A174" s="129" t="s">
        <v>339</v>
      </c>
      <c r="B174" s="129" t="s">
        <v>340</v>
      </c>
      <c r="C174" s="113"/>
      <c r="D174" s="148"/>
      <c r="E174" s="115"/>
      <c r="F174" s="116">
        <f t="shared" si="164"/>
        <v>0</v>
      </c>
      <c r="G174" s="116">
        <f t="shared" si="162"/>
        <v>0</v>
      </c>
      <c r="H174" s="117">
        <f t="shared" si="165"/>
        <v>0</v>
      </c>
      <c r="I174" s="116">
        <f t="shared" si="163"/>
        <v>0</v>
      </c>
      <c r="J174" s="195">
        <f t="shared" si="171"/>
        <v>0</v>
      </c>
      <c r="K174" s="116">
        <f t="shared" si="166"/>
        <v>0</v>
      </c>
      <c r="L174" s="116">
        <f t="shared" si="167"/>
        <v>0</v>
      </c>
      <c r="M174" s="116">
        <f t="shared" si="168"/>
        <v>0</v>
      </c>
      <c r="N174" s="116">
        <f t="shared" si="169"/>
        <v>0</v>
      </c>
      <c r="O174" s="116">
        <f t="shared" si="170"/>
        <v>0</v>
      </c>
      <c r="P174" s="116"/>
      <c r="R174" s="95"/>
      <c r="S174" s="96"/>
      <c r="T174" s="97"/>
    </row>
    <row r="175" s="85" customFormat="1" ht="23.1" customHeight="1" spans="1:20">
      <c r="A175" s="129" t="s">
        <v>341</v>
      </c>
      <c r="B175" s="129" t="s">
        <v>342</v>
      </c>
      <c r="C175" s="113" t="s">
        <v>334</v>
      </c>
      <c r="D175" s="148">
        <v>25.24</v>
      </c>
      <c r="E175" s="115">
        <v>1</v>
      </c>
      <c r="F175" s="116">
        <f t="shared" si="164"/>
        <v>25.24</v>
      </c>
      <c r="G175" s="116">
        <f t="shared" si="162"/>
        <v>25.24</v>
      </c>
      <c r="H175" s="117">
        <f t="shared" si="165"/>
        <v>1</v>
      </c>
      <c r="I175" s="116">
        <f t="shared" si="163"/>
        <v>25.24</v>
      </c>
      <c r="J175" s="195">
        <f t="shared" si="171"/>
        <v>23.978</v>
      </c>
      <c r="K175" s="116">
        <f t="shared" si="166"/>
        <v>1</v>
      </c>
      <c r="L175" s="116">
        <f t="shared" si="167"/>
        <v>23.978</v>
      </c>
      <c r="M175" s="116">
        <f t="shared" si="168"/>
        <v>1.262</v>
      </c>
      <c r="N175" s="116">
        <f t="shared" si="169"/>
        <v>1</v>
      </c>
      <c r="O175" s="116">
        <f t="shared" si="170"/>
        <v>1.262</v>
      </c>
      <c r="P175" s="116"/>
      <c r="R175" s="95"/>
      <c r="S175" s="96"/>
      <c r="T175" s="97"/>
    </row>
    <row r="176" s="85" customFormat="1" ht="23.1" customHeight="1" spans="1:20">
      <c r="A176" s="129" t="s">
        <v>343</v>
      </c>
      <c r="B176" s="129" t="s">
        <v>344</v>
      </c>
      <c r="C176" s="113" t="s">
        <v>334</v>
      </c>
      <c r="D176" s="148">
        <v>39.27</v>
      </c>
      <c r="E176" s="115">
        <v>1</v>
      </c>
      <c r="F176" s="116">
        <f t="shared" si="164"/>
        <v>39.27</v>
      </c>
      <c r="G176" s="116">
        <f t="shared" si="162"/>
        <v>39.27</v>
      </c>
      <c r="H176" s="117">
        <f t="shared" si="165"/>
        <v>1</v>
      </c>
      <c r="I176" s="116">
        <f t="shared" si="163"/>
        <v>39.27</v>
      </c>
      <c r="J176" s="195">
        <f t="shared" si="171"/>
        <v>37.3065</v>
      </c>
      <c r="K176" s="116">
        <f t="shared" si="166"/>
        <v>1</v>
      </c>
      <c r="L176" s="116">
        <f t="shared" si="167"/>
        <v>37.3065</v>
      </c>
      <c r="M176" s="116">
        <f t="shared" si="168"/>
        <v>1.9635</v>
      </c>
      <c r="N176" s="116">
        <f t="shared" si="169"/>
        <v>1</v>
      </c>
      <c r="O176" s="116">
        <f t="shared" si="170"/>
        <v>1.9635</v>
      </c>
      <c r="P176" s="116"/>
      <c r="R176" s="95"/>
      <c r="S176" s="96"/>
      <c r="T176" s="97"/>
    </row>
    <row r="177" s="85" customFormat="1" ht="23.1" customHeight="1" spans="1:20">
      <c r="A177" s="129" t="s">
        <v>345</v>
      </c>
      <c r="B177" s="129" t="s">
        <v>346</v>
      </c>
      <c r="C177" s="113" t="s">
        <v>51</v>
      </c>
      <c r="D177" s="148">
        <v>224.34</v>
      </c>
      <c r="E177" s="115">
        <v>1</v>
      </c>
      <c r="F177" s="116">
        <f t="shared" si="164"/>
        <v>224.34</v>
      </c>
      <c r="G177" s="116">
        <f t="shared" si="162"/>
        <v>224.34</v>
      </c>
      <c r="H177" s="117">
        <f t="shared" si="165"/>
        <v>1</v>
      </c>
      <c r="I177" s="116">
        <f t="shared" si="163"/>
        <v>224.34</v>
      </c>
      <c r="J177" s="195">
        <f t="shared" si="171"/>
        <v>213.123</v>
      </c>
      <c r="K177" s="116">
        <f t="shared" si="166"/>
        <v>1</v>
      </c>
      <c r="L177" s="116">
        <f t="shared" si="167"/>
        <v>213.123</v>
      </c>
      <c r="M177" s="116">
        <f t="shared" si="168"/>
        <v>11.217</v>
      </c>
      <c r="N177" s="116">
        <f t="shared" si="169"/>
        <v>1</v>
      </c>
      <c r="O177" s="116">
        <f t="shared" si="170"/>
        <v>11.217</v>
      </c>
      <c r="P177" s="116"/>
      <c r="R177" s="95"/>
      <c r="S177" s="96"/>
      <c r="T177" s="97"/>
    </row>
    <row r="178" s="85" customFormat="1" ht="23.1" customHeight="1" spans="1:20">
      <c r="A178" s="129" t="s">
        <v>347</v>
      </c>
      <c r="B178" s="129" t="s">
        <v>348</v>
      </c>
      <c r="C178" s="113"/>
      <c r="D178" s="148"/>
      <c r="E178" s="115"/>
      <c r="F178" s="116">
        <f t="shared" si="164"/>
        <v>0</v>
      </c>
      <c r="G178" s="116">
        <f t="shared" si="162"/>
        <v>0</v>
      </c>
      <c r="H178" s="117">
        <f t="shared" si="165"/>
        <v>0</v>
      </c>
      <c r="I178" s="116">
        <f t="shared" si="163"/>
        <v>0</v>
      </c>
      <c r="J178" s="195">
        <f t="shared" si="171"/>
        <v>0</v>
      </c>
      <c r="K178" s="116">
        <f t="shared" si="166"/>
        <v>0</v>
      </c>
      <c r="L178" s="116">
        <f t="shared" si="167"/>
        <v>0</v>
      </c>
      <c r="M178" s="116">
        <f t="shared" si="168"/>
        <v>0</v>
      </c>
      <c r="N178" s="116">
        <f t="shared" si="169"/>
        <v>0</v>
      </c>
      <c r="O178" s="116">
        <f t="shared" si="170"/>
        <v>0</v>
      </c>
      <c r="P178" s="116"/>
      <c r="R178" s="95"/>
      <c r="S178" s="96"/>
      <c r="T178" s="97"/>
    </row>
    <row r="179" s="85" customFormat="1" ht="23.1" customHeight="1" spans="1:20">
      <c r="A179" s="129" t="s">
        <v>349</v>
      </c>
      <c r="B179" s="129" t="s">
        <v>350</v>
      </c>
      <c r="C179" s="113" t="s">
        <v>334</v>
      </c>
      <c r="D179" s="148">
        <v>24.54</v>
      </c>
      <c r="E179" s="115">
        <v>1</v>
      </c>
      <c r="F179" s="116">
        <f t="shared" si="164"/>
        <v>24.54</v>
      </c>
      <c r="G179" s="116">
        <f t="shared" si="162"/>
        <v>24.54</v>
      </c>
      <c r="H179" s="117">
        <f t="shared" si="165"/>
        <v>1</v>
      </c>
      <c r="I179" s="116">
        <f t="shared" si="163"/>
        <v>24.54</v>
      </c>
      <c r="J179" s="195">
        <f t="shared" si="171"/>
        <v>23.313</v>
      </c>
      <c r="K179" s="116">
        <f t="shared" si="166"/>
        <v>1</v>
      </c>
      <c r="L179" s="116">
        <f t="shared" si="167"/>
        <v>23.313</v>
      </c>
      <c r="M179" s="116">
        <f t="shared" si="168"/>
        <v>1.227</v>
      </c>
      <c r="N179" s="116">
        <f t="shared" si="169"/>
        <v>1</v>
      </c>
      <c r="O179" s="116">
        <f t="shared" si="170"/>
        <v>1.227</v>
      </c>
      <c r="P179" s="116"/>
      <c r="R179" s="95"/>
      <c r="S179" s="96"/>
      <c r="T179" s="97"/>
    </row>
    <row r="180" s="85" customFormat="1" ht="23.1" customHeight="1" spans="1:20">
      <c r="A180" s="129" t="s">
        <v>351</v>
      </c>
      <c r="B180" s="129" t="s">
        <v>352</v>
      </c>
      <c r="C180" s="113" t="s">
        <v>334</v>
      </c>
      <c r="D180" s="148">
        <v>34.98</v>
      </c>
      <c r="E180" s="115">
        <v>1</v>
      </c>
      <c r="F180" s="116">
        <f t="shared" si="164"/>
        <v>34.98</v>
      </c>
      <c r="G180" s="116">
        <f t="shared" si="162"/>
        <v>34.98</v>
      </c>
      <c r="H180" s="117">
        <f t="shared" si="165"/>
        <v>1</v>
      </c>
      <c r="I180" s="116">
        <f t="shared" si="163"/>
        <v>34.98</v>
      </c>
      <c r="J180" s="195">
        <f t="shared" si="171"/>
        <v>33.231</v>
      </c>
      <c r="K180" s="116">
        <f t="shared" si="166"/>
        <v>1</v>
      </c>
      <c r="L180" s="116">
        <f t="shared" si="167"/>
        <v>33.231</v>
      </c>
      <c r="M180" s="116">
        <f t="shared" si="168"/>
        <v>1.749</v>
      </c>
      <c r="N180" s="116">
        <f t="shared" si="169"/>
        <v>1</v>
      </c>
      <c r="O180" s="116">
        <f t="shared" si="170"/>
        <v>1.749</v>
      </c>
      <c r="P180" s="116"/>
      <c r="R180" s="95"/>
      <c r="S180" s="96"/>
      <c r="T180" s="97"/>
    </row>
    <row r="181" s="85" customFormat="1" ht="23.1" customHeight="1" spans="1:20">
      <c r="A181" s="129" t="s">
        <v>353</v>
      </c>
      <c r="B181" s="129" t="s">
        <v>354</v>
      </c>
      <c r="C181" s="113" t="s">
        <v>51</v>
      </c>
      <c r="D181" s="148">
        <v>335.88</v>
      </c>
      <c r="E181" s="115">
        <v>1</v>
      </c>
      <c r="F181" s="116">
        <f t="shared" si="164"/>
        <v>335.88</v>
      </c>
      <c r="G181" s="116">
        <f t="shared" si="162"/>
        <v>335.88</v>
      </c>
      <c r="H181" s="117">
        <f t="shared" si="165"/>
        <v>1</v>
      </c>
      <c r="I181" s="116">
        <f t="shared" si="163"/>
        <v>335.88</v>
      </c>
      <c r="J181" s="195">
        <f t="shared" si="171"/>
        <v>319.086</v>
      </c>
      <c r="K181" s="116">
        <f t="shared" si="166"/>
        <v>1</v>
      </c>
      <c r="L181" s="116">
        <f t="shared" si="167"/>
        <v>319.086</v>
      </c>
      <c r="M181" s="116">
        <f t="shared" si="168"/>
        <v>16.794</v>
      </c>
      <c r="N181" s="116">
        <f t="shared" si="169"/>
        <v>1</v>
      </c>
      <c r="O181" s="116">
        <f t="shared" si="170"/>
        <v>16.794</v>
      </c>
      <c r="P181" s="116"/>
      <c r="R181" s="95"/>
      <c r="S181" s="96"/>
      <c r="T181" s="97"/>
    </row>
    <row r="182" s="85" customFormat="1" ht="23.1" customHeight="1" spans="1:20">
      <c r="A182" s="129" t="s">
        <v>355</v>
      </c>
      <c r="B182" s="129" t="s">
        <v>356</v>
      </c>
      <c r="C182" s="113"/>
      <c r="D182" s="148"/>
      <c r="E182" s="115"/>
      <c r="F182" s="116">
        <f t="shared" si="164"/>
        <v>0</v>
      </c>
      <c r="G182" s="116">
        <f t="shared" si="162"/>
        <v>0</v>
      </c>
      <c r="H182" s="117">
        <f t="shared" si="165"/>
        <v>0</v>
      </c>
      <c r="I182" s="116">
        <f t="shared" si="163"/>
        <v>0</v>
      </c>
      <c r="J182" s="195">
        <f t="shared" si="171"/>
        <v>0</v>
      </c>
      <c r="K182" s="116">
        <f t="shared" si="166"/>
        <v>0</v>
      </c>
      <c r="L182" s="116">
        <f t="shared" si="167"/>
        <v>0</v>
      </c>
      <c r="M182" s="116">
        <f t="shared" si="168"/>
        <v>0</v>
      </c>
      <c r="N182" s="116">
        <f t="shared" si="169"/>
        <v>0</v>
      </c>
      <c r="O182" s="116">
        <f t="shared" si="170"/>
        <v>0</v>
      </c>
      <c r="P182" s="116"/>
      <c r="R182" s="95"/>
      <c r="S182" s="96"/>
      <c r="T182" s="97"/>
    </row>
    <row r="183" s="85" customFormat="1" ht="23.1" customHeight="1" spans="1:20">
      <c r="A183" s="129" t="s">
        <v>357</v>
      </c>
      <c r="B183" s="129" t="s">
        <v>358</v>
      </c>
      <c r="C183" s="113" t="s">
        <v>55</v>
      </c>
      <c r="D183" s="148">
        <v>3999.88</v>
      </c>
      <c r="E183" s="115">
        <v>3</v>
      </c>
      <c r="F183" s="116">
        <f t="shared" si="164"/>
        <v>11999.64</v>
      </c>
      <c r="G183" s="116">
        <f t="shared" si="162"/>
        <v>3999.88</v>
      </c>
      <c r="H183" s="117">
        <f t="shared" si="165"/>
        <v>3</v>
      </c>
      <c r="I183" s="116">
        <f t="shared" si="163"/>
        <v>11999.64</v>
      </c>
      <c r="J183" s="195">
        <f t="shared" si="171"/>
        <v>3799.886</v>
      </c>
      <c r="K183" s="116">
        <f t="shared" si="166"/>
        <v>3</v>
      </c>
      <c r="L183" s="116">
        <f t="shared" si="167"/>
        <v>11399.658</v>
      </c>
      <c r="M183" s="116">
        <f t="shared" si="168"/>
        <v>199.994</v>
      </c>
      <c r="N183" s="116">
        <f t="shared" si="169"/>
        <v>3</v>
      </c>
      <c r="O183" s="116">
        <f t="shared" si="170"/>
        <v>599.982</v>
      </c>
      <c r="P183" s="116"/>
      <c r="R183" s="95"/>
      <c r="S183" s="96"/>
      <c r="T183" s="97"/>
    </row>
    <row r="184" s="85" customFormat="1" ht="23.1" customHeight="1" spans="1:20">
      <c r="A184" s="129" t="s">
        <v>359</v>
      </c>
      <c r="B184" s="129" t="s">
        <v>360</v>
      </c>
      <c r="C184" s="113" t="s">
        <v>51</v>
      </c>
      <c r="D184" s="148">
        <v>244.04</v>
      </c>
      <c r="E184" s="115">
        <v>81</v>
      </c>
      <c r="F184" s="116">
        <f t="shared" si="164"/>
        <v>19767.24</v>
      </c>
      <c r="G184" s="116">
        <f t="shared" si="162"/>
        <v>244.04</v>
      </c>
      <c r="H184" s="117">
        <f t="shared" si="165"/>
        <v>81</v>
      </c>
      <c r="I184" s="116">
        <f t="shared" si="163"/>
        <v>19767.24</v>
      </c>
      <c r="J184" s="195">
        <f t="shared" si="171"/>
        <v>231.838</v>
      </c>
      <c r="K184" s="116">
        <f t="shared" si="166"/>
        <v>81</v>
      </c>
      <c r="L184" s="116">
        <f t="shared" si="167"/>
        <v>18778.878</v>
      </c>
      <c r="M184" s="116">
        <f t="shared" si="168"/>
        <v>12.202</v>
      </c>
      <c r="N184" s="116">
        <f t="shared" si="169"/>
        <v>81</v>
      </c>
      <c r="O184" s="116">
        <f t="shared" si="170"/>
        <v>988.362</v>
      </c>
      <c r="P184" s="116"/>
      <c r="R184" s="95"/>
      <c r="S184" s="96"/>
      <c r="T184" s="97"/>
    </row>
    <row r="185" s="85" customFormat="1" ht="23.1" customHeight="1" spans="1:20">
      <c r="A185" s="129">
        <v>306</v>
      </c>
      <c r="B185" s="129" t="s">
        <v>361</v>
      </c>
      <c r="C185" s="113"/>
      <c r="D185" s="148"/>
      <c r="E185" s="115"/>
      <c r="F185" s="116">
        <f t="shared" si="164"/>
        <v>0</v>
      </c>
      <c r="G185" s="116">
        <f t="shared" si="162"/>
        <v>0</v>
      </c>
      <c r="H185" s="117">
        <f t="shared" si="165"/>
        <v>0</v>
      </c>
      <c r="I185" s="116">
        <f t="shared" si="163"/>
        <v>0</v>
      </c>
      <c r="J185" s="195">
        <f t="shared" si="171"/>
        <v>0</v>
      </c>
      <c r="K185" s="116">
        <f t="shared" si="166"/>
        <v>0</v>
      </c>
      <c r="L185" s="116">
        <f t="shared" si="167"/>
        <v>0</v>
      </c>
      <c r="M185" s="116">
        <f t="shared" si="168"/>
        <v>0</v>
      </c>
      <c r="N185" s="116">
        <f t="shared" si="169"/>
        <v>0</v>
      </c>
      <c r="O185" s="116">
        <f t="shared" si="170"/>
        <v>0</v>
      </c>
      <c r="P185" s="116"/>
      <c r="R185" s="95"/>
      <c r="S185" s="96"/>
      <c r="T185" s="97"/>
    </row>
    <row r="186" s="85" customFormat="1" ht="23.1" customHeight="1" spans="1:20">
      <c r="A186" s="129" t="s">
        <v>362</v>
      </c>
      <c r="B186" s="129" t="s">
        <v>363</v>
      </c>
      <c r="C186" s="113" t="s">
        <v>65</v>
      </c>
      <c r="D186" s="148">
        <v>44.88</v>
      </c>
      <c r="E186" s="115">
        <v>1</v>
      </c>
      <c r="F186" s="116">
        <f t="shared" si="164"/>
        <v>44.88</v>
      </c>
      <c r="G186" s="116">
        <f t="shared" si="162"/>
        <v>44.88</v>
      </c>
      <c r="H186" s="117">
        <f t="shared" si="165"/>
        <v>1</v>
      </c>
      <c r="I186" s="116">
        <f t="shared" si="163"/>
        <v>44.88</v>
      </c>
      <c r="J186" s="195">
        <f t="shared" si="171"/>
        <v>42.636</v>
      </c>
      <c r="K186" s="116">
        <f t="shared" si="166"/>
        <v>1</v>
      </c>
      <c r="L186" s="116">
        <f t="shared" si="167"/>
        <v>42.636</v>
      </c>
      <c r="M186" s="116">
        <f t="shared" si="168"/>
        <v>2.244</v>
      </c>
      <c r="N186" s="116">
        <f t="shared" si="169"/>
        <v>1</v>
      </c>
      <c r="O186" s="116">
        <f t="shared" si="170"/>
        <v>2.244</v>
      </c>
      <c r="P186" s="116"/>
      <c r="R186" s="95"/>
      <c r="S186" s="96"/>
      <c r="T186" s="97"/>
    </row>
    <row r="187" s="85" customFormat="1" ht="23.1" customHeight="1" spans="1:20">
      <c r="A187" s="129" t="s">
        <v>364</v>
      </c>
      <c r="B187" s="129" t="s">
        <v>365</v>
      </c>
      <c r="C187" s="113" t="s">
        <v>51</v>
      </c>
      <c r="D187" s="148">
        <v>201.89</v>
      </c>
      <c r="E187" s="115">
        <v>1</v>
      </c>
      <c r="F187" s="116">
        <f t="shared" si="164"/>
        <v>201.89</v>
      </c>
      <c r="G187" s="116">
        <f t="shared" si="162"/>
        <v>201.89</v>
      </c>
      <c r="H187" s="117">
        <f t="shared" si="165"/>
        <v>1</v>
      </c>
      <c r="I187" s="116">
        <f t="shared" si="163"/>
        <v>201.89</v>
      </c>
      <c r="J187" s="195">
        <f t="shared" si="171"/>
        <v>191.7955</v>
      </c>
      <c r="K187" s="116">
        <f t="shared" si="166"/>
        <v>1</v>
      </c>
      <c r="L187" s="116">
        <f t="shared" si="167"/>
        <v>191.7955</v>
      </c>
      <c r="M187" s="116">
        <f t="shared" si="168"/>
        <v>10.0945</v>
      </c>
      <c r="N187" s="116">
        <f t="shared" si="169"/>
        <v>1</v>
      </c>
      <c r="O187" s="116">
        <f t="shared" si="170"/>
        <v>10.0945</v>
      </c>
      <c r="P187" s="116"/>
      <c r="R187" s="95"/>
      <c r="S187" s="96"/>
      <c r="T187" s="97"/>
    </row>
    <row r="188" s="85" customFormat="1" ht="23.1" customHeight="1" spans="1:20">
      <c r="A188" s="129">
        <v>307</v>
      </c>
      <c r="B188" s="129" t="s">
        <v>366</v>
      </c>
      <c r="C188" s="113"/>
      <c r="D188" s="148"/>
      <c r="E188" s="115"/>
      <c r="F188" s="116">
        <f t="shared" si="164"/>
        <v>0</v>
      </c>
      <c r="G188" s="116">
        <f t="shared" si="162"/>
        <v>0</v>
      </c>
      <c r="H188" s="117">
        <f t="shared" si="165"/>
        <v>0</v>
      </c>
      <c r="I188" s="116">
        <f t="shared" si="163"/>
        <v>0</v>
      </c>
      <c r="J188" s="195">
        <f t="shared" si="171"/>
        <v>0</v>
      </c>
      <c r="K188" s="116">
        <f t="shared" si="166"/>
        <v>0</v>
      </c>
      <c r="L188" s="116">
        <f t="shared" si="167"/>
        <v>0</v>
      </c>
      <c r="M188" s="116">
        <f t="shared" si="168"/>
        <v>0</v>
      </c>
      <c r="N188" s="116">
        <f t="shared" si="169"/>
        <v>0</v>
      </c>
      <c r="O188" s="116">
        <f t="shared" si="170"/>
        <v>0</v>
      </c>
      <c r="P188" s="116"/>
      <c r="R188" s="95"/>
      <c r="S188" s="96"/>
      <c r="T188" s="97"/>
    </row>
    <row r="189" s="85" customFormat="1" ht="23.1" customHeight="1" spans="1:20">
      <c r="A189" s="129" t="s">
        <v>367</v>
      </c>
      <c r="B189" s="129" t="s">
        <v>368</v>
      </c>
      <c r="C189" s="113" t="s">
        <v>65</v>
      </c>
      <c r="D189" s="148">
        <v>9.41</v>
      </c>
      <c r="E189" s="115">
        <v>201</v>
      </c>
      <c r="F189" s="116">
        <f t="shared" si="164"/>
        <v>1891.41</v>
      </c>
      <c r="G189" s="116">
        <f t="shared" si="162"/>
        <v>9.41</v>
      </c>
      <c r="H189" s="117">
        <f t="shared" si="165"/>
        <v>201</v>
      </c>
      <c r="I189" s="116">
        <f t="shared" si="163"/>
        <v>1891.41</v>
      </c>
      <c r="J189" s="195">
        <f t="shared" si="171"/>
        <v>8.9395</v>
      </c>
      <c r="K189" s="116">
        <f t="shared" si="166"/>
        <v>201</v>
      </c>
      <c r="L189" s="116">
        <f t="shared" si="167"/>
        <v>1796.8395</v>
      </c>
      <c r="M189" s="116">
        <f t="shared" si="168"/>
        <v>0.470500000000001</v>
      </c>
      <c r="N189" s="116">
        <f t="shared" si="169"/>
        <v>201</v>
      </c>
      <c r="O189" s="116">
        <f t="shared" si="170"/>
        <v>94.5705000000003</v>
      </c>
      <c r="P189" s="116"/>
      <c r="R189" s="95"/>
      <c r="S189" s="96"/>
      <c r="T189" s="97"/>
    </row>
    <row r="190" s="85" customFormat="1" ht="23.1" customHeight="1" spans="1:20">
      <c r="A190" s="129" t="s">
        <v>369</v>
      </c>
      <c r="B190" s="129" t="s">
        <v>370</v>
      </c>
      <c r="C190" s="113" t="s">
        <v>65</v>
      </c>
      <c r="D190" s="148">
        <v>4</v>
      </c>
      <c r="E190" s="115">
        <v>11</v>
      </c>
      <c r="F190" s="116">
        <f t="shared" si="164"/>
        <v>44</v>
      </c>
      <c r="G190" s="116">
        <f t="shared" si="162"/>
        <v>4</v>
      </c>
      <c r="H190" s="117">
        <f t="shared" si="165"/>
        <v>11</v>
      </c>
      <c r="I190" s="116">
        <f t="shared" si="163"/>
        <v>44</v>
      </c>
      <c r="J190" s="195">
        <f t="shared" si="171"/>
        <v>3.8</v>
      </c>
      <c r="K190" s="116">
        <f t="shared" si="166"/>
        <v>11</v>
      </c>
      <c r="L190" s="116">
        <f t="shared" si="167"/>
        <v>41.8</v>
      </c>
      <c r="M190" s="116">
        <f t="shared" si="168"/>
        <v>0.2</v>
      </c>
      <c r="N190" s="116">
        <f t="shared" si="169"/>
        <v>11</v>
      </c>
      <c r="O190" s="116">
        <f t="shared" si="170"/>
        <v>2.2</v>
      </c>
      <c r="P190" s="116"/>
      <c r="R190" s="95"/>
      <c r="S190" s="96"/>
      <c r="T190" s="97"/>
    </row>
    <row r="191" s="85" customFormat="1" ht="23.1" customHeight="1" spans="1:20">
      <c r="A191" s="129" t="s">
        <v>371</v>
      </c>
      <c r="B191" s="129" t="s">
        <v>372</v>
      </c>
      <c r="C191" s="113" t="s">
        <v>65</v>
      </c>
      <c r="D191" s="148">
        <v>28.04</v>
      </c>
      <c r="E191" s="115">
        <v>101</v>
      </c>
      <c r="F191" s="116">
        <f t="shared" si="164"/>
        <v>2832.04</v>
      </c>
      <c r="G191" s="116">
        <f t="shared" si="162"/>
        <v>28.04</v>
      </c>
      <c r="H191" s="117">
        <f t="shared" si="165"/>
        <v>101</v>
      </c>
      <c r="I191" s="116">
        <f t="shared" si="163"/>
        <v>2832.04</v>
      </c>
      <c r="J191" s="195">
        <f t="shared" si="171"/>
        <v>26.638</v>
      </c>
      <c r="K191" s="116">
        <f t="shared" si="166"/>
        <v>101</v>
      </c>
      <c r="L191" s="116">
        <f t="shared" si="167"/>
        <v>2690.438</v>
      </c>
      <c r="M191" s="116">
        <f t="shared" si="168"/>
        <v>1.402</v>
      </c>
      <c r="N191" s="116">
        <f t="shared" si="169"/>
        <v>101</v>
      </c>
      <c r="O191" s="116">
        <f t="shared" si="170"/>
        <v>141.602</v>
      </c>
      <c r="P191" s="116"/>
      <c r="R191" s="95"/>
      <c r="S191" s="96"/>
      <c r="T191" s="97"/>
    </row>
    <row r="192" s="85" customFormat="1" ht="23.1" customHeight="1" spans="1:20">
      <c r="A192" s="129" t="s">
        <v>373</v>
      </c>
      <c r="B192" s="129" t="s">
        <v>374</v>
      </c>
      <c r="C192" s="113" t="s">
        <v>65</v>
      </c>
      <c r="D192" s="148">
        <v>5.16</v>
      </c>
      <c r="E192" s="115">
        <v>11</v>
      </c>
      <c r="F192" s="116">
        <f t="shared" si="164"/>
        <v>56.76</v>
      </c>
      <c r="G192" s="116">
        <f t="shared" si="162"/>
        <v>5.16</v>
      </c>
      <c r="H192" s="117">
        <f t="shared" si="165"/>
        <v>11</v>
      </c>
      <c r="I192" s="116">
        <f t="shared" si="163"/>
        <v>56.76</v>
      </c>
      <c r="J192" s="195">
        <f t="shared" si="171"/>
        <v>4.902</v>
      </c>
      <c r="K192" s="116">
        <f t="shared" si="166"/>
        <v>11</v>
      </c>
      <c r="L192" s="116">
        <f t="shared" si="167"/>
        <v>53.922</v>
      </c>
      <c r="M192" s="116">
        <f t="shared" si="168"/>
        <v>0.258</v>
      </c>
      <c r="N192" s="116">
        <f t="shared" si="169"/>
        <v>11</v>
      </c>
      <c r="O192" s="116">
        <f t="shared" si="170"/>
        <v>2.838</v>
      </c>
      <c r="P192" s="116"/>
      <c r="R192" s="95"/>
      <c r="S192" s="96"/>
      <c r="T192" s="97"/>
    </row>
    <row r="193" s="85" customFormat="1" ht="23.1" customHeight="1" spans="1:20">
      <c r="A193" s="129">
        <v>308</v>
      </c>
      <c r="B193" s="129" t="s">
        <v>375</v>
      </c>
      <c r="C193" s="113"/>
      <c r="D193" s="148"/>
      <c r="E193" s="115"/>
      <c r="F193" s="116">
        <f t="shared" si="164"/>
        <v>0</v>
      </c>
      <c r="G193" s="116">
        <f t="shared" si="162"/>
        <v>0</v>
      </c>
      <c r="H193" s="117">
        <f t="shared" si="165"/>
        <v>0</v>
      </c>
      <c r="I193" s="116">
        <f t="shared" si="163"/>
        <v>0</v>
      </c>
      <c r="J193" s="195">
        <f t="shared" si="171"/>
        <v>0</v>
      </c>
      <c r="K193" s="116">
        <f t="shared" si="166"/>
        <v>0</v>
      </c>
      <c r="L193" s="116">
        <f t="shared" si="167"/>
        <v>0</v>
      </c>
      <c r="M193" s="116">
        <f t="shared" si="168"/>
        <v>0</v>
      </c>
      <c r="N193" s="116">
        <f t="shared" si="169"/>
        <v>0</v>
      </c>
      <c r="O193" s="116">
        <f t="shared" si="170"/>
        <v>0</v>
      </c>
      <c r="P193" s="116"/>
      <c r="R193" s="95"/>
      <c r="S193" s="96"/>
      <c r="T193" s="97"/>
    </row>
    <row r="194" s="85" customFormat="1" ht="23.1" customHeight="1" spans="1:20">
      <c r="A194" s="129" t="s">
        <v>376</v>
      </c>
      <c r="B194" s="129" t="s">
        <v>377</v>
      </c>
      <c r="C194" s="113" t="s">
        <v>65</v>
      </c>
      <c r="D194" s="148">
        <v>14.99</v>
      </c>
      <c r="E194" s="115">
        <v>32110</v>
      </c>
      <c r="F194" s="116">
        <f t="shared" si="164"/>
        <v>481328.9</v>
      </c>
      <c r="G194" s="116">
        <f t="shared" si="162"/>
        <v>14.99</v>
      </c>
      <c r="H194" s="117">
        <f t="shared" si="165"/>
        <v>32110</v>
      </c>
      <c r="I194" s="116">
        <f t="shared" si="163"/>
        <v>481328.9</v>
      </c>
      <c r="J194" s="195">
        <f t="shared" si="171"/>
        <v>14.2405</v>
      </c>
      <c r="K194" s="116">
        <f t="shared" si="166"/>
        <v>32110</v>
      </c>
      <c r="L194" s="116">
        <f t="shared" si="167"/>
        <v>457262.455</v>
      </c>
      <c r="M194" s="116">
        <f t="shared" si="168"/>
        <v>0.749500000000001</v>
      </c>
      <c r="N194" s="116">
        <f t="shared" si="169"/>
        <v>32110</v>
      </c>
      <c r="O194" s="116">
        <f t="shared" si="170"/>
        <v>24066.445</v>
      </c>
      <c r="P194" s="116"/>
      <c r="R194" s="95"/>
      <c r="S194" s="96"/>
      <c r="T194" s="97"/>
    </row>
    <row r="195" s="85" customFormat="1" ht="23.1" customHeight="1" spans="1:20">
      <c r="A195" s="129" t="s">
        <v>378</v>
      </c>
      <c r="B195" s="129" t="s">
        <v>379</v>
      </c>
      <c r="C195" s="113" t="s">
        <v>65</v>
      </c>
      <c r="D195" s="148">
        <v>26.28</v>
      </c>
      <c r="E195" s="115">
        <v>3930</v>
      </c>
      <c r="F195" s="116">
        <f t="shared" si="164"/>
        <v>103280.4</v>
      </c>
      <c r="G195" s="116">
        <f t="shared" si="162"/>
        <v>26.28</v>
      </c>
      <c r="H195" s="117">
        <f t="shared" si="165"/>
        <v>3930</v>
      </c>
      <c r="I195" s="116">
        <f t="shared" si="163"/>
        <v>103280.4</v>
      </c>
      <c r="J195" s="195">
        <f t="shared" si="171"/>
        <v>24.966</v>
      </c>
      <c r="K195" s="116">
        <f t="shared" si="166"/>
        <v>3930</v>
      </c>
      <c r="L195" s="116">
        <f t="shared" si="167"/>
        <v>98116.38</v>
      </c>
      <c r="M195" s="116">
        <f t="shared" si="168"/>
        <v>1.314</v>
      </c>
      <c r="N195" s="116">
        <f t="shared" si="169"/>
        <v>3930</v>
      </c>
      <c r="O195" s="116">
        <f t="shared" si="170"/>
        <v>5164.02</v>
      </c>
      <c r="P195" s="116"/>
      <c r="R195" s="95"/>
      <c r="S195" s="96"/>
      <c r="T195" s="97"/>
    </row>
    <row r="196" s="85" customFormat="1" ht="23.1" customHeight="1" spans="1:20">
      <c r="A196" s="129" t="s">
        <v>380</v>
      </c>
      <c r="B196" s="129" t="s">
        <v>381</v>
      </c>
      <c r="C196" s="113" t="s">
        <v>65</v>
      </c>
      <c r="D196" s="148">
        <v>13.8</v>
      </c>
      <c r="E196" s="115">
        <v>60220</v>
      </c>
      <c r="F196" s="116">
        <f t="shared" si="164"/>
        <v>831036</v>
      </c>
      <c r="G196" s="116">
        <f t="shared" si="162"/>
        <v>13.8</v>
      </c>
      <c r="H196" s="117">
        <f t="shared" si="165"/>
        <v>60220</v>
      </c>
      <c r="I196" s="116">
        <f t="shared" si="163"/>
        <v>831036</v>
      </c>
      <c r="J196" s="195">
        <f t="shared" si="171"/>
        <v>13.11</v>
      </c>
      <c r="K196" s="116">
        <f t="shared" si="166"/>
        <v>60220</v>
      </c>
      <c r="L196" s="116">
        <f t="shared" si="167"/>
        <v>789484.2</v>
      </c>
      <c r="M196" s="116">
        <f t="shared" si="168"/>
        <v>0.690000000000001</v>
      </c>
      <c r="N196" s="116">
        <f t="shared" si="169"/>
        <v>60220</v>
      </c>
      <c r="O196" s="116">
        <f t="shared" si="170"/>
        <v>41551.8000000001</v>
      </c>
      <c r="P196" s="116"/>
      <c r="R196" s="95"/>
      <c r="S196" s="96"/>
      <c r="T196" s="97"/>
    </row>
    <row r="197" s="85" customFormat="1" ht="23.1" customHeight="1" spans="1:20">
      <c r="A197" s="129" t="s">
        <v>382</v>
      </c>
      <c r="B197" s="129" t="s">
        <v>383</v>
      </c>
      <c r="C197" s="113" t="s">
        <v>65</v>
      </c>
      <c r="D197" s="148">
        <v>22.08</v>
      </c>
      <c r="E197" s="115">
        <v>0</v>
      </c>
      <c r="F197" s="116">
        <f t="shared" si="164"/>
        <v>0</v>
      </c>
      <c r="G197" s="116">
        <f t="shared" si="162"/>
        <v>22.08</v>
      </c>
      <c r="H197" s="117">
        <f t="shared" si="165"/>
        <v>0</v>
      </c>
      <c r="I197" s="116">
        <f t="shared" si="163"/>
        <v>0</v>
      </c>
      <c r="J197" s="195">
        <f t="shared" si="171"/>
        <v>20.976</v>
      </c>
      <c r="K197" s="116">
        <f t="shared" si="166"/>
        <v>0</v>
      </c>
      <c r="L197" s="116">
        <f t="shared" si="167"/>
        <v>0</v>
      </c>
      <c r="M197" s="116">
        <f t="shared" si="168"/>
        <v>1.104</v>
      </c>
      <c r="N197" s="116">
        <f t="shared" si="169"/>
        <v>0</v>
      </c>
      <c r="O197" s="116">
        <f t="shared" si="170"/>
        <v>0</v>
      </c>
      <c r="P197" s="116"/>
      <c r="R197" s="95"/>
      <c r="S197" s="96"/>
      <c r="T197" s="97"/>
    </row>
    <row r="198" s="85" customFormat="1" ht="23.1" customHeight="1" spans="1:20">
      <c r="A198" s="129" t="s">
        <v>384</v>
      </c>
      <c r="B198" s="129" t="s">
        <v>385</v>
      </c>
      <c r="C198" s="113" t="s">
        <v>65</v>
      </c>
      <c r="D198" s="148">
        <v>6.53</v>
      </c>
      <c r="E198" s="115">
        <v>0</v>
      </c>
      <c r="F198" s="116">
        <f t="shared" si="164"/>
        <v>0</v>
      </c>
      <c r="G198" s="116">
        <f t="shared" si="162"/>
        <v>6.53</v>
      </c>
      <c r="H198" s="117">
        <f t="shared" si="165"/>
        <v>0</v>
      </c>
      <c r="I198" s="116">
        <f t="shared" si="163"/>
        <v>0</v>
      </c>
      <c r="J198" s="195">
        <f t="shared" si="171"/>
        <v>6.2035</v>
      </c>
      <c r="K198" s="116">
        <f t="shared" si="166"/>
        <v>0</v>
      </c>
      <c r="L198" s="116">
        <f t="shared" si="167"/>
        <v>0</v>
      </c>
      <c r="M198" s="116">
        <f t="shared" si="168"/>
        <v>0.3265</v>
      </c>
      <c r="N198" s="116">
        <f t="shared" si="169"/>
        <v>0</v>
      </c>
      <c r="O198" s="116">
        <f t="shared" si="170"/>
        <v>0</v>
      </c>
      <c r="P198" s="116"/>
      <c r="R198" s="95"/>
      <c r="S198" s="96"/>
      <c r="T198" s="97"/>
    </row>
    <row r="199" s="85" customFormat="1" ht="23.1" customHeight="1" spans="1:20">
      <c r="A199" s="129" t="s">
        <v>386</v>
      </c>
      <c r="B199" s="129" t="s">
        <v>387</v>
      </c>
      <c r="C199" s="113" t="s">
        <v>65</v>
      </c>
      <c r="D199" s="148">
        <v>16</v>
      </c>
      <c r="E199" s="115">
        <v>1</v>
      </c>
      <c r="F199" s="116">
        <f t="shared" si="164"/>
        <v>16</v>
      </c>
      <c r="G199" s="116">
        <f t="shared" si="162"/>
        <v>16</v>
      </c>
      <c r="H199" s="117">
        <f t="shared" si="165"/>
        <v>1</v>
      </c>
      <c r="I199" s="116">
        <f t="shared" si="163"/>
        <v>16</v>
      </c>
      <c r="J199" s="195">
        <f t="shared" si="171"/>
        <v>15.2</v>
      </c>
      <c r="K199" s="116">
        <f t="shared" si="166"/>
        <v>1</v>
      </c>
      <c r="L199" s="116">
        <f t="shared" si="167"/>
        <v>15.2</v>
      </c>
      <c r="M199" s="116">
        <f t="shared" si="168"/>
        <v>0.800000000000001</v>
      </c>
      <c r="N199" s="116">
        <f t="shared" si="169"/>
        <v>1</v>
      </c>
      <c r="O199" s="116">
        <f t="shared" si="170"/>
        <v>0.800000000000001</v>
      </c>
      <c r="P199" s="116"/>
      <c r="R199" s="95"/>
      <c r="S199" s="96"/>
      <c r="T199" s="97"/>
    </row>
    <row r="200" s="85" customFormat="1" ht="23.1" customHeight="1" spans="1:20">
      <c r="A200" s="129">
        <v>309</v>
      </c>
      <c r="B200" s="129" t="s">
        <v>388</v>
      </c>
      <c r="C200" s="113"/>
      <c r="D200" s="148"/>
      <c r="E200" s="115"/>
      <c r="F200" s="116">
        <f t="shared" si="164"/>
        <v>0</v>
      </c>
      <c r="G200" s="116">
        <f t="shared" si="162"/>
        <v>0</v>
      </c>
      <c r="H200" s="117">
        <f t="shared" si="165"/>
        <v>0</v>
      </c>
      <c r="I200" s="116">
        <f t="shared" si="163"/>
        <v>0</v>
      </c>
      <c r="J200" s="195">
        <f t="shared" si="171"/>
        <v>0</v>
      </c>
      <c r="K200" s="116">
        <f t="shared" si="166"/>
        <v>0</v>
      </c>
      <c r="L200" s="116">
        <f t="shared" si="167"/>
        <v>0</v>
      </c>
      <c r="M200" s="116">
        <f t="shared" si="168"/>
        <v>0</v>
      </c>
      <c r="N200" s="116">
        <f t="shared" si="169"/>
        <v>0</v>
      </c>
      <c r="O200" s="116">
        <f t="shared" si="170"/>
        <v>0</v>
      </c>
      <c r="P200" s="116"/>
      <c r="R200" s="95"/>
      <c r="S200" s="96"/>
      <c r="T200" s="97"/>
    </row>
    <row r="201" s="85" customFormat="1" ht="23.1" customHeight="1" spans="1:20">
      <c r="A201" s="129" t="s">
        <v>389</v>
      </c>
      <c r="B201" s="129" t="s">
        <v>390</v>
      </c>
      <c r="C201" s="113" t="s">
        <v>334</v>
      </c>
      <c r="D201" s="148">
        <v>25.5</v>
      </c>
      <c r="E201" s="115">
        <v>355</v>
      </c>
      <c r="F201" s="116">
        <f t="shared" si="164"/>
        <v>9052.5</v>
      </c>
      <c r="G201" s="116">
        <f t="shared" si="162"/>
        <v>25.5</v>
      </c>
      <c r="H201" s="117">
        <f t="shared" si="165"/>
        <v>355</v>
      </c>
      <c r="I201" s="116">
        <f t="shared" si="163"/>
        <v>9052.5</v>
      </c>
      <c r="J201" s="195">
        <f t="shared" si="171"/>
        <v>24.225</v>
      </c>
      <c r="K201" s="116">
        <f t="shared" si="166"/>
        <v>355</v>
      </c>
      <c r="L201" s="116">
        <f t="shared" si="167"/>
        <v>8599.875</v>
      </c>
      <c r="M201" s="116">
        <f t="shared" si="168"/>
        <v>1.275</v>
      </c>
      <c r="N201" s="116">
        <f t="shared" si="169"/>
        <v>355</v>
      </c>
      <c r="O201" s="116">
        <f t="shared" si="170"/>
        <v>452.625000000001</v>
      </c>
      <c r="P201" s="116"/>
      <c r="R201" s="95"/>
      <c r="S201" s="96"/>
      <c r="T201" s="97"/>
    </row>
    <row r="202" s="85" customFormat="1" ht="23.1" customHeight="1" spans="1:20">
      <c r="A202" s="129" t="s">
        <v>391</v>
      </c>
      <c r="B202" s="129" t="s">
        <v>392</v>
      </c>
      <c r="C202" s="113" t="s">
        <v>334</v>
      </c>
      <c r="D202" s="148">
        <v>45.89</v>
      </c>
      <c r="E202" s="115">
        <v>101.6</v>
      </c>
      <c r="F202" s="116">
        <f t="shared" si="164"/>
        <v>4662.42</v>
      </c>
      <c r="G202" s="116">
        <f t="shared" si="162"/>
        <v>45.89</v>
      </c>
      <c r="H202" s="117">
        <f t="shared" si="165"/>
        <v>101.6</v>
      </c>
      <c r="I202" s="116">
        <f t="shared" si="163"/>
        <v>4662.42</v>
      </c>
      <c r="J202" s="195">
        <f t="shared" si="171"/>
        <v>43.5955</v>
      </c>
      <c r="K202" s="116">
        <f t="shared" si="166"/>
        <v>101.6</v>
      </c>
      <c r="L202" s="116">
        <f t="shared" si="167"/>
        <v>4429.3028</v>
      </c>
      <c r="M202" s="116">
        <f t="shared" si="168"/>
        <v>2.2945</v>
      </c>
      <c r="N202" s="116">
        <f t="shared" si="169"/>
        <v>101.6</v>
      </c>
      <c r="O202" s="116">
        <f t="shared" si="170"/>
        <v>233.1212</v>
      </c>
      <c r="P202" s="116"/>
      <c r="R202" s="95"/>
      <c r="S202" s="96"/>
      <c r="T202" s="97"/>
    </row>
    <row r="203" s="85" customFormat="1" ht="23.1" customHeight="1" spans="1:20">
      <c r="A203" s="129" t="s">
        <v>393</v>
      </c>
      <c r="B203" s="129" t="s">
        <v>394</v>
      </c>
      <c r="C203" s="113" t="s">
        <v>51</v>
      </c>
      <c r="D203" s="148">
        <v>341.56</v>
      </c>
      <c r="E203" s="115">
        <v>166</v>
      </c>
      <c r="F203" s="116">
        <f t="shared" si="164"/>
        <v>56698.96</v>
      </c>
      <c r="G203" s="116">
        <f t="shared" si="162"/>
        <v>341.56</v>
      </c>
      <c r="H203" s="117">
        <f t="shared" si="165"/>
        <v>166</v>
      </c>
      <c r="I203" s="116">
        <f t="shared" si="163"/>
        <v>56698.96</v>
      </c>
      <c r="J203" s="195">
        <f t="shared" si="171"/>
        <v>324.482</v>
      </c>
      <c r="K203" s="116">
        <f t="shared" si="166"/>
        <v>166</v>
      </c>
      <c r="L203" s="116">
        <f t="shared" si="167"/>
        <v>53864.012</v>
      </c>
      <c r="M203" s="116">
        <f t="shared" si="168"/>
        <v>17.078</v>
      </c>
      <c r="N203" s="116">
        <f t="shared" si="169"/>
        <v>166</v>
      </c>
      <c r="O203" s="116">
        <f t="shared" si="170"/>
        <v>2834.94800000001</v>
      </c>
      <c r="P203" s="116"/>
      <c r="R203" s="95"/>
      <c r="S203" s="96"/>
      <c r="T203" s="97"/>
    </row>
    <row r="204" s="85" customFormat="1" ht="23.1" customHeight="1" spans="1:20">
      <c r="A204" s="129" t="s">
        <v>395</v>
      </c>
      <c r="B204" s="129" t="s">
        <v>396</v>
      </c>
      <c r="C204" s="113" t="s">
        <v>334</v>
      </c>
      <c r="D204" s="148">
        <v>25.5</v>
      </c>
      <c r="E204" s="115">
        <v>8.6</v>
      </c>
      <c r="F204" s="116">
        <f t="shared" si="164"/>
        <v>219.3</v>
      </c>
      <c r="G204" s="116">
        <f t="shared" si="162"/>
        <v>25.5</v>
      </c>
      <c r="H204" s="117">
        <f t="shared" si="165"/>
        <v>8.6</v>
      </c>
      <c r="I204" s="116">
        <f t="shared" si="163"/>
        <v>219.3</v>
      </c>
      <c r="J204" s="195">
        <f t="shared" si="171"/>
        <v>24.225</v>
      </c>
      <c r="K204" s="116">
        <f t="shared" si="166"/>
        <v>8.6</v>
      </c>
      <c r="L204" s="116">
        <f t="shared" si="167"/>
        <v>208.335</v>
      </c>
      <c r="M204" s="116">
        <f t="shared" si="168"/>
        <v>1.275</v>
      </c>
      <c r="N204" s="116">
        <f t="shared" si="169"/>
        <v>8.6</v>
      </c>
      <c r="O204" s="116">
        <f t="shared" si="170"/>
        <v>10.965</v>
      </c>
      <c r="P204" s="116"/>
      <c r="R204" s="95"/>
      <c r="S204" s="96"/>
      <c r="T204" s="97"/>
    </row>
    <row r="205" s="85" customFormat="1" ht="23.1" customHeight="1" spans="1:20">
      <c r="A205" s="129" t="s">
        <v>397</v>
      </c>
      <c r="B205" s="129" t="s">
        <v>398</v>
      </c>
      <c r="C205" s="113" t="s">
        <v>334</v>
      </c>
      <c r="D205" s="148">
        <v>45.89</v>
      </c>
      <c r="E205" s="115">
        <v>11.8</v>
      </c>
      <c r="F205" s="116">
        <f t="shared" si="164"/>
        <v>541.5</v>
      </c>
      <c r="G205" s="116">
        <f t="shared" si="162"/>
        <v>45.89</v>
      </c>
      <c r="H205" s="117">
        <f t="shared" si="165"/>
        <v>11.8</v>
      </c>
      <c r="I205" s="116">
        <f t="shared" si="163"/>
        <v>541.5</v>
      </c>
      <c r="J205" s="195">
        <f t="shared" si="171"/>
        <v>43.5955</v>
      </c>
      <c r="K205" s="116">
        <f t="shared" si="166"/>
        <v>11.8</v>
      </c>
      <c r="L205" s="116">
        <f t="shared" si="167"/>
        <v>514.4269</v>
      </c>
      <c r="M205" s="116">
        <f t="shared" si="168"/>
        <v>2.2945</v>
      </c>
      <c r="N205" s="116">
        <f t="shared" si="169"/>
        <v>11.8</v>
      </c>
      <c r="O205" s="116">
        <f t="shared" si="170"/>
        <v>27.0751</v>
      </c>
      <c r="P205" s="116"/>
      <c r="R205" s="95"/>
      <c r="S205" s="96"/>
      <c r="T205" s="97"/>
    </row>
    <row r="206" s="85" customFormat="1" ht="23.1" customHeight="1" spans="1:20">
      <c r="A206" s="129" t="s">
        <v>399</v>
      </c>
      <c r="B206" s="129" t="s">
        <v>400</v>
      </c>
      <c r="C206" s="113" t="s">
        <v>51</v>
      </c>
      <c r="D206" s="148">
        <v>182.73</v>
      </c>
      <c r="E206" s="115">
        <v>3</v>
      </c>
      <c r="F206" s="116">
        <f t="shared" si="164"/>
        <v>548.19</v>
      </c>
      <c r="G206" s="116">
        <f t="shared" si="162"/>
        <v>182.73</v>
      </c>
      <c r="H206" s="117">
        <f t="shared" si="165"/>
        <v>3</v>
      </c>
      <c r="I206" s="116">
        <f t="shared" si="163"/>
        <v>548.19</v>
      </c>
      <c r="J206" s="195">
        <f t="shared" si="171"/>
        <v>173.5935</v>
      </c>
      <c r="K206" s="116">
        <f t="shared" si="166"/>
        <v>3</v>
      </c>
      <c r="L206" s="116">
        <f t="shared" si="167"/>
        <v>520.7805</v>
      </c>
      <c r="M206" s="116">
        <f t="shared" si="168"/>
        <v>9.13650000000001</v>
      </c>
      <c r="N206" s="116">
        <f t="shared" si="169"/>
        <v>3</v>
      </c>
      <c r="O206" s="116">
        <f t="shared" si="170"/>
        <v>27.4095</v>
      </c>
      <c r="P206" s="116"/>
      <c r="R206" s="95"/>
      <c r="S206" s="96"/>
      <c r="T206" s="97"/>
    </row>
    <row r="207" s="85" customFormat="1" ht="23.1" customHeight="1" spans="1:20">
      <c r="A207" s="129" t="s">
        <v>401</v>
      </c>
      <c r="B207" s="129" t="s">
        <v>402</v>
      </c>
      <c r="C207" s="113" t="s">
        <v>51</v>
      </c>
      <c r="D207" s="148">
        <v>20.4</v>
      </c>
      <c r="E207" s="115">
        <v>415</v>
      </c>
      <c r="F207" s="116">
        <f t="shared" si="164"/>
        <v>8466</v>
      </c>
      <c r="G207" s="116">
        <f t="shared" si="162"/>
        <v>20.4</v>
      </c>
      <c r="H207" s="117">
        <f t="shared" si="165"/>
        <v>415</v>
      </c>
      <c r="I207" s="116">
        <f t="shared" si="163"/>
        <v>8466</v>
      </c>
      <c r="J207" s="195">
        <f t="shared" si="171"/>
        <v>19.38</v>
      </c>
      <c r="K207" s="116">
        <f t="shared" si="166"/>
        <v>415</v>
      </c>
      <c r="L207" s="116">
        <f t="shared" si="167"/>
        <v>8042.7</v>
      </c>
      <c r="M207" s="116">
        <f t="shared" si="168"/>
        <v>1.02</v>
      </c>
      <c r="N207" s="116">
        <f t="shared" si="169"/>
        <v>415</v>
      </c>
      <c r="O207" s="116">
        <f t="shared" si="170"/>
        <v>423.3</v>
      </c>
      <c r="P207" s="116"/>
      <c r="R207" s="95"/>
      <c r="S207" s="96"/>
      <c r="T207" s="97"/>
    </row>
    <row r="208" s="85" customFormat="1" ht="23.1" customHeight="1" spans="1:20">
      <c r="A208" s="129">
        <v>310</v>
      </c>
      <c r="B208" s="129" t="s">
        <v>403</v>
      </c>
      <c r="C208" s="113"/>
      <c r="D208" s="148"/>
      <c r="E208" s="115"/>
      <c r="F208" s="116">
        <f t="shared" si="164"/>
        <v>0</v>
      </c>
      <c r="G208" s="116">
        <f t="shared" si="162"/>
        <v>0</v>
      </c>
      <c r="H208" s="117">
        <f t="shared" si="165"/>
        <v>0</v>
      </c>
      <c r="I208" s="116">
        <f t="shared" si="163"/>
        <v>0</v>
      </c>
      <c r="J208" s="195">
        <f t="shared" si="171"/>
        <v>0</v>
      </c>
      <c r="K208" s="116">
        <f t="shared" si="166"/>
        <v>0</v>
      </c>
      <c r="L208" s="116">
        <f t="shared" si="167"/>
        <v>0</v>
      </c>
      <c r="M208" s="116">
        <f t="shared" si="168"/>
        <v>0</v>
      </c>
      <c r="N208" s="116">
        <f t="shared" si="169"/>
        <v>0</v>
      </c>
      <c r="O208" s="116">
        <f t="shared" si="170"/>
        <v>0</v>
      </c>
      <c r="P208" s="116"/>
      <c r="R208" s="95"/>
      <c r="S208" s="96"/>
      <c r="T208" s="97"/>
    </row>
    <row r="209" s="85" customFormat="1" ht="23.1" customHeight="1" spans="1:20">
      <c r="A209" s="129" t="s">
        <v>404</v>
      </c>
      <c r="B209" s="129" t="s">
        <v>405</v>
      </c>
      <c r="C209" s="113" t="s">
        <v>334</v>
      </c>
      <c r="D209" s="148">
        <v>30.59</v>
      </c>
      <c r="E209" s="115">
        <v>1</v>
      </c>
      <c r="F209" s="116">
        <f t="shared" si="164"/>
        <v>30.59</v>
      </c>
      <c r="G209" s="116">
        <f t="shared" si="162"/>
        <v>30.59</v>
      </c>
      <c r="H209" s="117">
        <f t="shared" si="165"/>
        <v>1</v>
      </c>
      <c r="I209" s="116">
        <f t="shared" si="163"/>
        <v>30.59</v>
      </c>
      <c r="J209" s="195">
        <f t="shared" si="171"/>
        <v>29.0605</v>
      </c>
      <c r="K209" s="116">
        <f t="shared" si="166"/>
        <v>1</v>
      </c>
      <c r="L209" s="116">
        <f t="shared" si="167"/>
        <v>29.0605</v>
      </c>
      <c r="M209" s="116">
        <f t="shared" si="168"/>
        <v>1.5295</v>
      </c>
      <c r="N209" s="116">
        <f t="shared" si="169"/>
        <v>1</v>
      </c>
      <c r="O209" s="116">
        <f t="shared" si="170"/>
        <v>1.5295</v>
      </c>
      <c r="P209" s="116"/>
      <c r="R209" s="95"/>
      <c r="S209" s="96"/>
      <c r="T209" s="97"/>
    </row>
    <row r="210" s="85" customFormat="1" ht="23.1" customHeight="1" spans="1:20">
      <c r="A210" s="129" t="s">
        <v>406</v>
      </c>
      <c r="B210" s="129" t="s">
        <v>407</v>
      </c>
      <c r="C210" s="113" t="s">
        <v>334</v>
      </c>
      <c r="D210" s="148">
        <v>35.69</v>
      </c>
      <c r="E210" s="115">
        <v>1</v>
      </c>
      <c r="F210" s="116">
        <f t="shared" si="164"/>
        <v>35.69</v>
      </c>
      <c r="G210" s="116">
        <f t="shared" si="162"/>
        <v>35.69</v>
      </c>
      <c r="H210" s="117">
        <f t="shared" si="165"/>
        <v>1</v>
      </c>
      <c r="I210" s="116">
        <f t="shared" si="163"/>
        <v>35.69</v>
      </c>
      <c r="J210" s="195">
        <f t="shared" si="171"/>
        <v>33.9055</v>
      </c>
      <c r="K210" s="116">
        <f t="shared" si="166"/>
        <v>1</v>
      </c>
      <c r="L210" s="116">
        <f t="shared" si="167"/>
        <v>33.9055</v>
      </c>
      <c r="M210" s="116">
        <f t="shared" si="168"/>
        <v>1.7845</v>
      </c>
      <c r="N210" s="116">
        <f t="shared" si="169"/>
        <v>1</v>
      </c>
      <c r="O210" s="116">
        <f t="shared" si="170"/>
        <v>1.7845</v>
      </c>
      <c r="P210" s="116"/>
      <c r="R210" s="95"/>
      <c r="S210" s="96"/>
      <c r="T210" s="97"/>
    </row>
    <row r="211" s="85" customFormat="1" ht="23.1" customHeight="1" spans="1:20">
      <c r="A211" s="129" t="s">
        <v>408</v>
      </c>
      <c r="B211" s="129" t="s">
        <v>409</v>
      </c>
      <c r="C211" s="113" t="s">
        <v>51</v>
      </c>
      <c r="D211" s="148">
        <v>305.95</v>
      </c>
      <c r="E211" s="115">
        <v>1</v>
      </c>
      <c r="F211" s="116">
        <f t="shared" si="164"/>
        <v>305.95</v>
      </c>
      <c r="G211" s="116">
        <f t="shared" si="162"/>
        <v>305.95</v>
      </c>
      <c r="H211" s="117">
        <f t="shared" si="165"/>
        <v>1</v>
      </c>
      <c r="I211" s="116">
        <f t="shared" si="163"/>
        <v>305.95</v>
      </c>
      <c r="J211" s="195">
        <f t="shared" si="171"/>
        <v>290.6525</v>
      </c>
      <c r="K211" s="116">
        <f t="shared" si="166"/>
        <v>1</v>
      </c>
      <c r="L211" s="116">
        <f t="shared" si="167"/>
        <v>290.6525</v>
      </c>
      <c r="M211" s="116">
        <f t="shared" si="168"/>
        <v>15.2975</v>
      </c>
      <c r="N211" s="116">
        <f t="shared" si="169"/>
        <v>1</v>
      </c>
      <c r="O211" s="116">
        <f t="shared" si="170"/>
        <v>15.2975</v>
      </c>
      <c r="P211" s="116"/>
      <c r="R211" s="95"/>
      <c r="S211" s="96"/>
      <c r="T211" s="97"/>
    </row>
    <row r="212" s="85" customFormat="1" ht="23.1" customHeight="1" spans="1:20">
      <c r="A212" s="129" t="s">
        <v>410</v>
      </c>
      <c r="B212" s="129" t="s">
        <v>411</v>
      </c>
      <c r="C212" s="113" t="s">
        <v>51</v>
      </c>
      <c r="D212" s="148">
        <v>22.44</v>
      </c>
      <c r="E212" s="115">
        <v>1</v>
      </c>
      <c r="F212" s="116">
        <f t="shared" si="164"/>
        <v>22.44</v>
      </c>
      <c r="G212" s="116">
        <f t="shared" si="162"/>
        <v>22.44</v>
      </c>
      <c r="H212" s="117">
        <f t="shared" si="165"/>
        <v>1</v>
      </c>
      <c r="I212" s="116">
        <f t="shared" si="163"/>
        <v>22.44</v>
      </c>
      <c r="J212" s="195">
        <f t="shared" si="171"/>
        <v>21.318</v>
      </c>
      <c r="K212" s="116">
        <f t="shared" si="166"/>
        <v>1</v>
      </c>
      <c r="L212" s="116">
        <f t="shared" si="167"/>
        <v>21.318</v>
      </c>
      <c r="M212" s="116">
        <f t="shared" si="168"/>
        <v>1.122</v>
      </c>
      <c r="N212" s="116">
        <f t="shared" si="169"/>
        <v>1</v>
      </c>
      <c r="O212" s="116">
        <f t="shared" si="170"/>
        <v>1.122</v>
      </c>
      <c r="P212" s="116"/>
      <c r="R212" s="95"/>
      <c r="S212" s="96"/>
      <c r="T212" s="97"/>
    </row>
    <row r="213" s="85" customFormat="1" ht="23.1" customHeight="1" spans="1:20">
      <c r="A213" s="129">
        <v>312</v>
      </c>
      <c r="B213" s="129" t="s">
        <v>412</v>
      </c>
      <c r="C213" s="113" t="s">
        <v>65</v>
      </c>
      <c r="D213" s="148">
        <v>18.29</v>
      </c>
      <c r="E213" s="115">
        <v>45</v>
      </c>
      <c r="F213" s="116">
        <f t="shared" si="164"/>
        <v>823.05</v>
      </c>
      <c r="G213" s="116">
        <f t="shared" si="162"/>
        <v>18.29</v>
      </c>
      <c r="H213" s="117">
        <f t="shared" si="165"/>
        <v>45</v>
      </c>
      <c r="I213" s="116">
        <f t="shared" si="163"/>
        <v>823.05</v>
      </c>
      <c r="J213" s="195">
        <f t="shared" si="171"/>
        <v>17.3755</v>
      </c>
      <c r="K213" s="116">
        <f t="shared" si="166"/>
        <v>45</v>
      </c>
      <c r="L213" s="116">
        <f t="shared" si="167"/>
        <v>781.8975</v>
      </c>
      <c r="M213" s="116">
        <f t="shared" si="168"/>
        <v>0.9145</v>
      </c>
      <c r="N213" s="116">
        <f t="shared" si="169"/>
        <v>45</v>
      </c>
      <c r="O213" s="116">
        <f t="shared" si="170"/>
        <v>41.1525</v>
      </c>
      <c r="P213" s="116"/>
      <c r="R213" s="95"/>
      <c r="S213" s="96"/>
      <c r="T213" s="97"/>
    </row>
    <row r="214" s="85" customFormat="1" ht="23.1" customHeight="1" spans="1:20">
      <c r="A214" s="129">
        <v>313</v>
      </c>
      <c r="B214" s="129" t="s">
        <v>413</v>
      </c>
      <c r="C214" s="113"/>
      <c r="D214" s="148"/>
      <c r="E214" s="115"/>
      <c r="F214" s="116">
        <f t="shared" si="164"/>
        <v>0</v>
      </c>
      <c r="G214" s="116">
        <f t="shared" ref="G214:G277" si="172">D214</f>
        <v>0</v>
      </c>
      <c r="H214" s="117">
        <f t="shared" si="165"/>
        <v>0</v>
      </c>
      <c r="I214" s="116">
        <f t="shared" si="163"/>
        <v>0</v>
      </c>
      <c r="J214" s="195">
        <f t="shared" si="171"/>
        <v>0</v>
      </c>
      <c r="K214" s="116">
        <f t="shared" si="166"/>
        <v>0</v>
      </c>
      <c r="L214" s="116">
        <f t="shared" si="167"/>
        <v>0</v>
      </c>
      <c r="M214" s="116">
        <f t="shared" si="168"/>
        <v>0</v>
      </c>
      <c r="N214" s="116">
        <f t="shared" si="169"/>
        <v>0</v>
      </c>
      <c r="O214" s="116">
        <f t="shared" si="170"/>
        <v>0</v>
      </c>
      <c r="P214" s="116"/>
      <c r="R214" s="95"/>
      <c r="S214" s="96"/>
      <c r="T214" s="97"/>
    </row>
    <row r="215" s="85" customFormat="1" ht="23.1" customHeight="1" spans="1:20">
      <c r="A215" s="129" t="s">
        <v>414</v>
      </c>
      <c r="B215" s="129" t="s">
        <v>415</v>
      </c>
      <c r="C215" s="113" t="s">
        <v>65</v>
      </c>
      <c r="D215" s="148">
        <v>25.24</v>
      </c>
      <c r="E215" s="115">
        <v>42</v>
      </c>
      <c r="F215" s="116">
        <f t="shared" si="164"/>
        <v>1060.08</v>
      </c>
      <c r="G215" s="116">
        <f t="shared" si="172"/>
        <v>25.24</v>
      </c>
      <c r="H215" s="117">
        <f t="shared" si="165"/>
        <v>42</v>
      </c>
      <c r="I215" s="116">
        <f t="shared" ref="I215:I278" si="173">ROUND(H215*G215,2)</f>
        <v>1060.08</v>
      </c>
      <c r="J215" s="195">
        <f t="shared" si="171"/>
        <v>23.978</v>
      </c>
      <c r="K215" s="116">
        <f t="shared" si="166"/>
        <v>42</v>
      </c>
      <c r="L215" s="116">
        <f t="shared" si="167"/>
        <v>1007.076</v>
      </c>
      <c r="M215" s="116">
        <f t="shared" si="168"/>
        <v>1.262</v>
      </c>
      <c r="N215" s="116">
        <f t="shared" si="169"/>
        <v>42</v>
      </c>
      <c r="O215" s="116">
        <f t="shared" si="170"/>
        <v>53.004</v>
      </c>
      <c r="P215" s="116"/>
      <c r="R215" s="95"/>
      <c r="S215" s="96"/>
      <c r="T215" s="97"/>
    </row>
    <row r="216" s="85" customFormat="1" ht="23.1" customHeight="1" spans="1:20">
      <c r="A216" s="129" t="s">
        <v>416</v>
      </c>
      <c r="B216" s="129" t="s">
        <v>417</v>
      </c>
      <c r="C216" s="113" t="s">
        <v>65</v>
      </c>
      <c r="D216" s="148">
        <v>15.3</v>
      </c>
      <c r="E216" s="115">
        <v>1500</v>
      </c>
      <c r="F216" s="116">
        <f t="shared" ref="F216:F279" si="174">ROUND(E216*D216,2)</f>
        <v>22950</v>
      </c>
      <c r="G216" s="116">
        <f t="shared" si="172"/>
        <v>15.3</v>
      </c>
      <c r="H216" s="117">
        <f t="shared" ref="H216:H279" si="175">E216</f>
        <v>1500</v>
      </c>
      <c r="I216" s="116">
        <f t="shared" si="173"/>
        <v>22950</v>
      </c>
      <c r="J216" s="195">
        <f t="shared" si="171"/>
        <v>14.535</v>
      </c>
      <c r="K216" s="116">
        <f t="shared" ref="K216:K279" si="176">H216</f>
        <v>1500</v>
      </c>
      <c r="L216" s="116">
        <f t="shared" ref="L216:L279" si="177">K216*J216</f>
        <v>21802.5</v>
      </c>
      <c r="M216" s="116">
        <f t="shared" ref="M216:M279" si="178">G216-J216</f>
        <v>0.765000000000001</v>
      </c>
      <c r="N216" s="116">
        <f t="shared" ref="N216:N279" si="179">K216</f>
        <v>1500</v>
      </c>
      <c r="O216" s="116">
        <f t="shared" ref="O216:O279" si="180">N216*M216</f>
        <v>1147.5</v>
      </c>
      <c r="P216" s="116"/>
      <c r="R216" s="95"/>
      <c r="S216" s="96"/>
      <c r="T216" s="97"/>
    </row>
    <row r="217" s="85" customFormat="1" ht="23.1" customHeight="1" spans="1:20">
      <c r="A217" s="129">
        <v>314</v>
      </c>
      <c r="B217" s="129" t="s">
        <v>418</v>
      </c>
      <c r="C217" s="113"/>
      <c r="D217" s="148"/>
      <c r="E217" s="115"/>
      <c r="F217" s="116">
        <f t="shared" si="174"/>
        <v>0</v>
      </c>
      <c r="G217" s="116">
        <f t="shared" si="172"/>
        <v>0</v>
      </c>
      <c r="H217" s="117">
        <f t="shared" si="175"/>
        <v>0</v>
      </c>
      <c r="I217" s="116">
        <f t="shared" si="173"/>
        <v>0</v>
      </c>
      <c r="J217" s="195">
        <f t="shared" si="171"/>
        <v>0</v>
      </c>
      <c r="K217" s="116">
        <f t="shared" si="176"/>
        <v>0</v>
      </c>
      <c r="L217" s="116">
        <f t="shared" si="177"/>
        <v>0</v>
      </c>
      <c r="M217" s="116">
        <f t="shared" si="178"/>
        <v>0</v>
      </c>
      <c r="N217" s="116">
        <f t="shared" si="179"/>
        <v>0</v>
      </c>
      <c r="O217" s="116">
        <f t="shared" si="180"/>
        <v>0</v>
      </c>
      <c r="P217" s="116"/>
      <c r="R217" s="95"/>
      <c r="S217" s="96"/>
      <c r="T217" s="97"/>
    </row>
    <row r="218" s="85" customFormat="1" ht="23.1" customHeight="1" spans="1:20">
      <c r="A218" s="129" t="s">
        <v>419</v>
      </c>
      <c r="B218" s="129" t="s">
        <v>420</v>
      </c>
      <c r="C218" s="113" t="s">
        <v>65</v>
      </c>
      <c r="D218" s="148">
        <v>38.75</v>
      </c>
      <c r="E218" s="115">
        <v>71</v>
      </c>
      <c r="F218" s="116">
        <f t="shared" si="174"/>
        <v>2751.25</v>
      </c>
      <c r="G218" s="116">
        <f t="shared" si="172"/>
        <v>38.75</v>
      </c>
      <c r="H218" s="117">
        <f t="shared" si="175"/>
        <v>71</v>
      </c>
      <c r="I218" s="116">
        <f t="shared" si="173"/>
        <v>2751.25</v>
      </c>
      <c r="J218" s="195">
        <f t="shared" si="171"/>
        <v>36.8125</v>
      </c>
      <c r="K218" s="116">
        <f t="shared" si="176"/>
        <v>71</v>
      </c>
      <c r="L218" s="116">
        <f t="shared" si="177"/>
        <v>2613.6875</v>
      </c>
      <c r="M218" s="116">
        <f t="shared" si="178"/>
        <v>1.9375</v>
      </c>
      <c r="N218" s="116">
        <f t="shared" si="179"/>
        <v>71</v>
      </c>
      <c r="O218" s="116">
        <f t="shared" si="180"/>
        <v>137.5625</v>
      </c>
      <c r="P218" s="116"/>
      <c r="R218" s="95"/>
      <c r="S218" s="96"/>
      <c r="T218" s="97"/>
    </row>
    <row r="219" s="85" customFormat="1" ht="23.1" customHeight="1" spans="1:20">
      <c r="A219" s="129" t="s">
        <v>421</v>
      </c>
      <c r="B219" s="129" t="s">
        <v>422</v>
      </c>
      <c r="C219" s="113" t="s">
        <v>65</v>
      </c>
      <c r="D219" s="148">
        <v>8.98</v>
      </c>
      <c r="E219" s="115">
        <v>421</v>
      </c>
      <c r="F219" s="116">
        <f t="shared" si="174"/>
        <v>3780.58</v>
      </c>
      <c r="G219" s="116">
        <f t="shared" si="172"/>
        <v>8.98</v>
      </c>
      <c r="H219" s="117">
        <f t="shared" si="175"/>
        <v>421</v>
      </c>
      <c r="I219" s="116">
        <f t="shared" si="173"/>
        <v>3780.58</v>
      </c>
      <c r="J219" s="195">
        <f t="shared" si="171"/>
        <v>8.531</v>
      </c>
      <c r="K219" s="116">
        <f t="shared" si="176"/>
        <v>421</v>
      </c>
      <c r="L219" s="116">
        <f t="shared" si="177"/>
        <v>3591.551</v>
      </c>
      <c r="M219" s="116">
        <f t="shared" si="178"/>
        <v>0.449</v>
      </c>
      <c r="N219" s="116">
        <f t="shared" si="179"/>
        <v>421</v>
      </c>
      <c r="O219" s="116">
        <f t="shared" si="180"/>
        <v>189.029</v>
      </c>
      <c r="P219" s="116"/>
      <c r="R219" s="95"/>
      <c r="S219" s="96"/>
      <c r="T219" s="97"/>
    </row>
    <row r="220" s="85" customFormat="1" ht="23.1" customHeight="1" spans="1:20">
      <c r="A220" s="129" t="s">
        <v>423</v>
      </c>
      <c r="B220" s="129" t="s">
        <v>424</v>
      </c>
      <c r="C220" s="113" t="s">
        <v>65</v>
      </c>
      <c r="D220" s="148">
        <v>25</v>
      </c>
      <c r="E220" s="115">
        <v>271</v>
      </c>
      <c r="F220" s="116">
        <f t="shared" si="174"/>
        <v>6775</v>
      </c>
      <c r="G220" s="116">
        <f t="shared" si="172"/>
        <v>25</v>
      </c>
      <c r="H220" s="117">
        <f t="shared" si="175"/>
        <v>271</v>
      </c>
      <c r="I220" s="116">
        <f t="shared" si="173"/>
        <v>6775</v>
      </c>
      <c r="J220" s="195">
        <f t="shared" si="171"/>
        <v>23.75</v>
      </c>
      <c r="K220" s="116">
        <f t="shared" si="176"/>
        <v>271</v>
      </c>
      <c r="L220" s="116">
        <f t="shared" si="177"/>
        <v>6436.25</v>
      </c>
      <c r="M220" s="116">
        <f t="shared" si="178"/>
        <v>1.25</v>
      </c>
      <c r="N220" s="116">
        <f t="shared" si="179"/>
        <v>271</v>
      </c>
      <c r="O220" s="116">
        <f t="shared" si="180"/>
        <v>338.75</v>
      </c>
      <c r="P220" s="116"/>
      <c r="R220" s="95"/>
      <c r="S220" s="96"/>
      <c r="T220" s="97"/>
    </row>
    <row r="221" s="85" customFormat="1" ht="23.1" customHeight="1" spans="1:20">
      <c r="A221" s="129">
        <v>315</v>
      </c>
      <c r="B221" s="129" t="s">
        <v>425</v>
      </c>
      <c r="C221" s="113" t="s">
        <v>334</v>
      </c>
      <c r="D221" s="148">
        <v>5.16</v>
      </c>
      <c r="E221" s="115">
        <v>61</v>
      </c>
      <c r="F221" s="116">
        <f t="shared" si="174"/>
        <v>314.76</v>
      </c>
      <c r="G221" s="116">
        <f t="shared" si="172"/>
        <v>5.16</v>
      </c>
      <c r="H221" s="117">
        <f t="shared" si="175"/>
        <v>61</v>
      </c>
      <c r="I221" s="116">
        <f t="shared" si="173"/>
        <v>314.76</v>
      </c>
      <c r="J221" s="195">
        <f t="shared" si="171"/>
        <v>4.902</v>
      </c>
      <c r="K221" s="116">
        <f t="shared" si="176"/>
        <v>61</v>
      </c>
      <c r="L221" s="116">
        <f t="shared" si="177"/>
        <v>299.022</v>
      </c>
      <c r="M221" s="116">
        <f t="shared" si="178"/>
        <v>0.258</v>
      </c>
      <c r="N221" s="116">
        <f t="shared" si="179"/>
        <v>61</v>
      </c>
      <c r="O221" s="116">
        <f t="shared" si="180"/>
        <v>15.738</v>
      </c>
      <c r="P221" s="116"/>
      <c r="R221" s="95"/>
      <c r="S221" s="96"/>
      <c r="T221" s="97"/>
    </row>
    <row r="222" s="85" customFormat="1" ht="23.1" customHeight="1" spans="1:20">
      <c r="A222" s="129">
        <v>317</v>
      </c>
      <c r="B222" s="129" t="s">
        <v>426</v>
      </c>
      <c r="C222" s="113"/>
      <c r="D222" s="148"/>
      <c r="E222" s="115"/>
      <c r="F222" s="116">
        <f t="shared" si="174"/>
        <v>0</v>
      </c>
      <c r="G222" s="116">
        <f t="shared" si="172"/>
        <v>0</v>
      </c>
      <c r="H222" s="117">
        <f t="shared" si="175"/>
        <v>0</v>
      </c>
      <c r="I222" s="116">
        <f t="shared" si="173"/>
        <v>0</v>
      </c>
      <c r="J222" s="195">
        <f t="shared" si="171"/>
        <v>0</v>
      </c>
      <c r="K222" s="116">
        <f t="shared" si="176"/>
        <v>0</v>
      </c>
      <c r="L222" s="116">
        <f t="shared" si="177"/>
        <v>0</v>
      </c>
      <c r="M222" s="116">
        <f t="shared" si="178"/>
        <v>0</v>
      </c>
      <c r="N222" s="116">
        <f t="shared" si="179"/>
        <v>0</v>
      </c>
      <c r="O222" s="116">
        <f t="shared" si="180"/>
        <v>0</v>
      </c>
      <c r="P222" s="116"/>
      <c r="R222" s="95"/>
      <c r="S222" s="96"/>
      <c r="T222" s="97"/>
    </row>
    <row r="223" s="85" customFormat="1" ht="23.1" customHeight="1" spans="1:20">
      <c r="A223" s="129" t="s">
        <v>427</v>
      </c>
      <c r="B223" s="129" t="s">
        <v>428</v>
      </c>
      <c r="C223" s="113" t="s">
        <v>51</v>
      </c>
      <c r="D223" s="148">
        <v>10</v>
      </c>
      <c r="E223" s="115">
        <v>1000.8</v>
      </c>
      <c r="F223" s="116">
        <f t="shared" si="174"/>
        <v>10008</v>
      </c>
      <c r="G223" s="116">
        <f t="shared" si="172"/>
        <v>10</v>
      </c>
      <c r="H223" s="117">
        <f t="shared" si="175"/>
        <v>1000.8</v>
      </c>
      <c r="I223" s="116">
        <f t="shared" si="173"/>
        <v>10008</v>
      </c>
      <c r="J223" s="195">
        <f t="shared" si="171"/>
        <v>9.5</v>
      </c>
      <c r="K223" s="116">
        <f t="shared" si="176"/>
        <v>1000.8</v>
      </c>
      <c r="L223" s="116">
        <f t="shared" si="177"/>
        <v>9507.6</v>
      </c>
      <c r="M223" s="116">
        <f t="shared" si="178"/>
        <v>0.5</v>
      </c>
      <c r="N223" s="116">
        <f t="shared" si="179"/>
        <v>1000.8</v>
      </c>
      <c r="O223" s="116">
        <f t="shared" si="180"/>
        <v>500.4</v>
      </c>
      <c r="P223" s="116"/>
      <c r="R223" s="95"/>
      <c r="S223" s="96"/>
      <c r="T223" s="97"/>
    </row>
    <row r="224" s="85" customFormat="1" ht="23.1" customHeight="1" spans="1:20">
      <c r="A224" s="129" t="s">
        <v>429</v>
      </c>
      <c r="B224" s="129" t="s">
        <v>430</v>
      </c>
      <c r="C224" s="113" t="s">
        <v>51</v>
      </c>
      <c r="D224" s="148">
        <v>15</v>
      </c>
      <c r="E224" s="115">
        <v>1</v>
      </c>
      <c r="F224" s="116">
        <f t="shared" si="174"/>
        <v>15</v>
      </c>
      <c r="G224" s="116">
        <f t="shared" si="172"/>
        <v>15</v>
      </c>
      <c r="H224" s="117">
        <f t="shared" si="175"/>
        <v>1</v>
      </c>
      <c r="I224" s="116">
        <f t="shared" si="173"/>
        <v>15</v>
      </c>
      <c r="J224" s="195">
        <f t="shared" ref="J224:J287" si="181">G224*0.95</f>
        <v>14.25</v>
      </c>
      <c r="K224" s="116">
        <f t="shared" si="176"/>
        <v>1</v>
      </c>
      <c r="L224" s="116">
        <f t="shared" si="177"/>
        <v>14.25</v>
      </c>
      <c r="M224" s="116">
        <f t="shared" si="178"/>
        <v>0.75</v>
      </c>
      <c r="N224" s="116">
        <f t="shared" si="179"/>
        <v>1</v>
      </c>
      <c r="O224" s="116">
        <f t="shared" si="180"/>
        <v>0.75</v>
      </c>
      <c r="P224" s="116"/>
      <c r="R224" s="95"/>
      <c r="S224" s="96"/>
      <c r="T224" s="97"/>
    </row>
    <row r="225" s="85" customFormat="1" ht="23.1" customHeight="1" spans="1:20">
      <c r="A225" s="129" t="s">
        <v>431</v>
      </c>
      <c r="B225" s="129" t="s">
        <v>432</v>
      </c>
      <c r="C225" s="113" t="s">
        <v>51</v>
      </c>
      <c r="D225" s="148">
        <v>10</v>
      </c>
      <c r="E225" s="115">
        <v>1</v>
      </c>
      <c r="F225" s="116">
        <f t="shared" si="174"/>
        <v>10</v>
      </c>
      <c r="G225" s="116">
        <f t="shared" si="172"/>
        <v>10</v>
      </c>
      <c r="H225" s="117">
        <f t="shared" si="175"/>
        <v>1</v>
      </c>
      <c r="I225" s="116">
        <f t="shared" si="173"/>
        <v>10</v>
      </c>
      <c r="J225" s="195">
        <f t="shared" si="181"/>
        <v>9.5</v>
      </c>
      <c r="K225" s="116">
        <f t="shared" si="176"/>
        <v>1</v>
      </c>
      <c r="L225" s="116">
        <f t="shared" si="177"/>
        <v>9.5</v>
      </c>
      <c r="M225" s="116">
        <f t="shared" si="178"/>
        <v>0.5</v>
      </c>
      <c r="N225" s="116">
        <f t="shared" si="179"/>
        <v>1</v>
      </c>
      <c r="O225" s="116">
        <f t="shared" si="180"/>
        <v>0.5</v>
      </c>
      <c r="P225" s="116"/>
      <c r="R225" s="95"/>
      <c r="S225" s="96"/>
      <c r="T225" s="97"/>
    </row>
    <row r="226" s="85" customFormat="1" ht="23.1" customHeight="1" spans="1:20">
      <c r="A226" s="129">
        <v>318</v>
      </c>
      <c r="B226" s="129" t="s">
        <v>433</v>
      </c>
      <c r="C226" s="113"/>
      <c r="D226" s="148"/>
      <c r="E226" s="115"/>
      <c r="F226" s="116">
        <f t="shared" si="174"/>
        <v>0</v>
      </c>
      <c r="G226" s="116">
        <f t="shared" si="172"/>
        <v>0</v>
      </c>
      <c r="H226" s="117">
        <f t="shared" si="175"/>
        <v>0</v>
      </c>
      <c r="I226" s="116">
        <f t="shared" si="173"/>
        <v>0</v>
      </c>
      <c r="J226" s="195">
        <f t="shared" si="181"/>
        <v>0</v>
      </c>
      <c r="K226" s="116">
        <f t="shared" si="176"/>
        <v>0</v>
      </c>
      <c r="L226" s="116">
        <f t="shared" si="177"/>
        <v>0</v>
      </c>
      <c r="M226" s="116">
        <f t="shared" si="178"/>
        <v>0</v>
      </c>
      <c r="N226" s="116">
        <f t="shared" si="179"/>
        <v>0</v>
      </c>
      <c r="O226" s="116">
        <f t="shared" si="180"/>
        <v>0</v>
      </c>
      <c r="P226" s="116"/>
      <c r="R226" s="95"/>
      <c r="S226" s="96"/>
      <c r="T226" s="97"/>
    </row>
    <row r="227" s="85" customFormat="1" ht="23.1" customHeight="1" spans="1:20">
      <c r="A227" s="129" t="s">
        <v>434</v>
      </c>
      <c r="B227" s="129" t="s">
        <v>435</v>
      </c>
      <c r="C227" s="113" t="s">
        <v>51</v>
      </c>
      <c r="D227" s="148">
        <v>307.72</v>
      </c>
      <c r="E227" s="115">
        <v>621.925</v>
      </c>
      <c r="F227" s="116">
        <f t="shared" si="174"/>
        <v>191378.76</v>
      </c>
      <c r="G227" s="116">
        <f t="shared" si="172"/>
        <v>307.72</v>
      </c>
      <c r="H227" s="117">
        <f t="shared" si="175"/>
        <v>621.925</v>
      </c>
      <c r="I227" s="116">
        <f t="shared" si="173"/>
        <v>191378.76</v>
      </c>
      <c r="J227" s="195">
        <f t="shared" si="181"/>
        <v>292.334</v>
      </c>
      <c r="K227" s="116">
        <f t="shared" si="176"/>
        <v>621.925</v>
      </c>
      <c r="L227" s="116">
        <f t="shared" si="177"/>
        <v>181809.82295</v>
      </c>
      <c r="M227" s="116">
        <f t="shared" si="178"/>
        <v>15.386</v>
      </c>
      <c r="N227" s="116">
        <f t="shared" si="179"/>
        <v>621.925</v>
      </c>
      <c r="O227" s="116">
        <f t="shared" si="180"/>
        <v>9568.93805000001</v>
      </c>
      <c r="P227" s="116"/>
      <c r="R227" s="95"/>
      <c r="S227" s="96"/>
      <c r="T227" s="97"/>
    </row>
    <row r="228" s="85" customFormat="1" ht="23.1" customHeight="1" spans="1:20">
      <c r="A228" s="129" t="s">
        <v>436</v>
      </c>
      <c r="B228" s="129" t="s">
        <v>437</v>
      </c>
      <c r="C228" s="113" t="s">
        <v>62</v>
      </c>
      <c r="D228" s="148">
        <v>5.5</v>
      </c>
      <c r="E228" s="115">
        <v>22</v>
      </c>
      <c r="F228" s="116">
        <f t="shared" si="174"/>
        <v>121</v>
      </c>
      <c r="G228" s="116">
        <f t="shared" si="172"/>
        <v>5.5</v>
      </c>
      <c r="H228" s="117">
        <f t="shared" si="175"/>
        <v>22</v>
      </c>
      <c r="I228" s="116">
        <f t="shared" si="173"/>
        <v>121</v>
      </c>
      <c r="J228" s="195">
        <f t="shared" si="181"/>
        <v>5.225</v>
      </c>
      <c r="K228" s="116">
        <f t="shared" si="176"/>
        <v>22</v>
      </c>
      <c r="L228" s="116">
        <f t="shared" si="177"/>
        <v>114.95</v>
      </c>
      <c r="M228" s="116">
        <f t="shared" si="178"/>
        <v>0.275</v>
      </c>
      <c r="N228" s="116">
        <f t="shared" si="179"/>
        <v>22</v>
      </c>
      <c r="O228" s="116">
        <f t="shared" si="180"/>
        <v>6.05000000000001</v>
      </c>
      <c r="P228" s="116"/>
      <c r="R228" s="95"/>
      <c r="S228" s="96"/>
      <c r="T228" s="97"/>
    </row>
    <row r="229" s="85" customFormat="1" ht="23.1" customHeight="1" spans="1:20">
      <c r="A229" s="129" t="s">
        <v>438</v>
      </c>
      <c r="B229" s="129" t="s">
        <v>439</v>
      </c>
      <c r="C229" s="113" t="s">
        <v>51</v>
      </c>
      <c r="D229" s="148">
        <v>191.89</v>
      </c>
      <c r="E229" s="115">
        <v>22</v>
      </c>
      <c r="F229" s="116">
        <f t="shared" si="174"/>
        <v>4221.58</v>
      </c>
      <c r="G229" s="116">
        <f t="shared" si="172"/>
        <v>191.89</v>
      </c>
      <c r="H229" s="117">
        <f t="shared" si="175"/>
        <v>22</v>
      </c>
      <c r="I229" s="116">
        <f t="shared" si="173"/>
        <v>4221.58</v>
      </c>
      <c r="J229" s="195">
        <f t="shared" si="181"/>
        <v>182.2955</v>
      </c>
      <c r="K229" s="116">
        <f t="shared" si="176"/>
        <v>22</v>
      </c>
      <c r="L229" s="116">
        <f t="shared" si="177"/>
        <v>4010.501</v>
      </c>
      <c r="M229" s="116">
        <f t="shared" si="178"/>
        <v>9.59450000000001</v>
      </c>
      <c r="N229" s="116">
        <f t="shared" si="179"/>
        <v>22</v>
      </c>
      <c r="O229" s="116">
        <f t="shared" si="180"/>
        <v>211.079</v>
      </c>
      <c r="P229" s="116"/>
      <c r="R229" s="95"/>
      <c r="S229" s="96"/>
      <c r="T229" s="97"/>
    </row>
    <row r="230" s="85" customFormat="1" ht="23.1" customHeight="1" spans="1:20">
      <c r="A230" s="129" t="s">
        <v>440</v>
      </c>
      <c r="B230" s="129" t="s">
        <v>441</v>
      </c>
      <c r="C230" s="113" t="s">
        <v>51</v>
      </c>
      <c r="D230" s="148">
        <v>120</v>
      </c>
      <c r="E230" s="115">
        <v>3</v>
      </c>
      <c r="F230" s="116">
        <f t="shared" si="174"/>
        <v>360</v>
      </c>
      <c r="G230" s="116">
        <f t="shared" si="172"/>
        <v>120</v>
      </c>
      <c r="H230" s="117">
        <f t="shared" si="175"/>
        <v>3</v>
      </c>
      <c r="I230" s="116">
        <f t="shared" si="173"/>
        <v>360</v>
      </c>
      <c r="J230" s="195">
        <f t="shared" si="181"/>
        <v>114</v>
      </c>
      <c r="K230" s="116">
        <f t="shared" si="176"/>
        <v>3</v>
      </c>
      <c r="L230" s="116">
        <f t="shared" si="177"/>
        <v>342</v>
      </c>
      <c r="M230" s="116">
        <f t="shared" si="178"/>
        <v>6</v>
      </c>
      <c r="N230" s="116">
        <f t="shared" si="179"/>
        <v>3</v>
      </c>
      <c r="O230" s="116">
        <f t="shared" si="180"/>
        <v>18</v>
      </c>
      <c r="P230" s="116"/>
      <c r="R230" s="95"/>
      <c r="S230" s="96"/>
      <c r="T230" s="97"/>
    </row>
    <row r="231" s="85" customFormat="1" ht="23.1" customHeight="1" spans="1:20">
      <c r="A231" s="129" t="s">
        <v>442</v>
      </c>
      <c r="B231" s="129" t="s">
        <v>443</v>
      </c>
      <c r="C231" s="113" t="s">
        <v>65</v>
      </c>
      <c r="D231" s="148">
        <v>89.99</v>
      </c>
      <c r="E231" s="115">
        <v>22</v>
      </c>
      <c r="F231" s="116">
        <f t="shared" si="174"/>
        <v>1979.78</v>
      </c>
      <c r="G231" s="116">
        <f t="shared" si="172"/>
        <v>89.99</v>
      </c>
      <c r="H231" s="117">
        <f t="shared" si="175"/>
        <v>22</v>
      </c>
      <c r="I231" s="116">
        <f t="shared" si="173"/>
        <v>1979.78</v>
      </c>
      <c r="J231" s="195">
        <f t="shared" si="181"/>
        <v>85.4905</v>
      </c>
      <c r="K231" s="116">
        <f t="shared" si="176"/>
        <v>22</v>
      </c>
      <c r="L231" s="116">
        <f t="shared" si="177"/>
        <v>1880.791</v>
      </c>
      <c r="M231" s="116">
        <f t="shared" si="178"/>
        <v>4.4995</v>
      </c>
      <c r="N231" s="116">
        <f t="shared" si="179"/>
        <v>22</v>
      </c>
      <c r="O231" s="116">
        <f t="shared" si="180"/>
        <v>98.9889999999999</v>
      </c>
      <c r="P231" s="116"/>
      <c r="R231" s="95"/>
      <c r="S231" s="96"/>
      <c r="T231" s="97"/>
    </row>
    <row r="232" s="85" customFormat="1" ht="23.1" customHeight="1" spans="1:20">
      <c r="A232" s="129" t="s">
        <v>444</v>
      </c>
      <c r="B232" s="129" t="s">
        <v>445</v>
      </c>
      <c r="C232" s="113" t="s">
        <v>51</v>
      </c>
      <c r="D232" s="148">
        <v>319.93</v>
      </c>
      <c r="E232" s="115">
        <v>3</v>
      </c>
      <c r="F232" s="116">
        <f t="shared" si="174"/>
        <v>959.79</v>
      </c>
      <c r="G232" s="116">
        <f t="shared" si="172"/>
        <v>319.93</v>
      </c>
      <c r="H232" s="117">
        <f t="shared" si="175"/>
        <v>3</v>
      </c>
      <c r="I232" s="116">
        <f t="shared" si="173"/>
        <v>959.79</v>
      </c>
      <c r="J232" s="195">
        <f t="shared" si="181"/>
        <v>303.9335</v>
      </c>
      <c r="K232" s="116">
        <f t="shared" si="176"/>
        <v>3</v>
      </c>
      <c r="L232" s="116">
        <f t="shared" si="177"/>
        <v>911.8005</v>
      </c>
      <c r="M232" s="116">
        <f t="shared" si="178"/>
        <v>15.9965</v>
      </c>
      <c r="N232" s="116">
        <f t="shared" si="179"/>
        <v>3</v>
      </c>
      <c r="O232" s="116">
        <f t="shared" si="180"/>
        <v>47.9895000000001</v>
      </c>
      <c r="P232" s="116"/>
      <c r="R232" s="95"/>
      <c r="S232" s="96"/>
      <c r="T232" s="97"/>
    </row>
    <row r="233" s="85" customFormat="1" ht="23.1" customHeight="1" spans="1:20">
      <c r="A233" s="129" t="s">
        <v>446</v>
      </c>
      <c r="B233" s="129" t="s">
        <v>447</v>
      </c>
      <c r="C233" s="113" t="s">
        <v>65</v>
      </c>
      <c r="D233" s="148">
        <v>15</v>
      </c>
      <c r="E233" s="115">
        <v>3</v>
      </c>
      <c r="F233" s="116">
        <f t="shared" si="174"/>
        <v>45</v>
      </c>
      <c r="G233" s="116">
        <f t="shared" si="172"/>
        <v>15</v>
      </c>
      <c r="H233" s="117">
        <f t="shared" si="175"/>
        <v>3</v>
      </c>
      <c r="I233" s="116">
        <f t="shared" si="173"/>
        <v>45</v>
      </c>
      <c r="J233" s="195">
        <f t="shared" si="181"/>
        <v>14.25</v>
      </c>
      <c r="K233" s="116">
        <f t="shared" si="176"/>
        <v>3</v>
      </c>
      <c r="L233" s="116">
        <f t="shared" si="177"/>
        <v>42.75</v>
      </c>
      <c r="M233" s="116">
        <f t="shared" si="178"/>
        <v>0.75</v>
      </c>
      <c r="N233" s="116">
        <f t="shared" si="179"/>
        <v>3</v>
      </c>
      <c r="O233" s="116">
        <f t="shared" si="180"/>
        <v>2.25</v>
      </c>
      <c r="P233" s="116"/>
      <c r="R233" s="95"/>
      <c r="S233" s="96"/>
      <c r="T233" s="97"/>
    </row>
    <row r="234" s="85" customFormat="1" ht="23.1" customHeight="1" spans="1:20">
      <c r="A234" s="129" t="s">
        <v>448</v>
      </c>
      <c r="B234" s="129" t="s">
        <v>449</v>
      </c>
      <c r="C234" s="113" t="s">
        <v>51</v>
      </c>
      <c r="D234" s="148">
        <v>10</v>
      </c>
      <c r="E234" s="115">
        <v>11</v>
      </c>
      <c r="F234" s="116">
        <f t="shared" si="174"/>
        <v>110</v>
      </c>
      <c r="G234" s="116">
        <f t="shared" si="172"/>
        <v>10</v>
      </c>
      <c r="H234" s="117">
        <f t="shared" si="175"/>
        <v>11</v>
      </c>
      <c r="I234" s="116">
        <f t="shared" si="173"/>
        <v>110</v>
      </c>
      <c r="J234" s="195">
        <f t="shared" si="181"/>
        <v>9.5</v>
      </c>
      <c r="K234" s="116">
        <f t="shared" si="176"/>
        <v>11</v>
      </c>
      <c r="L234" s="116">
        <f t="shared" si="177"/>
        <v>104.5</v>
      </c>
      <c r="M234" s="116">
        <f t="shared" si="178"/>
        <v>0.5</v>
      </c>
      <c r="N234" s="116">
        <f t="shared" si="179"/>
        <v>11</v>
      </c>
      <c r="O234" s="116">
        <f t="shared" si="180"/>
        <v>5.5</v>
      </c>
      <c r="P234" s="116"/>
      <c r="R234" s="95"/>
      <c r="S234" s="96"/>
      <c r="T234" s="97"/>
    </row>
    <row r="235" s="85" customFormat="1" ht="23.1" customHeight="1" spans="1:20">
      <c r="A235" s="129" t="s">
        <v>450</v>
      </c>
      <c r="B235" s="129" t="s">
        <v>451</v>
      </c>
      <c r="C235" s="113" t="s">
        <v>51</v>
      </c>
      <c r="D235" s="148">
        <v>34.72</v>
      </c>
      <c r="E235" s="115">
        <v>0</v>
      </c>
      <c r="F235" s="116">
        <f t="shared" si="174"/>
        <v>0</v>
      </c>
      <c r="G235" s="116">
        <f t="shared" si="172"/>
        <v>34.72</v>
      </c>
      <c r="H235" s="117">
        <f t="shared" si="175"/>
        <v>0</v>
      </c>
      <c r="I235" s="116">
        <f t="shared" si="173"/>
        <v>0</v>
      </c>
      <c r="J235" s="195">
        <f t="shared" si="181"/>
        <v>32.984</v>
      </c>
      <c r="K235" s="116">
        <f t="shared" si="176"/>
        <v>0</v>
      </c>
      <c r="L235" s="116">
        <f t="shared" si="177"/>
        <v>0</v>
      </c>
      <c r="M235" s="116">
        <f t="shared" si="178"/>
        <v>1.736</v>
      </c>
      <c r="N235" s="116">
        <f t="shared" si="179"/>
        <v>0</v>
      </c>
      <c r="O235" s="116">
        <f t="shared" si="180"/>
        <v>0</v>
      </c>
      <c r="P235" s="116"/>
      <c r="R235" s="95"/>
      <c r="S235" s="96"/>
      <c r="T235" s="97"/>
    </row>
    <row r="236" s="85" customFormat="1" ht="23.1" customHeight="1" spans="1:20">
      <c r="A236" s="129">
        <v>319</v>
      </c>
      <c r="B236" s="129" t="s">
        <v>452</v>
      </c>
      <c r="C236" s="113"/>
      <c r="D236" s="148"/>
      <c r="E236" s="115"/>
      <c r="F236" s="116">
        <f t="shared" si="174"/>
        <v>0</v>
      </c>
      <c r="G236" s="116">
        <f t="shared" si="172"/>
        <v>0</v>
      </c>
      <c r="H236" s="117">
        <f t="shared" si="175"/>
        <v>0</v>
      </c>
      <c r="I236" s="116">
        <f t="shared" si="173"/>
        <v>0</v>
      </c>
      <c r="J236" s="195">
        <f t="shared" si="181"/>
        <v>0</v>
      </c>
      <c r="K236" s="116">
        <f t="shared" si="176"/>
        <v>0</v>
      </c>
      <c r="L236" s="116">
        <f t="shared" si="177"/>
        <v>0</v>
      </c>
      <c r="M236" s="116">
        <f t="shared" si="178"/>
        <v>0</v>
      </c>
      <c r="N236" s="116">
        <f t="shared" si="179"/>
        <v>0</v>
      </c>
      <c r="O236" s="116">
        <f t="shared" si="180"/>
        <v>0</v>
      </c>
      <c r="P236" s="116"/>
      <c r="R236" s="95"/>
      <c r="S236" s="96"/>
      <c r="T236" s="97"/>
    </row>
    <row r="237" s="85" customFormat="1" ht="23.1" customHeight="1" spans="1:20">
      <c r="A237" s="129" t="s">
        <v>453</v>
      </c>
      <c r="B237" s="129" t="s">
        <v>454</v>
      </c>
      <c r="C237" s="113" t="s">
        <v>294</v>
      </c>
      <c r="D237" s="148">
        <v>5833.17</v>
      </c>
      <c r="E237" s="115">
        <v>0.1</v>
      </c>
      <c r="F237" s="116">
        <f t="shared" si="174"/>
        <v>583.32</v>
      </c>
      <c r="G237" s="116">
        <f t="shared" si="172"/>
        <v>5833.17</v>
      </c>
      <c r="H237" s="117">
        <f t="shared" si="175"/>
        <v>0.1</v>
      </c>
      <c r="I237" s="116">
        <f t="shared" si="173"/>
        <v>583.32</v>
      </c>
      <c r="J237" s="195">
        <f t="shared" si="181"/>
        <v>5541.5115</v>
      </c>
      <c r="K237" s="116">
        <f t="shared" si="176"/>
        <v>0.1</v>
      </c>
      <c r="L237" s="116">
        <f t="shared" si="177"/>
        <v>554.15115</v>
      </c>
      <c r="M237" s="116">
        <f t="shared" si="178"/>
        <v>291.6585</v>
      </c>
      <c r="N237" s="116">
        <f t="shared" si="179"/>
        <v>0.1</v>
      </c>
      <c r="O237" s="116">
        <f t="shared" si="180"/>
        <v>29.16585</v>
      </c>
      <c r="P237" s="116"/>
      <c r="R237" s="95"/>
      <c r="S237" s="96"/>
      <c r="T237" s="97"/>
    </row>
    <row r="238" s="85" customFormat="1" ht="23.1" customHeight="1" spans="1:20">
      <c r="A238" s="129" t="s">
        <v>455</v>
      </c>
      <c r="B238" s="129" t="s">
        <v>456</v>
      </c>
      <c r="C238" s="113" t="s">
        <v>294</v>
      </c>
      <c r="D238" s="148">
        <v>448.63</v>
      </c>
      <c r="E238" s="115">
        <v>0.1</v>
      </c>
      <c r="F238" s="116">
        <f t="shared" si="174"/>
        <v>44.86</v>
      </c>
      <c r="G238" s="116">
        <f t="shared" si="172"/>
        <v>448.63</v>
      </c>
      <c r="H238" s="117">
        <f t="shared" si="175"/>
        <v>0.1</v>
      </c>
      <c r="I238" s="116">
        <f t="shared" si="173"/>
        <v>44.86</v>
      </c>
      <c r="J238" s="195">
        <f t="shared" si="181"/>
        <v>426.1985</v>
      </c>
      <c r="K238" s="116">
        <f t="shared" si="176"/>
        <v>0.1</v>
      </c>
      <c r="L238" s="116">
        <f t="shared" si="177"/>
        <v>42.61985</v>
      </c>
      <c r="M238" s="116">
        <f t="shared" si="178"/>
        <v>22.4315</v>
      </c>
      <c r="N238" s="116">
        <f t="shared" si="179"/>
        <v>0.1</v>
      </c>
      <c r="O238" s="116">
        <f t="shared" si="180"/>
        <v>2.24315</v>
      </c>
      <c r="P238" s="116"/>
      <c r="R238" s="95"/>
      <c r="S238" s="96"/>
      <c r="T238" s="97"/>
    </row>
    <row r="239" s="85" customFormat="1" ht="23.1" customHeight="1" spans="1:20">
      <c r="A239" s="129">
        <v>320</v>
      </c>
      <c r="B239" s="129" t="s">
        <v>457</v>
      </c>
      <c r="C239" s="113"/>
      <c r="D239" s="148"/>
      <c r="E239" s="115"/>
      <c r="F239" s="116">
        <f t="shared" si="174"/>
        <v>0</v>
      </c>
      <c r="G239" s="116">
        <f t="shared" si="172"/>
        <v>0</v>
      </c>
      <c r="H239" s="117">
        <f t="shared" si="175"/>
        <v>0</v>
      </c>
      <c r="I239" s="116">
        <f t="shared" si="173"/>
        <v>0</v>
      </c>
      <c r="J239" s="195">
        <f t="shared" si="181"/>
        <v>0</v>
      </c>
      <c r="K239" s="116">
        <f t="shared" si="176"/>
        <v>0</v>
      </c>
      <c r="L239" s="116">
        <f t="shared" si="177"/>
        <v>0</v>
      </c>
      <c r="M239" s="116">
        <f t="shared" si="178"/>
        <v>0</v>
      </c>
      <c r="N239" s="116">
        <f t="shared" si="179"/>
        <v>0</v>
      </c>
      <c r="O239" s="116">
        <f t="shared" si="180"/>
        <v>0</v>
      </c>
      <c r="P239" s="116"/>
      <c r="R239" s="95"/>
      <c r="S239" s="96"/>
      <c r="T239" s="97"/>
    </row>
    <row r="240" s="85" customFormat="1" ht="23.1" customHeight="1" spans="1:20">
      <c r="A240" s="129" t="s">
        <v>458</v>
      </c>
      <c r="B240" s="129" t="s">
        <v>459</v>
      </c>
      <c r="C240" s="113" t="s">
        <v>51</v>
      </c>
      <c r="D240" s="148">
        <v>40.59</v>
      </c>
      <c r="E240" s="115">
        <v>3</v>
      </c>
      <c r="F240" s="116">
        <f t="shared" si="174"/>
        <v>121.77</v>
      </c>
      <c r="G240" s="116">
        <f t="shared" si="172"/>
        <v>40.59</v>
      </c>
      <c r="H240" s="117">
        <f t="shared" si="175"/>
        <v>3</v>
      </c>
      <c r="I240" s="116">
        <f t="shared" si="173"/>
        <v>121.77</v>
      </c>
      <c r="J240" s="195">
        <f t="shared" si="181"/>
        <v>38.5605</v>
      </c>
      <c r="K240" s="116">
        <f t="shared" si="176"/>
        <v>3</v>
      </c>
      <c r="L240" s="116">
        <f t="shared" si="177"/>
        <v>115.6815</v>
      </c>
      <c r="M240" s="116">
        <f t="shared" si="178"/>
        <v>2.0295</v>
      </c>
      <c r="N240" s="116">
        <f t="shared" si="179"/>
        <v>3</v>
      </c>
      <c r="O240" s="116">
        <f t="shared" si="180"/>
        <v>6.0885</v>
      </c>
      <c r="P240" s="116"/>
      <c r="R240" s="95"/>
      <c r="S240" s="96"/>
      <c r="T240" s="97"/>
    </row>
    <row r="241" s="85" customFormat="1" ht="23.1" customHeight="1" spans="1:20">
      <c r="A241" s="129" t="s">
        <v>460</v>
      </c>
      <c r="B241" s="129" t="s">
        <v>461</v>
      </c>
      <c r="C241" s="113" t="s">
        <v>51</v>
      </c>
      <c r="D241" s="148">
        <v>33.99</v>
      </c>
      <c r="E241" s="115">
        <v>3</v>
      </c>
      <c r="F241" s="116">
        <f t="shared" si="174"/>
        <v>101.97</v>
      </c>
      <c r="G241" s="116">
        <f t="shared" si="172"/>
        <v>33.99</v>
      </c>
      <c r="H241" s="117">
        <f t="shared" si="175"/>
        <v>3</v>
      </c>
      <c r="I241" s="116">
        <f t="shared" si="173"/>
        <v>101.97</v>
      </c>
      <c r="J241" s="195">
        <f t="shared" si="181"/>
        <v>32.2905</v>
      </c>
      <c r="K241" s="116">
        <f t="shared" si="176"/>
        <v>3</v>
      </c>
      <c r="L241" s="116">
        <f t="shared" si="177"/>
        <v>96.8715</v>
      </c>
      <c r="M241" s="116">
        <f t="shared" si="178"/>
        <v>1.6995</v>
      </c>
      <c r="N241" s="116">
        <f t="shared" si="179"/>
        <v>3</v>
      </c>
      <c r="O241" s="116">
        <f t="shared" si="180"/>
        <v>5.0985</v>
      </c>
      <c r="P241" s="116"/>
      <c r="R241" s="95"/>
      <c r="S241" s="96"/>
      <c r="T241" s="97"/>
    </row>
    <row r="242" s="85" customFormat="1" ht="23.1" customHeight="1" spans="1:20">
      <c r="A242" s="129">
        <v>321</v>
      </c>
      <c r="B242" s="129" t="s">
        <v>462</v>
      </c>
      <c r="C242" s="113"/>
      <c r="D242" s="148"/>
      <c r="E242" s="115"/>
      <c r="F242" s="116">
        <f t="shared" si="174"/>
        <v>0</v>
      </c>
      <c r="G242" s="116">
        <f t="shared" si="172"/>
        <v>0</v>
      </c>
      <c r="H242" s="117">
        <f t="shared" si="175"/>
        <v>0</v>
      </c>
      <c r="I242" s="116">
        <f t="shared" si="173"/>
        <v>0</v>
      </c>
      <c r="J242" s="195">
        <f t="shared" si="181"/>
        <v>0</v>
      </c>
      <c r="K242" s="116">
        <f t="shared" si="176"/>
        <v>0</v>
      </c>
      <c r="L242" s="116">
        <f t="shared" si="177"/>
        <v>0</v>
      </c>
      <c r="M242" s="116">
        <f t="shared" si="178"/>
        <v>0</v>
      </c>
      <c r="N242" s="116">
        <f t="shared" si="179"/>
        <v>0</v>
      </c>
      <c r="O242" s="116">
        <f t="shared" si="180"/>
        <v>0</v>
      </c>
      <c r="P242" s="116"/>
      <c r="R242" s="95"/>
      <c r="S242" s="96"/>
      <c r="T242" s="97"/>
    </row>
    <row r="243" s="85" customFormat="1" ht="23.1" customHeight="1" spans="1:20">
      <c r="A243" s="129" t="s">
        <v>463</v>
      </c>
      <c r="B243" s="129" t="s">
        <v>464</v>
      </c>
      <c r="C243" s="113" t="s">
        <v>65</v>
      </c>
      <c r="D243" s="148">
        <v>1149.68</v>
      </c>
      <c r="E243" s="115">
        <v>10</v>
      </c>
      <c r="F243" s="116">
        <f t="shared" si="174"/>
        <v>11496.8</v>
      </c>
      <c r="G243" s="116">
        <f t="shared" si="172"/>
        <v>1149.68</v>
      </c>
      <c r="H243" s="117">
        <f t="shared" si="175"/>
        <v>10</v>
      </c>
      <c r="I243" s="116">
        <f t="shared" si="173"/>
        <v>11496.8</v>
      </c>
      <c r="J243" s="195">
        <f t="shared" si="181"/>
        <v>1092.196</v>
      </c>
      <c r="K243" s="116">
        <f t="shared" si="176"/>
        <v>10</v>
      </c>
      <c r="L243" s="116">
        <f t="shared" si="177"/>
        <v>10921.96</v>
      </c>
      <c r="M243" s="116">
        <f t="shared" si="178"/>
        <v>57.4840000000002</v>
      </c>
      <c r="N243" s="116">
        <f t="shared" si="179"/>
        <v>10</v>
      </c>
      <c r="O243" s="116">
        <f t="shared" si="180"/>
        <v>574.840000000002</v>
      </c>
      <c r="P243" s="116"/>
      <c r="R243" s="95"/>
      <c r="S243" s="96"/>
      <c r="T243" s="97"/>
    </row>
    <row r="244" s="85" customFormat="1" ht="23.1" customHeight="1" spans="1:20">
      <c r="A244" s="129">
        <v>322</v>
      </c>
      <c r="B244" s="129" t="s">
        <v>465</v>
      </c>
      <c r="C244" s="113"/>
      <c r="D244" s="148"/>
      <c r="E244" s="115"/>
      <c r="F244" s="116">
        <f t="shared" si="174"/>
        <v>0</v>
      </c>
      <c r="G244" s="116">
        <f t="shared" si="172"/>
        <v>0</v>
      </c>
      <c r="H244" s="117">
        <f t="shared" si="175"/>
        <v>0</v>
      </c>
      <c r="I244" s="116">
        <f t="shared" si="173"/>
        <v>0</v>
      </c>
      <c r="J244" s="195">
        <f t="shared" si="181"/>
        <v>0</v>
      </c>
      <c r="K244" s="116">
        <f t="shared" si="176"/>
        <v>0</v>
      </c>
      <c r="L244" s="116">
        <f t="shared" si="177"/>
        <v>0</v>
      </c>
      <c r="M244" s="116">
        <f t="shared" si="178"/>
        <v>0</v>
      </c>
      <c r="N244" s="116">
        <f t="shared" si="179"/>
        <v>0</v>
      </c>
      <c r="O244" s="116">
        <f t="shared" si="180"/>
        <v>0</v>
      </c>
      <c r="P244" s="116"/>
      <c r="R244" s="95"/>
      <c r="S244" s="96"/>
      <c r="T244" s="97"/>
    </row>
    <row r="245" s="85" customFormat="1" ht="23.1" customHeight="1" spans="1:20">
      <c r="A245" s="129" t="s">
        <v>466</v>
      </c>
      <c r="B245" s="129" t="s">
        <v>467</v>
      </c>
      <c r="C245" s="113" t="s">
        <v>51</v>
      </c>
      <c r="D245" s="148">
        <v>16.99</v>
      </c>
      <c r="E245" s="115">
        <v>1</v>
      </c>
      <c r="F245" s="116">
        <f t="shared" si="174"/>
        <v>16.99</v>
      </c>
      <c r="G245" s="116">
        <f t="shared" si="172"/>
        <v>16.99</v>
      </c>
      <c r="H245" s="117">
        <f t="shared" si="175"/>
        <v>1</v>
      </c>
      <c r="I245" s="116">
        <f t="shared" si="173"/>
        <v>16.99</v>
      </c>
      <c r="J245" s="195">
        <f t="shared" si="181"/>
        <v>16.1405</v>
      </c>
      <c r="K245" s="116">
        <f t="shared" si="176"/>
        <v>1</v>
      </c>
      <c r="L245" s="116">
        <f t="shared" si="177"/>
        <v>16.1405</v>
      </c>
      <c r="M245" s="116">
        <f t="shared" si="178"/>
        <v>0.849499999999999</v>
      </c>
      <c r="N245" s="116">
        <f t="shared" si="179"/>
        <v>1</v>
      </c>
      <c r="O245" s="116">
        <f t="shared" si="180"/>
        <v>0.849499999999999</v>
      </c>
      <c r="P245" s="116"/>
      <c r="R245" s="95"/>
      <c r="S245" s="96"/>
      <c r="T245" s="97"/>
    </row>
    <row r="246" s="85" customFormat="1" ht="23.1" customHeight="1" spans="1:20">
      <c r="A246" s="129" t="s">
        <v>468</v>
      </c>
      <c r="B246" s="129" t="s">
        <v>469</v>
      </c>
      <c r="C246" s="113" t="s">
        <v>51</v>
      </c>
      <c r="D246" s="148">
        <v>2</v>
      </c>
      <c r="E246" s="115">
        <v>1</v>
      </c>
      <c r="F246" s="116">
        <f t="shared" si="174"/>
        <v>2</v>
      </c>
      <c r="G246" s="116">
        <f t="shared" si="172"/>
        <v>2</v>
      </c>
      <c r="H246" s="117">
        <f t="shared" si="175"/>
        <v>1</v>
      </c>
      <c r="I246" s="116">
        <f t="shared" si="173"/>
        <v>2</v>
      </c>
      <c r="J246" s="195">
        <f t="shared" si="181"/>
        <v>1.9</v>
      </c>
      <c r="K246" s="116">
        <f t="shared" si="176"/>
        <v>1</v>
      </c>
      <c r="L246" s="116">
        <f t="shared" si="177"/>
        <v>1.9</v>
      </c>
      <c r="M246" s="116">
        <f t="shared" si="178"/>
        <v>0.1</v>
      </c>
      <c r="N246" s="116">
        <f t="shared" si="179"/>
        <v>1</v>
      </c>
      <c r="O246" s="116">
        <f t="shared" si="180"/>
        <v>0.1</v>
      </c>
      <c r="P246" s="116"/>
      <c r="R246" s="95"/>
      <c r="S246" s="96"/>
      <c r="T246" s="97"/>
    </row>
    <row r="247" s="85" customFormat="1" ht="23.1" customHeight="1" spans="1:20">
      <c r="A247" s="129" t="s">
        <v>470</v>
      </c>
      <c r="B247" s="129" t="s">
        <v>471</v>
      </c>
      <c r="C247" s="113" t="s">
        <v>51</v>
      </c>
      <c r="D247" s="148">
        <v>22</v>
      </c>
      <c r="E247" s="115">
        <v>4110.03</v>
      </c>
      <c r="F247" s="116">
        <f t="shared" si="174"/>
        <v>90420.66</v>
      </c>
      <c r="G247" s="116">
        <f t="shared" si="172"/>
        <v>22</v>
      </c>
      <c r="H247" s="117">
        <f t="shared" si="175"/>
        <v>4110.03</v>
      </c>
      <c r="I247" s="116">
        <f t="shared" si="173"/>
        <v>90420.66</v>
      </c>
      <c r="J247" s="195">
        <f t="shared" si="181"/>
        <v>20.9</v>
      </c>
      <c r="K247" s="116">
        <f t="shared" si="176"/>
        <v>4110.03</v>
      </c>
      <c r="L247" s="116">
        <f t="shared" si="177"/>
        <v>85899.627</v>
      </c>
      <c r="M247" s="116">
        <f t="shared" si="178"/>
        <v>1.1</v>
      </c>
      <c r="N247" s="116">
        <f t="shared" si="179"/>
        <v>4110.03</v>
      </c>
      <c r="O247" s="116">
        <f t="shared" si="180"/>
        <v>4521.03300000001</v>
      </c>
      <c r="P247" s="116"/>
      <c r="R247" s="95"/>
      <c r="S247" s="96"/>
      <c r="T247" s="97"/>
    </row>
    <row r="248" s="85" customFormat="1" ht="23.1" customHeight="1" spans="1:20">
      <c r="A248" s="129" t="s">
        <v>472</v>
      </c>
      <c r="B248" s="129" t="s">
        <v>473</v>
      </c>
      <c r="C248" s="113" t="s">
        <v>51</v>
      </c>
      <c r="D248" s="148">
        <v>2</v>
      </c>
      <c r="E248" s="115">
        <v>28865</v>
      </c>
      <c r="F248" s="116">
        <f t="shared" si="174"/>
        <v>57730</v>
      </c>
      <c r="G248" s="116">
        <f t="shared" si="172"/>
        <v>2</v>
      </c>
      <c r="H248" s="117">
        <f t="shared" si="175"/>
        <v>28865</v>
      </c>
      <c r="I248" s="116">
        <f t="shared" si="173"/>
        <v>57730</v>
      </c>
      <c r="J248" s="195">
        <f t="shared" si="181"/>
        <v>1.9</v>
      </c>
      <c r="K248" s="116">
        <f t="shared" si="176"/>
        <v>28865</v>
      </c>
      <c r="L248" s="116">
        <f t="shared" si="177"/>
        <v>54843.5</v>
      </c>
      <c r="M248" s="116">
        <f t="shared" si="178"/>
        <v>0.1</v>
      </c>
      <c r="N248" s="116">
        <f t="shared" si="179"/>
        <v>28865</v>
      </c>
      <c r="O248" s="116">
        <f t="shared" si="180"/>
        <v>2886.5</v>
      </c>
      <c r="P248" s="116"/>
      <c r="R248" s="95"/>
      <c r="S248" s="96"/>
      <c r="T248" s="97"/>
    </row>
    <row r="249" s="85" customFormat="1" ht="23.1" customHeight="1" spans="1:20">
      <c r="A249" s="129" t="s">
        <v>474</v>
      </c>
      <c r="B249" s="129" t="s">
        <v>475</v>
      </c>
      <c r="C249" s="113" t="s">
        <v>51</v>
      </c>
      <c r="D249" s="148">
        <v>10</v>
      </c>
      <c r="E249" s="115">
        <v>1</v>
      </c>
      <c r="F249" s="116">
        <f t="shared" si="174"/>
        <v>10</v>
      </c>
      <c r="G249" s="116">
        <f t="shared" si="172"/>
        <v>10</v>
      </c>
      <c r="H249" s="117">
        <f t="shared" si="175"/>
        <v>1</v>
      </c>
      <c r="I249" s="116">
        <f t="shared" si="173"/>
        <v>10</v>
      </c>
      <c r="J249" s="195">
        <f t="shared" si="181"/>
        <v>9.5</v>
      </c>
      <c r="K249" s="116">
        <f t="shared" si="176"/>
        <v>1</v>
      </c>
      <c r="L249" s="116">
        <f t="shared" si="177"/>
        <v>9.5</v>
      </c>
      <c r="M249" s="116">
        <f t="shared" si="178"/>
        <v>0.5</v>
      </c>
      <c r="N249" s="116">
        <f t="shared" si="179"/>
        <v>1</v>
      </c>
      <c r="O249" s="116">
        <f t="shared" si="180"/>
        <v>0.5</v>
      </c>
      <c r="P249" s="116"/>
      <c r="R249" s="95"/>
      <c r="S249" s="96"/>
      <c r="T249" s="97"/>
    </row>
    <row r="250" s="85" customFormat="1" ht="23.1" customHeight="1" spans="1:16384">
      <c r="A250" s="129" t="s">
        <v>476</v>
      </c>
      <c r="B250" s="129" t="s">
        <v>477</v>
      </c>
      <c r="C250" s="113" t="s">
        <v>51</v>
      </c>
      <c r="D250" s="148">
        <v>1.37</v>
      </c>
      <c r="E250" s="115">
        <v>1</v>
      </c>
      <c r="F250" s="116">
        <f t="shared" si="174"/>
        <v>1.37</v>
      </c>
      <c r="G250" s="116">
        <f t="shared" si="172"/>
        <v>1.37</v>
      </c>
      <c r="H250" s="117">
        <f t="shared" si="175"/>
        <v>1</v>
      </c>
      <c r="I250" s="116">
        <f t="shared" si="173"/>
        <v>1.37</v>
      </c>
      <c r="J250" s="195">
        <f t="shared" si="181"/>
        <v>1.3015</v>
      </c>
      <c r="K250" s="116">
        <f t="shared" si="176"/>
        <v>1</v>
      </c>
      <c r="L250" s="116">
        <f t="shared" si="177"/>
        <v>1.3015</v>
      </c>
      <c r="M250" s="116">
        <f t="shared" si="178"/>
        <v>0.0685</v>
      </c>
      <c r="N250" s="116">
        <f t="shared" si="179"/>
        <v>1</v>
      </c>
      <c r="O250" s="116">
        <f t="shared" si="180"/>
        <v>0.0685</v>
      </c>
      <c r="P250" s="116"/>
      <c r="R250" s="95"/>
      <c r="S250" s="96"/>
      <c r="T250" s="97"/>
      <c r="XFB250" s="98"/>
      <c r="XFC250" s="98"/>
      <c r="XFD250" s="98"/>
    </row>
    <row r="251" s="85" customFormat="1" ht="23.1" customHeight="1" spans="1:16384">
      <c r="A251" s="129">
        <v>323</v>
      </c>
      <c r="B251" s="129" t="s">
        <v>478</v>
      </c>
      <c r="C251" s="113"/>
      <c r="D251" s="148"/>
      <c r="E251" s="115"/>
      <c r="F251" s="116">
        <f t="shared" si="174"/>
        <v>0</v>
      </c>
      <c r="G251" s="116">
        <f t="shared" si="172"/>
        <v>0</v>
      </c>
      <c r="H251" s="117">
        <f t="shared" si="175"/>
        <v>0</v>
      </c>
      <c r="I251" s="116">
        <f t="shared" si="173"/>
        <v>0</v>
      </c>
      <c r="J251" s="195">
        <f t="shared" si="181"/>
        <v>0</v>
      </c>
      <c r="K251" s="116">
        <f t="shared" si="176"/>
        <v>0</v>
      </c>
      <c r="L251" s="116">
        <f t="shared" si="177"/>
        <v>0</v>
      </c>
      <c r="M251" s="116">
        <f t="shared" si="178"/>
        <v>0</v>
      </c>
      <c r="N251" s="116">
        <f t="shared" si="179"/>
        <v>0</v>
      </c>
      <c r="O251" s="116">
        <f t="shared" si="180"/>
        <v>0</v>
      </c>
      <c r="P251" s="116"/>
      <c r="R251" s="95"/>
      <c r="S251" s="96"/>
      <c r="T251" s="97"/>
      <c r="XFB251" s="98"/>
      <c r="XFC251" s="98"/>
      <c r="XFD251" s="98"/>
    </row>
    <row r="252" s="85" customFormat="1" ht="23.1" customHeight="1" spans="1:16384">
      <c r="A252" s="129" t="s">
        <v>479</v>
      </c>
      <c r="B252" s="129" t="s">
        <v>480</v>
      </c>
      <c r="C252" s="113"/>
      <c r="D252" s="148"/>
      <c r="E252" s="115"/>
      <c r="F252" s="116">
        <f t="shared" si="174"/>
        <v>0</v>
      </c>
      <c r="G252" s="116">
        <f t="shared" si="172"/>
        <v>0</v>
      </c>
      <c r="H252" s="117">
        <f t="shared" si="175"/>
        <v>0</v>
      </c>
      <c r="I252" s="116">
        <f t="shared" si="173"/>
        <v>0</v>
      </c>
      <c r="J252" s="195">
        <f t="shared" si="181"/>
        <v>0</v>
      </c>
      <c r="K252" s="116">
        <f t="shared" si="176"/>
        <v>0</v>
      </c>
      <c r="L252" s="116">
        <f t="shared" si="177"/>
        <v>0</v>
      </c>
      <c r="M252" s="116">
        <f t="shared" si="178"/>
        <v>0</v>
      </c>
      <c r="N252" s="116">
        <f t="shared" si="179"/>
        <v>0</v>
      </c>
      <c r="O252" s="116">
        <f t="shared" si="180"/>
        <v>0</v>
      </c>
      <c r="P252" s="116"/>
      <c r="R252" s="95"/>
      <c r="S252" s="96"/>
      <c r="T252" s="97"/>
      <c r="XFB252" s="98"/>
      <c r="XFC252" s="98"/>
      <c r="XFD252" s="98"/>
    </row>
    <row r="253" s="85" customFormat="1" ht="23.1" customHeight="1" spans="1:20">
      <c r="A253" s="129" t="s">
        <v>481</v>
      </c>
      <c r="B253" s="129" t="s">
        <v>482</v>
      </c>
      <c r="C253" s="113" t="s">
        <v>51</v>
      </c>
      <c r="D253" s="148">
        <v>30</v>
      </c>
      <c r="E253" s="115">
        <v>1</v>
      </c>
      <c r="F253" s="116">
        <f t="shared" si="174"/>
        <v>30</v>
      </c>
      <c r="G253" s="116">
        <f t="shared" si="172"/>
        <v>30</v>
      </c>
      <c r="H253" s="117">
        <f t="shared" si="175"/>
        <v>1</v>
      </c>
      <c r="I253" s="116">
        <f t="shared" si="173"/>
        <v>30</v>
      </c>
      <c r="J253" s="195">
        <f t="shared" si="181"/>
        <v>28.5</v>
      </c>
      <c r="K253" s="116">
        <f t="shared" si="176"/>
        <v>1</v>
      </c>
      <c r="L253" s="116">
        <f t="shared" si="177"/>
        <v>28.5</v>
      </c>
      <c r="M253" s="116">
        <f t="shared" si="178"/>
        <v>1.5</v>
      </c>
      <c r="N253" s="116">
        <f t="shared" si="179"/>
        <v>1</v>
      </c>
      <c r="O253" s="116">
        <f t="shared" si="180"/>
        <v>1.5</v>
      </c>
      <c r="P253" s="116"/>
      <c r="R253" s="95"/>
      <c r="S253" s="96"/>
      <c r="T253" s="97"/>
    </row>
    <row r="254" s="85" customFormat="1" ht="23.1" customHeight="1" spans="1:20">
      <c r="A254" s="129" t="s">
        <v>483</v>
      </c>
      <c r="B254" s="129" t="s">
        <v>484</v>
      </c>
      <c r="C254" s="113" t="s">
        <v>51</v>
      </c>
      <c r="D254" s="148">
        <v>2</v>
      </c>
      <c r="E254" s="115">
        <v>1</v>
      </c>
      <c r="F254" s="116">
        <f t="shared" si="174"/>
        <v>2</v>
      </c>
      <c r="G254" s="116">
        <f t="shared" si="172"/>
        <v>2</v>
      </c>
      <c r="H254" s="117">
        <f t="shared" si="175"/>
        <v>1</v>
      </c>
      <c r="I254" s="116">
        <f t="shared" si="173"/>
        <v>2</v>
      </c>
      <c r="J254" s="195">
        <f t="shared" si="181"/>
        <v>1.9</v>
      </c>
      <c r="K254" s="116">
        <f t="shared" si="176"/>
        <v>1</v>
      </c>
      <c r="L254" s="116">
        <f t="shared" si="177"/>
        <v>1.9</v>
      </c>
      <c r="M254" s="116">
        <f t="shared" si="178"/>
        <v>0.1</v>
      </c>
      <c r="N254" s="116">
        <f t="shared" si="179"/>
        <v>1</v>
      </c>
      <c r="O254" s="116">
        <f t="shared" si="180"/>
        <v>0.1</v>
      </c>
      <c r="P254" s="116"/>
      <c r="R254" s="95"/>
      <c r="S254" s="96"/>
      <c r="T254" s="97"/>
    </row>
    <row r="255" s="85" customFormat="1" ht="23.1" customHeight="1" spans="1:20">
      <c r="A255" s="129" t="s">
        <v>485</v>
      </c>
      <c r="B255" s="129" t="s">
        <v>486</v>
      </c>
      <c r="C255" s="113" t="s">
        <v>51</v>
      </c>
      <c r="D255" s="148">
        <v>29.99</v>
      </c>
      <c r="E255" s="115">
        <v>4028.03</v>
      </c>
      <c r="F255" s="116">
        <f t="shared" si="174"/>
        <v>120800.62</v>
      </c>
      <c r="G255" s="116">
        <f t="shared" si="172"/>
        <v>29.99</v>
      </c>
      <c r="H255" s="117">
        <f t="shared" si="175"/>
        <v>4028.03</v>
      </c>
      <c r="I255" s="116">
        <f t="shared" si="173"/>
        <v>120800.62</v>
      </c>
      <c r="J255" s="195">
        <f t="shared" si="181"/>
        <v>28.4905</v>
      </c>
      <c r="K255" s="116">
        <f t="shared" si="176"/>
        <v>4028.03</v>
      </c>
      <c r="L255" s="116">
        <f t="shared" si="177"/>
        <v>114760.588715</v>
      </c>
      <c r="M255" s="116">
        <f t="shared" si="178"/>
        <v>1.4995</v>
      </c>
      <c r="N255" s="116">
        <f t="shared" si="179"/>
        <v>4028.03</v>
      </c>
      <c r="O255" s="116">
        <f t="shared" si="180"/>
        <v>6040.030985</v>
      </c>
      <c r="P255" s="116"/>
      <c r="R255" s="95"/>
      <c r="S255" s="96"/>
      <c r="T255" s="97"/>
    </row>
    <row r="256" s="85" customFormat="1" ht="23.1" customHeight="1" spans="1:20">
      <c r="A256" s="129" t="s">
        <v>487</v>
      </c>
      <c r="B256" s="129" t="s">
        <v>488</v>
      </c>
      <c r="C256" s="113" t="s">
        <v>51</v>
      </c>
      <c r="D256" s="148">
        <v>2</v>
      </c>
      <c r="E256" s="115">
        <v>75531.25</v>
      </c>
      <c r="F256" s="116">
        <f t="shared" si="174"/>
        <v>151062.5</v>
      </c>
      <c r="G256" s="116">
        <f t="shared" si="172"/>
        <v>2</v>
      </c>
      <c r="H256" s="117">
        <f t="shared" si="175"/>
        <v>75531.25</v>
      </c>
      <c r="I256" s="116">
        <f t="shared" si="173"/>
        <v>151062.5</v>
      </c>
      <c r="J256" s="195">
        <f t="shared" si="181"/>
        <v>1.9</v>
      </c>
      <c r="K256" s="116">
        <f t="shared" si="176"/>
        <v>75531.25</v>
      </c>
      <c r="L256" s="116">
        <f t="shared" si="177"/>
        <v>143509.375</v>
      </c>
      <c r="M256" s="116">
        <f t="shared" si="178"/>
        <v>0.1</v>
      </c>
      <c r="N256" s="116">
        <f t="shared" si="179"/>
        <v>75531.25</v>
      </c>
      <c r="O256" s="116">
        <f t="shared" si="180"/>
        <v>7553.12500000001</v>
      </c>
      <c r="P256" s="116"/>
      <c r="R256" s="95"/>
      <c r="S256" s="96"/>
      <c r="T256" s="97"/>
    </row>
    <row r="257" s="85" customFormat="1" ht="23.1" customHeight="1" spans="1:20">
      <c r="A257" s="129" t="s">
        <v>489</v>
      </c>
      <c r="B257" s="129" t="s">
        <v>490</v>
      </c>
      <c r="C257" s="113"/>
      <c r="D257" s="148"/>
      <c r="E257" s="115"/>
      <c r="F257" s="116">
        <f t="shared" si="174"/>
        <v>0</v>
      </c>
      <c r="G257" s="116">
        <f t="shared" si="172"/>
        <v>0</v>
      </c>
      <c r="H257" s="117">
        <f t="shared" si="175"/>
        <v>0</v>
      </c>
      <c r="I257" s="116">
        <f t="shared" si="173"/>
        <v>0</v>
      </c>
      <c r="J257" s="195">
        <f t="shared" si="181"/>
        <v>0</v>
      </c>
      <c r="K257" s="116">
        <f t="shared" si="176"/>
        <v>0</v>
      </c>
      <c r="L257" s="116">
        <f t="shared" si="177"/>
        <v>0</v>
      </c>
      <c r="M257" s="116">
        <f t="shared" si="178"/>
        <v>0</v>
      </c>
      <c r="N257" s="116">
        <f t="shared" si="179"/>
        <v>0</v>
      </c>
      <c r="O257" s="116">
        <f t="shared" si="180"/>
        <v>0</v>
      </c>
      <c r="P257" s="116"/>
      <c r="R257" s="95"/>
      <c r="S257" s="96"/>
      <c r="T257" s="97"/>
    </row>
    <row r="258" s="85" customFormat="1" ht="23.1" customHeight="1" spans="1:20">
      <c r="A258" s="129" t="s">
        <v>491</v>
      </c>
      <c r="B258" s="129" t="s">
        <v>492</v>
      </c>
      <c r="C258" s="113" t="s">
        <v>51</v>
      </c>
      <c r="D258" s="148">
        <v>54.99</v>
      </c>
      <c r="E258" s="115">
        <v>1</v>
      </c>
      <c r="F258" s="116">
        <f t="shared" si="174"/>
        <v>54.99</v>
      </c>
      <c r="G258" s="116">
        <f t="shared" si="172"/>
        <v>54.99</v>
      </c>
      <c r="H258" s="117">
        <f t="shared" si="175"/>
        <v>1</v>
      </c>
      <c r="I258" s="116">
        <f t="shared" si="173"/>
        <v>54.99</v>
      </c>
      <c r="J258" s="195">
        <f t="shared" si="181"/>
        <v>52.2405</v>
      </c>
      <c r="K258" s="116">
        <f t="shared" si="176"/>
        <v>1</v>
      </c>
      <c r="L258" s="116">
        <f t="shared" si="177"/>
        <v>52.2405</v>
      </c>
      <c r="M258" s="116">
        <f t="shared" si="178"/>
        <v>2.7495</v>
      </c>
      <c r="N258" s="116">
        <f t="shared" si="179"/>
        <v>1</v>
      </c>
      <c r="O258" s="116">
        <f t="shared" si="180"/>
        <v>2.7495</v>
      </c>
      <c r="P258" s="116"/>
      <c r="R258" s="95"/>
      <c r="S258" s="96"/>
      <c r="T258" s="97"/>
    </row>
    <row r="259" s="85" customFormat="1" ht="23.1" customHeight="1" spans="1:20">
      <c r="A259" s="129" t="s">
        <v>493</v>
      </c>
      <c r="B259" s="129" t="s">
        <v>494</v>
      </c>
      <c r="C259" s="113" t="s">
        <v>51</v>
      </c>
      <c r="D259" s="148">
        <v>4</v>
      </c>
      <c r="E259" s="115">
        <v>1</v>
      </c>
      <c r="F259" s="116">
        <f t="shared" si="174"/>
        <v>4</v>
      </c>
      <c r="G259" s="116">
        <f t="shared" si="172"/>
        <v>4</v>
      </c>
      <c r="H259" s="117">
        <f t="shared" si="175"/>
        <v>1</v>
      </c>
      <c r="I259" s="116">
        <f t="shared" si="173"/>
        <v>4</v>
      </c>
      <c r="J259" s="195">
        <f t="shared" si="181"/>
        <v>3.8</v>
      </c>
      <c r="K259" s="116">
        <f t="shared" si="176"/>
        <v>1</v>
      </c>
      <c r="L259" s="116">
        <f t="shared" si="177"/>
        <v>3.8</v>
      </c>
      <c r="M259" s="116">
        <f t="shared" si="178"/>
        <v>0.2</v>
      </c>
      <c r="N259" s="116">
        <f t="shared" si="179"/>
        <v>1</v>
      </c>
      <c r="O259" s="116">
        <f t="shared" si="180"/>
        <v>0.2</v>
      </c>
      <c r="P259" s="116"/>
      <c r="R259" s="95"/>
      <c r="S259" s="96"/>
      <c r="T259" s="97"/>
    </row>
    <row r="260" s="85" customFormat="1" ht="23.1" customHeight="1" spans="1:20">
      <c r="A260" s="129">
        <v>324</v>
      </c>
      <c r="B260" s="129" t="s">
        <v>495</v>
      </c>
      <c r="C260" s="113"/>
      <c r="D260" s="148"/>
      <c r="E260" s="115"/>
      <c r="F260" s="116">
        <f t="shared" si="174"/>
        <v>0</v>
      </c>
      <c r="G260" s="116">
        <f t="shared" si="172"/>
        <v>0</v>
      </c>
      <c r="H260" s="117">
        <f t="shared" si="175"/>
        <v>0</v>
      </c>
      <c r="I260" s="116">
        <f t="shared" si="173"/>
        <v>0</v>
      </c>
      <c r="J260" s="195">
        <f t="shared" si="181"/>
        <v>0</v>
      </c>
      <c r="K260" s="116">
        <f t="shared" si="176"/>
        <v>0</v>
      </c>
      <c r="L260" s="116">
        <f t="shared" si="177"/>
        <v>0</v>
      </c>
      <c r="M260" s="116">
        <f t="shared" si="178"/>
        <v>0</v>
      </c>
      <c r="N260" s="116">
        <f t="shared" si="179"/>
        <v>0</v>
      </c>
      <c r="O260" s="116">
        <f t="shared" si="180"/>
        <v>0</v>
      </c>
      <c r="P260" s="116"/>
      <c r="R260" s="95"/>
      <c r="S260" s="96"/>
      <c r="T260" s="97"/>
    </row>
    <row r="261" s="85" customFormat="1" ht="23.1" customHeight="1" spans="1:20">
      <c r="A261" s="129" t="s">
        <v>496</v>
      </c>
      <c r="B261" s="129" t="s">
        <v>497</v>
      </c>
      <c r="C261" s="113"/>
      <c r="D261" s="148"/>
      <c r="E261" s="115"/>
      <c r="F261" s="116">
        <f t="shared" si="174"/>
        <v>0</v>
      </c>
      <c r="G261" s="116">
        <f t="shared" si="172"/>
        <v>0</v>
      </c>
      <c r="H261" s="117">
        <f t="shared" si="175"/>
        <v>0</v>
      </c>
      <c r="I261" s="116">
        <f t="shared" si="173"/>
        <v>0</v>
      </c>
      <c r="J261" s="195">
        <f t="shared" si="181"/>
        <v>0</v>
      </c>
      <c r="K261" s="116">
        <f t="shared" si="176"/>
        <v>0</v>
      </c>
      <c r="L261" s="116">
        <f t="shared" si="177"/>
        <v>0</v>
      </c>
      <c r="M261" s="116">
        <f t="shared" si="178"/>
        <v>0</v>
      </c>
      <c r="N261" s="116">
        <f t="shared" si="179"/>
        <v>0</v>
      </c>
      <c r="O261" s="116">
        <f t="shared" si="180"/>
        <v>0</v>
      </c>
      <c r="P261" s="116"/>
      <c r="R261" s="95"/>
      <c r="S261" s="96"/>
      <c r="T261" s="97"/>
    </row>
    <row r="262" s="85" customFormat="1" ht="23.1" customHeight="1" spans="1:20">
      <c r="A262" s="129" t="s">
        <v>498</v>
      </c>
      <c r="B262" s="129" t="s">
        <v>499</v>
      </c>
      <c r="C262" s="113" t="s">
        <v>51</v>
      </c>
      <c r="D262" s="148">
        <v>10</v>
      </c>
      <c r="E262" s="115">
        <v>1410</v>
      </c>
      <c r="F262" s="116">
        <f t="shared" si="174"/>
        <v>14100</v>
      </c>
      <c r="G262" s="116">
        <f t="shared" si="172"/>
        <v>10</v>
      </c>
      <c r="H262" s="117">
        <f t="shared" si="175"/>
        <v>1410</v>
      </c>
      <c r="I262" s="116">
        <f t="shared" si="173"/>
        <v>14100</v>
      </c>
      <c r="J262" s="195">
        <f t="shared" si="181"/>
        <v>9.5</v>
      </c>
      <c r="K262" s="116">
        <f t="shared" si="176"/>
        <v>1410</v>
      </c>
      <c r="L262" s="116">
        <f t="shared" si="177"/>
        <v>13395</v>
      </c>
      <c r="M262" s="116">
        <f t="shared" si="178"/>
        <v>0.5</v>
      </c>
      <c r="N262" s="116">
        <f t="shared" si="179"/>
        <v>1410</v>
      </c>
      <c r="O262" s="116">
        <f t="shared" si="180"/>
        <v>705</v>
      </c>
      <c r="P262" s="116"/>
      <c r="R262" s="95"/>
      <c r="S262" s="96"/>
      <c r="T262" s="97"/>
    </row>
    <row r="263" s="85" customFormat="1" ht="23.1" customHeight="1" spans="1:20">
      <c r="A263" s="129" t="s">
        <v>500</v>
      </c>
      <c r="B263" s="129" t="s">
        <v>501</v>
      </c>
      <c r="C263" s="113" t="s">
        <v>51</v>
      </c>
      <c r="D263" s="148">
        <v>1.76</v>
      </c>
      <c r="E263" s="115">
        <v>1075</v>
      </c>
      <c r="F263" s="116">
        <f t="shared" si="174"/>
        <v>1892</v>
      </c>
      <c r="G263" s="116">
        <f t="shared" si="172"/>
        <v>1.76</v>
      </c>
      <c r="H263" s="117">
        <f t="shared" si="175"/>
        <v>1075</v>
      </c>
      <c r="I263" s="116">
        <f t="shared" si="173"/>
        <v>1892</v>
      </c>
      <c r="J263" s="195">
        <f t="shared" si="181"/>
        <v>1.672</v>
      </c>
      <c r="K263" s="116">
        <f t="shared" si="176"/>
        <v>1075</v>
      </c>
      <c r="L263" s="116">
        <f t="shared" si="177"/>
        <v>1797.4</v>
      </c>
      <c r="M263" s="116">
        <f t="shared" si="178"/>
        <v>0.0880000000000001</v>
      </c>
      <c r="N263" s="116">
        <f t="shared" si="179"/>
        <v>1075</v>
      </c>
      <c r="O263" s="116">
        <f t="shared" si="180"/>
        <v>94.6000000000001</v>
      </c>
      <c r="P263" s="116"/>
      <c r="R263" s="95"/>
      <c r="S263" s="96"/>
      <c r="T263" s="97"/>
    </row>
    <row r="264" s="85" customFormat="1" ht="23.1" customHeight="1" spans="1:20">
      <c r="A264" s="129" t="s">
        <v>502</v>
      </c>
      <c r="B264" s="129" t="s">
        <v>503</v>
      </c>
      <c r="C264" s="113" t="s">
        <v>51</v>
      </c>
      <c r="D264" s="148">
        <v>12</v>
      </c>
      <c r="E264" s="115">
        <v>50</v>
      </c>
      <c r="F264" s="116">
        <f t="shared" si="174"/>
        <v>600</v>
      </c>
      <c r="G264" s="116">
        <f t="shared" si="172"/>
        <v>12</v>
      </c>
      <c r="H264" s="117">
        <f t="shared" si="175"/>
        <v>50</v>
      </c>
      <c r="I264" s="116">
        <f t="shared" si="173"/>
        <v>600</v>
      </c>
      <c r="J264" s="195">
        <f t="shared" si="181"/>
        <v>11.4</v>
      </c>
      <c r="K264" s="116">
        <f t="shared" si="176"/>
        <v>50</v>
      </c>
      <c r="L264" s="116">
        <f t="shared" si="177"/>
        <v>570</v>
      </c>
      <c r="M264" s="116">
        <f t="shared" si="178"/>
        <v>0.600000000000001</v>
      </c>
      <c r="N264" s="116">
        <f t="shared" si="179"/>
        <v>50</v>
      </c>
      <c r="O264" s="116">
        <f t="shared" si="180"/>
        <v>30.0000000000001</v>
      </c>
      <c r="P264" s="116"/>
      <c r="R264" s="95"/>
      <c r="S264" s="96"/>
      <c r="T264" s="97"/>
    </row>
    <row r="265" s="85" customFormat="1" ht="23.1" customHeight="1" spans="1:20">
      <c r="A265" s="129" t="s">
        <v>504</v>
      </c>
      <c r="B265" s="129" t="s">
        <v>505</v>
      </c>
      <c r="C265" s="113" t="s">
        <v>51</v>
      </c>
      <c r="D265" s="148">
        <v>10</v>
      </c>
      <c r="E265" s="115">
        <v>50</v>
      </c>
      <c r="F265" s="116">
        <f t="shared" si="174"/>
        <v>500</v>
      </c>
      <c r="G265" s="116">
        <f t="shared" si="172"/>
        <v>10</v>
      </c>
      <c r="H265" s="117">
        <f t="shared" si="175"/>
        <v>50</v>
      </c>
      <c r="I265" s="116">
        <f t="shared" si="173"/>
        <v>500</v>
      </c>
      <c r="J265" s="195">
        <f t="shared" si="181"/>
        <v>9.5</v>
      </c>
      <c r="K265" s="116">
        <f t="shared" si="176"/>
        <v>50</v>
      </c>
      <c r="L265" s="116">
        <f t="shared" si="177"/>
        <v>475</v>
      </c>
      <c r="M265" s="116">
        <f t="shared" si="178"/>
        <v>0.5</v>
      </c>
      <c r="N265" s="116">
        <f t="shared" si="179"/>
        <v>50</v>
      </c>
      <c r="O265" s="116">
        <f t="shared" si="180"/>
        <v>25</v>
      </c>
      <c r="P265" s="116"/>
      <c r="R265" s="95"/>
      <c r="S265" s="96"/>
      <c r="T265" s="97"/>
    </row>
    <row r="266" s="85" customFormat="1" ht="23.1" customHeight="1" spans="1:20">
      <c r="A266" s="129" t="s">
        <v>506</v>
      </c>
      <c r="B266" s="129" t="s">
        <v>507</v>
      </c>
      <c r="C266" s="113" t="s">
        <v>51</v>
      </c>
      <c r="D266" s="148">
        <v>4.5</v>
      </c>
      <c r="E266" s="115">
        <v>4731</v>
      </c>
      <c r="F266" s="116">
        <f t="shared" si="174"/>
        <v>21289.5</v>
      </c>
      <c r="G266" s="116">
        <f t="shared" si="172"/>
        <v>4.5</v>
      </c>
      <c r="H266" s="117">
        <f t="shared" si="175"/>
        <v>4731</v>
      </c>
      <c r="I266" s="116">
        <f t="shared" si="173"/>
        <v>21289.5</v>
      </c>
      <c r="J266" s="195">
        <f t="shared" si="181"/>
        <v>4.275</v>
      </c>
      <c r="K266" s="116">
        <f t="shared" si="176"/>
        <v>4731</v>
      </c>
      <c r="L266" s="116">
        <f t="shared" si="177"/>
        <v>20225.025</v>
      </c>
      <c r="M266" s="116">
        <f t="shared" si="178"/>
        <v>0.225000000000001</v>
      </c>
      <c r="N266" s="116">
        <f t="shared" si="179"/>
        <v>4731</v>
      </c>
      <c r="O266" s="116">
        <f t="shared" si="180"/>
        <v>1064.475</v>
      </c>
      <c r="P266" s="116"/>
      <c r="R266" s="95"/>
      <c r="S266" s="96"/>
      <c r="T266" s="97"/>
    </row>
    <row r="267" s="85" customFormat="1" ht="23.1" customHeight="1" spans="1:20">
      <c r="A267" s="129" t="s">
        <v>508</v>
      </c>
      <c r="B267" s="129" t="s">
        <v>509</v>
      </c>
      <c r="C267" s="113"/>
      <c r="D267" s="148"/>
      <c r="E267" s="115"/>
      <c r="F267" s="116">
        <f t="shared" si="174"/>
        <v>0</v>
      </c>
      <c r="G267" s="116">
        <f t="shared" si="172"/>
        <v>0</v>
      </c>
      <c r="H267" s="117">
        <f t="shared" si="175"/>
        <v>0</v>
      </c>
      <c r="I267" s="116">
        <f t="shared" si="173"/>
        <v>0</v>
      </c>
      <c r="J267" s="195">
        <f t="shared" si="181"/>
        <v>0</v>
      </c>
      <c r="K267" s="116">
        <f t="shared" si="176"/>
        <v>0</v>
      </c>
      <c r="L267" s="116">
        <f t="shared" si="177"/>
        <v>0</v>
      </c>
      <c r="M267" s="116">
        <f t="shared" si="178"/>
        <v>0</v>
      </c>
      <c r="N267" s="116">
        <f t="shared" si="179"/>
        <v>0</v>
      </c>
      <c r="O267" s="116">
        <f t="shared" si="180"/>
        <v>0</v>
      </c>
      <c r="P267" s="116"/>
      <c r="R267" s="95"/>
      <c r="S267" s="96"/>
      <c r="T267" s="97"/>
    </row>
    <row r="268" s="85" customFormat="1" ht="23.1" customHeight="1" spans="1:20">
      <c r="A268" s="129" t="s">
        <v>510</v>
      </c>
      <c r="B268" s="129" t="s">
        <v>511</v>
      </c>
      <c r="C268" s="113" t="s">
        <v>51</v>
      </c>
      <c r="D268" s="148">
        <v>3.5</v>
      </c>
      <c r="E268" s="115">
        <v>50</v>
      </c>
      <c r="F268" s="116">
        <f t="shared" si="174"/>
        <v>175</v>
      </c>
      <c r="G268" s="116">
        <f t="shared" si="172"/>
        <v>3.5</v>
      </c>
      <c r="H268" s="117">
        <f t="shared" si="175"/>
        <v>50</v>
      </c>
      <c r="I268" s="116">
        <f t="shared" si="173"/>
        <v>175</v>
      </c>
      <c r="J268" s="195">
        <f t="shared" si="181"/>
        <v>3.325</v>
      </c>
      <c r="K268" s="116">
        <f t="shared" si="176"/>
        <v>50</v>
      </c>
      <c r="L268" s="116">
        <f t="shared" si="177"/>
        <v>166.25</v>
      </c>
      <c r="M268" s="116">
        <f t="shared" si="178"/>
        <v>0.175</v>
      </c>
      <c r="N268" s="116">
        <f t="shared" si="179"/>
        <v>50</v>
      </c>
      <c r="O268" s="116">
        <f t="shared" si="180"/>
        <v>8.75000000000001</v>
      </c>
      <c r="P268" s="116"/>
      <c r="R268" s="95"/>
      <c r="S268" s="96"/>
      <c r="T268" s="97"/>
    </row>
    <row r="269" s="85" customFormat="1" ht="23.1" customHeight="1" spans="1:20">
      <c r="A269" s="129" t="s">
        <v>512</v>
      </c>
      <c r="B269" s="129" t="s">
        <v>513</v>
      </c>
      <c r="C269" s="113" t="s">
        <v>51</v>
      </c>
      <c r="D269" s="148">
        <v>3.9</v>
      </c>
      <c r="E269" s="115">
        <v>50</v>
      </c>
      <c r="F269" s="116">
        <f t="shared" si="174"/>
        <v>195</v>
      </c>
      <c r="G269" s="116">
        <f t="shared" si="172"/>
        <v>3.9</v>
      </c>
      <c r="H269" s="117">
        <f t="shared" si="175"/>
        <v>50</v>
      </c>
      <c r="I269" s="116">
        <f t="shared" si="173"/>
        <v>195</v>
      </c>
      <c r="J269" s="195">
        <f t="shared" si="181"/>
        <v>3.705</v>
      </c>
      <c r="K269" s="116">
        <f t="shared" si="176"/>
        <v>50</v>
      </c>
      <c r="L269" s="116">
        <f t="shared" si="177"/>
        <v>185.25</v>
      </c>
      <c r="M269" s="116">
        <f t="shared" si="178"/>
        <v>0.195</v>
      </c>
      <c r="N269" s="116">
        <f t="shared" si="179"/>
        <v>50</v>
      </c>
      <c r="O269" s="116">
        <f t="shared" si="180"/>
        <v>9.75000000000001</v>
      </c>
      <c r="P269" s="116"/>
      <c r="R269" s="95"/>
      <c r="S269" s="96"/>
      <c r="T269" s="97"/>
    </row>
    <row r="270" s="85" customFormat="1" ht="23.1" customHeight="1" spans="1:20">
      <c r="A270" s="129" t="s">
        <v>514</v>
      </c>
      <c r="B270" s="129" t="s">
        <v>515</v>
      </c>
      <c r="C270" s="113" t="s">
        <v>51</v>
      </c>
      <c r="D270" s="148">
        <v>12.31</v>
      </c>
      <c r="E270" s="115">
        <v>6610</v>
      </c>
      <c r="F270" s="116">
        <f t="shared" si="174"/>
        <v>81369.1</v>
      </c>
      <c r="G270" s="116">
        <f t="shared" si="172"/>
        <v>12.31</v>
      </c>
      <c r="H270" s="117">
        <f t="shared" si="175"/>
        <v>6610</v>
      </c>
      <c r="I270" s="116">
        <f t="shared" si="173"/>
        <v>81369.1</v>
      </c>
      <c r="J270" s="195">
        <f t="shared" si="181"/>
        <v>11.6945</v>
      </c>
      <c r="K270" s="116">
        <f t="shared" si="176"/>
        <v>6610</v>
      </c>
      <c r="L270" s="116">
        <f t="shared" si="177"/>
        <v>77300.645</v>
      </c>
      <c r="M270" s="116">
        <f t="shared" si="178"/>
        <v>0.615500000000001</v>
      </c>
      <c r="N270" s="116">
        <f t="shared" si="179"/>
        <v>6610</v>
      </c>
      <c r="O270" s="116">
        <f t="shared" si="180"/>
        <v>4068.45500000001</v>
      </c>
      <c r="P270" s="116"/>
      <c r="R270" s="95"/>
      <c r="S270" s="96"/>
      <c r="T270" s="97"/>
    </row>
    <row r="271" s="85" customFormat="1" ht="23.1" customHeight="1" spans="1:20">
      <c r="A271" s="129" t="s">
        <v>516</v>
      </c>
      <c r="B271" s="129" t="s">
        <v>517</v>
      </c>
      <c r="C271" s="113" t="s">
        <v>51</v>
      </c>
      <c r="D271" s="148">
        <v>23.68</v>
      </c>
      <c r="E271" s="115">
        <v>1</v>
      </c>
      <c r="F271" s="116">
        <f t="shared" si="174"/>
        <v>23.68</v>
      </c>
      <c r="G271" s="116">
        <f t="shared" si="172"/>
        <v>23.68</v>
      </c>
      <c r="H271" s="117">
        <f t="shared" si="175"/>
        <v>1</v>
      </c>
      <c r="I271" s="116">
        <f t="shared" si="173"/>
        <v>23.68</v>
      </c>
      <c r="J271" s="195">
        <f t="shared" si="181"/>
        <v>22.496</v>
      </c>
      <c r="K271" s="116">
        <f t="shared" si="176"/>
        <v>1</v>
      </c>
      <c r="L271" s="116">
        <f t="shared" si="177"/>
        <v>22.496</v>
      </c>
      <c r="M271" s="116">
        <f t="shared" si="178"/>
        <v>1.184</v>
      </c>
      <c r="N271" s="116">
        <f t="shared" si="179"/>
        <v>1</v>
      </c>
      <c r="O271" s="116">
        <f t="shared" si="180"/>
        <v>1.184</v>
      </c>
      <c r="P271" s="116"/>
      <c r="R271" s="95"/>
      <c r="S271" s="96"/>
      <c r="T271" s="97"/>
    </row>
    <row r="272" s="85" customFormat="1" ht="23.1" customHeight="1" spans="1:20">
      <c r="A272" s="129" t="s">
        <v>518</v>
      </c>
      <c r="B272" s="129" t="s">
        <v>519</v>
      </c>
      <c r="C272" s="113" t="s">
        <v>51</v>
      </c>
      <c r="D272" s="148">
        <v>21.09</v>
      </c>
      <c r="E272" s="115">
        <v>1</v>
      </c>
      <c r="F272" s="116">
        <f t="shared" si="174"/>
        <v>21.09</v>
      </c>
      <c r="G272" s="116">
        <f t="shared" si="172"/>
        <v>21.09</v>
      </c>
      <c r="H272" s="117">
        <f t="shared" si="175"/>
        <v>1</v>
      </c>
      <c r="I272" s="116">
        <f t="shared" si="173"/>
        <v>21.09</v>
      </c>
      <c r="J272" s="195">
        <f t="shared" si="181"/>
        <v>20.0355</v>
      </c>
      <c r="K272" s="116">
        <f t="shared" si="176"/>
        <v>1</v>
      </c>
      <c r="L272" s="116">
        <f t="shared" si="177"/>
        <v>20.0355</v>
      </c>
      <c r="M272" s="116">
        <f t="shared" si="178"/>
        <v>1.0545</v>
      </c>
      <c r="N272" s="116">
        <f t="shared" si="179"/>
        <v>1</v>
      </c>
      <c r="O272" s="116">
        <f t="shared" si="180"/>
        <v>1.0545</v>
      </c>
      <c r="P272" s="116"/>
      <c r="R272" s="95"/>
      <c r="S272" s="96"/>
      <c r="T272" s="97"/>
    </row>
    <row r="273" s="85" customFormat="1" ht="23.1" customHeight="1" spans="1:20">
      <c r="A273" s="129" t="s">
        <v>520</v>
      </c>
      <c r="B273" s="129" t="s">
        <v>521</v>
      </c>
      <c r="C273" s="113" t="s">
        <v>51</v>
      </c>
      <c r="D273" s="148">
        <v>15</v>
      </c>
      <c r="E273" s="115">
        <v>1</v>
      </c>
      <c r="F273" s="116">
        <f t="shared" si="174"/>
        <v>15</v>
      </c>
      <c r="G273" s="116">
        <f t="shared" si="172"/>
        <v>15</v>
      </c>
      <c r="H273" s="117">
        <f t="shared" si="175"/>
        <v>1</v>
      </c>
      <c r="I273" s="116">
        <f t="shared" si="173"/>
        <v>15</v>
      </c>
      <c r="J273" s="195">
        <f t="shared" si="181"/>
        <v>14.25</v>
      </c>
      <c r="K273" s="116">
        <f t="shared" si="176"/>
        <v>1</v>
      </c>
      <c r="L273" s="116">
        <f t="shared" si="177"/>
        <v>14.25</v>
      </c>
      <c r="M273" s="116">
        <f t="shared" si="178"/>
        <v>0.75</v>
      </c>
      <c r="N273" s="116">
        <f t="shared" si="179"/>
        <v>1</v>
      </c>
      <c r="O273" s="116">
        <f t="shared" si="180"/>
        <v>0.75</v>
      </c>
      <c r="P273" s="116"/>
      <c r="R273" s="95"/>
      <c r="S273" s="96"/>
      <c r="T273" s="97"/>
    </row>
    <row r="274" s="85" customFormat="1" ht="23.1" customHeight="1" spans="1:20">
      <c r="A274" s="129" t="s">
        <v>522</v>
      </c>
      <c r="B274" s="129" t="s">
        <v>523</v>
      </c>
      <c r="C274" s="113"/>
      <c r="D274" s="148"/>
      <c r="E274" s="115"/>
      <c r="F274" s="116">
        <f t="shared" si="174"/>
        <v>0</v>
      </c>
      <c r="G274" s="116">
        <f t="shared" si="172"/>
        <v>0</v>
      </c>
      <c r="H274" s="117">
        <f t="shared" si="175"/>
        <v>0</v>
      </c>
      <c r="I274" s="116">
        <f t="shared" si="173"/>
        <v>0</v>
      </c>
      <c r="J274" s="195">
        <f t="shared" si="181"/>
        <v>0</v>
      </c>
      <c r="K274" s="116">
        <f t="shared" si="176"/>
        <v>0</v>
      </c>
      <c r="L274" s="116">
        <f t="shared" si="177"/>
        <v>0</v>
      </c>
      <c r="M274" s="116">
        <f t="shared" si="178"/>
        <v>0</v>
      </c>
      <c r="N274" s="116">
        <f t="shared" si="179"/>
        <v>0</v>
      </c>
      <c r="O274" s="116">
        <f t="shared" si="180"/>
        <v>0</v>
      </c>
      <c r="P274" s="116"/>
      <c r="R274" s="95"/>
      <c r="S274" s="96"/>
      <c r="T274" s="97"/>
    </row>
    <row r="275" s="85" customFormat="1" ht="23.1" customHeight="1" spans="1:20">
      <c r="A275" s="129" t="s">
        <v>524</v>
      </c>
      <c r="B275" s="129" t="s">
        <v>525</v>
      </c>
      <c r="C275" s="113" t="s">
        <v>51</v>
      </c>
      <c r="D275" s="148">
        <v>49.99</v>
      </c>
      <c r="E275" s="115">
        <v>1</v>
      </c>
      <c r="F275" s="116">
        <f t="shared" si="174"/>
        <v>49.99</v>
      </c>
      <c r="G275" s="116">
        <f t="shared" si="172"/>
        <v>49.99</v>
      </c>
      <c r="H275" s="117">
        <f t="shared" si="175"/>
        <v>1</v>
      </c>
      <c r="I275" s="116">
        <f t="shared" si="173"/>
        <v>49.99</v>
      </c>
      <c r="J275" s="195">
        <f t="shared" si="181"/>
        <v>47.4905</v>
      </c>
      <c r="K275" s="116">
        <f t="shared" si="176"/>
        <v>1</v>
      </c>
      <c r="L275" s="116">
        <f t="shared" si="177"/>
        <v>47.4905</v>
      </c>
      <c r="M275" s="116">
        <f t="shared" si="178"/>
        <v>2.4995</v>
      </c>
      <c r="N275" s="116">
        <f t="shared" si="179"/>
        <v>1</v>
      </c>
      <c r="O275" s="116">
        <f t="shared" si="180"/>
        <v>2.4995</v>
      </c>
      <c r="P275" s="116"/>
      <c r="R275" s="95"/>
      <c r="S275" s="96"/>
      <c r="T275" s="97"/>
    </row>
    <row r="276" s="85" customFormat="1" ht="23.1" customHeight="1" spans="1:20">
      <c r="A276" s="129" t="s">
        <v>526</v>
      </c>
      <c r="B276" s="129" t="s">
        <v>527</v>
      </c>
      <c r="C276" s="113"/>
      <c r="D276" s="148"/>
      <c r="E276" s="115"/>
      <c r="F276" s="116">
        <f t="shared" si="174"/>
        <v>0</v>
      </c>
      <c r="G276" s="116">
        <f t="shared" si="172"/>
        <v>0</v>
      </c>
      <c r="H276" s="117">
        <f t="shared" si="175"/>
        <v>0</v>
      </c>
      <c r="I276" s="116">
        <f t="shared" si="173"/>
        <v>0</v>
      </c>
      <c r="J276" s="195">
        <f t="shared" si="181"/>
        <v>0</v>
      </c>
      <c r="K276" s="116">
        <f t="shared" si="176"/>
        <v>0</v>
      </c>
      <c r="L276" s="116">
        <f t="shared" si="177"/>
        <v>0</v>
      </c>
      <c r="M276" s="116">
        <f t="shared" si="178"/>
        <v>0</v>
      </c>
      <c r="N276" s="116">
        <f t="shared" si="179"/>
        <v>0</v>
      </c>
      <c r="O276" s="116">
        <f t="shared" si="180"/>
        <v>0</v>
      </c>
      <c r="P276" s="116"/>
      <c r="R276" s="95"/>
      <c r="S276" s="96"/>
      <c r="T276" s="97"/>
    </row>
    <row r="277" s="85" customFormat="1" ht="23.1" customHeight="1" spans="1:20">
      <c r="A277" s="129" t="s">
        <v>528</v>
      </c>
      <c r="B277" s="129" t="s">
        <v>529</v>
      </c>
      <c r="C277" s="113" t="s">
        <v>51</v>
      </c>
      <c r="D277" s="148">
        <v>31.99</v>
      </c>
      <c r="E277" s="115">
        <v>1</v>
      </c>
      <c r="F277" s="116">
        <f t="shared" si="174"/>
        <v>31.99</v>
      </c>
      <c r="G277" s="116">
        <f t="shared" si="172"/>
        <v>31.99</v>
      </c>
      <c r="H277" s="117">
        <f t="shared" si="175"/>
        <v>1</v>
      </c>
      <c r="I277" s="116">
        <f t="shared" si="173"/>
        <v>31.99</v>
      </c>
      <c r="J277" s="195">
        <f t="shared" si="181"/>
        <v>30.3905</v>
      </c>
      <c r="K277" s="116">
        <f t="shared" si="176"/>
        <v>1</v>
      </c>
      <c r="L277" s="116">
        <f t="shared" si="177"/>
        <v>30.3905</v>
      </c>
      <c r="M277" s="116">
        <f t="shared" si="178"/>
        <v>1.5995</v>
      </c>
      <c r="N277" s="116">
        <f t="shared" si="179"/>
        <v>1</v>
      </c>
      <c r="O277" s="116">
        <f t="shared" si="180"/>
        <v>1.5995</v>
      </c>
      <c r="P277" s="116"/>
      <c r="R277" s="95"/>
      <c r="S277" s="96"/>
      <c r="T277" s="97"/>
    </row>
    <row r="278" s="85" customFormat="1" ht="23.1" customHeight="1" spans="1:20">
      <c r="A278" s="129" t="s">
        <v>530</v>
      </c>
      <c r="B278" s="129" t="s">
        <v>531</v>
      </c>
      <c r="C278" s="113" t="s">
        <v>51</v>
      </c>
      <c r="D278" s="148">
        <v>12</v>
      </c>
      <c r="E278" s="115">
        <v>1</v>
      </c>
      <c r="F278" s="116">
        <f t="shared" si="174"/>
        <v>12</v>
      </c>
      <c r="G278" s="116">
        <f t="shared" ref="G278:G330" si="182">D278</f>
        <v>12</v>
      </c>
      <c r="H278" s="117">
        <f t="shared" si="175"/>
        <v>1</v>
      </c>
      <c r="I278" s="116">
        <f t="shared" si="173"/>
        <v>12</v>
      </c>
      <c r="J278" s="195">
        <f t="shared" si="181"/>
        <v>11.4</v>
      </c>
      <c r="K278" s="116">
        <f t="shared" si="176"/>
        <v>1</v>
      </c>
      <c r="L278" s="116">
        <f t="shared" si="177"/>
        <v>11.4</v>
      </c>
      <c r="M278" s="116">
        <f t="shared" si="178"/>
        <v>0.600000000000001</v>
      </c>
      <c r="N278" s="116">
        <f t="shared" si="179"/>
        <v>1</v>
      </c>
      <c r="O278" s="116">
        <f t="shared" si="180"/>
        <v>0.600000000000001</v>
      </c>
      <c r="P278" s="116"/>
      <c r="R278" s="95"/>
      <c r="S278" s="96"/>
      <c r="T278" s="97"/>
    </row>
    <row r="279" s="85" customFormat="1" ht="23.1" customHeight="1" spans="1:20">
      <c r="A279" s="129" t="s">
        <v>532</v>
      </c>
      <c r="B279" s="129" t="s">
        <v>533</v>
      </c>
      <c r="C279" s="113" t="s">
        <v>51</v>
      </c>
      <c r="D279" s="148">
        <v>62.39</v>
      </c>
      <c r="E279" s="115">
        <v>1000</v>
      </c>
      <c r="F279" s="116">
        <f t="shared" si="174"/>
        <v>62390</v>
      </c>
      <c r="G279" s="116">
        <f t="shared" si="182"/>
        <v>62.39</v>
      </c>
      <c r="H279" s="117">
        <f t="shared" si="175"/>
        <v>1000</v>
      </c>
      <c r="I279" s="116">
        <f t="shared" ref="I279:I330" si="183">ROUND(H279*G279,2)</f>
        <v>62390</v>
      </c>
      <c r="J279" s="195">
        <f t="shared" si="181"/>
        <v>59.2705</v>
      </c>
      <c r="K279" s="116">
        <f t="shared" si="176"/>
        <v>1000</v>
      </c>
      <c r="L279" s="116">
        <f t="shared" si="177"/>
        <v>59270.5</v>
      </c>
      <c r="M279" s="116">
        <f t="shared" si="178"/>
        <v>3.1195</v>
      </c>
      <c r="N279" s="116">
        <f t="shared" si="179"/>
        <v>1000</v>
      </c>
      <c r="O279" s="116">
        <f t="shared" si="180"/>
        <v>3119.5</v>
      </c>
      <c r="P279" s="116"/>
      <c r="R279" s="95"/>
      <c r="S279" s="96"/>
      <c r="T279" s="97"/>
    </row>
    <row r="280" s="85" customFormat="1" ht="23.1" customHeight="1" spans="1:20">
      <c r="A280" s="129" t="s">
        <v>534</v>
      </c>
      <c r="B280" s="129" t="s">
        <v>535</v>
      </c>
      <c r="C280" s="113" t="s">
        <v>51</v>
      </c>
      <c r="D280" s="148">
        <v>11.5</v>
      </c>
      <c r="E280" s="115">
        <v>1</v>
      </c>
      <c r="F280" s="116">
        <f t="shared" ref="F280:F330" si="184">ROUND(E280*D280,2)</f>
        <v>11.5</v>
      </c>
      <c r="G280" s="116">
        <f t="shared" si="182"/>
        <v>11.5</v>
      </c>
      <c r="H280" s="117">
        <f t="shared" ref="H280:H330" si="185">E280</f>
        <v>1</v>
      </c>
      <c r="I280" s="116">
        <f t="shared" si="183"/>
        <v>11.5</v>
      </c>
      <c r="J280" s="195">
        <f t="shared" si="181"/>
        <v>10.925</v>
      </c>
      <c r="K280" s="116">
        <f t="shared" ref="K280:K330" si="186">H280</f>
        <v>1</v>
      </c>
      <c r="L280" s="116">
        <f t="shared" ref="L280:L330" si="187">K280*J280</f>
        <v>10.925</v>
      </c>
      <c r="M280" s="116">
        <f t="shared" ref="M280:M330" si="188">G280-J280</f>
        <v>0.575000000000001</v>
      </c>
      <c r="N280" s="116">
        <f t="shared" ref="N280:N330" si="189">K280</f>
        <v>1</v>
      </c>
      <c r="O280" s="116">
        <f t="shared" ref="O280:O330" si="190">N280*M280</f>
        <v>0.575000000000001</v>
      </c>
      <c r="P280" s="116"/>
      <c r="R280" s="95"/>
      <c r="S280" s="96"/>
      <c r="T280" s="97"/>
    </row>
    <row r="281" s="85" customFormat="1" ht="23.1" customHeight="1" spans="1:20">
      <c r="A281" s="129" t="s">
        <v>536</v>
      </c>
      <c r="B281" s="129" t="s">
        <v>537</v>
      </c>
      <c r="C281" s="113" t="s">
        <v>51</v>
      </c>
      <c r="D281" s="148">
        <v>64.99</v>
      </c>
      <c r="E281" s="115">
        <v>1</v>
      </c>
      <c r="F281" s="116">
        <f t="shared" si="184"/>
        <v>64.99</v>
      </c>
      <c r="G281" s="116">
        <f t="shared" si="182"/>
        <v>64.99</v>
      </c>
      <c r="H281" s="117">
        <f t="shared" si="185"/>
        <v>1</v>
      </c>
      <c r="I281" s="116">
        <f t="shared" si="183"/>
        <v>64.99</v>
      </c>
      <c r="J281" s="195">
        <f t="shared" si="181"/>
        <v>61.7405</v>
      </c>
      <c r="K281" s="116">
        <f t="shared" si="186"/>
        <v>1</v>
      </c>
      <c r="L281" s="116">
        <f t="shared" si="187"/>
        <v>61.7405</v>
      </c>
      <c r="M281" s="116">
        <f t="shared" si="188"/>
        <v>3.2495</v>
      </c>
      <c r="N281" s="116">
        <f t="shared" si="189"/>
        <v>1</v>
      </c>
      <c r="O281" s="116">
        <f t="shared" si="190"/>
        <v>3.2495</v>
      </c>
      <c r="P281" s="116"/>
      <c r="R281" s="95"/>
      <c r="S281" s="96"/>
      <c r="T281" s="97"/>
    </row>
    <row r="282" s="85" customFormat="1" ht="23.1" customHeight="1" spans="1:20">
      <c r="A282" s="129" t="s">
        <v>538</v>
      </c>
      <c r="B282" s="129" t="s">
        <v>539</v>
      </c>
      <c r="C282" s="113"/>
      <c r="D282" s="148"/>
      <c r="E282" s="115"/>
      <c r="F282" s="116">
        <f t="shared" si="184"/>
        <v>0</v>
      </c>
      <c r="G282" s="116">
        <f t="shared" si="182"/>
        <v>0</v>
      </c>
      <c r="H282" s="117">
        <f t="shared" si="185"/>
        <v>0</v>
      </c>
      <c r="I282" s="116">
        <f t="shared" si="183"/>
        <v>0</v>
      </c>
      <c r="J282" s="195">
        <f t="shared" si="181"/>
        <v>0</v>
      </c>
      <c r="K282" s="116">
        <f t="shared" si="186"/>
        <v>0</v>
      </c>
      <c r="L282" s="116">
        <f t="shared" si="187"/>
        <v>0</v>
      </c>
      <c r="M282" s="116">
        <f t="shared" si="188"/>
        <v>0</v>
      </c>
      <c r="N282" s="116">
        <f t="shared" si="189"/>
        <v>0</v>
      </c>
      <c r="O282" s="116">
        <f t="shared" si="190"/>
        <v>0</v>
      </c>
      <c r="P282" s="116"/>
      <c r="R282" s="95"/>
      <c r="S282" s="96"/>
      <c r="T282" s="97"/>
    </row>
    <row r="283" s="85" customFormat="1" ht="23.1" customHeight="1" spans="1:20">
      <c r="A283" s="129" t="s">
        <v>540</v>
      </c>
      <c r="B283" s="129" t="s">
        <v>541</v>
      </c>
      <c r="C283" s="113" t="s">
        <v>51</v>
      </c>
      <c r="D283" s="148">
        <v>74.56</v>
      </c>
      <c r="E283" s="115">
        <v>1</v>
      </c>
      <c r="F283" s="116">
        <f t="shared" si="184"/>
        <v>74.56</v>
      </c>
      <c r="G283" s="116">
        <f t="shared" si="182"/>
        <v>74.56</v>
      </c>
      <c r="H283" s="117">
        <f t="shared" si="185"/>
        <v>1</v>
      </c>
      <c r="I283" s="116">
        <f t="shared" si="183"/>
        <v>74.56</v>
      </c>
      <c r="J283" s="195">
        <f t="shared" si="181"/>
        <v>70.832</v>
      </c>
      <c r="K283" s="116">
        <f t="shared" si="186"/>
        <v>1</v>
      </c>
      <c r="L283" s="116">
        <f t="shared" si="187"/>
        <v>70.832</v>
      </c>
      <c r="M283" s="116">
        <f t="shared" si="188"/>
        <v>3.72800000000001</v>
      </c>
      <c r="N283" s="116">
        <f t="shared" si="189"/>
        <v>1</v>
      </c>
      <c r="O283" s="116">
        <f t="shared" si="190"/>
        <v>3.72800000000001</v>
      </c>
      <c r="P283" s="116"/>
      <c r="R283" s="95"/>
      <c r="S283" s="96"/>
      <c r="T283" s="97"/>
    </row>
    <row r="284" s="85" customFormat="1" ht="23.1" customHeight="1" spans="1:20">
      <c r="A284" s="129" t="s">
        <v>542</v>
      </c>
      <c r="B284" s="129" t="s">
        <v>543</v>
      </c>
      <c r="C284" s="113" t="s">
        <v>51</v>
      </c>
      <c r="D284" s="148">
        <v>10.75</v>
      </c>
      <c r="E284" s="115">
        <v>1</v>
      </c>
      <c r="F284" s="116">
        <f t="shared" si="184"/>
        <v>10.75</v>
      </c>
      <c r="G284" s="116">
        <f t="shared" si="182"/>
        <v>10.75</v>
      </c>
      <c r="H284" s="117">
        <f t="shared" si="185"/>
        <v>1</v>
      </c>
      <c r="I284" s="116">
        <f t="shared" si="183"/>
        <v>10.75</v>
      </c>
      <c r="J284" s="195">
        <f t="shared" si="181"/>
        <v>10.2125</v>
      </c>
      <c r="K284" s="116">
        <f t="shared" si="186"/>
        <v>1</v>
      </c>
      <c r="L284" s="116">
        <f t="shared" si="187"/>
        <v>10.2125</v>
      </c>
      <c r="M284" s="116">
        <f t="shared" si="188"/>
        <v>0.5375</v>
      </c>
      <c r="N284" s="116">
        <f t="shared" si="189"/>
        <v>1</v>
      </c>
      <c r="O284" s="116">
        <f t="shared" si="190"/>
        <v>0.5375</v>
      </c>
      <c r="P284" s="116"/>
      <c r="R284" s="95"/>
      <c r="S284" s="96"/>
      <c r="T284" s="97"/>
    </row>
    <row r="285" s="85" customFormat="1" ht="23.1" customHeight="1" spans="1:20">
      <c r="A285" s="129" t="s">
        <v>544</v>
      </c>
      <c r="B285" s="129" t="s">
        <v>545</v>
      </c>
      <c r="C285" s="113" t="s">
        <v>51</v>
      </c>
      <c r="D285" s="148">
        <v>77.98</v>
      </c>
      <c r="E285" s="115">
        <v>1</v>
      </c>
      <c r="F285" s="116">
        <f t="shared" si="184"/>
        <v>77.98</v>
      </c>
      <c r="G285" s="116">
        <f t="shared" si="182"/>
        <v>77.98</v>
      </c>
      <c r="H285" s="117">
        <f t="shared" si="185"/>
        <v>1</v>
      </c>
      <c r="I285" s="116">
        <f t="shared" si="183"/>
        <v>77.98</v>
      </c>
      <c r="J285" s="195">
        <f t="shared" si="181"/>
        <v>74.081</v>
      </c>
      <c r="K285" s="116">
        <f t="shared" si="186"/>
        <v>1</v>
      </c>
      <c r="L285" s="116">
        <f t="shared" si="187"/>
        <v>74.081</v>
      </c>
      <c r="M285" s="116">
        <f t="shared" si="188"/>
        <v>3.899</v>
      </c>
      <c r="N285" s="116">
        <f t="shared" si="189"/>
        <v>1</v>
      </c>
      <c r="O285" s="116">
        <f t="shared" si="190"/>
        <v>3.899</v>
      </c>
      <c r="P285" s="116"/>
      <c r="R285" s="95"/>
      <c r="S285" s="96"/>
      <c r="T285" s="97"/>
    </row>
    <row r="286" s="85" customFormat="1" ht="23.1" customHeight="1" spans="1:20">
      <c r="A286" s="129" t="s">
        <v>546</v>
      </c>
      <c r="B286" s="129" t="s">
        <v>547</v>
      </c>
      <c r="C286" s="113" t="s">
        <v>51</v>
      </c>
      <c r="D286" s="148">
        <v>10</v>
      </c>
      <c r="E286" s="115">
        <v>1</v>
      </c>
      <c r="F286" s="116">
        <f t="shared" si="184"/>
        <v>10</v>
      </c>
      <c r="G286" s="116">
        <f t="shared" si="182"/>
        <v>10</v>
      </c>
      <c r="H286" s="117">
        <f t="shared" si="185"/>
        <v>1</v>
      </c>
      <c r="I286" s="116">
        <f t="shared" si="183"/>
        <v>10</v>
      </c>
      <c r="J286" s="195">
        <f t="shared" si="181"/>
        <v>9.5</v>
      </c>
      <c r="K286" s="116">
        <f t="shared" si="186"/>
        <v>1</v>
      </c>
      <c r="L286" s="116">
        <f t="shared" si="187"/>
        <v>9.5</v>
      </c>
      <c r="M286" s="116">
        <f t="shared" si="188"/>
        <v>0.5</v>
      </c>
      <c r="N286" s="116">
        <f t="shared" si="189"/>
        <v>1</v>
      </c>
      <c r="O286" s="116">
        <f t="shared" si="190"/>
        <v>0.5</v>
      </c>
      <c r="P286" s="116"/>
      <c r="R286" s="95"/>
      <c r="S286" s="96"/>
      <c r="T286" s="97"/>
    </row>
    <row r="287" s="85" customFormat="1" ht="23.1" customHeight="1" spans="1:20">
      <c r="A287" s="129" t="s">
        <v>548</v>
      </c>
      <c r="B287" s="129" t="s">
        <v>549</v>
      </c>
      <c r="C287" s="113"/>
      <c r="D287" s="148"/>
      <c r="E287" s="115"/>
      <c r="F287" s="116">
        <f t="shared" si="184"/>
        <v>0</v>
      </c>
      <c r="G287" s="116">
        <f t="shared" si="182"/>
        <v>0</v>
      </c>
      <c r="H287" s="117">
        <f t="shared" si="185"/>
        <v>0</v>
      </c>
      <c r="I287" s="116">
        <f t="shared" si="183"/>
        <v>0</v>
      </c>
      <c r="J287" s="195">
        <f t="shared" si="181"/>
        <v>0</v>
      </c>
      <c r="K287" s="116">
        <f t="shared" si="186"/>
        <v>0</v>
      </c>
      <c r="L287" s="116">
        <f t="shared" si="187"/>
        <v>0</v>
      </c>
      <c r="M287" s="116">
        <f t="shared" si="188"/>
        <v>0</v>
      </c>
      <c r="N287" s="116">
        <f t="shared" si="189"/>
        <v>0</v>
      </c>
      <c r="O287" s="116">
        <f t="shared" si="190"/>
        <v>0</v>
      </c>
      <c r="P287" s="116"/>
      <c r="R287" s="95"/>
      <c r="S287" s="96"/>
      <c r="T287" s="97"/>
    </row>
    <row r="288" s="85" customFormat="1" ht="23.1" customHeight="1" spans="1:20">
      <c r="A288" s="129" t="s">
        <v>550</v>
      </c>
      <c r="B288" s="129" t="s">
        <v>551</v>
      </c>
      <c r="C288" s="113" t="s">
        <v>51</v>
      </c>
      <c r="D288" s="148">
        <v>84.48</v>
      </c>
      <c r="E288" s="115">
        <v>1</v>
      </c>
      <c r="F288" s="116">
        <f t="shared" si="184"/>
        <v>84.48</v>
      </c>
      <c r="G288" s="116">
        <f t="shared" si="182"/>
        <v>84.48</v>
      </c>
      <c r="H288" s="117">
        <f t="shared" si="185"/>
        <v>1</v>
      </c>
      <c r="I288" s="116">
        <f t="shared" si="183"/>
        <v>84.48</v>
      </c>
      <c r="J288" s="195">
        <f t="shared" ref="J288:J351" si="191">G288*0.95</f>
        <v>80.256</v>
      </c>
      <c r="K288" s="116">
        <f t="shared" si="186"/>
        <v>1</v>
      </c>
      <c r="L288" s="116">
        <f t="shared" si="187"/>
        <v>80.256</v>
      </c>
      <c r="M288" s="116">
        <f t="shared" si="188"/>
        <v>4.224</v>
      </c>
      <c r="N288" s="116">
        <f t="shared" si="189"/>
        <v>1</v>
      </c>
      <c r="O288" s="116">
        <f t="shared" si="190"/>
        <v>4.224</v>
      </c>
      <c r="P288" s="116"/>
      <c r="R288" s="95"/>
      <c r="S288" s="96"/>
      <c r="T288" s="97"/>
    </row>
    <row r="289" s="85" customFormat="1" ht="23.1" customHeight="1" spans="1:20">
      <c r="A289" s="129" t="s">
        <v>552</v>
      </c>
      <c r="B289" s="129" t="s">
        <v>553</v>
      </c>
      <c r="C289" s="113" t="s">
        <v>51</v>
      </c>
      <c r="D289" s="148">
        <v>16.9</v>
      </c>
      <c r="E289" s="115">
        <v>1</v>
      </c>
      <c r="F289" s="116">
        <f t="shared" si="184"/>
        <v>16.9</v>
      </c>
      <c r="G289" s="116">
        <f t="shared" si="182"/>
        <v>16.9</v>
      </c>
      <c r="H289" s="117">
        <f t="shared" si="185"/>
        <v>1</v>
      </c>
      <c r="I289" s="116">
        <f t="shared" si="183"/>
        <v>16.9</v>
      </c>
      <c r="J289" s="195">
        <f t="shared" si="191"/>
        <v>16.055</v>
      </c>
      <c r="K289" s="116">
        <f t="shared" si="186"/>
        <v>1</v>
      </c>
      <c r="L289" s="116">
        <f t="shared" si="187"/>
        <v>16.055</v>
      </c>
      <c r="M289" s="116">
        <f t="shared" si="188"/>
        <v>0.845000000000002</v>
      </c>
      <c r="N289" s="116">
        <f t="shared" si="189"/>
        <v>1</v>
      </c>
      <c r="O289" s="116">
        <f t="shared" si="190"/>
        <v>0.845000000000002</v>
      </c>
      <c r="P289" s="116"/>
      <c r="R289" s="95"/>
      <c r="S289" s="96"/>
      <c r="T289" s="97"/>
    </row>
    <row r="290" s="85" customFormat="1" ht="23.1" customHeight="1" spans="1:20">
      <c r="A290" s="129" t="s">
        <v>554</v>
      </c>
      <c r="B290" s="129" t="s">
        <v>555</v>
      </c>
      <c r="C290" s="113" t="s">
        <v>51</v>
      </c>
      <c r="D290" s="148">
        <v>84.47</v>
      </c>
      <c r="E290" s="115">
        <v>1</v>
      </c>
      <c r="F290" s="116">
        <f t="shared" si="184"/>
        <v>84.47</v>
      </c>
      <c r="G290" s="116">
        <f t="shared" si="182"/>
        <v>84.47</v>
      </c>
      <c r="H290" s="117">
        <f t="shared" si="185"/>
        <v>1</v>
      </c>
      <c r="I290" s="116">
        <f t="shared" si="183"/>
        <v>84.47</v>
      </c>
      <c r="J290" s="195">
        <f t="shared" si="191"/>
        <v>80.2465</v>
      </c>
      <c r="K290" s="116">
        <f t="shared" si="186"/>
        <v>1</v>
      </c>
      <c r="L290" s="116">
        <f t="shared" si="187"/>
        <v>80.2465</v>
      </c>
      <c r="M290" s="116">
        <f t="shared" si="188"/>
        <v>4.2235</v>
      </c>
      <c r="N290" s="116">
        <f t="shared" si="189"/>
        <v>1</v>
      </c>
      <c r="O290" s="116">
        <f t="shared" si="190"/>
        <v>4.2235</v>
      </c>
      <c r="P290" s="116"/>
      <c r="R290" s="95"/>
      <c r="S290" s="96"/>
      <c r="T290" s="97"/>
    </row>
    <row r="291" s="85" customFormat="1" ht="23.1" customHeight="1" spans="1:20">
      <c r="A291" s="129" t="s">
        <v>556</v>
      </c>
      <c r="B291" s="129" t="s">
        <v>557</v>
      </c>
      <c r="C291" s="113" t="s">
        <v>51</v>
      </c>
      <c r="D291" s="148">
        <v>16.9</v>
      </c>
      <c r="E291" s="115">
        <v>1</v>
      </c>
      <c r="F291" s="116">
        <f t="shared" si="184"/>
        <v>16.9</v>
      </c>
      <c r="G291" s="116">
        <f t="shared" si="182"/>
        <v>16.9</v>
      </c>
      <c r="H291" s="117">
        <f t="shared" si="185"/>
        <v>1</v>
      </c>
      <c r="I291" s="116">
        <f t="shared" si="183"/>
        <v>16.9</v>
      </c>
      <c r="J291" s="195">
        <f t="shared" si="191"/>
        <v>16.055</v>
      </c>
      <c r="K291" s="116">
        <f t="shared" si="186"/>
        <v>1</v>
      </c>
      <c r="L291" s="116">
        <f t="shared" si="187"/>
        <v>16.055</v>
      </c>
      <c r="M291" s="116">
        <f t="shared" si="188"/>
        <v>0.845000000000002</v>
      </c>
      <c r="N291" s="116">
        <f t="shared" si="189"/>
        <v>1</v>
      </c>
      <c r="O291" s="116">
        <f t="shared" si="190"/>
        <v>0.845000000000002</v>
      </c>
      <c r="P291" s="116"/>
      <c r="R291" s="95"/>
      <c r="S291" s="96"/>
      <c r="T291" s="97"/>
    </row>
    <row r="292" s="85" customFormat="1" ht="23.1" customHeight="1" spans="1:20">
      <c r="A292" s="129" t="s">
        <v>558</v>
      </c>
      <c r="B292" s="129" t="s">
        <v>559</v>
      </c>
      <c r="C292" s="113" t="s">
        <v>51</v>
      </c>
      <c r="D292" s="148">
        <v>84.49</v>
      </c>
      <c r="E292" s="115">
        <v>1</v>
      </c>
      <c r="F292" s="116">
        <f t="shared" si="184"/>
        <v>84.49</v>
      </c>
      <c r="G292" s="116">
        <f t="shared" si="182"/>
        <v>84.49</v>
      </c>
      <c r="H292" s="117">
        <f t="shared" si="185"/>
        <v>1</v>
      </c>
      <c r="I292" s="116">
        <f t="shared" si="183"/>
        <v>84.49</v>
      </c>
      <c r="J292" s="195">
        <f t="shared" si="191"/>
        <v>80.2655</v>
      </c>
      <c r="K292" s="116">
        <f t="shared" si="186"/>
        <v>1</v>
      </c>
      <c r="L292" s="116">
        <f t="shared" si="187"/>
        <v>80.2655</v>
      </c>
      <c r="M292" s="116">
        <f t="shared" si="188"/>
        <v>4.22450000000001</v>
      </c>
      <c r="N292" s="116">
        <f t="shared" si="189"/>
        <v>1</v>
      </c>
      <c r="O292" s="116">
        <f t="shared" si="190"/>
        <v>4.22450000000001</v>
      </c>
      <c r="P292" s="116"/>
      <c r="R292" s="95"/>
      <c r="S292" s="96"/>
      <c r="T292" s="97"/>
    </row>
    <row r="293" s="85" customFormat="1" ht="23.1" customHeight="1" spans="1:20">
      <c r="A293" s="129" t="s">
        <v>560</v>
      </c>
      <c r="B293" s="129" t="s">
        <v>561</v>
      </c>
      <c r="C293" s="113" t="s">
        <v>51</v>
      </c>
      <c r="D293" s="148">
        <v>18.37</v>
      </c>
      <c r="E293" s="115">
        <v>1</v>
      </c>
      <c r="F293" s="116">
        <f t="shared" si="184"/>
        <v>18.37</v>
      </c>
      <c r="G293" s="116">
        <f t="shared" si="182"/>
        <v>18.37</v>
      </c>
      <c r="H293" s="117">
        <f t="shared" si="185"/>
        <v>1</v>
      </c>
      <c r="I293" s="116">
        <f t="shared" si="183"/>
        <v>18.37</v>
      </c>
      <c r="J293" s="195">
        <f t="shared" si="191"/>
        <v>17.4515</v>
      </c>
      <c r="K293" s="116">
        <f t="shared" si="186"/>
        <v>1</v>
      </c>
      <c r="L293" s="116">
        <f t="shared" si="187"/>
        <v>17.4515</v>
      </c>
      <c r="M293" s="116">
        <f t="shared" si="188"/>
        <v>0.918500000000002</v>
      </c>
      <c r="N293" s="116">
        <f t="shared" si="189"/>
        <v>1</v>
      </c>
      <c r="O293" s="116">
        <f t="shared" si="190"/>
        <v>0.918500000000002</v>
      </c>
      <c r="P293" s="116"/>
      <c r="R293" s="95"/>
      <c r="S293" s="96"/>
      <c r="T293" s="97"/>
    </row>
    <row r="294" s="85" customFormat="1" ht="23.1" customHeight="1" spans="1:20">
      <c r="A294" s="129" t="s">
        <v>562</v>
      </c>
      <c r="B294" s="129" t="s">
        <v>563</v>
      </c>
      <c r="C294" s="113"/>
      <c r="D294" s="148"/>
      <c r="E294" s="115"/>
      <c r="F294" s="116">
        <f t="shared" si="184"/>
        <v>0</v>
      </c>
      <c r="G294" s="116">
        <f t="shared" si="182"/>
        <v>0</v>
      </c>
      <c r="H294" s="117">
        <f t="shared" si="185"/>
        <v>0</v>
      </c>
      <c r="I294" s="116">
        <f t="shared" si="183"/>
        <v>0</v>
      </c>
      <c r="J294" s="195">
        <f t="shared" si="191"/>
        <v>0</v>
      </c>
      <c r="K294" s="116">
        <f t="shared" si="186"/>
        <v>0</v>
      </c>
      <c r="L294" s="116">
        <f t="shared" si="187"/>
        <v>0</v>
      </c>
      <c r="M294" s="116">
        <f t="shared" si="188"/>
        <v>0</v>
      </c>
      <c r="N294" s="116">
        <f t="shared" si="189"/>
        <v>0</v>
      </c>
      <c r="O294" s="116">
        <f t="shared" si="190"/>
        <v>0</v>
      </c>
      <c r="P294" s="116"/>
      <c r="R294" s="95"/>
      <c r="S294" s="96"/>
      <c r="T294" s="97"/>
    </row>
    <row r="295" s="85" customFormat="1" ht="23.1" customHeight="1" spans="1:20">
      <c r="A295" s="129" t="s">
        <v>564</v>
      </c>
      <c r="B295" s="129" t="s">
        <v>565</v>
      </c>
      <c r="C295" s="113" t="s">
        <v>51</v>
      </c>
      <c r="D295" s="148">
        <v>78</v>
      </c>
      <c r="E295" s="115">
        <v>3732</v>
      </c>
      <c r="F295" s="116">
        <f t="shared" si="184"/>
        <v>291096</v>
      </c>
      <c r="G295" s="116">
        <f t="shared" si="182"/>
        <v>78</v>
      </c>
      <c r="H295" s="117">
        <f t="shared" si="185"/>
        <v>3732</v>
      </c>
      <c r="I295" s="116">
        <f t="shared" si="183"/>
        <v>291096</v>
      </c>
      <c r="J295" s="195">
        <f t="shared" si="191"/>
        <v>74.1</v>
      </c>
      <c r="K295" s="116">
        <f t="shared" si="186"/>
        <v>3732</v>
      </c>
      <c r="L295" s="116">
        <f t="shared" si="187"/>
        <v>276541.2</v>
      </c>
      <c r="M295" s="116">
        <f t="shared" si="188"/>
        <v>3.90000000000001</v>
      </c>
      <c r="N295" s="116">
        <f t="shared" si="189"/>
        <v>3732</v>
      </c>
      <c r="O295" s="116">
        <f t="shared" si="190"/>
        <v>14554.8</v>
      </c>
      <c r="P295" s="116"/>
      <c r="R295" s="95"/>
      <c r="S295" s="96"/>
      <c r="T295" s="97"/>
    </row>
    <row r="296" s="85" customFormat="1" ht="23.1" customHeight="1" spans="1:20">
      <c r="A296" s="129" t="s">
        <v>566</v>
      </c>
      <c r="B296" s="129" t="s">
        <v>567</v>
      </c>
      <c r="C296" s="113" t="s">
        <v>51</v>
      </c>
      <c r="D296" s="148">
        <v>8</v>
      </c>
      <c r="E296" s="115">
        <v>1</v>
      </c>
      <c r="F296" s="116">
        <f t="shared" si="184"/>
        <v>8</v>
      </c>
      <c r="G296" s="116">
        <f t="shared" si="182"/>
        <v>8</v>
      </c>
      <c r="H296" s="117">
        <f t="shared" si="185"/>
        <v>1</v>
      </c>
      <c r="I296" s="116">
        <f t="shared" si="183"/>
        <v>8</v>
      </c>
      <c r="J296" s="195">
        <f t="shared" si="191"/>
        <v>7.6</v>
      </c>
      <c r="K296" s="116">
        <f t="shared" si="186"/>
        <v>1</v>
      </c>
      <c r="L296" s="116">
        <f t="shared" si="187"/>
        <v>7.6</v>
      </c>
      <c r="M296" s="116">
        <f t="shared" si="188"/>
        <v>0.4</v>
      </c>
      <c r="N296" s="116">
        <f t="shared" si="189"/>
        <v>1</v>
      </c>
      <c r="O296" s="116">
        <f t="shared" si="190"/>
        <v>0.4</v>
      </c>
      <c r="P296" s="116"/>
      <c r="R296" s="95"/>
      <c r="S296" s="96"/>
      <c r="T296" s="97"/>
    </row>
    <row r="297" s="85" customFormat="1" ht="23.1" customHeight="1" spans="1:20">
      <c r="A297" s="129">
        <v>325</v>
      </c>
      <c r="B297" s="129" t="s">
        <v>568</v>
      </c>
      <c r="C297" s="113"/>
      <c r="D297" s="148"/>
      <c r="E297" s="115"/>
      <c r="F297" s="116">
        <f t="shared" si="184"/>
        <v>0</v>
      </c>
      <c r="G297" s="116">
        <f t="shared" si="182"/>
        <v>0</v>
      </c>
      <c r="H297" s="117">
        <f t="shared" si="185"/>
        <v>0</v>
      </c>
      <c r="I297" s="116">
        <f t="shared" si="183"/>
        <v>0</v>
      </c>
      <c r="J297" s="195">
        <f t="shared" si="191"/>
        <v>0</v>
      </c>
      <c r="K297" s="116">
        <f t="shared" si="186"/>
        <v>0</v>
      </c>
      <c r="L297" s="116">
        <f t="shared" si="187"/>
        <v>0</v>
      </c>
      <c r="M297" s="116">
        <f t="shared" si="188"/>
        <v>0</v>
      </c>
      <c r="N297" s="116">
        <f t="shared" si="189"/>
        <v>0</v>
      </c>
      <c r="O297" s="116">
        <f t="shared" si="190"/>
        <v>0</v>
      </c>
      <c r="P297" s="116"/>
      <c r="R297" s="95"/>
      <c r="S297" s="96"/>
      <c r="T297" s="97"/>
    </row>
    <row r="298" s="85" customFormat="1" ht="23.1" customHeight="1" spans="1:20">
      <c r="A298" s="129" t="s">
        <v>569</v>
      </c>
      <c r="B298" s="129" t="s">
        <v>570</v>
      </c>
      <c r="C298" s="113"/>
      <c r="D298" s="148"/>
      <c r="E298" s="115"/>
      <c r="F298" s="116">
        <f t="shared" si="184"/>
        <v>0</v>
      </c>
      <c r="G298" s="116">
        <f t="shared" si="182"/>
        <v>0</v>
      </c>
      <c r="H298" s="117">
        <f t="shared" si="185"/>
        <v>0</v>
      </c>
      <c r="I298" s="116">
        <f t="shared" si="183"/>
        <v>0</v>
      </c>
      <c r="J298" s="195">
        <f t="shared" si="191"/>
        <v>0</v>
      </c>
      <c r="K298" s="116">
        <f t="shared" si="186"/>
        <v>0</v>
      </c>
      <c r="L298" s="116">
        <f t="shared" si="187"/>
        <v>0</v>
      </c>
      <c r="M298" s="116">
        <f t="shared" si="188"/>
        <v>0</v>
      </c>
      <c r="N298" s="116">
        <f t="shared" si="189"/>
        <v>0</v>
      </c>
      <c r="O298" s="116">
        <f t="shared" si="190"/>
        <v>0</v>
      </c>
      <c r="P298" s="116"/>
      <c r="R298" s="95"/>
      <c r="S298" s="96"/>
      <c r="T298" s="97"/>
    </row>
    <row r="299" s="85" customFormat="1" ht="23.1" customHeight="1" spans="1:20">
      <c r="A299" s="129" t="s">
        <v>571</v>
      </c>
      <c r="B299" s="129" t="s">
        <v>572</v>
      </c>
      <c r="C299" s="113" t="s">
        <v>51</v>
      </c>
      <c r="D299" s="148">
        <v>18.05</v>
      </c>
      <c r="E299" s="115">
        <v>1</v>
      </c>
      <c r="F299" s="116">
        <f t="shared" si="184"/>
        <v>18.05</v>
      </c>
      <c r="G299" s="116">
        <f t="shared" si="182"/>
        <v>18.05</v>
      </c>
      <c r="H299" s="117">
        <f t="shared" si="185"/>
        <v>1</v>
      </c>
      <c r="I299" s="116">
        <f t="shared" si="183"/>
        <v>18.05</v>
      </c>
      <c r="J299" s="195">
        <f t="shared" si="191"/>
        <v>17.1475</v>
      </c>
      <c r="K299" s="116">
        <f t="shared" si="186"/>
        <v>1</v>
      </c>
      <c r="L299" s="116">
        <f t="shared" si="187"/>
        <v>17.1475</v>
      </c>
      <c r="M299" s="116">
        <f t="shared" si="188"/>
        <v>0.9025</v>
      </c>
      <c r="N299" s="116">
        <f t="shared" si="189"/>
        <v>1</v>
      </c>
      <c r="O299" s="116">
        <f t="shared" si="190"/>
        <v>0.9025</v>
      </c>
      <c r="P299" s="116"/>
      <c r="R299" s="95"/>
      <c r="S299" s="96"/>
      <c r="T299" s="97"/>
    </row>
    <row r="300" s="85" customFormat="1" ht="23.1" customHeight="1" spans="1:20">
      <c r="A300" s="129" t="s">
        <v>573</v>
      </c>
      <c r="B300" s="129" t="s">
        <v>574</v>
      </c>
      <c r="C300" s="113" t="s">
        <v>51</v>
      </c>
      <c r="D300" s="148">
        <v>15</v>
      </c>
      <c r="E300" s="115">
        <v>1</v>
      </c>
      <c r="F300" s="116">
        <f t="shared" si="184"/>
        <v>15</v>
      </c>
      <c r="G300" s="116">
        <f t="shared" si="182"/>
        <v>15</v>
      </c>
      <c r="H300" s="117">
        <f t="shared" si="185"/>
        <v>1</v>
      </c>
      <c r="I300" s="116">
        <f t="shared" si="183"/>
        <v>15</v>
      </c>
      <c r="J300" s="195">
        <f t="shared" si="191"/>
        <v>14.25</v>
      </c>
      <c r="K300" s="116">
        <f t="shared" si="186"/>
        <v>1</v>
      </c>
      <c r="L300" s="116">
        <f t="shared" si="187"/>
        <v>14.25</v>
      </c>
      <c r="M300" s="116">
        <f t="shared" si="188"/>
        <v>0.75</v>
      </c>
      <c r="N300" s="116">
        <f t="shared" si="189"/>
        <v>1</v>
      </c>
      <c r="O300" s="116">
        <f t="shared" si="190"/>
        <v>0.75</v>
      </c>
      <c r="P300" s="116"/>
      <c r="R300" s="95"/>
      <c r="S300" s="96"/>
      <c r="T300" s="97"/>
    </row>
    <row r="301" s="85" customFormat="1" ht="23.1" customHeight="1" spans="1:20">
      <c r="A301" s="129" t="s">
        <v>575</v>
      </c>
      <c r="B301" s="129" t="s">
        <v>576</v>
      </c>
      <c r="C301" s="113" t="s">
        <v>51</v>
      </c>
      <c r="D301" s="148">
        <v>14.99</v>
      </c>
      <c r="E301" s="115">
        <v>1</v>
      </c>
      <c r="F301" s="116">
        <f t="shared" si="184"/>
        <v>14.99</v>
      </c>
      <c r="G301" s="116">
        <f t="shared" si="182"/>
        <v>14.99</v>
      </c>
      <c r="H301" s="117">
        <f t="shared" si="185"/>
        <v>1</v>
      </c>
      <c r="I301" s="116">
        <f t="shared" si="183"/>
        <v>14.99</v>
      </c>
      <c r="J301" s="195">
        <f t="shared" si="191"/>
        <v>14.2405</v>
      </c>
      <c r="K301" s="116">
        <f t="shared" si="186"/>
        <v>1</v>
      </c>
      <c r="L301" s="116">
        <f t="shared" si="187"/>
        <v>14.2405</v>
      </c>
      <c r="M301" s="116">
        <f t="shared" si="188"/>
        <v>0.749500000000001</v>
      </c>
      <c r="N301" s="116">
        <f t="shared" si="189"/>
        <v>1</v>
      </c>
      <c r="O301" s="116">
        <f t="shared" si="190"/>
        <v>0.749500000000001</v>
      </c>
      <c r="P301" s="116"/>
      <c r="R301" s="95"/>
      <c r="S301" s="96"/>
      <c r="T301" s="97"/>
    </row>
    <row r="302" s="85" customFormat="1" ht="23.1" customHeight="1" spans="1:20">
      <c r="A302" s="129" t="s">
        <v>577</v>
      </c>
      <c r="B302" s="129" t="s">
        <v>578</v>
      </c>
      <c r="C302" s="113"/>
      <c r="D302" s="148"/>
      <c r="E302" s="115"/>
      <c r="F302" s="116">
        <f t="shared" si="184"/>
        <v>0</v>
      </c>
      <c r="G302" s="116">
        <f t="shared" si="182"/>
        <v>0</v>
      </c>
      <c r="H302" s="117">
        <f t="shared" si="185"/>
        <v>0</v>
      </c>
      <c r="I302" s="116">
        <f t="shared" si="183"/>
        <v>0</v>
      </c>
      <c r="J302" s="195">
        <f t="shared" si="191"/>
        <v>0</v>
      </c>
      <c r="K302" s="116">
        <f t="shared" si="186"/>
        <v>0</v>
      </c>
      <c r="L302" s="116">
        <f t="shared" si="187"/>
        <v>0</v>
      </c>
      <c r="M302" s="116">
        <f t="shared" si="188"/>
        <v>0</v>
      </c>
      <c r="N302" s="116">
        <f t="shared" si="189"/>
        <v>0</v>
      </c>
      <c r="O302" s="116">
        <f t="shared" si="190"/>
        <v>0</v>
      </c>
      <c r="P302" s="116"/>
      <c r="R302" s="95"/>
      <c r="S302" s="96"/>
      <c r="T302" s="97"/>
    </row>
    <row r="303" s="85" customFormat="1" ht="23.1" customHeight="1" spans="1:20">
      <c r="A303" s="129" t="s">
        <v>579</v>
      </c>
      <c r="B303" s="129" t="s">
        <v>580</v>
      </c>
      <c r="C303" s="113" t="s">
        <v>51</v>
      </c>
      <c r="D303" s="148">
        <v>12</v>
      </c>
      <c r="E303" s="115">
        <v>1</v>
      </c>
      <c r="F303" s="116">
        <f t="shared" si="184"/>
        <v>12</v>
      </c>
      <c r="G303" s="116">
        <f t="shared" si="182"/>
        <v>12</v>
      </c>
      <c r="H303" s="117">
        <f t="shared" si="185"/>
        <v>1</v>
      </c>
      <c r="I303" s="116">
        <f t="shared" si="183"/>
        <v>12</v>
      </c>
      <c r="J303" s="195">
        <f t="shared" si="191"/>
        <v>11.4</v>
      </c>
      <c r="K303" s="116">
        <f t="shared" si="186"/>
        <v>1</v>
      </c>
      <c r="L303" s="116">
        <f t="shared" si="187"/>
        <v>11.4</v>
      </c>
      <c r="M303" s="116">
        <f t="shared" si="188"/>
        <v>0.600000000000001</v>
      </c>
      <c r="N303" s="116">
        <f t="shared" si="189"/>
        <v>1</v>
      </c>
      <c r="O303" s="116">
        <f t="shared" si="190"/>
        <v>0.600000000000001</v>
      </c>
      <c r="P303" s="116"/>
      <c r="R303" s="95"/>
      <c r="S303" s="96"/>
      <c r="T303" s="97"/>
    </row>
    <row r="304" s="85" customFormat="1" ht="23.1" customHeight="1" spans="1:20">
      <c r="A304" s="129" t="s">
        <v>581</v>
      </c>
      <c r="B304" s="129" t="s">
        <v>582</v>
      </c>
      <c r="C304" s="113" t="s">
        <v>51</v>
      </c>
      <c r="D304" s="148">
        <v>14.99</v>
      </c>
      <c r="E304" s="115">
        <v>3741</v>
      </c>
      <c r="F304" s="116">
        <f t="shared" si="184"/>
        <v>56077.59</v>
      </c>
      <c r="G304" s="116">
        <f t="shared" si="182"/>
        <v>14.99</v>
      </c>
      <c r="H304" s="117">
        <f t="shared" si="185"/>
        <v>3741</v>
      </c>
      <c r="I304" s="116">
        <f t="shared" si="183"/>
        <v>56077.59</v>
      </c>
      <c r="J304" s="195">
        <f t="shared" si="191"/>
        <v>14.2405</v>
      </c>
      <c r="K304" s="116">
        <f t="shared" si="186"/>
        <v>3741</v>
      </c>
      <c r="L304" s="116">
        <f t="shared" si="187"/>
        <v>53273.7105</v>
      </c>
      <c r="M304" s="116">
        <f t="shared" si="188"/>
        <v>0.749500000000001</v>
      </c>
      <c r="N304" s="116">
        <f t="shared" si="189"/>
        <v>3741</v>
      </c>
      <c r="O304" s="116">
        <f t="shared" si="190"/>
        <v>2803.8795</v>
      </c>
      <c r="P304" s="116"/>
      <c r="R304" s="95"/>
      <c r="S304" s="96"/>
      <c r="T304" s="97"/>
    </row>
    <row r="305" s="85" customFormat="1" ht="23.1" customHeight="1" spans="1:20">
      <c r="A305" s="129" t="s">
        <v>583</v>
      </c>
      <c r="B305" s="129" t="s">
        <v>584</v>
      </c>
      <c r="C305" s="113" t="s">
        <v>51</v>
      </c>
      <c r="D305" s="148">
        <v>18.99</v>
      </c>
      <c r="E305" s="115">
        <v>1</v>
      </c>
      <c r="F305" s="116">
        <f t="shared" si="184"/>
        <v>18.99</v>
      </c>
      <c r="G305" s="116">
        <f t="shared" si="182"/>
        <v>18.99</v>
      </c>
      <c r="H305" s="117">
        <f t="shared" si="185"/>
        <v>1</v>
      </c>
      <c r="I305" s="116">
        <f t="shared" si="183"/>
        <v>18.99</v>
      </c>
      <c r="J305" s="195">
        <f t="shared" si="191"/>
        <v>18.0405</v>
      </c>
      <c r="K305" s="116">
        <f t="shared" si="186"/>
        <v>1</v>
      </c>
      <c r="L305" s="116">
        <f t="shared" si="187"/>
        <v>18.0405</v>
      </c>
      <c r="M305" s="116">
        <f t="shared" si="188"/>
        <v>0.9495</v>
      </c>
      <c r="N305" s="116">
        <f t="shared" si="189"/>
        <v>1</v>
      </c>
      <c r="O305" s="116">
        <f t="shared" si="190"/>
        <v>0.9495</v>
      </c>
      <c r="P305" s="116"/>
      <c r="R305" s="95"/>
      <c r="S305" s="96"/>
      <c r="T305" s="97"/>
    </row>
    <row r="306" s="85" customFormat="1" ht="23.1" customHeight="1" spans="1:20">
      <c r="A306" s="129" t="s">
        <v>585</v>
      </c>
      <c r="B306" s="129" t="s">
        <v>586</v>
      </c>
      <c r="C306" s="113" t="s">
        <v>51</v>
      </c>
      <c r="D306" s="148">
        <v>25.97</v>
      </c>
      <c r="E306" s="115">
        <v>1</v>
      </c>
      <c r="F306" s="116">
        <f t="shared" si="184"/>
        <v>25.97</v>
      </c>
      <c r="G306" s="116">
        <f t="shared" si="182"/>
        <v>25.97</v>
      </c>
      <c r="H306" s="117">
        <f t="shared" si="185"/>
        <v>1</v>
      </c>
      <c r="I306" s="116">
        <f t="shared" si="183"/>
        <v>25.97</v>
      </c>
      <c r="J306" s="195">
        <f t="shared" si="191"/>
        <v>24.6715</v>
      </c>
      <c r="K306" s="116">
        <f t="shared" si="186"/>
        <v>1</v>
      </c>
      <c r="L306" s="116">
        <f t="shared" si="187"/>
        <v>24.6715</v>
      </c>
      <c r="M306" s="116">
        <f t="shared" si="188"/>
        <v>1.2985</v>
      </c>
      <c r="N306" s="116">
        <f t="shared" si="189"/>
        <v>1</v>
      </c>
      <c r="O306" s="116">
        <f t="shared" si="190"/>
        <v>1.2985</v>
      </c>
      <c r="P306" s="116"/>
      <c r="R306" s="95"/>
      <c r="S306" s="96"/>
      <c r="T306" s="97"/>
    </row>
    <row r="307" s="85" customFormat="1" ht="23.1" customHeight="1" spans="1:20">
      <c r="A307" s="129" t="s">
        <v>587</v>
      </c>
      <c r="B307" s="129" t="s">
        <v>588</v>
      </c>
      <c r="C307" s="113" t="s">
        <v>51</v>
      </c>
      <c r="D307" s="148">
        <v>22.7</v>
      </c>
      <c r="E307" s="115">
        <v>1</v>
      </c>
      <c r="F307" s="116">
        <f t="shared" si="184"/>
        <v>22.7</v>
      </c>
      <c r="G307" s="116">
        <f t="shared" si="182"/>
        <v>22.7</v>
      </c>
      <c r="H307" s="117">
        <f t="shared" si="185"/>
        <v>1</v>
      </c>
      <c r="I307" s="116">
        <f t="shared" si="183"/>
        <v>22.7</v>
      </c>
      <c r="J307" s="195">
        <f t="shared" si="191"/>
        <v>21.565</v>
      </c>
      <c r="K307" s="116">
        <f t="shared" si="186"/>
        <v>1</v>
      </c>
      <c r="L307" s="116">
        <f t="shared" si="187"/>
        <v>21.565</v>
      </c>
      <c r="M307" s="116">
        <f t="shared" si="188"/>
        <v>1.135</v>
      </c>
      <c r="N307" s="116">
        <f t="shared" si="189"/>
        <v>1</v>
      </c>
      <c r="O307" s="116">
        <f t="shared" si="190"/>
        <v>1.135</v>
      </c>
      <c r="P307" s="116"/>
      <c r="R307" s="95"/>
      <c r="S307" s="96"/>
      <c r="T307" s="97"/>
    </row>
    <row r="308" s="85" customFormat="1" ht="23.1" customHeight="1" spans="1:20">
      <c r="A308" s="129" t="s">
        <v>589</v>
      </c>
      <c r="B308" s="129" t="s">
        <v>590</v>
      </c>
      <c r="C308" s="113"/>
      <c r="D308" s="148"/>
      <c r="E308" s="115"/>
      <c r="F308" s="116">
        <f t="shared" si="184"/>
        <v>0</v>
      </c>
      <c r="G308" s="116">
        <f t="shared" si="182"/>
        <v>0</v>
      </c>
      <c r="H308" s="117">
        <f t="shared" si="185"/>
        <v>0</v>
      </c>
      <c r="I308" s="116">
        <f t="shared" si="183"/>
        <v>0</v>
      </c>
      <c r="J308" s="195">
        <f t="shared" si="191"/>
        <v>0</v>
      </c>
      <c r="K308" s="116">
        <f t="shared" si="186"/>
        <v>0</v>
      </c>
      <c r="L308" s="116">
        <f t="shared" si="187"/>
        <v>0</v>
      </c>
      <c r="M308" s="116">
        <f t="shared" si="188"/>
        <v>0</v>
      </c>
      <c r="N308" s="116">
        <f t="shared" si="189"/>
        <v>0</v>
      </c>
      <c r="O308" s="116">
        <f t="shared" si="190"/>
        <v>0</v>
      </c>
      <c r="P308" s="116"/>
      <c r="R308" s="95"/>
      <c r="S308" s="96"/>
      <c r="T308" s="97"/>
    </row>
    <row r="309" s="85" customFormat="1" ht="23.1" customHeight="1" spans="1:20">
      <c r="A309" s="129" t="s">
        <v>591</v>
      </c>
      <c r="B309" s="129" t="s">
        <v>592</v>
      </c>
      <c r="C309" s="113" t="s">
        <v>51</v>
      </c>
      <c r="D309" s="148">
        <v>24.99</v>
      </c>
      <c r="E309" s="115">
        <v>1</v>
      </c>
      <c r="F309" s="116">
        <f t="shared" si="184"/>
        <v>24.99</v>
      </c>
      <c r="G309" s="116">
        <f t="shared" si="182"/>
        <v>24.99</v>
      </c>
      <c r="H309" s="117">
        <f t="shared" si="185"/>
        <v>1</v>
      </c>
      <c r="I309" s="116">
        <f t="shared" si="183"/>
        <v>24.99</v>
      </c>
      <c r="J309" s="195">
        <f t="shared" si="191"/>
        <v>23.7405</v>
      </c>
      <c r="K309" s="116">
        <f t="shared" si="186"/>
        <v>1</v>
      </c>
      <c r="L309" s="116">
        <f t="shared" si="187"/>
        <v>23.7405</v>
      </c>
      <c r="M309" s="116">
        <f t="shared" si="188"/>
        <v>1.2495</v>
      </c>
      <c r="N309" s="116">
        <f t="shared" si="189"/>
        <v>1</v>
      </c>
      <c r="O309" s="116">
        <f t="shared" si="190"/>
        <v>1.2495</v>
      </c>
      <c r="P309" s="116"/>
      <c r="R309" s="95"/>
      <c r="S309" s="96"/>
      <c r="T309" s="97"/>
    </row>
    <row r="310" s="85" customFormat="1" ht="23.1" customHeight="1" spans="1:20">
      <c r="A310" s="129" t="s">
        <v>593</v>
      </c>
      <c r="B310" s="129" t="s">
        <v>594</v>
      </c>
      <c r="C310" s="113" t="s">
        <v>51</v>
      </c>
      <c r="D310" s="148">
        <v>39.99</v>
      </c>
      <c r="E310" s="115">
        <v>1</v>
      </c>
      <c r="F310" s="116">
        <f t="shared" si="184"/>
        <v>39.99</v>
      </c>
      <c r="G310" s="116">
        <f t="shared" si="182"/>
        <v>39.99</v>
      </c>
      <c r="H310" s="117">
        <f t="shared" si="185"/>
        <v>1</v>
      </c>
      <c r="I310" s="116">
        <f t="shared" si="183"/>
        <v>39.99</v>
      </c>
      <c r="J310" s="195">
        <f t="shared" si="191"/>
        <v>37.9905</v>
      </c>
      <c r="K310" s="116">
        <f t="shared" si="186"/>
        <v>1</v>
      </c>
      <c r="L310" s="116">
        <f t="shared" si="187"/>
        <v>37.9905</v>
      </c>
      <c r="M310" s="116">
        <f t="shared" si="188"/>
        <v>1.9995</v>
      </c>
      <c r="N310" s="116">
        <f t="shared" si="189"/>
        <v>1</v>
      </c>
      <c r="O310" s="116">
        <f t="shared" si="190"/>
        <v>1.9995</v>
      </c>
      <c r="P310" s="116"/>
      <c r="R310" s="95"/>
      <c r="S310" s="96"/>
      <c r="T310" s="97"/>
    </row>
    <row r="311" s="85" customFormat="1" ht="23.1" customHeight="1" spans="1:20">
      <c r="A311" s="129" t="s">
        <v>595</v>
      </c>
      <c r="B311" s="129" t="s">
        <v>596</v>
      </c>
      <c r="C311" s="113" t="s">
        <v>51</v>
      </c>
      <c r="D311" s="148">
        <v>22.57</v>
      </c>
      <c r="E311" s="115">
        <v>1</v>
      </c>
      <c r="F311" s="116">
        <f t="shared" si="184"/>
        <v>22.57</v>
      </c>
      <c r="G311" s="116">
        <f t="shared" si="182"/>
        <v>22.57</v>
      </c>
      <c r="H311" s="117">
        <f t="shared" si="185"/>
        <v>1</v>
      </c>
      <c r="I311" s="116">
        <f t="shared" si="183"/>
        <v>22.57</v>
      </c>
      <c r="J311" s="195">
        <f t="shared" si="191"/>
        <v>21.4415</v>
      </c>
      <c r="K311" s="116">
        <f t="shared" si="186"/>
        <v>1</v>
      </c>
      <c r="L311" s="116">
        <f t="shared" si="187"/>
        <v>21.4415</v>
      </c>
      <c r="M311" s="116">
        <f t="shared" si="188"/>
        <v>1.1285</v>
      </c>
      <c r="N311" s="116">
        <f t="shared" si="189"/>
        <v>1</v>
      </c>
      <c r="O311" s="116">
        <f t="shared" si="190"/>
        <v>1.1285</v>
      </c>
      <c r="P311" s="116"/>
      <c r="R311" s="95"/>
      <c r="S311" s="96"/>
      <c r="T311" s="97"/>
    </row>
    <row r="312" s="85" customFormat="1" ht="23.1" customHeight="1" spans="1:20">
      <c r="A312" s="129" t="s">
        <v>597</v>
      </c>
      <c r="B312" s="129" t="s">
        <v>598</v>
      </c>
      <c r="C312" s="113" t="s">
        <v>51</v>
      </c>
      <c r="D312" s="148">
        <v>39.99</v>
      </c>
      <c r="E312" s="115">
        <v>1</v>
      </c>
      <c r="F312" s="116">
        <f t="shared" si="184"/>
        <v>39.99</v>
      </c>
      <c r="G312" s="116">
        <f t="shared" si="182"/>
        <v>39.99</v>
      </c>
      <c r="H312" s="117">
        <f t="shared" si="185"/>
        <v>1</v>
      </c>
      <c r="I312" s="116">
        <f t="shared" si="183"/>
        <v>39.99</v>
      </c>
      <c r="J312" s="195">
        <f t="shared" si="191"/>
        <v>37.9905</v>
      </c>
      <c r="K312" s="116">
        <f t="shared" si="186"/>
        <v>1</v>
      </c>
      <c r="L312" s="116">
        <f t="shared" si="187"/>
        <v>37.9905</v>
      </c>
      <c r="M312" s="116">
        <f t="shared" si="188"/>
        <v>1.9995</v>
      </c>
      <c r="N312" s="116">
        <f t="shared" si="189"/>
        <v>1</v>
      </c>
      <c r="O312" s="116">
        <f t="shared" si="190"/>
        <v>1.9995</v>
      </c>
      <c r="P312" s="116"/>
      <c r="R312" s="95"/>
      <c r="S312" s="96"/>
      <c r="T312" s="97"/>
    </row>
    <row r="313" s="85" customFormat="1" ht="23.1" customHeight="1" spans="1:20">
      <c r="A313" s="129" t="s">
        <v>599</v>
      </c>
      <c r="B313" s="129" t="s">
        <v>600</v>
      </c>
      <c r="C313" s="113" t="s">
        <v>51</v>
      </c>
      <c r="D313" s="148">
        <v>27.77</v>
      </c>
      <c r="E313" s="115">
        <v>1</v>
      </c>
      <c r="F313" s="116">
        <f t="shared" si="184"/>
        <v>27.77</v>
      </c>
      <c r="G313" s="116">
        <f t="shared" si="182"/>
        <v>27.77</v>
      </c>
      <c r="H313" s="117">
        <f t="shared" si="185"/>
        <v>1</v>
      </c>
      <c r="I313" s="116">
        <f t="shared" si="183"/>
        <v>27.77</v>
      </c>
      <c r="J313" s="195">
        <f t="shared" si="191"/>
        <v>26.3815</v>
      </c>
      <c r="K313" s="116">
        <f t="shared" si="186"/>
        <v>1</v>
      </c>
      <c r="L313" s="116">
        <f t="shared" si="187"/>
        <v>26.3815</v>
      </c>
      <c r="M313" s="116">
        <f t="shared" si="188"/>
        <v>1.3885</v>
      </c>
      <c r="N313" s="116">
        <f t="shared" si="189"/>
        <v>1</v>
      </c>
      <c r="O313" s="116">
        <f t="shared" si="190"/>
        <v>1.3885</v>
      </c>
      <c r="P313" s="116"/>
      <c r="R313" s="95"/>
      <c r="S313" s="96"/>
      <c r="T313" s="97"/>
    </row>
    <row r="314" s="85" customFormat="1" ht="23.1" customHeight="1" spans="1:20">
      <c r="A314" s="129" t="s">
        <v>601</v>
      </c>
      <c r="B314" s="129" t="s">
        <v>602</v>
      </c>
      <c r="C314" s="113"/>
      <c r="D314" s="148"/>
      <c r="E314" s="115"/>
      <c r="F314" s="116">
        <f t="shared" si="184"/>
        <v>0</v>
      </c>
      <c r="G314" s="116">
        <f t="shared" si="182"/>
        <v>0</v>
      </c>
      <c r="H314" s="117">
        <f t="shared" si="185"/>
        <v>0</v>
      </c>
      <c r="I314" s="116">
        <f t="shared" si="183"/>
        <v>0</v>
      </c>
      <c r="J314" s="195">
        <f t="shared" si="191"/>
        <v>0</v>
      </c>
      <c r="K314" s="116">
        <f t="shared" si="186"/>
        <v>0</v>
      </c>
      <c r="L314" s="116">
        <f t="shared" si="187"/>
        <v>0</v>
      </c>
      <c r="M314" s="116">
        <f t="shared" si="188"/>
        <v>0</v>
      </c>
      <c r="N314" s="116">
        <f t="shared" si="189"/>
        <v>0</v>
      </c>
      <c r="O314" s="116">
        <f t="shared" si="190"/>
        <v>0</v>
      </c>
      <c r="P314" s="116"/>
      <c r="R314" s="95"/>
      <c r="S314" s="96"/>
      <c r="T314" s="97"/>
    </row>
    <row r="315" s="85" customFormat="1" ht="23.1" customHeight="1" spans="1:20">
      <c r="A315" s="129" t="s">
        <v>603</v>
      </c>
      <c r="B315" s="129" t="s">
        <v>604</v>
      </c>
      <c r="C315" s="113" t="s">
        <v>51</v>
      </c>
      <c r="D315" s="148">
        <v>39.98</v>
      </c>
      <c r="E315" s="115">
        <v>1</v>
      </c>
      <c r="F315" s="116">
        <f t="shared" si="184"/>
        <v>39.98</v>
      </c>
      <c r="G315" s="116">
        <f t="shared" si="182"/>
        <v>39.98</v>
      </c>
      <c r="H315" s="117">
        <f t="shared" si="185"/>
        <v>1</v>
      </c>
      <c r="I315" s="116">
        <f t="shared" si="183"/>
        <v>39.98</v>
      </c>
      <c r="J315" s="195">
        <f t="shared" si="191"/>
        <v>37.981</v>
      </c>
      <c r="K315" s="116">
        <f t="shared" si="186"/>
        <v>1</v>
      </c>
      <c r="L315" s="116">
        <f t="shared" si="187"/>
        <v>37.981</v>
      </c>
      <c r="M315" s="116">
        <f t="shared" si="188"/>
        <v>1.999</v>
      </c>
      <c r="N315" s="116">
        <f t="shared" si="189"/>
        <v>1</v>
      </c>
      <c r="O315" s="116">
        <f t="shared" si="190"/>
        <v>1.999</v>
      </c>
      <c r="P315" s="116"/>
      <c r="R315" s="95"/>
      <c r="S315" s="96"/>
      <c r="T315" s="97"/>
    </row>
    <row r="316" s="85" customFormat="1" ht="23.1" customHeight="1" spans="1:20">
      <c r="A316" s="129" t="s">
        <v>605</v>
      </c>
      <c r="B316" s="129" t="s">
        <v>606</v>
      </c>
      <c r="C316" s="113" t="s">
        <v>51</v>
      </c>
      <c r="D316" s="148">
        <v>45</v>
      </c>
      <c r="E316" s="115">
        <v>1</v>
      </c>
      <c r="F316" s="116">
        <f t="shared" si="184"/>
        <v>45</v>
      </c>
      <c r="G316" s="116">
        <f t="shared" si="182"/>
        <v>45</v>
      </c>
      <c r="H316" s="117">
        <f t="shared" si="185"/>
        <v>1</v>
      </c>
      <c r="I316" s="116">
        <f t="shared" si="183"/>
        <v>45</v>
      </c>
      <c r="J316" s="195">
        <f t="shared" si="191"/>
        <v>42.75</v>
      </c>
      <c r="K316" s="116">
        <f t="shared" si="186"/>
        <v>1</v>
      </c>
      <c r="L316" s="116">
        <f t="shared" si="187"/>
        <v>42.75</v>
      </c>
      <c r="M316" s="116">
        <f t="shared" si="188"/>
        <v>2.25</v>
      </c>
      <c r="N316" s="116">
        <f t="shared" si="189"/>
        <v>1</v>
      </c>
      <c r="O316" s="116">
        <f t="shared" si="190"/>
        <v>2.25</v>
      </c>
      <c r="P316" s="116"/>
      <c r="R316" s="95"/>
      <c r="S316" s="96"/>
      <c r="T316" s="97"/>
    </row>
    <row r="317" s="85" customFormat="1" ht="23.1" customHeight="1" spans="1:20">
      <c r="A317" s="129" t="s">
        <v>607</v>
      </c>
      <c r="B317" s="129" t="s">
        <v>608</v>
      </c>
      <c r="C317" s="113" t="s">
        <v>51</v>
      </c>
      <c r="D317" s="148">
        <v>44.99</v>
      </c>
      <c r="E317" s="115">
        <v>1</v>
      </c>
      <c r="F317" s="116">
        <f t="shared" si="184"/>
        <v>44.99</v>
      </c>
      <c r="G317" s="116">
        <f t="shared" si="182"/>
        <v>44.99</v>
      </c>
      <c r="H317" s="117">
        <f t="shared" si="185"/>
        <v>1</v>
      </c>
      <c r="I317" s="116">
        <f t="shared" si="183"/>
        <v>44.99</v>
      </c>
      <c r="J317" s="195">
        <f t="shared" si="191"/>
        <v>42.7405</v>
      </c>
      <c r="K317" s="116">
        <f t="shared" si="186"/>
        <v>1</v>
      </c>
      <c r="L317" s="116">
        <f t="shared" si="187"/>
        <v>42.7405</v>
      </c>
      <c r="M317" s="116">
        <f t="shared" si="188"/>
        <v>2.2495</v>
      </c>
      <c r="N317" s="116">
        <f t="shared" si="189"/>
        <v>1</v>
      </c>
      <c r="O317" s="116">
        <f t="shared" si="190"/>
        <v>2.2495</v>
      </c>
      <c r="P317" s="116"/>
      <c r="R317" s="95"/>
      <c r="S317" s="96"/>
      <c r="T317" s="97"/>
    </row>
    <row r="318" s="85" customFormat="1" ht="23.1" customHeight="1" spans="1:20">
      <c r="A318" s="129" t="s">
        <v>609</v>
      </c>
      <c r="B318" s="129" t="s">
        <v>610</v>
      </c>
      <c r="C318" s="113" t="s">
        <v>51</v>
      </c>
      <c r="D318" s="148">
        <v>49.98</v>
      </c>
      <c r="E318" s="115">
        <v>1</v>
      </c>
      <c r="F318" s="116">
        <f t="shared" si="184"/>
        <v>49.98</v>
      </c>
      <c r="G318" s="116">
        <f t="shared" si="182"/>
        <v>49.98</v>
      </c>
      <c r="H318" s="117">
        <f t="shared" si="185"/>
        <v>1</v>
      </c>
      <c r="I318" s="116">
        <f t="shared" si="183"/>
        <v>49.98</v>
      </c>
      <c r="J318" s="195">
        <f t="shared" si="191"/>
        <v>47.481</v>
      </c>
      <c r="K318" s="116">
        <f t="shared" si="186"/>
        <v>1</v>
      </c>
      <c r="L318" s="116">
        <f t="shared" si="187"/>
        <v>47.481</v>
      </c>
      <c r="M318" s="116">
        <f t="shared" si="188"/>
        <v>2.499</v>
      </c>
      <c r="N318" s="116">
        <f t="shared" si="189"/>
        <v>1</v>
      </c>
      <c r="O318" s="116">
        <f t="shared" si="190"/>
        <v>2.499</v>
      </c>
      <c r="P318" s="116"/>
      <c r="R318" s="95"/>
      <c r="S318" s="96"/>
      <c r="T318" s="97"/>
    </row>
    <row r="319" s="85" customFormat="1" ht="23.1" customHeight="1" spans="1:20">
      <c r="A319" s="129">
        <v>326</v>
      </c>
      <c r="B319" s="129" t="s">
        <v>611</v>
      </c>
      <c r="C319" s="113"/>
      <c r="D319" s="148"/>
      <c r="E319" s="115"/>
      <c r="F319" s="116">
        <f t="shared" si="184"/>
        <v>0</v>
      </c>
      <c r="G319" s="116">
        <f t="shared" si="182"/>
        <v>0</v>
      </c>
      <c r="H319" s="117">
        <f t="shared" si="185"/>
        <v>0</v>
      </c>
      <c r="I319" s="116">
        <f t="shared" si="183"/>
        <v>0</v>
      </c>
      <c r="J319" s="195">
        <f t="shared" si="191"/>
        <v>0</v>
      </c>
      <c r="K319" s="116">
        <f t="shared" si="186"/>
        <v>0</v>
      </c>
      <c r="L319" s="116">
        <f t="shared" si="187"/>
        <v>0</v>
      </c>
      <c r="M319" s="116">
        <f t="shared" si="188"/>
        <v>0</v>
      </c>
      <c r="N319" s="116">
        <f t="shared" si="189"/>
        <v>0</v>
      </c>
      <c r="O319" s="116">
        <f t="shared" si="190"/>
        <v>0</v>
      </c>
      <c r="P319" s="116"/>
      <c r="R319" s="95"/>
      <c r="S319" s="96"/>
      <c r="T319" s="97"/>
    </row>
    <row r="320" s="85" customFormat="1" ht="23.1" customHeight="1" spans="1:20">
      <c r="A320" s="129" t="s">
        <v>612</v>
      </c>
      <c r="B320" s="129" t="s">
        <v>613</v>
      </c>
      <c r="C320" s="113" t="s">
        <v>51</v>
      </c>
      <c r="D320" s="148">
        <v>44.99</v>
      </c>
      <c r="E320" s="115">
        <v>1</v>
      </c>
      <c r="F320" s="116">
        <f t="shared" si="184"/>
        <v>44.99</v>
      </c>
      <c r="G320" s="116">
        <f t="shared" si="182"/>
        <v>44.99</v>
      </c>
      <c r="H320" s="117">
        <f t="shared" si="185"/>
        <v>1</v>
      </c>
      <c r="I320" s="116">
        <f t="shared" si="183"/>
        <v>44.99</v>
      </c>
      <c r="J320" s="195">
        <f t="shared" si="191"/>
        <v>42.7405</v>
      </c>
      <c r="K320" s="116">
        <f t="shared" si="186"/>
        <v>1</v>
      </c>
      <c r="L320" s="116">
        <f t="shared" si="187"/>
        <v>42.7405</v>
      </c>
      <c r="M320" s="116">
        <f t="shared" si="188"/>
        <v>2.2495</v>
      </c>
      <c r="N320" s="116">
        <f t="shared" si="189"/>
        <v>1</v>
      </c>
      <c r="O320" s="116">
        <f t="shared" si="190"/>
        <v>2.2495</v>
      </c>
      <c r="P320" s="116"/>
      <c r="R320" s="95"/>
      <c r="S320" s="96"/>
      <c r="T320" s="97"/>
    </row>
    <row r="321" s="85" customFormat="1" ht="23.1" customHeight="1" spans="1:20">
      <c r="A321" s="129" t="s">
        <v>614</v>
      </c>
      <c r="B321" s="129" t="s">
        <v>615</v>
      </c>
      <c r="C321" s="113" t="s">
        <v>51</v>
      </c>
      <c r="D321" s="148">
        <v>39.99</v>
      </c>
      <c r="E321" s="115">
        <v>1</v>
      </c>
      <c r="F321" s="116">
        <f t="shared" si="184"/>
        <v>39.99</v>
      </c>
      <c r="G321" s="116">
        <f t="shared" si="182"/>
        <v>39.99</v>
      </c>
      <c r="H321" s="117">
        <f t="shared" si="185"/>
        <v>1</v>
      </c>
      <c r="I321" s="116">
        <f t="shared" si="183"/>
        <v>39.99</v>
      </c>
      <c r="J321" s="195">
        <f t="shared" si="191"/>
        <v>37.9905</v>
      </c>
      <c r="K321" s="116">
        <f t="shared" si="186"/>
        <v>1</v>
      </c>
      <c r="L321" s="116">
        <f t="shared" si="187"/>
        <v>37.9905</v>
      </c>
      <c r="M321" s="116">
        <f t="shared" si="188"/>
        <v>1.9995</v>
      </c>
      <c r="N321" s="116">
        <f t="shared" si="189"/>
        <v>1</v>
      </c>
      <c r="O321" s="116">
        <f t="shared" si="190"/>
        <v>1.9995</v>
      </c>
      <c r="P321" s="116"/>
      <c r="R321" s="95"/>
      <c r="S321" s="96"/>
      <c r="T321" s="97"/>
    </row>
    <row r="322" s="85" customFormat="1" ht="23.1" customHeight="1" spans="1:20">
      <c r="A322" s="129" t="s">
        <v>616</v>
      </c>
      <c r="B322" s="129" t="s">
        <v>617</v>
      </c>
      <c r="C322" s="113" t="s">
        <v>51</v>
      </c>
      <c r="D322" s="148">
        <v>45</v>
      </c>
      <c r="E322" s="115">
        <v>1</v>
      </c>
      <c r="F322" s="116">
        <f t="shared" si="184"/>
        <v>45</v>
      </c>
      <c r="G322" s="116">
        <f t="shared" si="182"/>
        <v>45</v>
      </c>
      <c r="H322" s="117">
        <f t="shared" si="185"/>
        <v>1</v>
      </c>
      <c r="I322" s="116">
        <f t="shared" si="183"/>
        <v>45</v>
      </c>
      <c r="J322" s="195">
        <f t="shared" si="191"/>
        <v>42.75</v>
      </c>
      <c r="K322" s="116">
        <f t="shared" si="186"/>
        <v>1</v>
      </c>
      <c r="L322" s="116">
        <f t="shared" si="187"/>
        <v>42.75</v>
      </c>
      <c r="M322" s="116">
        <f t="shared" si="188"/>
        <v>2.25</v>
      </c>
      <c r="N322" s="116">
        <f t="shared" si="189"/>
        <v>1</v>
      </c>
      <c r="O322" s="116">
        <f t="shared" si="190"/>
        <v>2.25</v>
      </c>
      <c r="P322" s="116"/>
      <c r="R322" s="95"/>
      <c r="S322" s="96"/>
      <c r="T322" s="97"/>
    </row>
    <row r="323" s="85" customFormat="1" ht="23.1" customHeight="1" spans="1:20">
      <c r="A323" s="129" t="s">
        <v>618</v>
      </c>
      <c r="B323" s="129" t="s">
        <v>619</v>
      </c>
      <c r="C323" s="113" t="s">
        <v>51</v>
      </c>
      <c r="D323" s="148">
        <v>47.99</v>
      </c>
      <c r="E323" s="115">
        <v>1</v>
      </c>
      <c r="F323" s="116">
        <f t="shared" si="184"/>
        <v>47.99</v>
      </c>
      <c r="G323" s="116">
        <f t="shared" si="182"/>
        <v>47.99</v>
      </c>
      <c r="H323" s="117">
        <f t="shared" si="185"/>
        <v>1</v>
      </c>
      <c r="I323" s="116">
        <f t="shared" si="183"/>
        <v>47.99</v>
      </c>
      <c r="J323" s="195">
        <f t="shared" si="191"/>
        <v>45.5905</v>
      </c>
      <c r="K323" s="116">
        <f t="shared" si="186"/>
        <v>1</v>
      </c>
      <c r="L323" s="116">
        <f t="shared" si="187"/>
        <v>45.5905</v>
      </c>
      <c r="M323" s="116">
        <f t="shared" si="188"/>
        <v>2.3995</v>
      </c>
      <c r="N323" s="116">
        <f t="shared" si="189"/>
        <v>1</v>
      </c>
      <c r="O323" s="116">
        <f t="shared" si="190"/>
        <v>2.3995</v>
      </c>
      <c r="P323" s="116"/>
      <c r="R323" s="95"/>
      <c r="S323" s="96"/>
      <c r="T323" s="97"/>
    </row>
    <row r="324" s="85" customFormat="1" ht="23.1" customHeight="1" spans="1:20">
      <c r="A324" s="129" t="s">
        <v>620</v>
      </c>
      <c r="B324" s="129" t="s">
        <v>621</v>
      </c>
      <c r="C324" s="113" t="s">
        <v>51</v>
      </c>
      <c r="D324" s="148">
        <v>64.51</v>
      </c>
      <c r="E324" s="115">
        <v>1</v>
      </c>
      <c r="F324" s="116">
        <f t="shared" si="184"/>
        <v>64.51</v>
      </c>
      <c r="G324" s="116">
        <f t="shared" si="182"/>
        <v>64.51</v>
      </c>
      <c r="H324" s="117">
        <f t="shared" si="185"/>
        <v>1</v>
      </c>
      <c r="I324" s="116">
        <f t="shared" si="183"/>
        <v>64.51</v>
      </c>
      <c r="J324" s="195">
        <f t="shared" si="191"/>
        <v>61.2845</v>
      </c>
      <c r="K324" s="116">
        <f t="shared" si="186"/>
        <v>1</v>
      </c>
      <c r="L324" s="116">
        <f t="shared" si="187"/>
        <v>61.2845</v>
      </c>
      <c r="M324" s="116">
        <f t="shared" si="188"/>
        <v>3.2255</v>
      </c>
      <c r="N324" s="116">
        <f t="shared" si="189"/>
        <v>1</v>
      </c>
      <c r="O324" s="116">
        <f t="shared" si="190"/>
        <v>3.2255</v>
      </c>
      <c r="P324" s="116"/>
      <c r="R324" s="95"/>
      <c r="S324" s="96"/>
      <c r="T324" s="97"/>
    </row>
    <row r="325" s="85" customFormat="1" ht="23.1" customHeight="1" spans="1:20">
      <c r="A325" s="129" t="s">
        <v>622</v>
      </c>
      <c r="B325" s="129" t="s">
        <v>623</v>
      </c>
      <c r="C325" s="113" t="s">
        <v>51</v>
      </c>
      <c r="D325" s="148">
        <v>84.12</v>
      </c>
      <c r="E325" s="115">
        <v>1</v>
      </c>
      <c r="F325" s="116">
        <f t="shared" si="184"/>
        <v>84.12</v>
      </c>
      <c r="G325" s="116">
        <f t="shared" si="182"/>
        <v>84.12</v>
      </c>
      <c r="H325" s="117">
        <f t="shared" si="185"/>
        <v>1</v>
      </c>
      <c r="I325" s="116">
        <f t="shared" si="183"/>
        <v>84.12</v>
      </c>
      <c r="J325" s="195">
        <f t="shared" si="191"/>
        <v>79.914</v>
      </c>
      <c r="K325" s="116">
        <f t="shared" si="186"/>
        <v>1</v>
      </c>
      <c r="L325" s="116">
        <f t="shared" si="187"/>
        <v>79.914</v>
      </c>
      <c r="M325" s="116">
        <f t="shared" si="188"/>
        <v>4.206</v>
      </c>
      <c r="N325" s="116">
        <f t="shared" si="189"/>
        <v>1</v>
      </c>
      <c r="O325" s="116">
        <f t="shared" si="190"/>
        <v>4.206</v>
      </c>
      <c r="P325" s="116"/>
      <c r="R325" s="95"/>
      <c r="S325" s="96"/>
      <c r="T325" s="97"/>
    </row>
    <row r="326" s="85" customFormat="1" ht="23.1" customHeight="1" spans="1:20">
      <c r="A326" s="129">
        <v>329</v>
      </c>
      <c r="B326" s="129" t="s">
        <v>624</v>
      </c>
      <c r="C326" s="113"/>
      <c r="D326" s="148"/>
      <c r="E326" s="115"/>
      <c r="F326" s="116">
        <f t="shared" si="184"/>
        <v>0</v>
      </c>
      <c r="G326" s="116">
        <f t="shared" si="182"/>
        <v>0</v>
      </c>
      <c r="H326" s="117">
        <f t="shared" si="185"/>
        <v>0</v>
      </c>
      <c r="I326" s="116">
        <f t="shared" si="183"/>
        <v>0</v>
      </c>
      <c r="J326" s="195">
        <f t="shared" si="191"/>
        <v>0</v>
      </c>
      <c r="K326" s="116">
        <f t="shared" si="186"/>
        <v>0</v>
      </c>
      <c r="L326" s="116">
        <f t="shared" si="187"/>
        <v>0</v>
      </c>
      <c r="M326" s="116">
        <f t="shared" si="188"/>
        <v>0</v>
      </c>
      <c r="N326" s="116">
        <f t="shared" si="189"/>
        <v>0</v>
      </c>
      <c r="O326" s="116">
        <f t="shared" si="190"/>
        <v>0</v>
      </c>
      <c r="P326" s="116"/>
      <c r="R326" s="95"/>
      <c r="S326" s="96"/>
      <c r="T326" s="97"/>
    </row>
    <row r="327" s="85" customFormat="1" ht="23.1" customHeight="1" spans="1:20">
      <c r="A327" s="129" t="s">
        <v>625</v>
      </c>
      <c r="B327" s="129" t="s">
        <v>626</v>
      </c>
      <c r="C327" s="113"/>
      <c r="D327" s="148"/>
      <c r="E327" s="115"/>
      <c r="F327" s="116">
        <f t="shared" si="184"/>
        <v>0</v>
      </c>
      <c r="G327" s="116">
        <f t="shared" si="182"/>
        <v>0</v>
      </c>
      <c r="H327" s="117">
        <f t="shared" si="185"/>
        <v>0</v>
      </c>
      <c r="I327" s="116">
        <f t="shared" si="183"/>
        <v>0</v>
      </c>
      <c r="J327" s="195">
        <f t="shared" si="191"/>
        <v>0</v>
      </c>
      <c r="K327" s="116">
        <f t="shared" si="186"/>
        <v>0</v>
      </c>
      <c r="L327" s="116">
        <f t="shared" si="187"/>
        <v>0</v>
      </c>
      <c r="M327" s="116">
        <f t="shared" si="188"/>
        <v>0</v>
      </c>
      <c r="N327" s="116">
        <f t="shared" si="189"/>
        <v>0</v>
      </c>
      <c r="O327" s="116">
        <f t="shared" si="190"/>
        <v>0</v>
      </c>
      <c r="P327" s="116"/>
      <c r="R327" s="95"/>
      <c r="S327" s="96"/>
      <c r="T327" s="97"/>
    </row>
    <row r="328" s="85" customFormat="1" ht="23.1" customHeight="1" spans="1:20">
      <c r="A328" s="129" t="s">
        <v>627</v>
      </c>
      <c r="B328" s="129" t="s">
        <v>628</v>
      </c>
      <c r="C328" s="113" t="s">
        <v>51</v>
      </c>
      <c r="D328" s="148">
        <v>229.97</v>
      </c>
      <c r="E328" s="115">
        <v>1</v>
      </c>
      <c r="F328" s="116">
        <f t="shared" si="184"/>
        <v>229.97</v>
      </c>
      <c r="G328" s="116">
        <f t="shared" si="182"/>
        <v>229.97</v>
      </c>
      <c r="H328" s="117">
        <f t="shared" si="185"/>
        <v>1</v>
      </c>
      <c r="I328" s="116">
        <f t="shared" si="183"/>
        <v>229.97</v>
      </c>
      <c r="J328" s="195">
        <f t="shared" si="191"/>
        <v>218.4715</v>
      </c>
      <c r="K328" s="116">
        <f t="shared" si="186"/>
        <v>1</v>
      </c>
      <c r="L328" s="116">
        <f t="shared" si="187"/>
        <v>218.4715</v>
      </c>
      <c r="M328" s="116">
        <f t="shared" si="188"/>
        <v>11.4985</v>
      </c>
      <c r="N328" s="116">
        <f t="shared" si="189"/>
        <v>1</v>
      </c>
      <c r="O328" s="116">
        <f t="shared" si="190"/>
        <v>11.4985</v>
      </c>
      <c r="P328" s="116"/>
      <c r="R328" s="95"/>
      <c r="S328" s="96"/>
      <c r="T328" s="97"/>
    </row>
    <row r="329" s="85" customFormat="1" ht="23.1" customHeight="1" spans="1:20">
      <c r="A329" s="129" t="s">
        <v>629</v>
      </c>
      <c r="B329" s="129" t="s">
        <v>630</v>
      </c>
      <c r="C329" s="113" t="s">
        <v>51</v>
      </c>
      <c r="D329" s="148">
        <v>229.97</v>
      </c>
      <c r="E329" s="115">
        <v>0.2</v>
      </c>
      <c r="F329" s="116">
        <f t="shared" si="184"/>
        <v>45.99</v>
      </c>
      <c r="G329" s="116">
        <f t="shared" si="182"/>
        <v>229.97</v>
      </c>
      <c r="H329" s="117">
        <f t="shared" si="185"/>
        <v>0.2</v>
      </c>
      <c r="I329" s="116">
        <f t="shared" si="183"/>
        <v>45.99</v>
      </c>
      <c r="J329" s="195">
        <f t="shared" si="191"/>
        <v>218.4715</v>
      </c>
      <c r="K329" s="116">
        <f t="shared" si="186"/>
        <v>0.2</v>
      </c>
      <c r="L329" s="116">
        <f t="shared" si="187"/>
        <v>43.6943</v>
      </c>
      <c r="M329" s="116">
        <f t="shared" si="188"/>
        <v>11.4985</v>
      </c>
      <c r="N329" s="116">
        <f t="shared" si="189"/>
        <v>0.2</v>
      </c>
      <c r="O329" s="116">
        <f t="shared" si="190"/>
        <v>2.2997</v>
      </c>
      <c r="P329" s="116"/>
      <c r="R329" s="95"/>
      <c r="S329" s="96"/>
      <c r="T329" s="97"/>
    </row>
    <row r="330" s="85" customFormat="1" ht="23.1" customHeight="1" spans="1:20">
      <c r="A330" s="129">
        <v>335</v>
      </c>
      <c r="B330" s="129" t="s">
        <v>631</v>
      </c>
      <c r="C330" s="113" t="s">
        <v>51</v>
      </c>
      <c r="D330" s="148">
        <v>7</v>
      </c>
      <c r="E330" s="115">
        <v>1</v>
      </c>
      <c r="F330" s="116">
        <f t="shared" si="184"/>
        <v>7</v>
      </c>
      <c r="G330" s="116">
        <f t="shared" si="182"/>
        <v>7</v>
      </c>
      <c r="H330" s="117">
        <f t="shared" si="185"/>
        <v>1</v>
      </c>
      <c r="I330" s="116">
        <f t="shared" si="183"/>
        <v>7</v>
      </c>
      <c r="J330" s="195">
        <f t="shared" si="191"/>
        <v>6.65</v>
      </c>
      <c r="K330" s="116">
        <f t="shared" si="186"/>
        <v>1</v>
      </c>
      <c r="L330" s="116">
        <f t="shared" si="187"/>
        <v>6.65</v>
      </c>
      <c r="M330" s="116">
        <f t="shared" si="188"/>
        <v>0.350000000000001</v>
      </c>
      <c r="N330" s="116">
        <f t="shared" si="189"/>
        <v>1</v>
      </c>
      <c r="O330" s="116">
        <f t="shared" si="190"/>
        <v>0.350000000000001</v>
      </c>
      <c r="P330" s="116"/>
      <c r="R330" s="95"/>
      <c r="S330" s="96"/>
      <c r="T330" s="97"/>
    </row>
    <row r="331" s="87" customFormat="1" ht="23.1" customHeight="1" spans="1:16384">
      <c r="A331" s="165">
        <v>400</v>
      </c>
      <c r="B331" s="165" t="s">
        <v>632</v>
      </c>
      <c r="C331" s="107"/>
      <c r="D331" s="166"/>
      <c r="E331" s="109"/>
      <c r="F331" s="110">
        <f>SUM(F332:F455)</f>
        <v>2228796.77</v>
      </c>
      <c r="G331" s="110"/>
      <c r="H331" s="167"/>
      <c r="I331" s="110">
        <f>SUM(I332:I455)</f>
        <v>2228796.77</v>
      </c>
      <c r="J331" s="195">
        <f t="shared" si="191"/>
        <v>0</v>
      </c>
      <c r="K331" s="110"/>
      <c r="L331" s="110">
        <f>SUM(L332:L455)</f>
        <v>2117356.929695</v>
      </c>
      <c r="M331" s="110"/>
      <c r="N331" s="110"/>
      <c r="O331" s="110">
        <f>SUM(O332:O455)</f>
        <v>111439.838405</v>
      </c>
      <c r="P331" s="116"/>
      <c r="R331" s="95"/>
      <c r="S331" s="96"/>
      <c r="T331" s="139"/>
      <c r="XFB331" s="146"/>
      <c r="XFC331" s="146"/>
      <c r="XFD331" s="146"/>
    </row>
    <row r="332" s="85" customFormat="1" ht="23.1" customHeight="1" spans="1:20">
      <c r="A332" s="129">
        <v>401</v>
      </c>
      <c r="B332" s="129" t="s">
        <v>633</v>
      </c>
      <c r="C332" s="113"/>
      <c r="D332" s="148"/>
      <c r="E332" s="115"/>
      <c r="F332" s="116">
        <f>E332*D332</f>
        <v>0</v>
      </c>
      <c r="G332" s="116"/>
      <c r="H332" s="117"/>
      <c r="I332" s="116"/>
      <c r="J332" s="195">
        <f t="shared" si="191"/>
        <v>0</v>
      </c>
      <c r="K332" s="116"/>
      <c r="L332" s="116"/>
      <c r="M332" s="116"/>
      <c r="N332" s="116"/>
      <c r="O332" s="116"/>
      <c r="P332" s="116"/>
      <c r="R332" s="95"/>
      <c r="S332" s="96"/>
      <c r="T332" s="97"/>
    </row>
    <row r="333" s="85" customFormat="1" ht="23.1" customHeight="1" spans="1:20">
      <c r="A333" s="129" t="s">
        <v>634</v>
      </c>
      <c r="B333" s="129" t="s">
        <v>635</v>
      </c>
      <c r="C333" s="113" t="s">
        <v>55</v>
      </c>
      <c r="D333" s="148">
        <v>46.29</v>
      </c>
      <c r="E333" s="115">
        <v>1300</v>
      </c>
      <c r="F333" s="116">
        <f t="shared" ref="F333:F396" si="192">ROUND(E333*D333,2)</f>
        <v>60177</v>
      </c>
      <c r="G333" s="116">
        <f t="shared" ref="G333:K333" si="193">D333</f>
        <v>46.29</v>
      </c>
      <c r="H333" s="117">
        <f t="shared" si="193"/>
        <v>1300</v>
      </c>
      <c r="I333" s="116">
        <f t="shared" ref="I333:I396" si="194">ROUND(H333*G333,2)</f>
        <v>60177</v>
      </c>
      <c r="J333" s="195">
        <f t="shared" si="191"/>
        <v>43.9755</v>
      </c>
      <c r="K333" s="116">
        <f t="shared" si="193"/>
        <v>1300</v>
      </c>
      <c r="L333" s="116">
        <f t="shared" ref="L333:L396" si="195">K333*J333</f>
        <v>57168.15</v>
      </c>
      <c r="M333" s="116">
        <f t="shared" ref="M333:M396" si="196">G333-J333</f>
        <v>2.3145</v>
      </c>
      <c r="N333" s="116">
        <f t="shared" ref="N333:N396" si="197">K333</f>
        <v>1300</v>
      </c>
      <c r="O333" s="116">
        <f t="shared" ref="O333:O396" si="198">N333*M333</f>
        <v>3008.85</v>
      </c>
      <c r="P333" s="116"/>
      <c r="R333" s="95"/>
      <c r="S333" s="96"/>
      <c r="T333" s="97"/>
    </row>
    <row r="334" s="85" customFormat="1" ht="23.1" customHeight="1" spans="1:20">
      <c r="A334" s="129" t="s">
        <v>636</v>
      </c>
      <c r="B334" s="129" t="s">
        <v>637</v>
      </c>
      <c r="C334" s="113" t="s">
        <v>55</v>
      </c>
      <c r="D334" s="148">
        <v>33.65</v>
      </c>
      <c r="E334" s="115">
        <v>980</v>
      </c>
      <c r="F334" s="116">
        <f t="shared" si="192"/>
        <v>32977</v>
      </c>
      <c r="G334" s="116">
        <f t="shared" ref="G334:K334" si="199">D334</f>
        <v>33.65</v>
      </c>
      <c r="H334" s="117">
        <f t="shared" si="199"/>
        <v>980</v>
      </c>
      <c r="I334" s="116">
        <f t="shared" si="194"/>
        <v>32977</v>
      </c>
      <c r="J334" s="195">
        <f t="shared" si="191"/>
        <v>31.9675</v>
      </c>
      <c r="K334" s="116">
        <f t="shared" si="199"/>
        <v>980</v>
      </c>
      <c r="L334" s="116">
        <f t="shared" si="195"/>
        <v>31328.15</v>
      </c>
      <c r="M334" s="116">
        <f t="shared" si="196"/>
        <v>1.6825</v>
      </c>
      <c r="N334" s="116">
        <f t="shared" si="197"/>
        <v>980</v>
      </c>
      <c r="O334" s="116">
        <f t="shared" si="198"/>
        <v>1648.85</v>
      </c>
      <c r="P334" s="116"/>
      <c r="R334" s="95"/>
      <c r="S334" s="96"/>
      <c r="T334" s="97"/>
    </row>
    <row r="335" s="85" customFormat="1" ht="23.1" customHeight="1" spans="1:20">
      <c r="A335" s="129">
        <v>402</v>
      </c>
      <c r="B335" s="129" t="s">
        <v>638</v>
      </c>
      <c r="C335" s="113" t="s">
        <v>55</v>
      </c>
      <c r="D335" s="148">
        <v>46.28</v>
      </c>
      <c r="E335" s="115">
        <v>350</v>
      </c>
      <c r="F335" s="116">
        <f t="shared" si="192"/>
        <v>16198</v>
      </c>
      <c r="G335" s="116">
        <f t="shared" ref="G335:K335" si="200">D335</f>
        <v>46.28</v>
      </c>
      <c r="H335" s="117">
        <f t="shared" si="200"/>
        <v>350</v>
      </c>
      <c r="I335" s="116">
        <f t="shared" si="194"/>
        <v>16198</v>
      </c>
      <c r="J335" s="195">
        <f t="shared" si="191"/>
        <v>43.966</v>
      </c>
      <c r="K335" s="116">
        <f t="shared" si="200"/>
        <v>350</v>
      </c>
      <c r="L335" s="116">
        <f t="shared" si="195"/>
        <v>15388.1</v>
      </c>
      <c r="M335" s="116">
        <f t="shared" si="196"/>
        <v>2.314</v>
      </c>
      <c r="N335" s="116">
        <f t="shared" si="197"/>
        <v>350</v>
      </c>
      <c r="O335" s="116">
        <f t="shared" si="198"/>
        <v>809.9</v>
      </c>
      <c r="P335" s="116"/>
      <c r="R335" s="95"/>
      <c r="S335" s="96"/>
      <c r="T335" s="97"/>
    </row>
    <row r="336" s="85" customFormat="1" ht="23.1" customHeight="1" spans="1:20">
      <c r="A336" s="129">
        <v>403</v>
      </c>
      <c r="B336" s="129" t="s">
        <v>639</v>
      </c>
      <c r="C336" s="113" t="s">
        <v>51</v>
      </c>
      <c r="D336" s="148">
        <v>1.2</v>
      </c>
      <c r="E336" s="115">
        <v>30100</v>
      </c>
      <c r="F336" s="116">
        <f t="shared" si="192"/>
        <v>36120</v>
      </c>
      <c r="G336" s="116">
        <f t="shared" ref="G336:K336" si="201">D336</f>
        <v>1.2</v>
      </c>
      <c r="H336" s="117">
        <f t="shared" si="201"/>
        <v>30100</v>
      </c>
      <c r="I336" s="116">
        <f t="shared" si="194"/>
        <v>36120</v>
      </c>
      <c r="J336" s="195">
        <f t="shared" si="191"/>
        <v>1.14</v>
      </c>
      <c r="K336" s="116">
        <f t="shared" si="201"/>
        <v>30100</v>
      </c>
      <c r="L336" s="116">
        <f t="shared" si="195"/>
        <v>34314</v>
      </c>
      <c r="M336" s="116">
        <f t="shared" si="196"/>
        <v>0.0600000000000001</v>
      </c>
      <c r="N336" s="116">
        <f t="shared" si="197"/>
        <v>30100</v>
      </c>
      <c r="O336" s="116">
        <f t="shared" si="198"/>
        <v>1806</v>
      </c>
      <c r="P336" s="116"/>
      <c r="R336" s="95"/>
      <c r="S336" s="96"/>
      <c r="T336" s="97"/>
    </row>
    <row r="337" s="85" customFormat="1" ht="23.1" customHeight="1" spans="1:20">
      <c r="A337" s="129">
        <v>404</v>
      </c>
      <c r="B337" s="129" t="s">
        <v>640</v>
      </c>
      <c r="C337" s="113"/>
      <c r="D337" s="148"/>
      <c r="E337" s="115"/>
      <c r="F337" s="116">
        <f t="shared" si="192"/>
        <v>0</v>
      </c>
      <c r="G337" s="116">
        <f t="shared" ref="G337:K337" si="202">D337</f>
        <v>0</v>
      </c>
      <c r="H337" s="117">
        <f t="shared" si="202"/>
        <v>0</v>
      </c>
      <c r="I337" s="116">
        <f t="shared" si="194"/>
        <v>0</v>
      </c>
      <c r="J337" s="195">
        <f t="shared" si="191"/>
        <v>0</v>
      </c>
      <c r="K337" s="116">
        <f t="shared" si="202"/>
        <v>0</v>
      </c>
      <c r="L337" s="116">
        <f t="shared" si="195"/>
        <v>0</v>
      </c>
      <c r="M337" s="116">
        <f t="shared" si="196"/>
        <v>0</v>
      </c>
      <c r="N337" s="116">
        <f t="shared" si="197"/>
        <v>0</v>
      </c>
      <c r="O337" s="116">
        <f t="shared" si="198"/>
        <v>0</v>
      </c>
      <c r="P337" s="116"/>
      <c r="R337" s="95"/>
      <c r="S337" s="96"/>
      <c r="T337" s="97"/>
    </row>
    <row r="338" s="85" customFormat="1" ht="23.1" customHeight="1" spans="1:20">
      <c r="A338" s="129" t="s">
        <v>641</v>
      </c>
      <c r="B338" s="129" t="s">
        <v>642</v>
      </c>
      <c r="C338" s="113" t="s">
        <v>55</v>
      </c>
      <c r="D338" s="148">
        <v>199.99</v>
      </c>
      <c r="E338" s="115">
        <v>68.12</v>
      </c>
      <c r="F338" s="116">
        <f t="shared" si="192"/>
        <v>13623.32</v>
      </c>
      <c r="G338" s="116">
        <f t="shared" ref="G338:K338" si="203">D338</f>
        <v>199.99</v>
      </c>
      <c r="H338" s="117">
        <f t="shared" si="203"/>
        <v>68.12</v>
      </c>
      <c r="I338" s="116">
        <f t="shared" si="194"/>
        <v>13623.32</v>
      </c>
      <c r="J338" s="195">
        <f t="shared" si="191"/>
        <v>189.9905</v>
      </c>
      <c r="K338" s="116">
        <f t="shared" si="203"/>
        <v>68.12</v>
      </c>
      <c r="L338" s="116">
        <f t="shared" si="195"/>
        <v>12942.15286</v>
      </c>
      <c r="M338" s="116">
        <f t="shared" si="196"/>
        <v>9.99950000000001</v>
      </c>
      <c r="N338" s="116">
        <f t="shared" si="197"/>
        <v>68.12</v>
      </c>
      <c r="O338" s="116">
        <f t="shared" si="198"/>
        <v>681.165940000001</v>
      </c>
      <c r="P338" s="116"/>
      <c r="R338" s="95"/>
      <c r="S338" s="96"/>
      <c r="T338" s="97"/>
    </row>
    <row r="339" s="85" customFormat="1" ht="23.1" customHeight="1" spans="1:20">
      <c r="A339" s="129" t="s">
        <v>643</v>
      </c>
      <c r="B339" s="129" t="s">
        <v>644</v>
      </c>
      <c r="C339" s="113" t="s">
        <v>645</v>
      </c>
      <c r="D339" s="148">
        <v>49.98</v>
      </c>
      <c r="E339" s="115">
        <v>91</v>
      </c>
      <c r="F339" s="116">
        <f t="shared" si="192"/>
        <v>4548.18</v>
      </c>
      <c r="G339" s="116">
        <f t="shared" ref="G339:K339" si="204">D339</f>
        <v>49.98</v>
      </c>
      <c r="H339" s="117">
        <f t="shared" si="204"/>
        <v>91</v>
      </c>
      <c r="I339" s="116">
        <f t="shared" si="194"/>
        <v>4548.18</v>
      </c>
      <c r="J339" s="195">
        <f t="shared" si="191"/>
        <v>47.481</v>
      </c>
      <c r="K339" s="116">
        <f t="shared" si="204"/>
        <v>91</v>
      </c>
      <c r="L339" s="116">
        <f t="shared" si="195"/>
        <v>4320.771</v>
      </c>
      <c r="M339" s="116">
        <f t="shared" si="196"/>
        <v>2.499</v>
      </c>
      <c r="N339" s="116">
        <f t="shared" si="197"/>
        <v>91</v>
      </c>
      <c r="O339" s="116">
        <f t="shared" si="198"/>
        <v>227.409</v>
      </c>
      <c r="P339" s="116"/>
      <c r="R339" s="95"/>
      <c r="S339" s="96"/>
      <c r="T339" s="97"/>
    </row>
    <row r="340" s="85" customFormat="1" ht="23.1" customHeight="1" spans="1:20">
      <c r="A340" s="129">
        <v>405</v>
      </c>
      <c r="B340" s="129" t="s">
        <v>646</v>
      </c>
      <c r="C340" s="113"/>
      <c r="D340" s="148"/>
      <c r="E340" s="115"/>
      <c r="F340" s="116">
        <f t="shared" si="192"/>
        <v>0</v>
      </c>
      <c r="G340" s="116">
        <f t="shared" ref="G340:K340" si="205">D340</f>
        <v>0</v>
      </c>
      <c r="H340" s="117">
        <f t="shared" si="205"/>
        <v>0</v>
      </c>
      <c r="I340" s="116">
        <f t="shared" si="194"/>
        <v>0</v>
      </c>
      <c r="J340" s="195">
        <f t="shared" si="191"/>
        <v>0</v>
      </c>
      <c r="K340" s="116">
        <f t="shared" si="205"/>
        <v>0</v>
      </c>
      <c r="L340" s="116">
        <f t="shared" si="195"/>
        <v>0</v>
      </c>
      <c r="M340" s="116">
        <f t="shared" si="196"/>
        <v>0</v>
      </c>
      <c r="N340" s="116">
        <f t="shared" si="197"/>
        <v>0</v>
      </c>
      <c r="O340" s="116">
        <f t="shared" si="198"/>
        <v>0</v>
      </c>
      <c r="P340" s="116"/>
      <c r="R340" s="95"/>
      <c r="S340" s="96"/>
      <c r="T340" s="97"/>
    </row>
    <row r="341" s="85" customFormat="1" ht="23.1" customHeight="1" spans="1:20">
      <c r="A341" s="129" t="s">
        <v>647</v>
      </c>
      <c r="B341" s="129" t="s">
        <v>648</v>
      </c>
      <c r="C341" s="113" t="s">
        <v>65</v>
      </c>
      <c r="D341" s="148">
        <v>207.97</v>
      </c>
      <c r="E341" s="115">
        <v>72</v>
      </c>
      <c r="F341" s="116">
        <f t="shared" si="192"/>
        <v>14973.84</v>
      </c>
      <c r="G341" s="116">
        <f t="shared" ref="G341:K341" si="206">D341</f>
        <v>207.97</v>
      </c>
      <c r="H341" s="117">
        <f t="shared" si="206"/>
        <v>72</v>
      </c>
      <c r="I341" s="116">
        <f t="shared" si="194"/>
        <v>14973.84</v>
      </c>
      <c r="J341" s="195">
        <f t="shared" si="191"/>
        <v>197.5715</v>
      </c>
      <c r="K341" s="116">
        <f t="shared" si="206"/>
        <v>72</v>
      </c>
      <c r="L341" s="116">
        <f t="shared" si="195"/>
        <v>14225.148</v>
      </c>
      <c r="M341" s="116">
        <f t="shared" si="196"/>
        <v>10.3985</v>
      </c>
      <c r="N341" s="116">
        <f t="shared" si="197"/>
        <v>72</v>
      </c>
      <c r="O341" s="116">
        <f t="shared" si="198"/>
        <v>748.692000000001</v>
      </c>
      <c r="P341" s="116"/>
      <c r="R341" s="95"/>
      <c r="S341" s="96"/>
      <c r="T341" s="97"/>
    </row>
    <row r="342" s="85" customFormat="1" ht="23.1" customHeight="1" spans="1:20">
      <c r="A342" s="129" t="s">
        <v>649</v>
      </c>
      <c r="B342" s="129" t="s">
        <v>650</v>
      </c>
      <c r="C342" s="113" t="s">
        <v>65</v>
      </c>
      <c r="D342" s="148">
        <v>97.97</v>
      </c>
      <c r="E342" s="115">
        <v>2093.08</v>
      </c>
      <c r="F342" s="116">
        <f t="shared" si="192"/>
        <v>205059.05</v>
      </c>
      <c r="G342" s="116">
        <f t="shared" ref="G342:K342" si="207">D342</f>
        <v>97.97</v>
      </c>
      <c r="H342" s="117">
        <f t="shared" si="207"/>
        <v>2093.08</v>
      </c>
      <c r="I342" s="116">
        <f t="shared" si="194"/>
        <v>205059.05</v>
      </c>
      <c r="J342" s="195">
        <f t="shared" si="191"/>
        <v>93.0715</v>
      </c>
      <c r="K342" s="116">
        <f t="shared" si="207"/>
        <v>2093.08</v>
      </c>
      <c r="L342" s="116">
        <f t="shared" si="195"/>
        <v>194806.09522</v>
      </c>
      <c r="M342" s="116">
        <f t="shared" si="196"/>
        <v>4.8985</v>
      </c>
      <c r="N342" s="116">
        <f t="shared" si="197"/>
        <v>2093.08</v>
      </c>
      <c r="O342" s="116">
        <f t="shared" si="198"/>
        <v>10252.95238</v>
      </c>
      <c r="P342" s="116"/>
      <c r="R342" s="95"/>
      <c r="S342" s="96"/>
      <c r="T342" s="97"/>
    </row>
    <row r="343" s="85" customFormat="1" ht="23.1" customHeight="1" spans="1:20">
      <c r="A343" s="129" t="s">
        <v>651</v>
      </c>
      <c r="B343" s="129" t="s">
        <v>652</v>
      </c>
      <c r="C343" s="113" t="s">
        <v>65</v>
      </c>
      <c r="D343" s="148">
        <v>26.92</v>
      </c>
      <c r="E343" s="115">
        <v>340</v>
      </c>
      <c r="F343" s="116">
        <f t="shared" si="192"/>
        <v>9152.8</v>
      </c>
      <c r="G343" s="116">
        <f t="shared" ref="G343:K343" si="208">D343</f>
        <v>26.92</v>
      </c>
      <c r="H343" s="117">
        <f t="shared" si="208"/>
        <v>340</v>
      </c>
      <c r="I343" s="116">
        <f t="shared" si="194"/>
        <v>9152.8</v>
      </c>
      <c r="J343" s="195">
        <f t="shared" si="191"/>
        <v>25.574</v>
      </c>
      <c r="K343" s="116">
        <f t="shared" si="208"/>
        <v>340</v>
      </c>
      <c r="L343" s="116">
        <f t="shared" si="195"/>
        <v>8695.16</v>
      </c>
      <c r="M343" s="116">
        <f t="shared" si="196"/>
        <v>1.346</v>
      </c>
      <c r="N343" s="116">
        <f t="shared" si="197"/>
        <v>340</v>
      </c>
      <c r="O343" s="116">
        <f t="shared" si="198"/>
        <v>457.64</v>
      </c>
      <c r="P343" s="116"/>
      <c r="R343" s="95"/>
      <c r="S343" s="96"/>
      <c r="T343" s="97"/>
    </row>
    <row r="344" s="85" customFormat="1" ht="23.1" customHeight="1" spans="1:20">
      <c r="A344" s="129" t="s">
        <v>653</v>
      </c>
      <c r="B344" s="129" t="s">
        <v>654</v>
      </c>
      <c r="C344" s="113" t="s">
        <v>65</v>
      </c>
      <c r="D344" s="148">
        <v>7.85</v>
      </c>
      <c r="E344" s="115">
        <v>460</v>
      </c>
      <c r="F344" s="116">
        <f t="shared" si="192"/>
        <v>3611</v>
      </c>
      <c r="G344" s="116">
        <f t="shared" ref="G344:K344" si="209">D344</f>
        <v>7.85</v>
      </c>
      <c r="H344" s="117">
        <f t="shared" si="209"/>
        <v>460</v>
      </c>
      <c r="I344" s="116">
        <f t="shared" si="194"/>
        <v>3611</v>
      </c>
      <c r="J344" s="195">
        <f t="shared" si="191"/>
        <v>7.4575</v>
      </c>
      <c r="K344" s="116">
        <f t="shared" si="209"/>
        <v>460</v>
      </c>
      <c r="L344" s="116">
        <f t="shared" si="195"/>
        <v>3430.45</v>
      </c>
      <c r="M344" s="116">
        <f t="shared" si="196"/>
        <v>0.3925</v>
      </c>
      <c r="N344" s="116">
        <f t="shared" si="197"/>
        <v>460</v>
      </c>
      <c r="O344" s="116">
        <f t="shared" si="198"/>
        <v>180.55</v>
      </c>
      <c r="P344" s="116"/>
      <c r="R344" s="95"/>
      <c r="S344" s="96"/>
      <c r="T344" s="97"/>
    </row>
    <row r="345" s="85" customFormat="1" ht="23.1" customHeight="1" spans="1:20">
      <c r="A345" s="129" t="s">
        <v>655</v>
      </c>
      <c r="B345" s="129" t="s">
        <v>656</v>
      </c>
      <c r="C345" s="113" t="s">
        <v>65</v>
      </c>
      <c r="D345" s="148">
        <v>9.76</v>
      </c>
      <c r="E345" s="115">
        <v>32</v>
      </c>
      <c r="F345" s="116">
        <f t="shared" si="192"/>
        <v>312.32</v>
      </c>
      <c r="G345" s="116">
        <f t="shared" ref="G345:K345" si="210">D345</f>
        <v>9.76</v>
      </c>
      <c r="H345" s="117">
        <f t="shared" si="210"/>
        <v>32</v>
      </c>
      <c r="I345" s="116">
        <f t="shared" si="194"/>
        <v>312.32</v>
      </c>
      <c r="J345" s="195">
        <f t="shared" si="191"/>
        <v>9.272</v>
      </c>
      <c r="K345" s="116">
        <f t="shared" si="210"/>
        <v>32</v>
      </c>
      <c r="L345" s="116">
        <f t="shared" si="195"/>
        <v>296.704</v>
      </c>
      <c r="M345" s="116">
        <f t="shared" si="196"/>
        <v>0.488</v>
      </c>
      <c r="N345" s="116">
        <f t="shared" si="197"/>
        <v>32</v>
      </c>
      <c r="O345" s="116">
        <f t="shared" si="198"/>
        <v>15.616</v>
      </c>
      <c r="P345" s="116"/>
      <c r="R345" s="95"/>
      <c r="S345" s="96"/>
      <c r="T345" s="97"/>
    </row>
    <row r="346" s="85" customFormat="1" ht="23.1" customHeight="1" spans="1:20">
      <c r="A346" s="129" t="s">
        <v>657</v>
      </c>
      <c r="B346" s="129" t="s">
        <v>658</v>
      </c>
      <c r="C346" s="113" t="s">
        <v>65</v>
      </c>
      <c r="D346" s="148">
        <v>15</v>
      </c>
      <c r="E346" s="115">
        <v>32</v>
      </c>
      <c r="F346" s="116">
        <f t="shared" si="192"/>
        <v>480</v>
      </c>
      <c r="G346" s="116">
        <f t="shared" ref="G346:K346" si="211">D346</f>
        <v>15</v>
      </c>
      <c r="H346" s="117">
        <f t="shared" si="211"/>
        <v>32</v>
      </c>
      <c r="I346" s="116">
        <f t="shared" si="194"/>
        <v>480</v>
      </c>
      <c r="J346" s="195">
        <f t="shared" si="191"/>
        <v>14.25</v>
      </c>
      <c r="K346" s="116">
        <f t="shared" si="211"/>
        <v>32</v>
      </c>
      <c r="L346" s="116">
        <f t="shared" si="195"/>
        <v>456</v>
      </c>
      <c r="M346" s="116">
        <f t="shared" si="196"/>
        <v>0.75</v>
      </c>
      <c r="N346" s="116">
        <f t="shared" si="197"/>
        <v>32</v>
      </c>
      <c r="O346" s="116">
        <f t="shared" si="198"/>
        <v>24</v>
      </c>
      <c r="P346" s="116"/>
      <c r="R346" s="95"/>
      <c r="S346" s="96"/>
      <c r="T346" s="97"/>
    </row>
    <row r="347" s="85" customFormat="1" ht="23.1" customHeight="1" spans="1:20">
      <c r="A347" s="129">
        <v>406</v>
      </c>
      <c r="B347" s="129" t="s">
        <v>659</v>
      </c>
      <c r="C347" s="113"/>
      <c r="D347" s="148"/>
      <c r="E347" s="115"/>
      <c r="F347" s="116">
        <f t="shared" si="192"/>
        <v>0</v>
      </c>
      <c r="G347" s="116">
        <f t="shared" ref="G347:K347" si="212">D347</f>
        <v>0</v>
      </c>
      <c r="H347" s="117">
        <f t="shared" si="212"/>
        <v>0</v>
      </c>
      <c r="I347" s="116">
        <f t="shared" si="194"/>
        <v>0</v>
      </c>
      <c r="J347" s="195">
        <f t="shared" si="191"/>
        <v>0</v>
      </c>
      <c r="K347" s="116">
        <f t="shared" si="212"/>
        <v>0</v>
      </c>
      <c r="L347" s="116">
        <f t="shared" si="195"/>
        <v>0</v>
      </c>
      <c r="M347" s="116">
        <f t="shared" si="196"/>
        <v>0</v>
      </c>
      <c r="N347" s="116">
        <f t="shared" si="197"/>
        <v>0</v>
      </c>
      <c r="O347" s="116">
        <f t="shared" si="198"/>
        <v>0</v>
      </c>
      <c r="P347" s="116"/>
      <c r="R347" s="95"/>
      <c r="S347" s="96"/>
      <c r="T347" s="97"/>
    </row>
    <row r="348" s="85" customFormat="1" ht="23.1" customHeight="1" spans="1:20">
      <c r="A348" s="129" t="s">
        <v>660</v>
      </c>
      <c r="B348" s="129" t="s">
        <v>661</v>
      </c>
      <c r="C348" s="113" t="s">
        <v>51</v>
      </c>
      <c r="D348" s="148">
        <v>632.09</v>
      </c>
      <c r="E348" s="115">
        <v>17</v>
      </c>
      <c r="F348" s="116">
        <f t="shared" si="192"/>
        <v>10745.53</v>
      </c>
      <c r="G348" s="116">
        <f t="shared" ref="G348:K348" si="213">D348</f>
        <v>632.09</v>
      </c>
      <c r="H348" s="117">
        <f t="shared" si="213"/>
        <v>17</v>
      </c>
      <c r="I348" s="116">
        <f t="shared" si="194"/>
        <v>10745.53</v>
      </c>
      <c r="J348" s="195">
        <f t="shared" si="191"/>
        <v>600.4855</v>
      </c>
      <c r="K348" s="116">
        <f t="shared" si="213"/>
        <v>17</v>
      </c>
      <c r="L348" s="116">
        <f t="shared" si="195"/>
        <v>10208.2535</v>
      </c>
      <c r="M348" s="116">
        <f t="shared" si="196"/>
        <v>31.6045</v>
      </c>
      <c r="N348" s="116">
        <f t="shared" si="197"/>
        <v>17</v>
      </c>
      <c r="O348" s="116">
        <f t="shared" si="198"/>
        <v>537.276500000001</v>
      </c>
      <c r="P348" s="116"/>
      <c r="R348" s="95"/>
      <c r="S348" s="96"/>
      <c r="T348" s="97"/>
    </row>
    <row r="349" s="85" customFormat="1" ht="23.1" customHeight="1" spans="1:20">
      <c r="A349" s="129" t="s">
        <v>662</v>
      </c>
      <c r="B349" s="129" t="s">
        <v>663</v>
      </c>
      <c r="C349" s="113" t="s">
        <v>51</v>
      </c>
      <c r="D349" s="148">
        <v>504.87</v>
      </c>
      <c r="E349" s="115">
        <v>17</v>
      </c>
      <c r="F349" s="116">
        <f t="shared" si="192"/>
        <v>8582.79</v>
      </c>
      <c r="G349" s="116">
        <f t="shared" ref="G349:K349" si="214">D349</f>
        <v>504.87</v>
      </c>
      <c r="H349" s="117">
        <f t="shared" si="214"/>
        <v>17</v>
      </c>
      <c r="I349" s="116">
        <f t="shared" si="194"/>
        <v>8582.79</v>
      </c>
      <c r="J349" s="195">
        <f t="shared" si="191"/>
        <v>479.6265</v>
      </c>
      <c r="K349" s="116">
        <f t="shared" si="214"/>
        <v>17</v>
      </c>
      <c r="L349" s="116">
        <f t="shared" si="195"/>
        <v>8153.6505</v>
      </c>
      <c r="M349" s="116">
        <f t="shared" si="196"/>
        <v>25.2435</v>
      </c>
      <c r="N349" s="116">
        <f t="shared" si="197"/>
        <v>17</v>
      </c>
      <c r="O349" s="116">
        <f t="shared" si="198"/>
        <v>429.139500000001</v>
      </c>
      <c r="P349" s="116"/>
      <c r="R349" s="95"/>
      <c r="S349" s="96"/>
      <c r="T349" s="97"/>
    </row>
    <row r="350" s="85" customFormat="1" ht="23.1" customHeight="1" spans="1:20">
      <c r="A350" s="129" t="s">
        <v>664</v>
      </c>
      <c r="B350" s="129" t="s">
        <v>665</v>
      </c>
      <c r="C350" s="113" t="s">
        <v>55</v>
      </c>
      <c r="D350" s="148">
        <v>3998.64</v>
      </c>
      <c r="E350" s="115">
        <v>0.1</v>
      </c>
      <c r="F350" s="116">
        <f t="shared" si="192"/>
        <v>399.86</v>
      </c>
      <c r="G350" s="116">
        <f t="shared" ref="G350:K350" si="215">D350</f>
        <v>3998.64</v>
      </c>
      <c r="H350" s="117">
        <f t="shared" si="215"/>
        <v>0.1</v>
      </c>
      <c r="I350" s="116">
        <f t="shared" si="194"/>
        <v>399.86</v>
      </c>
      <c r="J350" s="195">
        <f t="shared" si="191"/>
        <v>3798.708</v>
      </c>
      <c r="K350" s="116">
        <f t="shared" si="215"/>
        <v>0.1</v>
      </c>
      <c r="L350" s="116">
        <f t="shared" si="195"/>
        <v>379.8708</v>
      </c>
      <c r="M350" s="116">
        <f t="shared" si="196"/>
        <v>199.932</v>
      </c>
      <c r="N350" s="116">
        <f t="shared" si="197"/>
        <v>0.1</v>
      </c>
      <c r="O350" s="116">
        <f t="shared" si="198"/>
        <v>19.9932</v>
      </c>
      <c r="P350" s="116"/>
      <c r="R350" s="95"/>
      <c r="S350" s="96"/>
      <c r="T350" s="97"/>
    </row>
    <row r="351" s="85" customFormat="1" ht="23.1" customHeight="1" spans="1:20">
      <c r="A351" s="129">
        <v>407</v>
      </c>
      <c r="B351" s="129" t="s">
        <v>666</v>
      </c>
      <c r="C351" s="113"/>
      <c r="D351" s="148"/>
      <c r="E351" s="115"/>
      <c r="F351" s="116">
        <f t="shared" si="192"/>
        <v>0</v>
      </c>
      <c r="G351" s="116">
        <f t="shared" ref="G351:K351" si="216">D351</f>
        <v>0</v>
      </c>
      <c r="H351" s="117">
        <f t="shared" si="216"/>
        <v>0</v>
      </c>
      <c r="I351" s="116">
        <f t="shared" si="194"/>
        <v>0</v>
      </c>
      <c r="J351" s="195">
        <f t="shared" si="191"/>
        <v>0</v>
      </c>
      <c r="K351" s="116">
        <f t="shared" si="216"/>
        <v>0</v>
      </c>
      <c r="L351" s="116">
        <f t="shared" si="195"/>
        <v>0</v>
      </c>
      <c r="M351" s="116">
        <f t="shared" si="196"/>
        <v>0</v>
      </c>
      <c r="N351" s="116">
        <f t="shared" si="197"/>
        <v>0</v>
      </c>
      <c r="O351" s="116">
        <f t="shared" si="198"/>
        <v>0</v>
      </c>
      <c r="P351" s="116"/>
      <c r="R351" s="95"/>
      <c r="S351" s="96"/>
      <c r="T351" s="97"/>
    </row>
    <row r="352" s="85" customFormat="1" ht="23.1" customHeight="1" spans="1:20">
      <c r="A352" s="129" t="s">
        <v>667</v>
      </c>
      <c r="B352" s="129" t="s">
        <v>668</v>
      </c>
      <c r="C352" s="113" t="s">
        <v>51</v>
      </c>
      <c r="D352" s="148">
        <v>499.9</v>
      </c>
      <c r="E352" s="115">
        <v>255.287</v>
      </c>
      <c r="F352" s="116">
        <f t="shared" si="192"/>
        <v>127617.97</v>
      </c>
      <c r="G352" s="116">
        <f t="shared" ref="G352:K352" si="217">D352</f>
        <v>499.9</v>
      </c>
      <c r="H352" s="117">
        <f t="shared" si="217"/>
        <v>255.287</v>
      </c>
      <c r="I352" s="116">
        <f t="shared" si="194"/>
        <v>127617.97</v>
      </c>
      <c r="J352" s="195">
        <f t="shared" ref="J352:J415" si="218">G352*0.95</f>
        <v>474.905</v>
      </c>
      <c r="K352" s="116">
        <f t="shared" si="217"/>
        <v>255.287</v>
      </c>
      <c r="L352" s="116">
        <f t="shared" si="195"/>
        <v>121237.072735</v>
      </c>
      <c r="M352" s="116">
        <f t="shared" si="196"/>
        <v>24.995</v>
      </c>
      <c r="N352" s="116">
        <f t="shared" si="197"/>
        <v>255.287</v>
      </c>
      <c r="O352" s="116">
        <f t="shared" si="198"/>
        <v>6380.898565</v>
      </c>
      <c r="P352" s="116"/>
      <c r="R352" s="95"/>
      <c r="S352" s="96"/>
      <c r="T352" s="97"/>
    </row>
    <row r="353" s="85" customFormat="1" ht="23.1" customHeight="1" spans="1:20">
      <c r="A353" s="129" t="s">
        <v>669</v>
      </c>
      <c r="B353" s="129" t="s">
        <v>670</v>
      </c>
      <c r="C353" s="113" t="s">
        <v>51</v>
      </c>
      <c r="D353" s="148">
        <v>499.84</v>
      </c>
      <c r="E353" s="115">
        <v>21</v>
      </c>
      <c r="F353" s="116">
        <f t="shared" si="192"/>
        <v>10496.64</v>
      </c>
      <c r="G353" s="116">
        <f t="shared" ref="G353:K353" si="219">D353</f>
        <v>499.84</v>
      </c>
      <c r="H353" s="117">
        <f t="shared" si="219"/>
        <v>21</v>
      </c>
      <c r="I353" s="116">
        <f t="shared" si="194"/>
        <v>10496.64</v>
      </c>
      <c r="J353" s="195">
        <f t="shared" si="218"/>
        <v>474.848</v>
      </c>
      <c r="K353" s="116">
        <f t="shared" si="219"/>
        <v>21</v>
      </c>
      <c r="L353" s="116">
        <f t="shared" si="195"/>
        <v>9971.808</v>
      </c>
      <c r="M353" s="116">
        <f t="shared" si="196"/>
        <v>24.992</v>
      </c>
      <c r="N353" s="116">
        <f t="shared" si="197"/>
        <v>21</v>
      </c>
      <c r="O353" s="116">
        <f t="shared" si="198"/>
        <v>524.832</v>
      </c>
      <c r="P353" s="116"/>
      <c r="R353" s="95"/>
      <c r="S353" s="96"/>
      <c r="T353" s="97"/>
    </row>
    <row r="354" s="85" customFormat="1" ht="23.1" customHeight="1" spans="1:20">
      <c r="A354" s="129">
        <v>408</v>
      </c>
      <c r="B354" s="129" t="s">
        <v>671</v>
      </c>
      <c r="C354" s="113"/>
      <c r="D354" s="148"/>
      <c r="E354" s="115"/>
      <c r="F354" s="116">
        <f t="shared" si="192"/>
        <v>0</v>
      </c>
      <c r="G354" s="116">
        <f t="shared" ref="G354:K354" si="220">D354</f>
        <v>0</v>
      </c>
      <c r="H354" s="117">
        <f t="shared" si="220"/>
        <v>0</v>
      </c>
      <c r="I354" s="116">
        <f t="shared" si="194"/>
        <v>0</v>
      </c>
      <c r="J354" s="195">
        <f t="shared" si="218"/>
        <v>0</v>
      </c>
      <c r="K354" s="116">
        <f t="shared" si="220"/>
        <v>0</v>
      </c>
      <c r="L354" s="116">
        <f t="shared" si="195"/>
        <v>0</v>
      </c>
      <c r="M354" s="116">
        <f t="shared" si="196"/>
        <v>0</v>
      </c>
      <c r="N354" s="116">
        <f t="shared" si="197"/>
        <v>0</v>
      </c>
      <c r="O354" s="116">
        <f t="shared" si="198"/>
        <v>0</v>
      </c>
      <c r="P354" s="116"/>
      <c r="R354" s="95"/>
      <c r="S354" s="96"/>
      <c r="T354" s="97"/>
    </row>
    <row r="355" s="85" customFormat="1" ht="23.1" customHeight="1" spans="1:20">
      <c r="A355" s="129" t="s">
        <v>672</v>
      </c>
      <c r="B355" s="129" t="s">
        <v>673</v>
      </c>
      <c r="C355" s="113" t="s">
        <v>55</v>
      </c>
      <c r="D355" s="148">
        <v>1529.86</v>
      </c>
      <c r="E355" s="115">
        <v>13</v>
      </c>
      <c r="F355" s="116">
        <f t="shared" si="192"/>
        <v>19888.18</v>
      </c>
      <c r="G355" s="116">
        <f t="shared" ref="G355:K355" si="221">D355</f>
        <v>1529.86</v>
      </c>
      <c r="H355" s="117">
        <f t="shared" si="221"/>
        <v>13</v>
      </c>
      <c r="I355" s="116">
        <f t="shared" si="194"/>
        <v>19888.18</v>
      </c>
      <c r="J355" s="195">
        <f t="shared" si="218"/>
        <v>1453.367</v>
      </c>
      <c r="K355" s="116">
        <f t="shared" si="221"/>
        <v>13</v>
      </c>
      <c r="L355" s="116">
        <f t="shared" si="195"/>
        <v>18893.771</v>
      </c>
      <c r="M355" s="116">
        <f t="shared" si="196"/>
        <v>76.4930000000002</v>
      </c>
      <c r="N355" s="116">
        <f t="shared" si="197"/>
        <v>13</v>
      </c>
      <c r="O355" s="116">
        <f t="shared" si="198"/>
        <v>994.409000000002</v>
      </c>
      <c r="P355" s="116"/>
      <c r="R355" s="95"/>
      <c r="S355" s="96"/>
      <c r="T355" s="97"/>
    </row>
    <row r="356" s="85" customFormat="1" ht="23.1" customHeight="1" spans="1:20">
      <c r="A356" s="129" t="s">
        <v>674</v>
      </c>
      <c r="B356" s="129" t="s">
        <v>675</v>
      </c>
      <c r="C356" s="113" t="s">
        <v>55</v>
      </c>
      <c r="D356" s="148">
        <v>3999.52</v>
      </c>
      <c r="E356" s="115">
        <v>11</v>
      </c>
      <c r="F356" s="116">
        <f t="shared" si="192"/>
        <v>43994.72</v>
      </c>
      <c r="G356" s="116">
        <f t="shared" ref="G356:K356" si="222">D356</f>
        <v>3999.52</v>
      </c>
      <c r="H356" s="117">
        <f t="shared" si="222"/>
        <v>11</v>
      </c>
      <c r="I356" s="116">
        <f t="shared" si="194"/>
        <v>43994.72</v>
      </c>
      <c r="J356" s="195">
        <f t="shared" si="218"/>
        <v>3799.544</v>
      </c>
      <c r="K356" s="116">
        <f t="shared" si="222"/>
        <v>11</v>
      </c>
      <c r="L356" s="116">
        <f t="shared" si="195"/>
        <v>41794.984</v>
      </c>
      <c r="M356" s="116">
        <f t="shared" si="196"/>
        <v>199.976</v>
      </c>
      <c r="N356" s="116">
        <f t="shared" si="197"/>
        <v>11</v>
      </c>
      <c r="O356" s="116">
        <f t="shared" si="198"/>
        <v>2199.736</v>
      </c>
      <c r="P356" s="116"/>
      <c r="R356" s="95"/>
      <c r="S356" s="96"/>
      <c r="T356" s="97"/>
    </row>
    <row r="357" s="85" customFormat="1" ht="23.1" customHeight="1" spans="1:20">
      <c r="A357" s="129">
        <v>409</v>
      </c>
      <c r="B357" s="129" t="s">
        <v>676</v>
      </c>
      <c r="C357" s="113"/>
      <c r="D357" s="148"/>
      <c r="E357" s="115"/>
      <c r="F357" s="116">
        <f t="shared" si="192"/>
        <v>0</v>
      </c>
      <c r="G357" s="116">
        <f t="shared" ref="G357:K357" si="223">D357</f>
        <v>0</v>
      </c>
      <c r="H357" s="117">
        <f t="shared" si="223"/>
        <v>0</v>
      </c>
      <c r="I357" s="116">
        <f t="shared" si="194"/>
        <v>0</v>
      </c>
      <c r="J357" s="195">
        <f t="shared" si="218"/>
        <v>0</v>
      </c>
      <c r="K357" s="116">
        <f t="shared" si="223"/>
        <v>0</v>
      </c>
      <c r="L357" s="116">
        <f t="shared" si="195"/>
        <v>0</v>
      </c>
      <c r="M357" s="116">
        <f t="shared" si="196"/>
        <v>0</v>
      </c>
      <c r="N357" s="116">
        <f t="shared" si="197"/>
        <v>0</v>
      </c>
      <c r="O357" s="116">
        <f t="shared" si="198"/>
        <v>0</v>
      </c>
      <c r="P357" s="116"/>
      <c r="R357" s="95"/>
      <c r="S357" s="96"/>
      <c r="T357" s="97"/>
    </row>
    <row r="358" s="85" customFormat="1" ht="23.1" customHeight="1" spans="1:20">
      <c r="A358" s="129" t="s">
        <v>677</v>
      </c>
      <c r="B358" s="129" t="s">
        <v>678</v>
      </c>
      <c r="C358" s="113" t="s">
        <v>51</v>
      </c>
      <c r="D358" s="148">
        <v>499.95</v>
      </c>
      <c r="E358" s="115">
        <v>9</v>
      </c>
      <c r="F358" s="116">
        <f t="shared" si="192"/>
        <v>4499.55</v>
      </c>
      <c r="G358" s="116">
        <f t="shared" ref="G358:K358" si="224">D358</f>
        <v>499.95</v>
      </c>
      <c r="H358" s="117">
        <f t="shared" si="224"/>
        <v>9</v>
      </c>
      <c r="I358" s="116">
        <f t="shared" si="194"/>
        <v>4499.55</v>
      </c>
      <c r="J358" s="195">
        <f t="shared" si="218"/>
        <v>474.9525</v>
      </c>
      <c r="K358" s="116">
        <f t="shared" si="224"/>
        <v>9</v>
      </c>
      <c r="L358" s="116">
        <f t="shared" si="195"/>
        <v>4274.5725</v>
      </c>
      <c r="M358" s="116">
        <f t="shared" si="196"/>
        <v>24.9975</v>
      </c>
      <c r="N358" s="116">
        <f t="shared" si="197"/>
        <v>9</v>
      </c>
      <c r="O358" s="116">
        <f t="shared" si="198"/>
        <v>224.9775</v>
      </c>
      <c r="P358" s="116"/>
      <c r="R358" s="95"/>
      <c r="S358" s="96"/>
      <c r="T358" s="97"/>
    </row>
    <row r="359" s="85" customFormat="1" ht="23.1" customHeight="1" spans="1:20">
      <c r="A359" s="129" t="s">
        <v>679</v>
      </c>
      <c r="B359" s="129" t="s">
        <v>680</v>
      </c>
      <c r="C359" s="113" t="s">
        <v>51</v>
      </c>
      <c r="D359" s="148">
        <v>499.93</v>
      </c>
      <c r="E359" s="115">
        <v>9</v>
      </c>
      <c r="F359" s="116">
        <f t="shared" si="192"/>
        <v>4499.37</v>
      </c>
      <c r="G359" s="116">
        <f t="shared" ref="G359:K359" si="225">D359</f>
        <v>499.93</v>
      </c>
      <c r="H359" s="117">
        <f t="shared" si="225"/>
        <v>9</v>
      </c>
      <c r="I359" s="116">
        <f t="shared" si="194"/>
        <v>4499.37</v>
      </c>
      <c r="J359" s="195">
        <f t="shared" si="218"/>
        <v>474.9335</v>
      </c>
      <c r="K359" s="116">
        <f t="shared" si="225"/>
        <v>9</v>
      </c>
      <c r="L359" s="116">
        <f t="shared" si="195"/>
        <v>4274.4015</v>
      </c>
      <c r="M359" s="116">
        <f t="shared" si="196"/>
        <v>24.9965</v>
      </c>
      <c r="N359" s="116">
        <f t="shared" si="197"/>
        <v>9</v>
      </c>
      <c r="O359" s="116">
        <f t="shared" si="198"/>
        <v>224.9685</v>
      </c>
      <c r="P359" s="116"/>
      <c r="R359" s="95"/>
      <c r="S359" s="96"/>
      <c r="T359" s="97"/>
    </row>
    <row r="360" s="85" customFormat="1" ht="23.1" customHeight="1" spans="1:20">
      <c r="A360" s="129" t="s">
        <v>681</v>
      </c>
      <c r="B360" s="129" t="s">
        <v>682</v>
      </c>
      <c r="C360" s="113" t="s">
        <v>51</v>
      </c>
      <c r="D360" s="148">
        <v>69.98</v>
      </c>
      <c r="E360" s="115">
        <v>8</v>
      </c>
      <c r="F360" s="116">
        <f t="shared" si="192"/>
        <v>559.84</v>
      </c>
      <c r="G360" s="116">
        <f t="shared" ref="G360:K360" si="226">D360</f>
        <v>69.98</v>
      </c>
      <c r="H360" s="117">
        <f t="shared" si="226"/>
        <v>8</v>
      </c>
      <c r="I360" s="116">
        <f t="shared" si="194"/>
        <v>559.84</v>
      </c>
      <c r="J360" s="195">
        <f t="shared" si="218"/>
        <v>66.481</v>
      </c>
      <c r="K360" s="116">
        <f t="shared" si="226"/>
        <v>8</v>
      </c>
      <c r="L360" s="116">
        <f t="shared" si="195"/>
        <v>531.848</v>
      </c>
      <c r="M360" s="116">
        <f t="shared" si="196"/>
        <v>3.49900000000001</v>
      </c>
      <c r="N360" s="116">
        <f t="shared" si="197"/>
        <v>8</v>
      </c>
      <c r="O360" s="116">
        <f t="shared" si="198"/>
        <v>27.9920000000001</v>
      </c>
      <c r="P360" s="116"/>
      <c r="R360" s="95"/>
      <c r="S360" s="96"/>
      <c r="T360" s="97"/>
    </row>
    <row r="361" s="85" customFormat="1" ht="23.1" customHeight="1" spans="1:20">
      <c r="A361" s="129" t="s">
        <v>683</v>
      </c>
      <c r="B361" s="129" t="s">
        <v>684</v>
      </c>
      <c r="C361" s="113" t="s">
        <v>645</v>
      </c>
      <c r="D361" s="148">
        <v>7.71</v>
      </c>
      <c r="E361" s="115">
        <v>31.6</v>
      </c>
      <c r="F361" s="116">
        <f t="shared" si="192"/>
        <v>243.64</v>
      </c>
      <c r="G361" s="116">
        <f t="shared" ref="G361:K361" si="227">D361</f>
        <v>7.71</v>
      </c>
      <c r="H361" s="117">
        <f t="shared" si="227"/>
        <v>31.6</v>
      </c>
      <c r="I361" s="116">
        <f t="shared" si="194"/>
        <v>243.64</v>
      </c>
      <c r="J361" s="195">
        <f t="shared" si="218"/>
        <v>7.3245</v>
      </c>
      <c r="K361" s="116">
        <f t="shared" si="227"/>
        <v>31.6</v>
      </c>
      <c r="L361" s="116">
        <f t="shared" si="195"/>
        <v>231.4542</v>
      </c>
      <c r="M361" s="116">
        <f t="shared" si="196"/>
        <v>0.3855</v>
      </c>
      <c r="N361" s="116">
        <f t="shared" si="197"/>
        <v>31.6</v>
      </c>
      <c r="O361" s="116">
        <f t="shared" si="198"/>
        <v>12.1818</v>
      </c>
      <c r="P361" s="116"/>
      <c r="R361" s="95"/>
      <c r="S361" s="96"/>
      <c r="T361" s="97"/>
    </row>
    <row r="362" s="85" customFormat="1" ht="23.1" customHeight="1" spans="1:20">
      <c r="A362" s="129" t="s">
        <v>685</v>
      </c>
      <c r="B362" s="129" t="s">
        <v>686</v>
      </c>
      <c r="C362" s="113" t="s">
        <v>51</v>
      </c>
      <c r="D362" s="148">
        <v>166.52</v>
      </c>
      <c r="E362" s="115">
        <v>1</v>
      </c>
      <c r="F362" s="116">
        <f t="shared" si="192"/>
        <v>166.52</v>
      </c>
      <c r="G362" s="116">
        <f t="shared" ref="G362:K362" si="228">D362</f>
        <v>166.52</v>
      </c>
      <c r="H362" s="117">
        <f t="shared" si="228"/>
        <v>1</v>
      </c>
      <c r="I362" s="116">
        <f t="shared" si="194"/>
        <v>166.52</v>
      </c>
      <c r="J362" s="195">
        <f t="shared" si="218"/>
        <v>158.194</v>
      </c>
      <c r="K362" s="116">
        <f t="shared" si="228"/>
        <v>1</v>
      </c>
      <c r="L362" s="116">
        <f t="shared" si="195"/>
        <v>158.194</v>
      </c>
      <c r="M362" s="116">
        <f t="shared" si="196"/>
        <v>8.32600000000002</v>
      </c>
      <c r="N362" s="116">
        <f t="shared" si="197"/>
        <v>1</v>
      </c>
      <c r="O362" s="116">
        <f t="shared" si="198"/>
        <v>8.32600000000002</v>
      </c>
      <c r="P362" s="116"/>
      <c r="R362" s="95"/>
      <c r="S362" s="96"/>
      <c r="T362" s="97"/>
    </row>
    <row r="363" s="85" customFormat="1" ht="23.1" customHeight="1" spans="1:20">
      <c r="A363" s="129">
        <v>410</v>
      </c>
      <c r="B363" s="129" t="s">
        <v>687</v>
      </c>
      <c r="C363" s="113"/>
      <c r="D363" s="148"/>
      <c r="E363" s="115"/>
      <c r="F363" s="116">
        <f t="shared" si="192"/>
        <v>0</v>
      </c>
      <c r="G363" s="116">
        <f t="shared" ref="G363:K363" si="229">D363</f>
        <v>0</v>
      </c>
      <c r="H363" s="117">
        <f t="shared" si="229"/>
        <v>0</v>
      </c>
      <c r="I363" s="116">
        <f t="shared" si="194"/>
        <v>0</v>
      </c>
      <c r="J363" s="195">
        <f t="shared" si="218"/>
        <v>0</v>
      </c>
      <c r="K363" s="116">
        <f t="shared" si="229"/>
        <v>0</v>
      </c>
      <c r="L363" s="116">
        <f t="shared" si="195"/>
        <v>0</v>
      </c>
      <c r="M363" s="116">
        <f t="shared" si="196"/>
        <v>0</v>
      </c>
      <c r="N363" s="116">
        <f t="shared" si="197"/>
        <v>0</v>
      </c>
      <c r="O363" s="116">
        <f t="shared" si="198"/>
        <v>0</v>
      </c>
      <c r="P363" s="116"/>
      <c r="R363" s="95"/>
      <c r="S363" s="96"/>
      <c r="T363" s="97"/>
    </row>
    <row r="364" s="85" customFormat="1" ht="23.1" customHeight="1" spans="1:20">
      <c r="A364" s="129" t="s">
        <v>688</v>
      </c>
      <c r="B364" s="129" t="s">
        <v>689</v>
      </c>
      <c r="C364" s="113" t="s">
        <v>65</v>
      </c>
      <c r="D364" s="148">
        <v>12.34</v>
      </c>
      <c r="E364" s="115">
        <v>1022</v>
      </c>
      <c r="F364" s="116">
        <f t="shared" si="192"/>
        <v>12611.48</v>
      </c>
      <c r="G364" s="116">
        <f t="shared" ref="G364:K364" si="230">D364</f>
        <v>12.34</v>
      </c>
      <c r="H364" s="117">
        <f t="shared" si="230"/>
        <v>1022</v>
      </c>
      <c r="I364" s="116">
        <f t="shared" si="194"/>
        <v>12611.48</v>
      </c>
      <c r="J364" s="195">
        <f t="shared" si="218"/>
        <v>11.723</v>
      </c>
      <c r="K364" s="116">
        <f t="shared" si="230"/>
        <v>1022</v>
      </c>
      <c r="L364" s="116">
        <f t="shared" si="195"/>
        <v>11980.906</v>
      </c>
      <c r="M364" s="116">
        <f t="shared" si="196"/>
        <v>0.617000000000001</v>
      </c>
      <c r="N364" s="116">
        <f t="shared" si="197"/>
        <v>1022</v>
      </c>
      <c r="O364" s="116">
        <f t="shared" si="198"/>
        <v>630.574000000001</v>
      </c>
      <c r="P364" s="116"/>
      <c r="R364" s="95"/>
      <c r="S364" s="96"/>
      <c r="T364" s="97"/>
    </row>
    <row r="365" s="85" customFormat="1" ht="23.1" customHeight="1" spans="1:20">
      <c r="A365" s="129" t="s">
        <v>690</v>
      </c>
      <c r="B365" s="129" t="s">
        <v>691</v>
      </c>
      <c r="C365" s="113" t="s">
        <v>51</v>
      </c>
      <c r="D365" s="148">
        <v>51.28</v>
      </c>
      <c r="E365" s="115">
        <v>774.23</v>
      </c>
      <c r="F365" s="116">
        <f t="shared" si="192"/>
        <v>39702.51</v>
      </c>
      <c r="G365" s="116">
        <f t="shared" ref="G365:K365" si="231">D365</f>
        <v>51.28</v>
      </c>
      <c r="H365" s="117">
        <f t="shared" si="231"/>
        <v>774.23</v>
      </c>
      <c r="I365" s="116">
        <f t="shared" si="194"/>
        <v>39702.51</v>
      </c>
      <c r="J365" s="195">
        <f t="shared" si="218"/>
        <v>48.716</v>
      </c>
      <c r="K365" s="116">
        <f t="shared" si="231"/>
        <v>774.23</v>
      </c>
      <c r="L365" s="116">
        <f t="shared" si="195"/>
        <v>37717.38868</v>
      </c>
      <c r="M365" s="116">
        <f t="shared" si="196"/>
        <v>2.564</v>
      </c>
      <c r="N365" s="116">
        <f t="shared" si="197"/>
        <v>774.23</v>
      </c>
      <c r="O365" s="116">
        <f t="shared" si="198"/>
        <v>1985.12572</v>
      </c>
      <c r="P365" s="116"/>
      <c r="R365" s="95"/>
      <c r="S365" s="96"/>
      <c r="T365" s="97"/>
    </row>
    <row r="366" s="85" customFormat="1" ht="23.1" customHeight="1" spans="1:20">
      <c r="A366" s="129">
        <v>411</v>
      </c>
      <c r="B366" s="129" t="s">
        <v>692</v>
      </c>
      <c r="C366" s="113"/>
      <c r="D366" s="148"/>
      <c r="E366" s="115"/>
      <c r="F366" s="116">
        <f t="shared" si="192"/>
        <v>0</v>
      </c>
      <c r="G366" s="116">
        <f t="shared" ref="G366:K366" si="232">D366</f>
        <v>0</v>
      </c>
      <c r="H366" s="117">
        <f t="shared" si="232"/>
        <v>0</v>
      </c>
      <c r="I366" s="116">
        <f t="shared" si="194"/>
        <v>0</v>
      </c>
      <c r="J366" s="195">
        <f t="shared" si="218"/>
        <v>0</v>
      </c>
      <c r="K366" s="116">
        <f t="shared" si="232"/>
        <v>0</v>
      </c>
      <c r="L366" s="116">
        <f t="shared" si="195"/>
        <v>0</v>
      </c>
      <c r="M366" s="116">
        <f t="shared" si="196"/>
        <v>0</v>
      </c>
      <c r="N366" s="116">
        <f t="shared" si="197"/>
        <v>0</v>
      </c>
      <c r="O366" s="116">
        <f t="shared" si="198"/>
        <v>0</v>
      </c>
      <c r="P366" s="116"/>
      <c r="R366" s="95"/>
      <c r="S366" s="96"/>
      <c r="T366" s="97"/>
    </row>
    <row r="367" s="85" customFormat="1" ht="23.1" customHeight="1" spans="1:20">
      <c r="A367" s="129" t="s">
        <v>693</v>
      </c>
      <c r="B367" s="129" t="s">
        <v>694</v>
      </c>
      <c r="C367" s="113" t="s">
        <v>65</v>
      </c>
      <c r="D367" s="148">
        <v>2490.42</v>
      </c>
      <c r="E367" s="115">
        <v>20</v>
      </c>
      <c r="F367" s="116">
        <f t="shared" si="192"/>
        <v>49808.4</v>
      </c>
      <c r="G367" s="116">
        <f t="shared" ref="G367:K367" si="233">D367</f>
        <v>2490.42</v>
      </c>
      <c r="H367" s="117">
        <f t="shared" si="233"/>
        <v>20</v>
      </c>
      <c r="I367" s="116">
        <f t="shared" si="194"/>
        <v>49808.4</v>
      </c>
      <c r="J367" s="195">
        <f t="shared" si="218"/>
        <v>2365.899</v>
      </c>
      <c r="K367" s="116">
        <f t="shared" si="233"/>
        <v>20</v>
      </c>
      <c r="L367" s="116">
        <f t="shared" si="195"/>
        <v>47317.98</v>
      </c>
      <c r="M367" s="116">
        <f t="shared" si="196"/>
        <v>124.521</v>
      </c>
      <c r="N367" s="116">
        <f t="shared" si="197"/>
        <v>20</v>
      </c>
      <c r="O367" s="116">
        <f t="shared" si="198"/>
        <v>2490.42</v>
      </c>
      <c r="P367" s="116"/>
      <c r="R367" s="95"/>
      <c r="S367" s="96"/>
      <c r="T367" s="97"/>
    </row>
    <row r="368" s="85" customFormat="1" ht="23.1" customHeight="1" spans="1:20">
      <c r="A368" s="129" t="s">
        <v>695</v>
      </c>
      <c r="B368" s="129" t="s">
        <v>696</v>
      </c>
      <c r="C368" s="113" t="s">
        <v>65</v>
      </c>
      <c r="D368" s="148">
        <v>2499.68</v>
      </c>
      <c r="E368" s="115">
        <v>21</v>
      </c>
      <c r="F368" s="116">
        <f t="shared" si="192"/>
        <v>52493.28</v>
      </c>
      <c r="G368" s="116">
        <f t="shared" ref="G368:K368" si="234">D368</f>
        <v>2499.68</v>
      </c>
      <c r="H368" s="117">
        <f t="shared" si="234"/>
        <v>21</v>
      </c>
      <c r="I368" s="116">
        <f t="shared" si="194"/>
        <v>52493.28</v>
      </c>
      <c r="J368" s="195">
        <f t="shared" si="218"/>
        <v>2374.696</v>
      </c>
      <c r="K368" s="116">
        <f t="shared" si="234"/>
        <v>21</v>
      </c>
      <c r="L368" s="116">
        <f t="shared" si="195"/>
        <v>49868.616</v>
      </c>
      <c r="M368" s="116">
        <f t="shared" si="196"/>
        <v>124.984</v>
      </c>
      <c r="N368" s="116">
        <f t="shared" si="197"/>
        <v>21</v>
      </c>
      <c r="O368" s="116">
        <f t="shared" si="198"/>
        <v>2624.664</v>
      </c>
      <c r="P368" s="116"/>
      <c r="R368" s="95"/>
      <c r="S368" s="96"/>
      <c r="T368" s="97"/>
    </row>
    <row r="369" s="85" customFormat="1" ht="23.1" customHeight="1" spans="1:20">
      <c r="A369" s="129" t="s">
        <v>697</v>
      </c>
      <c r="B369" s="129" t="s">
        <v>698</v>
      </c>
      <c r="C369" s="113" t="s">
        <v>65</v>
      </c>
      <c r="D369" s="148">
        <v>5499.62</v>
      </c>
      <c r="E369" s="115">
        <v>1</v>
      </c>
      <c r="F369" s="116">
        <f t="shared" si="192"/>
        <v>5499.62</v>
      </c>
      <c r="G369" s="116">
        <f t="shared" ref="G369:K369" si="235">D369</f>
        <v>5499.62</v>
      </c>
      <c r="H369" s="117">
        <f t="shared" si="235"/>
        <v>1</v>
      </c>
      <c r="I369" s="116">
        <f t="shared" si="194"/>
        <v>5499.62</v>
      </c>
      <c r="J369" s="195">
        <f t="shared" si="218"/>
        <v>5224.639</v>
      </c>
      <c r="K369" s="116">
        <f t="shared" si="235"/>
        <v>1</v>
      </c>
      <c r="L369" s="116">
        <f t="shared" si="195"/>
        <v>5224.639</v>
      </c>
      <c r="M369" s="116">
        <f t="shared" si="196"/>
        <v>274.981000000001</v>
      </c>
      <c r="N369" s="116">
        <f t="shared" si="197"/>
        <v>1</v>
      </c>
      <c r="O369" s="116">
        <f t="shared" si="198"/>
        <v>274.981000000001</v>
      </c>
      <c r="P369" s="116"/>
      <c r="R369" s="95"/>
      <c r="S369" s="96"/>
      <c r="T369" s="97"/>
    </row>
    <row r="370" s="85" customFormat="1" ht="23.1" customHeight="1" spans="1:20">
      <c r="A370" s="129" t="s">
        <v>699</v>
      </c>
      <c r="B370" s="129" t="s">
        <v>700</v>
      </c>
      <c r="C370" s="113" t="s">
        <v>65</v>
      </c>
      <c r="D370" s="148">
        <v>7998.64</v>
      </c>
      <c r="E370" s="115">
        <v>1</v>
      </c>
      <c r="F370" s="116">
        <f t="shared" si="192"/>
        <v>7998.64</v>
      </c>
      <c r="G370" s="116">
        <f t="shared" ref="G370:K370" si="236">D370</f>
        <v>7998.64</v>
      </c>
      <c r="H370" s="117">
        <f t="shared" si="236"/>
        <v>1</v>
      </c>
      <c r="I370" s="116">
        <f t="shared" si="194"/>
        <v>7998.64</v>
      </c>
      <c r="J370" s="195">
        <f t="shared" si="218"/>
        <v>7598.708</v>
      </c>
      <c r="K370" s="116">
        <f t="shared" si="236"/>
        <v>1</v>
      </c>
      <c r="L370" s="116">
        <f t="shared" si="195"/>
        <v>7598.708</v>
      </c>
      <c r="M370" s="116">
        <f t="shared" si="196"/>
        <v>399.932000000001</v>
      </c>
      <c r="N370" s="116">
        <f t="shared" si="197"/>
        <v>1</v>
      </c>
      <c r="O370" s="116">
        <f t="shared" si="198"/>
        <v>399.932000000001</v>
      </c>
      <c r="P370" s="116"/>
      <c r="R370" s="95"/>
      <c r="S370" s="96"/>
      <c r="T370" s="97"/>
    </row>
    <row r="371" s="85" customFormat="1" ht="23.1" customHeight="1" spans="1:20">
      <c r="A371" s="129" t="s">
        <v>701</v>
      </c>
      <c r="B371" s="129" t="s">
        <v>702</v>
      </c>
      <c r="C371" s="113" t="s">
        <v>65</v>
      </c>
      <c r="D371" s="148">
        <v>2992.99</v>
      </c>
      <c r="E371" s="115">
        <v>1</v>
      </c>
      <c r="F371" s="116">
        <f t="shared" si="192"/>
        <v>2992.99</v>
      </c>
      <c r="G371" s="116">
        <f t="shared" ref="G371:K371" si="237">D371</f>
        <v>2992.99</v>
      </c>
      <c r="H371" s="117">
        <f t="shared" si="237"/>
        <v>1</v>
      </c>
      <c r="I371" s="116">
        <f t="shared" si="194"/>
        <v>2992.99</v>
      </c>
      <c r="J371" s="195">
        <f t="shared" si="218"/>
        <v>2843.3405</v>
      </c>
      <c r="K371" s="116">
        <f t="shared" si="237"/>
        <v>1</v>
      </c>
      <c r="L371" s="116">
        <f t="shared" si="195"/>
        <v>2843.3405</v>
      </c>
      <c r="M371" s="116">
        <f t="shared" si="196"/>
        <v>149.6495</v>
      </c>
      <c r="N371" s="116">
        <f t="shared" si="197"/>
        <v>1</v>
      </c>
      <c r="O371" s="116">
        <f t="shared" si="198"/>
        <v>149.6495</v>
      </c>
      <c r="P371" s="116"/>
      <c r="R371" s="95"/>
      <c r="S371" s="96"/>
      <c r="T371" s="97"/>
    </row>
    <row r="372" s="85" customFormat="1" ht="23.1" customHeight="1" spans="1:20">
      <c r="A372" s="129" t="s">
        <v>703</v>
      </c>
      <c r="B372" s="129" t="s">
        <v>704</v>
      </c>
      <c r="C372" s="113" t="s">
        <v>65</v>
      </c>
      <c r="D372" s="148">
        <v>7999.04</v>
      </c>
      <c r="E372" s="115">
        <v>33</v>
      </c>
      <c r="F372" s="116">
        <f t="shared" si="192"/>
        <v>263968.32</v>
      </c>
      <c r="G372" s="116">
        <f t="shared" ref="G372:K372" si="238">D372</f>
        <v>7999.04</v>
      </c>
      <c r="H372" s="117">
        <f t="shared" si="238"/>
        <v>33</v>
      </c>
      <c r="I372" s="116">
        <f t="shared" si="194"/>
        <v>263968.32</v>
      </c>
      <c r="J372" s="195">
        <f t="shared" si="218"/>
        <v>7599.088</v>
      </c>
      <c r="K372" s="116">
        <f t="shared" si="238"/>
        <v>33</v>
      </c>
      <c r="L372" s="116">
        <f t="shared" si="195"/>
        <v>250769.904</v>
      </c>
      <c r="M372" s="116">
        <f t="shared" si="196"/>
        <v>399.952</v>
      </c>
      <c r="N372" s="116">
        <f t="shared" si="197"/>
        <v>33</v>
      </c>
      <c r="O372" s="116">
        <f t="shared" si="198"/>
        <v>13198.416</v>
      </c>
      <c r="P372" s="116"/>
      <c r="R372" s="95"/>
      <c r="S372" s="96"/>
      <c r="T372" s="97"/>
    </row>
    <row r="373" s="85" customFormat="1" ht="23.1" customHeight="1" spans="1:20">
      <c r="A373" s="129" t="s">
        <v>705</v>
      </c>
      <c r="B373" s="129" t="s">
        <v>706</v>
      </c>
      <c r="C373" s="113" t="s">
        <v>65</v>
      </c>
      <c r="D373" s="148">
        <v>7999.36</v>
      </c>
      <c r="E373" s="115">
        <v>1</v>
      </c>
      <c r="F373" s="116">
        <f t="shared" si="192"/>
        <v>7999.36</v>
      </c>
      <c r="G373" s="116">
        <f t="shared" ref="G373:K373" si="239">D373</f>
        <v>7999.36</v>
      </c>
      <c r="H373" s="117">
        <f t="shared" si="239"/>
        <v>1</v>
      </c>
      <c r="I373" s="116">
        <f t="shared" si="194"/>
        <v>7999.36</v>
      </c>
      <c r="J373" s="195">
        <f t="shared" si="218"/>
        <v>7599.392</v>
      </c>
      <c r="K373" s="116">
        <f t="shared" si="239"/>
        <v>1</v>
      </c>
      <c r="L373" s="116">
        <f t="shared" si="195"/>
        <v>7599.392</v>
      </c>
      <c r="M373" s="116">
        <f t="shared" si="196"/>
        <v>399.968000000001</v>
      </c>
      <c r="N373" s="116">
        <f t="shared" si="197"/>
        <v>1</v>
      </c>
      <c r="O373" s="116">
        <f t="shared" si="198"/>
        <v>399.968000000001</v>
      </c>
      <c r="P373" s="116"/>
      <c r="R373" s="95"/>
      <c r="S373" s="96"/>
      <c r="T373" s="97"/>
    </row>
    <row r="374" s="85" customFormat="1" ht="23.1" customHeight="1" spans="1:20">
      <c r="A374" s="129" t="s">
        <v>707</v>
      </c>
      <c r="B374" s="129" t="s">
        <v>708</v>
      </c>
      <c r="C374" s="113" t="s">
        <v>65</v>
      </c>
      <c r="D374" s="148">
        <v>56.08</v>
      </c>
      <c r="E374" s="115">
        <v>221</v>
      </c>
      <c r="F374" s="116">
        <f t="shared" si="192"/>
        <v>12393.68</v>
      </c>
      <c r="G374" s="116">
        <f t="shared" ref="G374:K374" si="240">D374</f>
        <v>56.08</v>
      </c>
      <c r="H374" s="117">
        <f t="shared" si="240"/>
        <v>221</v>
      </c>
      <c r="I374" s="116">
        <f t="shared" si="194"/>
        <v>12393.68</v>
      </c>
      <c r="J374" s="195">
        <f t="shared" si="218"/>
        <v>53.276</v>
      </c>
      <c r="K374" s="116">
        <f t="shared" si="240"/>
        <v>221</v>
      </c>
      <c r="L374" s="116">
        <f t="shared" si="195"/>
        <v>11773.996</v>
      </c>
      <c r="M374" s="116">
        <f t="shared" si="196"/>
        <v>2.804</v>
      </c>
      <c r="N374" s="116">
        <f t="shared" si="197"/>
        <v>221</v>
      </c>
      <c r="O374" s="116">
        <f t="shared" si="198"/>
        <v>619.684</v>
      </c>
      <c r="P374" s="116"/>
      <c r="R374" s="95"/>
      <c r="S374" s="96"/>
      <c r="T374" s="97"/>
    </row>
    <row r="375" s="85" customFormat="1" ht="23.1" customHeight="1" spans="1:20">
      <c r="A375" s="129" t="s">
        <v>709</v>
      </c>
      <c r="B375" s="129" t="s">
        <v>710</v>
      </c>
      <c r="C375" s="113" t="s">
        <v>65</v>
      </c>
      <c r="D375" s="148">
        <v>1269.57</v>
      </c>
      <c r="E375" s="115">
        <v>42</v>
      </c>
      <c r="F375" s="116">
        <f t="shared" si="192"/>
        <v>53321.94</v>
      </c>
      <c r="G375" s="116">
        <f t="shared" ref="G375:K375" si="241">D375</f>
        <v>1269.57</v>
      </c>
      <c r="H375" s="117">
        <f t="shared" si="241"/>
        <v>42</v>
      </c>
      <c r="I375" s="116">
        <f t="shared" si="194"/>
        <v>53321.94</v>
      </c>
      <c r="J375" s="195">
        <f t="shared" si="218"/>
        <v>1206.0915</v>
      </c>
      <c r="K375" s="116">
        <f t="shared" si="241"/>
        <v>42</v>
      </c>
      <c r="L375" s="116">
        <f t="shared" si="195"/>
        <v>50655.843</v>
      </c>
      <c r="M375" s="116">
        <f t="shared" si="196"/>
        <v>63.4784999999999</v>
      </c>
      <c r="N375" s="116">
        <f t="shared" si="197"/>
        <v>42</v>
      </c>
      <c r="O375" s="116">
        <f t="shared" si="198"/>
        <v>2666.097</v>
      </c>
      <c r="P375" s="116"/>
      <c r="R375" s="95"/>
      <c r="S375" s="96"/>
      <c r="T375" s="97"/>
    </row>
    <row r="376" s="85" customFormat="1" ht="23.1" customHeight="1" spans="1:20">
      <c r="A376" s="129" t="s">
        <v>711</v>
      </c>
      <c r="B376" s="129" t="s">
        <v>712</v>
      </c>
      <c r="C376" s="113" t="s">
        <v>65</v>
      </c>
      <c r="D376" s="148">
        <v>8359.66</v>
      </c>
      <c r="E376" s="115">
        <v>1</v>
      </c>
      <c r="F376" s="116">
        <f t="shared" si="192"/>
        <v>8359.66</v>
      </c>
      <c r="G376" s="116">
        <f t="shared" ref="G376:K376" si="242">D376</f>
        <v>8359.66</v>
      </c>
      <c r="H376" s="117">
        <f t="shared" si="242"/>
        <v>1</v>
      </c>
      <c r="I376" s="116">
        <f t="shared" si="194"/>
        <v>8359.66</v>
      </c>
      <c r="J376" s="195">
        <f t="shared" si="218"/>
        <v>7941.677</v>
      </c>
      <c r="K376" s="116">
        <f t="shared" si="242"/>
        <v>1</v>
      </c>
      <c r="L376" s="116">
        <f t="shared" si="195"/>
        <v>7941.677</v>
      </c>
      <c r="M376" s="116">
        <f t="shared" si="196"/>
        <v>417.983</v>
      </c>
      <c r="N376" s="116">
        <f t="shared" si="197"/>
        <v>1</v>
      </c>
      <c r="O376" s="116">
        <f t="shared" si="198"/>
        <v>417.983</v>
      </c>
      <c r="P376" s="116"/>
      <c r="R376" s="95"/>
      <c r="S376" s="96"/>
      <c r="T376" s="97"/>
    </row>
    <row r="377" s="85" customFormat="1" ht="23.1" customHeight="1" spans="1:20">
      <c r="A377" s="129" t="s">
        <v>713</v>
      </c>
      <c r="B377" s="129" t="s">
        <v>714</v>
      </c>
      <c r="C377" s="113" t="s">
        <v>65</v>
      </c>
      <c r="D377" s="148">
        <v>11039.69</v>
      </c>
      <c r="E377" s="115">
        <v>1</v>
      </c>
      <c r="F377" s="116">
        <f t="shared" si="192"/>
        <v>11039.69</v>
      </c>
      <c r="G377" s="116">
        <f t="shared" ref="G377:K377" si="243">D377</f>
        <v>11039.69</v>
      </c>
      <c r="H377" s="117">
        <f t="shared" si="243"/>
        <v>1</v>
      </c>
      <c r="I377" s="116">
        <f t="shared" si="194"/>
        <v>11039.69</v>
      </c>
      <c r="J377" s="195">
        <f t="shared" si="218"/>
        <v>10487.7055</v>
      </c>
      <c r="K377" s="116">
        <f t="shared" si="243"/>
        <v>1</v>
      </c>
      <c r="L377" s="116">
        <f t="shared" si="195"/>
        <v>10487.7055</v>
      </c>
      <c r="M377" s="116">
        <f t="shared" si="196"/>
        <v>551.9845</v>
      </c>
      <c r="N377" s="116">
        <f t="shared" si="197"/>
        <v>1</v>
      </c>
      <c r="O377" s="116">
        <f t="shared" si="198"/>
        <v>551.9845</v>
      </c>
      <c r="P377" s="116"/>
      <c r="R377" s="95"/>
      <c r="S377" s="96"/>
      <c r="T377" s="97"/>
    </row>
    <row r="378" s="85" customFormat="1" ht="23.1" customHeight="1" spans="1:20">
      <c r="A378" s="129" t="s">
        <v>715</v>
      </c>
      <c r="B378" s="129" t="s">
        <v>716</v>
      </c>
      <c r="C378" s="113" t="s">
        <v>65</v>
      </c>
      <c r="D378" s="148">
        <v>12444.5</v>
      </c>
      <c r="E378" s="115">
        <v>1</v>
      </c>
      <c r="F378" s="116">
        <f t="shared" si="192"/>
        <v>12444.5</v>
      </c>
      <c r="G378" s="116">
        <f t="shared" ref="G378:K378" si="244">D378</f>
        <v>12444.5</v>
      </c>
      <c r="H378" s="117">
        <f t="shared" si="244"/>
        <v>1</v>
      </c>
      <c r="I378" s="116">
        <f t="shared" si="194"/>
        <v>12444.5</v>
      </c>
      <c r="J378" s="195">
        <f t="shared" si="218"/>
        <v>11822.275</v>
      </c>
      <c r="K378" s="116">
        <f t="shared" si="244"/>
        <v>1</v>
      </c>
      <c r="L378" s="116">
        <f t="shared" si="195"/>
        <v>11822.275</v>
      </c>
      <c r="M378" s="116">
        <f t="shared" si="196"/>
        <v>622.225</v>
      </c>
      <c r="N378" s="116">
        <f t="shared" si="197"/>
        <v>1</v>
      </c>
      <c r="O378" s="116">
        <f t="shared" si="198"/>
        <v>622.225</v>
      </c>
      <c r="P378" s="116"/>
      <c r="R378" s="95"/>
      <c r="S378" s="96"/>
      <c r="T378" s="97"/>
    </row>
    <row r="379" s="85" customFormat="1" ht="23.1" customHeight="1" spans="1:20">
      <c r="A379" s="129" t="s">
        <v>717</v>
      </c>
      <c r="B379" s="129" t="s">
        <v>718</v>
      </c>
      <c r="C379" s="113" t="s">
        <v>65</v>
      </c>
      <c r="D379" s="148">
        <v>30.29</v>
      </c>
      <c r="E379" s="115">
        <v>1</v>
      </c>
      <c r="F379" s="116">
        <f t="shared" si="192"/>
        <v>30.29</v>
      </c>
      <c r="G379" s="116">
        <f t="shared" ref="G379:K379" si="245">D379</f>
        <v>30.29</v>
      </c>
      <c r="H379" s="117">
        <f t="shared" si="245"/>
        <v>1</v>
      </c>
      <c r="I379" s="116">
        <f t="shared" si="194"/>
        <v>30.29</v>
      </c>
      <c r="J379" s="195">
        <f t="shared" si="218"/>
        <v>28.7755</v>
      </c>
      <c r="K379" s="116">
        <f t="shared" si="245"/>
        <v>1</v>
      </c>
      <c r="L379" s="116">
        <f t="shared" si="195"/>
        <v>28.7755</v>
      </c>
      <c r="M379" s="116">
        <f t="shared" si="196"/>
        <v>1.5145</v>
      </c>
      <c r="N379" s="116">
        <f t="shared" si="197"/>
        <v>1</v>
      </c>
      <c r="O379" s="116">
        <f t="shared" si="198"/>
        <v>1.5145</v>
      </c>
      <c r="P379" s="116"/>
      <c r="R379" s="95"/>
      <c r="S379" s="96"/>
      <c r="T379" s="97"/>
    </row>
    <row r="380" s="85" customFormat="1" ht="23.1" customHeight="1" spans="1:20">
      <c r="A380" s="129">
        <v>412</v>
      </c>
      <c r="B380" s="129" t="s">
        <v>719</v>
      </c>
      <c r="C380" s="113"/>
      <c r="D380" s="148"/>
      <c r="E380" s="115"/>
      <c r="F380" s="116">
        <f t="shared" si="192"/>
        <v>0</v>
      </c>
      <c r="G380" s="116">
        <f t="shared" ref="G380:K380" si="246">D380</f>
        <v>0</v>
      </c>
      <c r="H380" s="117">
        <f t="shared" si="246"/>
        <v>0</v>
      </c>
      <c r="I380" s="116">
        <f t="shared" si="194"/>
        <v>0</v>
      </c>
      <c r="J380" s="195">
        <f t="shared" si="218"/>
        <v>0</v>
      </c>
      <c r="K380" s="116">
        <f t="shared" si="246"/>
        <v>0</v>
      </c>
      <c r="L380" s="116">
        <f t="shared" si="195"/>
        <v>0</v>
      </c>
      <c r="M380" s="116">
        <f t="shared" si="196"/>
        <v>0</v>
      </c>
      <c r="N380" s="116">
        <f t="shared" si="197"/>
        <v>0</v>
      </c>
      <c r="O380" s="116">
        <f t="shared" si="198"/>
        <v>0</v>
      </c>
      <c r="P380" s="116"/>
      <c r="R380" s="95"/>
      <c r="S380" s="96"/>
      <c r="T380" s="97"/>
    </row>
    <row r="381" s="85" customFormat="1" ht="23.1" customHeight="1" spans="1:20">
      <c r="A381" s="129" t="s">
        <v>720</v>
      </c>
      <c r="B381" s="129" t="s">
        <v>721</v>
      </c>
      <c r="C381" s="113" t="s">
        <v>65</v>
      </c>
      <c r="D381" s="148">
        <v>100.97</v>
      </c>
      <c r="E381" s="115">
        <v>290</v>
      </c>
      <c r="F381" s="116">
        <f t="shared" si="192"/>
        <v>29281.3</v>
      </c>
      <c r="G381" s="116">
        <f t="shared" ref="G381:K381" si="247">D381</f>
        <v>100.97</v>
      </c>
      <c r="H381" s="117">
        <f t="shared" si="247"/>
        <v>290</v>
      </c>
      <c r="I381" s="116">
        <f t="shared" si="194"/>
        <v>29281.3</v>
      </c>
      <c r="J381" s="195">
        <f t="shared" si="218"/>
        <v>95.9215</v>
      </c>
      <c r="K381" s="116">
        <f t="shared" si="247"/>
        <v>290</v>
      </c>
      <c r="L381" s="116">
        <f t="shared" si="195"/>
        <v>27817.235</v>
      </c>
      <c r="M381" s="116">
        <f t="shared" si="196"/>
        <v>5.0485</v>
      </c>
      <c r="N381" s="116">
        <f t="shared" si="197"/>
        <v>290</v>
      </c>
      <c r="O381" s="116">
        <f t="shared" si="198"/>
        <v>1464.065</v>
      </c>
      <c r="P381" s="116"/>
      <c r="R381" s="95"/>
      <c r="S381" s="96"/>
      <c r="T381" s="97"/>
    </row>
    <row r="382" s="85" customFormat="1" ht="23.1" customHeight="1" spans="1:20">
      <c r="A382" s="129" t="s">
        <v>722</v>
      </c>
      <c r="B382" s="129" t="s">
        <v>723</v>
      </c>
      <c r="C382" s="113" t="s">
        <v>65</v>
      </c>
      <c r="D382" s="148">
        <v>149.99</v>
      </c>
      <c r="E382" s="115">
        <v>120</v>
      </c>
      <c r="F382" s="116">
        <f t="shared" si="192"/>
        <v>17998.8</v>
      </c>
      <c r="G382" s="116">
        <f t="shared" ref="G382:K382" si="248">D382</f>
        <v>149.99</v>
      </c>
      <c r="H382" s="117">
        <f t="shared" si="248"/>
        <v>120</v>
      </c>
      <c r="I382" s="116">
        <f t="shared" si="194"/>
        <v>17998.8</v>
      </c>
      <c r="J382" s="195">
        <f t="shared" si="218"/>
        <v>142.4905</v>
      </c>
      <c r="K382" s="116">
        <f t="shared" si="248"/>
        <v>120</v>
      </c>
      <c r="L382" s="116">
        <f t="shared" si="195"/>
        <v>17098.86</v>
      </c>
      <c r="M382" s="116">
        <f t="shared" si="196"/>
        <v>7.49950000000001</v>
      </c>
      <c r="N382" s="116">
        <f t="shared" si="197"/>
        <v>120</v>
      </c>
      <c r="O382" s="116">
        <f t="shared" si="198"/>
        <v>899.940000000001</v>
      </c>
      <c r="P382" s="116"/>
      <c r="R382" s="95"/>
      <c r="S382" s="96"/>
      <c r="T382" s="97"/>
    </row>
    <row r="383" s="85" customFormat="1" ht="23.1" customHeight="1" spans="1:20">
      <c r="A383" s="129" t="s">
        <v>724</v>
      </c>
      <c r="B383" s="129" t="s">
        <v>725</v>
      </c>
      <c r="C383" s="113" t="s">
        <v>65</v>
      </c>
      <c r="D383" s="148">
        <v>259.36</v>
      </c>
      <c r="E383" s="115">
        <v>1</v>
      </c>
      <c r="F383" s="116">
        <f t="shared" si="192"/>
        <v>259.36</v>
      </c>
      <c r="G383" s="116">
        <f t="shared" ref="G383:K383" si="249">D383</f>
        <v>259.36</v>
      </c>
      <c r="H383" s="117">
        <f t="shared" si="249"/>
        <v>1</v>
      </c>
      <c r="I383" s="116">
        <f t="shared" si="194"/>
        <v>259.36</v>
      </c>
      <c r="J383" s="195">
        <f t="shared" si="218"/>
        <v>246.392</v>
      </c>
      <c r="K383" s="116">
        <f t="shared" si="249"/>
        <v>1</v>
      </c>
      <c r="L383" s="116">
        <f t="shared" si="195"/>
        <v>246.392</v>
      </c>
      <c r="M383" s="116">
        <f t="shared" si="196"/>
        <v>12.968</v>
      </c>
      <c r="N383" s="116">
        <f t="shared" si="197"/>
        <v>1</v>
      </c>
      <c r="O383" s="116">
        <f t="shared" si="198"/>
        <v>12.968</v>
      </c>
      <c r="P383" s="116"/>
      <c r="R383" s="95"/>
      <c r="S383" s="96"/>
      <c r="T383" s="97"/>
    </row>
    <row r="384" s="85" customFormat="1" ht="23.1" customHeight="1" spans="1:20">
      <c r="A384" s="129">
        <v>413</v>
      </c>
      <c r="B384" s="129" t="s">
        <v>726</v>
      </c>
      <c r="C384" s="113"/>
      <c r="D384" s="148"/>
      <c r="E384" s="115"/>
      <c r="F384" s="116">
        <f t="shared" si="192"/>
        <v>0</v>
      </c>
      <c r="G384" s="116">
        <f t="shared" ref="G384:K384" si="250">D384</f>
        <v>0</v>
      </c>
      <c r="H384" s="117">
        <f t="shared" si="250"/>
        <v>0</v>
      </c>
      <c r="I384" s="116">
        <f t="shared" si="194"/>
        <v>0</v>
      </c>
      <c r="J384" s="195">
        <f t="shared" si="218"/>
        <v>0</v>
      </c>
      <c r="K384" s="116">
        <f t="shared" si="250"/>
        <v>0</v>
      </c>
      <c r="L384" s="116">
        <f t="shared" si="195"/>
        <v>0</v>
      </c>
      <c r="M384" s="116">
        <f t="shared" si="196"/>
        <v>0</v>
      </c>
      <c r="N384" s="116">
        <f t="shared" si="197"/>
        <v>0</v>
      </c>
      <c r="O384" s="116">
        <f t="shared" si="198"/>
        <v>0</v>
      </c>
      <c r="P384" s="116"/>
      <c r="R384" s="95"/>
      <c r="S384" s="96"/>
      <c r="T384" s="97"/>
    </row>
    <row r="385" s="85" customFormat="1" ht="23.1" customHeight="1" spans="1:20">
      <c r="A385" s="129" t="s">
        <v>727</v>
      </c>
      <c r="B385" s="129" t="s">
        <v>728</v>
      </c>
      <c r="C385" s="113" t="s">
        <v>65</v>
      </c>
      <c r="D385" s="148">
        <v>56.08</v>
      </c>
      <c r="E385" s="115">
        <v>131</v>
      </c>
      <c r="F385" s="116">
        <f t="shared" si="192"/>
        <v>7346.48</v>
      </c>
      <c r="G385" s="116">
        <f t="shared" ref="G385:K385" si="251">D385</f>
        <v>56.08</v>
      </c>
      <c r="H385" s="117">
        <f t="shared" si="251"/>
        <v>131</v>
      </c>
      <c r="I385" s="116">
        <f t="shared" si="194"/>
        <v>7346.48</v>
      </c>
      <c r="J385" s="195">
        <f t="shared" si="218"/>
        <v>53.276</v>
      </c>
      <c r="K385" s="116">
        <f t="shared" si="251"/>
        <v>131</v>
      </c>
      <c r="L385" s="116">
        <f t="shared" si="195"/>
        <v>6979.156</v>
      </c>
      <c r="M385" s="116">
        <f t="shared" si="196"/>
        <v>2.804</v>
      </c>
      <c r="N385" s="116">
        <f t="shared" si="197"/>
        <v>131</v>
      </c>
      <c r="O385" s="116">
        <f t="shared" si="198"/>
        <v>367.324</v>
      </c>
      <c r="P385" s="116"/>
      <c r="R385" s="95"/>
      <c r="S385" s="96"/>
      <c r="T385" s="97"/>
    </row>
    <row r="386" s="85" customFormat="1" ht="23.1" customHeight="1" spans="1:20">
      <c r="A386" s="129" t="s">
        <v>729</v>
      </c>
      <c r="B386" s="129" t="s">
        <v>730</v>
      </c>
      <c r="C386" s="113" t="s">
        <v>65</v>
      </c>
      <c r="D386" s="148">
        <v>7.14</v>
      </c>
      <c r="E386" s="115">
        <v>336</v>
      </c>
      <c r="F386" s="116">
        <f t="shared" si="192"/>
        <v>2399.04</v>
      </c>
      <c r="G386" s="116">
        <f t="shared" ref="G386:K386" si="252">D386</f>
        <v>7.14</v>
      </c>
      <c r="H386" s="117">
        <f t="shared" si="252"/>
        <v>336</v>
      </c>
      <c r="I386" s="116">
        <f t="shared" si="194"/>
        <v>2399.04</v>
      </c>
      <c r="J386" s="195">
        <f t="shared" si="218"/>
        <v>6.783</v>
      </c>
      <c r="K386" s="116">
        <f t="shared" si="252"/>
        <v>336</v>
      </c>
      <c r="L386" s="116">
        <f t="shared" si="195"/>
        <v>2279.088</v>
      </c>
      <c r="M386" s="116">
        <f t="shared" si="196"/>
        <v>0.357</v>
      </c>
      <c r="N386" s="116">
        <f t="shared" si="197"/>
        <v>336</v>
      </c>
      <c r="O386" s="116">
        <f t="shared" si="198"/>
        <v>119.952</v>
      </c>
      <c r="P386" s="116"/>
      <c r="R386" s="95"/>
      <c r="S386" s="96"/>
      <c r="T386" s="97"/>
    </row>
    <row r="387" s="85" customFormat="1" ht="23.1" customHeight="1" spans="1:20">
      <c r="A387" s="129">
        <v>414</v>
      </c>
      <c r="B387" s="129" t="s">
        <v>731</v>
      </c>
      <c r="C387" s="113"/>
      <c r="D387" s="148"/>
      <c r="E387" s="115"/>
      <c r="F387" s="116">
        <f t="shared" si="192"/>
        <v>0</v>
      </c>
      <c r="G387" s="116">
        <f t="shared" ref="G387:K387" si="253">D387</f>
        <v>0</v>
      </c>
      <c r="H387" s="117">
        <f t="shared" si="253"/>
        <v>0</v>
      </c>
      <c r="I387" s="116">
        <f t="shared" si="194"/>
        <v>0</v>
      </c>
      <c r="J387" s="195">
        <f t="shared" si="218"/>
        <v>0</v>
      </c>
      <c r="K387" s="116">
        <f t="shared" si="253"/>
        <v>0</v>
      </c>
      <c r="L387" s="116">
        <f t="shared" si="195"/>
        <v>0</v>
      </c>
      <c r="M387" s="116">
        <f t="shared" si="196"/>
        <v>0</v>
      </c>
      <c r="N387" s="116">
        <f t="shared" si="197"/>
        <v>0</v>
      </c>
      <c r="O387" s="116">
        <f t="shared" si="198"/>
        <v>0</v>
      </c>
      <c r="P387" s="116"/>
      <c r="R387" s="95"/>
      <c r="S387" s="96"/>
      <c r="T387" s="97"/>
    </row>
    <row r="388" s="85" customFormat="1" ht="23.1" customHeight="1" spans="1:20">
      <c r="A388" s="129" t="s">
        <v>732</v>
      </c>
      <c r="B388" s="129" t="s">
        <v>733</v>
      </c>
      <c r="C388" s="113" t="s">
        <v>734</v>
      </c>
      <c r="D388" s="148">
        <v>10993.07</v>
      </c>
      <c r="E388" s="115">
        <v>2</v>
      </c>
      <c r="F388" s="116">
        <f t="shared" si="192"/>
        <v>21986.14</v>
      </c>
      <c r="G388" s="116">
        <f t="shared" ref="G388:K388" si="254">D388</f>
        <v>10993.07</v>
      </c>
      <c r="H388" s="117">
        <f t="shared" si="254"/>
        <v>2</v>
      </c>
      <c r="I388" s="116">
        <f t="shared" si="194"/>
        <v>21986.14</v>
      </c>
      <c r="J388" s="195">
        <f t="shared" si="218"/>
        <v>10443.4165</v>
      </c>
      <c r="K388" s="116">
        <f t="shared" si="254"/>
        <v>2</v>
      </c>
      <c r="L388" s="116">
        <f t="shared" si="195"/>
        <v>20886.833</v>
      </c>
      <c r="M388" s="116">
        <f t="shared" si="196"/>
        <v>549.6535</v>
      </c>
      <c r="N388" s="116">
        <f t="shared" si="197"/>
        <v>2</v>
      </c>
      <c r="O388" s="116">
        <f t="shared" si="198"/>
        <v>1099.307</v>
      </c>
      <c r="P388" s="116"/>
      <c r="R388" s="95"/>
      <c r="S388" s="96"/>
      <c r="T388" s="97"/>
    </row>
    <row r="389" s="85" customFormat="1" ht="23.1" customHeight="1" spans="1:20">
      <c r="A389" s="129" t="s">
        <v>735</v>
      </c>
      <c r="B389" s="129" t="s">
        <v>736</v>
      </c>
      <c r="C389" s="113" t="s">
        <v>737</v>
      </c>
      <c r="D389" s="148">
        <v>7850.86</v>
      </c>
      <c r="E389" s="115">
        <v>1</v>
      </c>
      <c r="F389" s="116">
        <f t="shared" si="192"/>
        <v>7850.86</v>
      </c>
      <c r="G389" s="116">
        <f t="shared" ref="G389:K389" si="255">D389</f>
        <v>7850.86</v>
      </c>
      <c r="H389" s="117">
        <f t="shared" si="255"/>
        <v>1</v>
      </c>
      <c r="I389" s="116">
        <f t="shared" si="194"/>
        <v>7850.86</v>
      </c>
      <c r="J389" s="195">
        <f t="shared" si="218"/>
        <v>7458.317</v>
      </c>
      <c r="K389" s="116">
        <f t="shared" si="255"/>
        <v>1</v>
      </c>
      <c r="L389" s="116">
        <f t="shared" si="195"/>
        <v>7458.317</v>
      </c>
      <c r="M389" s="116">
        <f t="shared" si="196"/>
        <v>392.543000000001</v>
      </c>
      <c r="N389" s="116">
        <f t="shared" si="197"/>
        <v>1</v>
      </c>
      <c r="O389" s="116">
        <f t="shared" si="198"/>
        <v>392.543000000001</v>
      </c>
      <c r="P389" s="116"/>
      <c r="R389" s="95"/>
      <c r="S389" s="96"/>
      <c r="T389" s="97"/>
    </row>
    <row r="390" s="85" customFormat="1" ht="23.1" customHeight="1" spans="1:20">
      <c r="A390" s="129" t="s">
        <v>738</v>
      </c>
      <c r="B390" s="129" t="s">
        <v>739</v>
      </c>
      <c r="C390" s="113" t="s">
        <v>737</v>
      </c>
      <c r="D390" s="148">
        <v>6499.16</v>
      </c>
      <c r="E390" s="115">
        <v>1</v>
      </c>
      <c r="F390" s="116">
        <f t="shared" si="192"/>
        <v>6499.16</v>
      </c>
      <c r="G390" s="116">
        <f t="shared" ref="G390:K390" si="256">D390</f>
        <v>6499.16</v>
      </c>
      <c r="H390" s="117">
        <f t="shared" si="256"/>
        <v>1</v>
      </c>
      <c r="I390" s="116">
        <f t="shared" si="194"/>
        <v>6499.16</v>
      </c>
      <c r="J390" s="195">
        <f t="shared" si="218"/>
        <v>6174.202</v>
      </c>
      <c r="K390" s="116">
        <f t="shared" si="256"/>
        <v>1</v>
      </c>
      <c r="L390" s="116">
        <f t="shared" si="195"/>
        <v>6174.202</v>
      </c>
      <c r="M390" s="116">
        <f t="shared" si="196"/>
        <v>324.958000000001</v>
      </c>
      <c r="N390" s="116">
        <f t="shared" si="197"/>
        <v>1</v>
      </c>
      <c r="O390" s="116">
        <f t="shared" si="198"/>
        <v>324.958000000001</v>
      </c>
      <c r="P390" s="116"/>
      <c r="R390" s="95"/>
      <c r="S390" s="96"/>
      <c r="T390" s="97"/>
    </row>
    <row r="391" s="85" customFormat="1" ht="23.1" customHeight="1" spans="1:20">
      <c r="A391" s="129" t="s">
        <v>740</v>
      </c>
      <c r="B391" s="129" t="s">
        <v>741</v>
      </c>
      <c r="C391" s="113" t="s">
        <v>62</v>
      </c>
      <c r="D391" s="148">
        <v>13.04</v>
      </c>
      <c r="E391" s="115">
        <v>1</v>
      </c>
      <c r="F391" s="116">
        <f t="shared" si="192"/>
        <v>13.04</v>
      </c>
      <c r="G391" s="116">
        <f t="shared" ref="G391:K391" si="257">D391</f>
        <v>13.04</v>
      </c>
      <c r="H391" s="117">
        <f t="shared" si="257"/>
        <v>1</v>
      </c>
      <c r="I391" s="116">
        <f t="shared" si="194"/>
        <v>13.04</v>
      </c>
      <c r="J391" s="195">
        <f t="shared" si="218"/>
        <v>12.388</v>
      </c>
      <c r="K391" s="116">
        <f t="shared" si="257"/>
        <v>1</v>
      </c>
      <c r="L391" s="116">
        <f t="shared" si="195"/>
        <v>12.388</v>
      </c>
      <c r="M391" s="116">
        <f t="shared" si="196"/>
        <v>0.652000000000001</v>
      </c>
      <c r="N391" s="116">
        <f t="shared" si="197"/>
        <v>1</v>
      </c>
      <c r="O391" s="116">
        <f t="shared" si="198"/>
        <v>0.652000000000001</v>
      </c>
      <c r="P391" s="116"/>
      <c r="R391" s="95"/>
      <c r="S391" s="96"/>
      <c r="T391" s="97"/>
    </row>
    <row r="392" s="85" customFormat="1" ht="23.1" customHeight="1" spans="1:20">
      <c r="A392" s="129" t="s">
        <v>742</v>
      </c>
      <c r="B392" s="129" t="s">
        <v>743</v>
      </c>
      <c r="C392" s="113" t="s">
        <v>62</v>
      </c>
      <c r="D392" s="148">
        <v>3</v>
      </c>
      <c r="E392" s="115">
        <v>1</v>
      </c>
      <c r="F392" s="116">
        <f t="shared" si="192"/>
        <v>3</v>
      </c>
      <c r="G392" s="116">
        <f t="shared" ref="G392:K392" si="258">D392</f>
        <v>3</v>
      </c>
      <c r="H392" s="117">
        <f t="shared" si="258"/>
        <v>1</v>
      </c>
      <c r="I392" s="116">
        <f t="shared" si="194"/>
        <v>3</v>
      </c>
      <c r="J392" s="195">
        <f t="shared" si="218"/>
        <v>2.85</v>
      </c>
      <c r="K392" s="116">
        <f t="shared" si="258"/>
        <v>1</v>
      </c>
      <c r="L392" s="116">
        <f t="shared" si="195"/>
        <v>2.85</v>
      </c>
      <c r="M392" s="116">
        <f t="shared" si="196"/>
        <v>0.15</v>
      </c>
      <c r="N392" s="116">
        <f t="shared" si="197"/>
        <v>1</v>
      </c>
      <c r="O392" s="116">
        <f t="shared" si="198"/>
        <v>0.15</v>
      </c>
      <c r="P392" s="116"/>
      <c r="R392" s="95"/>
      <c r="S392" s="96"/>
      <c r="T392" s="97"/>
    </row>
    <row r="393" s="85" customFormat="1" ht="23.1" customHeight="1" spans="1:20">
      <c r="A393" s="129">
        <v>415</v>
      </c>
      <c r="B393" s="129" t="s">
        <v>744</v>
      </c>
      <c r="C393" s="113" t="s">
        <v>737</v>
      </c>
      <c r="D393" s="148">
        <v>3498.81</v>
      </c>
      <c r="E393" s="115">
        <v>2</v>
      </c>
      <c r="F393" s="116">
        <f t="shared" si="192"/>
        <v>6997.62</v>
      </c>
      <c r="G393" s="116">
        <f t="shared" ref="G393:K393" si="259">D393</f>
        <v>3498.81</v>
      </c>
      <c r="H393" s="117">
        <f t="shared" si="259"/>
        <v>2</v>
      </c>
      <c r="I393" s="116">
        <f t="shared" si="194"/>
        <v>6997.62</v>
      </c>
      <c r="J393" s="195">
        <f t="shared" si="218"/>
        <v>3323.8695</v>
      </c>
      <c r="K393" s="116">
        <f t="shared" si="259"/>
        <v>2</v>
      </c>
      <c r="L393" s="116">
        <f t="shared" si="195"/>
        <v>6647.739</v>
      </c>
      <c r="M393" s="116">
        <f t="shared" si="196"/>
        <v>174.9405</v>
      </c>
      <c r="N393" s="116">
        <f t="shared" si="197"/>
        <v>2</v>
      </c>
      <c r="O393" s="116">
        <f t="shared" si="198"/>
        <v>349.881</v>
      </c>
      <c r="P393" s="116"/>
      <c r="R393" s="95"/>
      <c r="S393" s="96"/>
      <c r="T393" s="97"/>
    </row>
    <row r="394" s="85" customFormat="1" ht="23.1" customHeight="1" spans="1:20">
      <c r="A394" s="129">
        <v>416</v>
      </c>
      <c r="B394" s="129" t="s">
        <v>745</v>
      </c>
      <c r="C394" s="113"/>
      <c r="D394" s="148"/>
      <c r="E394" s="115"/>
      <c r="F394" s="116">
        <f t="shared" si="192"/>
        <v>0</v>
      </c>
      <c r="G394" s="116">
        <f t="shared" ref="G394:K394" si="260">D394</f>
        <v>0</v>
      </c>
      <c r="H394" s="117">
        <f t="shared" si="260"/>
        <v>0</v>
      </c>
      <c r="I394" s="116">
        <f t="shared" si="194"/>
        <v>0</v>
      </c>
      <c r="J394" s="195">
        <f t="shared" si="218"/>
        <v>0</v>
      </c>
      <c r="K394" s="116">
        <f t="shared" si="260"/>
        <v>0</v>
      </c>
      <c r="L394" s="116">
        <f t="shared" si="195"/>
        <v>0</v>
      </c>
      <c r="M394" s="116">
        <f t="shared" si="196"/>
        <v>0</v>
      </c>
      <c r="N394" s="116">
        <f t="shared" si="197"/>
        <v>0</v>
      </c>
      <c r="O394" s="116">
        <f t="shared" si="198"/>
        <v>0</v>
      </c>
      <c r="P394" s="116"/>
      <c r="R394" s="95"/>
      <c r="S394" s="96"/>
      <c r="T394" s="97"/>
    </row>
    <row r="395" s="85" customFormat="1" ht="23.1" customHeight="1" spans="1:20">
      <c r="A395" s="129" t="s">
        <v>746</v>
      </c>
      <c r="B395" s="129" t="s">
        <v>747</v>
      </c>
      <c r="C395" s="113" t="s">
        <v>734</v>
      </c>
      <c r="D395" s="148">
        <v>21991.42</v>
      </c>
      <c r="E395" s="115">
        <v>28</v>
      </c>
      <c r="F395" s="116">
        <f t="shared" si="192"/>
        <v>615759.76</v>
      </c>
      <c r="G395" s="116">
        <f t="shared" ref="G395:K395" si="261">D395</f>
        <v>21991.42</v>
      </c>
      <c r="H395" s="117">
        <f t="shared" si="261"/>
        <v>28</v>
      </c>
      <c r="I395" s="116">
        <f t="shared" si="194"/>
        <v>615759.76</v>
      </c>
      <c r="J395" s="195">
        <f t="shared" si="218"/>
        <v>20891.849</v>
      </c>
      <c r="K395" s="116">
        <f t="shared" si="261"/>
        <v>28</v>
      </c>
      <c r="L395" s="116">
        <f t="shared" si="195"/>
        <v>584971.772</v>
      </c>
      <c r="M395" s="116">
        <f t="shared" si="196"/>
        <v>1099.571</v>
      </c>
      <c r="N395" s="116">
        <f t="shared" si="197"/>
        <v>28</v>
      </c>
      <c r="O395" s="116">
        <f t="shared" si="198"/>
        <v>30787.988</v>
      </c>
      <c r="P395" s="116"/>
      <c r="R395" s="95"/>
      <c r="S395" s="96"/>
      <c r="T395" s="97"/>
    </row>
    <row r="396" s="85" customFormat="1" ht="23.1" customHeight="1" spans="1:20">
      <c r="A396" s="129">
        <v>417</v>
      </c>
      <c r="B396" s="129" t="s">
        <v>748</v>
      </c>
      <c r="C396" s="113"/>
      <c r="D396" s="148"/>
      <c r="E396" s="115"/>
      <c r="F396" s="116">
        <f t="shared" si="192"/>
        <v>0</v>
      </c>
      <c r="G396" s="116">
        <f t="shared" ref="G396:K396" si="262">D396</f>
        <v>0</v>
      </c>
      <c r="H396" s="117">
        <f t="shared" si="262"/>
        <v>0</v>
      </c>
      <c r="I396" s="116">
        <f t="shared" si="194"/>
        <v>0</v>
      </c>
      <c r="J396" s="195">
        <f t="shared" si="218"/>
        <v>0</v>
      </c>
      <c r="K396" s="116">
        <f t="shared" si="262"/>
        <v>0</v>
      </c>
      <c r="L396" s="116">
        <f t="shared" si="195"/>
        <v>0</v>
      </c>
      <c r="M396" s="116">
        <f t="shared" si="196"/>
        <v>0</v>
      </c>
      <c r="N396" s="116">
        <f t="shared" si="197"/>
        <v>0</v>
      </c>
      <c r="O396" s="116">
        <f t="shared" si="198"/>
        <v>0</v>
      </c>
      <c r="P396" s="116"/>
      <c r="R396" s="95"/>
      <c r="S396" s="96"/>
      <c r="T396" s="97"/>
    </row>
    <row r="397" s="85" customFormat="1" ht="23.1" customHeight="1" spans="1:20">
      <c r="A397" s="129" t="s">
        <v>749</v>
      </c>
      <c r="B397" s="129" t="s">
        <v>750</v>
      </c>
      <c r="C397" s="113" t="s">
        <v>334</v>
      </c>
      <c r="D397" s="148">
        <v>259.96</v>
      </c>
      <c r="E397" s="115">
        <v>5.8</v>
      </c>
      <c r="F397" s="116">
        <f t="shared" ref="F397:F455" si="263">ROUND(E397*D397,2)</f>
        <v>1507.77</v>
      </c>
      <c r="G397" s="116">
        <f t="shared" ref="G397:K397" si="264">D397</f>
        <v>259.96</v>
      </c>
      <c r="H397" s="117">
        <f t="shared" si="264"/>
        <v>5.8</v>
      </c>
      <c r="I397" s="116">
        <f t="shared" ref="I397:I455" si="265">ROUND(H397*G397,2)</f>
        <v>1507.77</v>
      </c>
      <c r="J397" s="195">
        <f t="shared" si="218"/>
        <v>246.962</v>
      </c>
      <c r="K397" s="116">
        <f t="shared" si="264"/>
        <v>5.8</v>
      </c>
      <c r="L397" s="116">
        <f t="shared" ref="L397:L455" si="266">K397*J397</f>
        <v>1432.3796</v>
      </c>
      <c r="M397" s="116">
        <f t="shared" ref="M397:M455" si="267">G397-J397</f>
        <v>12.998</v>
      </c>
      <c r="N397" s="116">
        <f t="shared" ref="N397:N455" si="268">K397</f>
        <v>5.8</v>
      </c>
      <c r="O397" s="116">
        <f t="shared" ref="O397:O455" si="269">N397*M397</f>
        <v>75.3884000000001</v>
      </c>
      <c r="P397" s="116"/>
      <c r="R397" s="95"/>
      <c r="S397" s="96"/>
      <c r="T397" s="97"/>
    </row>
    <row r="398" s="85" customFormat="1" ht="23.1" customHeight="1" spans="1:20">
      <c r="A398" s="129">
        <v>419</v>
      </c>
      <c r="B398" s="129" t="s">
        <v>751</v>
      </c>
      <c r="C398" s="113" t="s">
        <v>65</v>
      </c>
      <c r="D398" s="148">
        <v>113.26</v>
      </c>
      <c r="E398" s="115">
        <v>1</v>
      </c>
      <c r="F398" s="116">
        <f t="shared" si="263"/>
        <v>113.26</v>
      </c>
      <c r="G398" s="116">
        <f t="shared" ref="G398:K398" si="270">D398</f>
        <v>113.26</v>
      </c>
      <c r="H398" s="117">
        <f t="shared" si="270"/>
        <v>1</v>
      </c>
      <c r="I398" s="116">
        <f t="shared" si="265"/>
        <v>113.26</v>
      </c>
      <c r="J398" s="195">
        <f t="shared" si="218"/>
        <v>107.597</v>
      </c>
      <c r="K398" s="116">
        <f t="shared" si="270"/>
        <v>1</v>
      </c>
      <c r="L398" s="116">
        <f t="shared" si="266"/>
        <v>107.597</v>
      </c>
      <c r="M398" s="116">
        <f t="shared" si="267"/>
        <v>5.66300000000001</v>
      </c>
      <c r="N398" s="116">
        <f t="shared" si="268"/>
        <v>1</v>
      </c>
      <c r="O398" s="116">
        <f t="shared" si="269"/>
        <v>5.66300000000001</v>
      </c>
      <c r="P398" s="116"/>
      <c r="R398" s="95"/>
      <c r="S398" s="96"/>
      <c r="T398" s="97"/>
    </row>
    <row r="399" s="85" customFormat="1" ht="23.1" customHeight="1" spans="1:20">
      <c r="A399" s="129">
        <v>420</v>
      </c>
      <c r="B399" s="129" t="s">
        <v>752</v>
      </c>
      <c r="C399" s="113" t="s">
        <v>334</v>
      </c>
      <c r="D399" s="148">
        <v>12</v>
      </c>
      <c r="E399" s="115">
        <v>175</v>
      </c>
      <c r="F399" s="116">
        <f t="shared" si="263"/>
        <v>2100</v>
      </c>
      <c r="G399" s="116">
        <f t="shared" ref="G399:K399" si="271">D399</f>
        <v>12</v>
      </c>
      <c r="H399" s="117">
        <f t="shared" si="271"/>
        <v>175</v>
      </c>
      <c r="I399" s="116">
        <f t="shared" si="265"/>
        <v>2100</v>
      </c>
      <c r="J399" s="195">
        <f t="shared" si="218"/>
        <v>11.4</v>
      </c>
      <c r="K399" s="116">
        <f t="shared" si="271"/>
        <v>175</v>
      </c>
      <c r="L399" s="116">
        <f t="shared" si="266"/>
        <v>1995</v>
      </c>
      <c r="M399" s="116">
        <f t="shared" si="267"/>
        <v>0.600000000000001</v>
      </c>
      <c r="N399" s="116">
        <f t="shared" si="268"/>
        <v>175</v>
      </c>
      <c r="O399" s="116">
        <f t="shared" si="269"/>
        <v>105</v>
      </c>
      <c r="P399" s="116"/>
      <c r="R399" s="95"/>
      <c r="S399" s="96"/>
      <c r="T399" s="97"/>
    </row>
    <row r="400" s="85" customFormat="1" ht="23.1" customHeight="1" spans="1:20">
      <c r="A400" s="129">
        <v>422</v>
      </c>
      <c r="B400" s="129" t="s">
        <v>753</v>
      </c>
      <c r="C400" s="113"/>
      <c r="D400" s="148"/>
      <c r="E400" s="115"/>
      <c r="F400" s="116">
        <f t="shared" si="263"/>
        <v>0</v>
      </c>
      <c r="G400" s="116">
        <f t="shared" ref="G400:K400" si="272">D400</f>
        <v>0</v>
      </c>
      <c r="H400" s="117">
        <f t="shared" si="272"/>
        <v>0</v>
      </c>
      <c r="I400" s="116">
        <f t="shared" si="265"/>
        <v>0</v>
      </c>
      <c r="J400" s="195">
        <f t="shared" si="218"/>
        <v>0</v>
      </c>
      <c r="K400" s="116">
        <f t="shared" si="272"/>
        <v>0</v>
      </c>
      <c r="L400" s="116">
        <f t="shared" si="266"/>
        <v>0</v>
      </c>
      <c r="M400" s="116">
        <f t="shared" si="267"/>
        <v>0</v>
      </c>
      <c r="N400" s="116">
        <f t="shared" si="268"/>
        <v>0</v>
      </c>
      <c r="O400" s="116">
        <f t="shared" si="269"/>
        <v>0</v>
      </c>
      <c r="P400" s="116"/>
      <c r="R400" s="95"/>
      <c r="S400" s="96"/>
      <c r="T400" s="97"/>
    </row>
    <row r="401" s="85" customFormat="1" ht="23.1" customHeight="1" spans="1:20">
      <c r="A401" s="129" t="s">
        <v>754</v>
      </c>
      <c r="B401" s="129" t="s">
        <v>755</v>
      </c>
      <c r="C401" s="113" t="s">
        <v>55</v>
      </c>
      <c r="D401" s="148">
        <v>653.14</v>
      </c>
      <c r="E401" s="115">
        <v>3</v>
      </c>
      <c r="F401" s="116">
        <f t="shared" si="263"/>
        <v>1959.42</v>
      </c>
      <c r="G401" s="116">
        <f t="shared" ref="G401:K401" si="273">D401</f>
        <v>653.14</v>
      </c>
      <c r="H401" s="117">
        <f t="shared" si="273"/>
        <v>3</v>
      </c>
      <c r="I401" s="116">
        <f t="shared" si="265"/>
        <v>1959.42</v>
      </c>
      <c r="J401" s="195">
        <f t="shared" si="218"/>
        <v>620.483</v>
      </c>
      <c r="K401" s="116">
        <f t="shared" si="273"/>
        <v>3</v>
      </c>
      <c r="L401" s="116">
        <f t="shared" si="266"/>
        <v>1861.449</v>
      </c>
      <c r="M401" s="116">
        <f t="shared" si="267"/>
        <v>32.657</v>
      </c>
      <c r="N401" s="116">
        <f t="shared" si="268"/>
        <v>3</v>
      </c>
      <c r="O401" s="116">
        <f t="shared" si="269"/>
        <v>97.9710000000001</v>
      </c>
      <c r="P401" s="116"/>
      <c r="R401" s="95"/>
      <c r="S401" s="96"/>
      <c r="T401" s="97"/>
    </row>
    <row r="402" s="85" customFormat="1" ht="23.1" customHeight="1" spans="1:20">
      <c r="A402" s="129" t="s">
        <v>756</v>
      </c>
      <c r="B402" s="129" t="s">
        <v>757</v>
      </c>
      <c r="C402" s="113" t="s">
        <v>55</v>
      </c>
      <c r="D402" s="148">
        <v>678.07</v>
      </c>
      <c r="E402" s="115">
        <v>3</v>
      </c>
      <c r="F402" s="116">
        <f t="shared" si="263"/>
        <v>2034.21</v>
      </c>
      <c r="G402" s="116">
        <f t="shared" ref="G402:K402" si="274">D402</f>
        <v>678.07</v>
      </c>
      <c r="H402" s="117">
        <f t="shared" si="274"/>
        <v>3</v>
      </c>
      <c r="I402" s="116">
        <f t="shared" si="265"/>
        <v>2034.21</v>
      </c>
      <c r="J402" s="195">
        <f t="shared" si="218"/>
        <v>644.1665</v>
      </c>
      <c r="K402" s="116">
        <f t="shared" si="274"/>
        <v>3</v>
      </c>
      <c r="L402" s="116">
        <f t="shared" si="266"/>
        <v>1932.4995</v>
      </c>
      <c r="M402" s="116">
        <f t="shared" si="267"/>
        <v>33.9035</v>
      </c>
      <c r="N402" s="116">
        <f t="shared" si="268"/>
        <v>3</v>
      </c>
      <c r="O402" s="116">
        <f t="shared" si="269"/>
        <v>101.7105</v>
      </c>
      <c r="P402" s="116"/>
      <c r="R402" s="95"/>
      <c r="S402" s="96"/>
      <c r="T402" s="97"/>
    </row>
    <row r="403" s="85" customFormat="1" ht="23.1" customHeight="1" spans="1:20">
      <c r="A403" s="129">
        <v>423</v>
      </c>
      <c r="B403" s="129" t="s">
        <v>758</v>
      </c>
      <c r="C403" s="113"/>
      <c r="D403" s="148"/>
      <c r="E403" s="115"/>
      <c r="F403" s="116">
        <f t="shared" si="263"/>
        <v>0</v>
      </c>
      <c r="G403" s="116">
        <f t="shared" ref="G403:K403" si="275">D403</f>
        <v>0</v>
      </c>
      <c r="H403" s="117">
        <f t="shared" si="275"/>
        <v>0</v>
      </c>
      <c r="I403" s="116">
        <f t="shared" si="265"/>
        <v>0</v>
      </c>
      <c r="J403" s="195">
        <f t="shared" si="218"/>
        <v>0</v>
      </c>
      <c r="K403" s="116">
        <f t="shared" si="275"/>
        <v>0</v>
      </c>
      <c r="L403" s="116">
        <f t="shared" si="266"/>
        <v>0</v>
      </c>
      <c r="M403" s="116">
        <f t="shared" si="267"/>
        <v>0</v>
      </c>
      <c r="N403" s="116">
        <f t="shared" si="268"/>
        <v>0</v>
      </c>
      <c r="O403" s="116">
        <f t="shared" si="269"/>
        <v>0</v>
      </c>
      <c r="P403" s="116"/>
      <c r="R403" s="95"/>
      <c r="S403" s="96"/>
      <c r="T403" s="97"/>
    </row>
    <row r="404" s="85" customFormat="1" ht="23.1" customHeight="1" spans="1:20">
      <c r="A404" s="129" t="s">
        <v>759</v>
      </c>
      <c r="B404" s="129" t="s">
        <v>760</v>
      </c>
      <c r="C404" s="113" t="s">
        <v>51</v>
      </c>
      <c r="D404" s="148">
        <v>259.99</v>
      </c>
      <c r="E404" s="115">
        <v>3</v>
      </c>
      <c r="F404" s="116">
        <f t="shared" si="263"/>
        <v>779.97</v>
      </c>
      <c r="G404" s="116">
        <f t="shared" ref="G404:K404" si="276">D404</f>
        <v>259.99</v>
      </c>
      <c r="H404" s="117">
        <f t="shared" si="276"/>
        <v>3</v>
      </c>
      <c r="I404" s="116">
        <f t="shared" si="265"/>
        <v>779.97</v>
      </c>
      <c r="J404" s="195">
        <f t="shared" si="218"/>
        <v>246.9905</v>
      </c>
      <c r="K404" s="116">
        <f t="shared" si="276"/>
        <v>3</v>
      </c>
      <c r="L404" s="116">
        <f t="shared" si="266"/>
        <v>740.9715</v>
      </c>
      <c r="M404" s="116">
        <f t="shared" si="267"/>
        <v>12.9995</v>
      </c>
      <c r="N404" s="116">
        <f t="shared" si="268"/>
        <v>3</v>
      </c>
      <c r="O404" s="116">
        <f t="shared" si="269"/>
        <v>38.9985</v>
      </c>
      <c r="P404" s="116"/>
      <c r="R404" s="95"/>
      <c r="S404" s="96"/>
      <c r="T404" s="97"/>
    </row>
    <row r="405" s="85" customFormat="1" ht="23.1" customHeight="1" spans="1:20">
      <c r="A405" s="129" t="s">
        <v>761</v>
      </c>
      <c r="B405" s="129" t="s">
        <v>762</v>
      </c>
      <c r="C405" s="113" t="s">
        <v>51</v>
      </c>
      <c r="D405" s="148">
        <v>269.93</v>
      </c>
      <c r="E405" s="115">
        <v>0.4</v>
      </c>
      <c r="F405" s="116">
        <f t="shared" si="263"/>
        <v>107.97</v>
      </c>
      <c r="G405" s="116">
        <f t="shared" ref="G405:K405" si="277">D405</f>
        <v>269.93</v>
      </c>
      <c r="H405" s="117">
        <f t="shared" si="277"/>
        <v>0.4</v>
      </c>
      <c r="I405" s="116">
        <f t="shared" si="265"/>
        <v>107.97</v>
      </c>
      <c r="J405" s="195">
        <f t="shared" si="218"/>
        <v>256.4335</v>
      </c>
      <c r="K405" s="116">
        <f t="shared" si="277"/>
        <v>0.4</v>
      </c>
      <c r="L405" s="116">
        <f t="shared" si="266"/>
        <v>102.5734</v>
      </c>
      <c r="M405" s="116">
        <f t="shared" si="267"/>
        <v>13.4965</v>
      </c>
      <c r="N405" s="116">
        <f t="shared" si="268"/>
        <v>0.4</v>
      </c>
      <c r="O405" s="116">
        <f t="shared" si="269"/>
        <v>5.39860000000001</v>
      </c>
      <c r="P405" s="116"/>
      <c r="R405" s="95"/>
      <c r="S405" s="96"/>
      <c r="T405" s="97"/>
    </row>
    <row r="406" s="85" customFormat="1" ht="23.1" customHeight="1" spans="1:20">
      <c r="A406" s="129" t="s">
        <v>763</v>
      </c>
      <c r="B406" s="129" t="s">
        <v>764</v>
      </c>
      <c r="C406" s="113" t="s">
        <v>51</v>
      </c>
      <c r="D406" s="148">
        <v>294</v>
      </c>
      <c r="E406" s="115">
        <v>3</v>
      </c>
      <c r="F406" s="116">
        <f t="shared" si="263"/>
        <v>882</v>
      </c>
      <c r="G406" s="116">
        <f t="shared" ref="G406:K406" si="278">D406</f>
        <v>294</v>
      </c>
      <c r="H406" s="117">
        <f t="shared" si="278"/>
        <v>3</v>
      </c>
      <c r="I406" s="116">
        <f t="shared" si="265"/>
        <v>882</v>
      </c>
      <c r="J406" s="195">
        <f t="shared" si="218"/>
        <v>279.3</v>
      </c>
      <c r="K406" s="116">
        <f t="shared" si="278"/>
        <v>3</v>
      </c>
      <c r="L406" s="116">
        <f t="shared" si="266"/>
        <v>837.9</v>
      </c>
      <c r="M406" s="116">
        <f t="shared" si="267"/>
        <v>14.7</v>
      </c>
      <c r="N406" s="116">
        <f t="shared" si="268"/>
        <v>3</v>
      </c>
      <c r="O406" s="116">
        <f t="shared" si="269"/>
        <v>44.1</v>
      </c>
      <c r="P406" s="116"/>
      <c r="R406" s="95"/>
      <c r="S406" s="96"/>
      <c r="T406" s="97"/>
    </row>
    <row r="407" s="85" customFormat="1" ht="23.1" customHeight="1" spans="1:20">
      <c r="A407" s="129">
        <v>426</v>
      </c>
      <c r="B407" s="129" t="s">
        <v>765</v>
      </c>
      <c r="C407" s="113"/>
      <c r="D407" s="148"/>
      <c r="E407" s="115"/>
      <c r="F407" s="116">
        <f t="shared" si="263"/>
        <v>0</v>
      </c>
      <c r="G407" s="116">
        <f t="shared" ref="G407:K407" si="279">D407</f>
        <v>0</v>
      </c>
      <c r="H407" s="117">
        <f t="shared" si="279"/>
        <v>0</v>
      </c>
      <c r="I407" s="116">
        <f t="shared" si="265"/>
        <v>0</v>
      </c>
      <c r="J407" s="195">
        <f t="shared" si="218"/>
        <v>0</v>
      </c>
      <c r="K407" s="116">
        <f t="shared" si="279"/>
        <v>0</v>
      </c>
      <c r="L407" s="116">
        <f t="shared" si="266"/>
        <v>0</v>
      </c>
      <c r="M407" s="116">
        <f t="shared" si="267"/>
        <v>0</v>
      </c>
      <c r="N407" s="116">
        <f t="shared" si="268"/>
        <v>0</v>
      </c>
      <c r="O407" s="116">
        <f t="shared" si="269"/>
        <v>0</v>
      </c>
      <c r="P407" s="116"/>
      <c r="R407" s="95"/>
      <c r="S407" s="96"/>
      <c r="T407" s="97"/>
    </row>
    <row r="408" s="85" customFormat="1" ht="23.1" customHeight="1" spans="1:20">
      <c r="A408" s="129" t="s">
        <v>766</v>
      </c>
      <c r="B408" s="129" t="s">
        <v>767</v>
      </c>
      <c r="C408" s="113" t="s">
        <v>51</v>
      </c>
      <c r="D408" s="148">
        <v>2049.51</v>
      </c>
      <c r="E408" s="115">
        <v>1</v>
      </c>
      <c r="F408" s="116">
        <f t="shared" si="263"/>
        <v>2049.51</v>
      </c>
      <c r="G408" s="116">
        <f t="shared" ref="G408:K408" si="280">D408</f>
        <v>2049.51</v>
      </c>
      <c r="H408" s="117">
        <f t="shared" si="280"/>
        <v>1</v>
      </c>
      <c r="I408" s="116">
        <f t="shared" si="265"/>
        <v>2049.51</v>
      </c>
      <c r="J408" s="195">
        <f t="shared" si="218"/>
        <v>1947.0345</v>
      </c>
      <c r="K408" s="116">
        <f t="shared" si="280"/>
        <v>1</v>
      </c>
      <c r="L408" s="116">
        <f t="shared" si="266"/>
        <v>1947.0345</v>
      </c>
      <c r="M408" s="116">
        <f t="shared" si="267"/>
        <v>102.4755</v>
      </c>
      <c r="N408" s="116">
        <f t="shared" si="268"/>
        <v>1</v>
      </c>
      <c r="O408" s="116">
        <f t="shared" si="269"/>
        <v>102.4755</v>
      </c>
      <c r="P408" s="116"/>
      <c r="R408" s="95"/>
      <c r="S408" s="96"/>
      <c r="T408" s="97"/>
    </row>
    <row r="409" s="85" customFormat="1" ht="23.1" customHeight="1" spans="1:20">
      <c r="A409" s="129" t="s">
        <v>768</v>
      </c>
      <c r="B409" s="129" t="s">
        <v>769</v>
      </c>
      <c r="C409" s="113" t="s">
        <v>51</v>
      </c>
      <c r="D409" s="148">
        <v>2299.47</v>
      </c>
      <c r="E409" s="115">
        <v>1</v>
      </c>
      <c r="F409" s="116">
        <f t="shared" si="263"/>
        <v>2299.47</v>
      </c>
      <c r="G409" s="116">
        <f t="shared" ref="G409:K409" si="281">D409</f>
        <v>2299.47</v>
      </c>
      <c r="H409" s="117">
        <f t="shared" si="281"/>
        <v>1</v>
      </c>
      <c r="I409" s="116">
        <f t="shared" si="265"/>
        <v>2299.47</v>
      </c>
      <c r="J409" s="195">
        <f t="shared" si="218"/>
        <v>2184.4965</v>
      </c>
      <c r="K409" s="116">
        <f t="shared" si="281"/>
        <v>1</v>
      </c>
      <c r="L409" s="116">
        <f t="shared" si="266"/>
        <v>2184.4965</v>
      </c>
      <c r="M409" s="116">
        <f t="shared" si="267"/>
        <v>114.9735</v>
      </c>
      <c r="N409" s="116">
        <f t="shared" si="268"/>
        <v>1</v>
      </c>
      <c r="O409" s="116">
        <f t="shared" si="269"/>
        <v>114.9735</v>
      </c>
      <c r="P409" s="116"/>
      <c r="R409" s="95"/>
      <c r="S409" s="96"/>
      <c r="T409" s="97"/>
    </row>
    <row r="410" s="85" customFormat="1" ht="23.1" customHeight="1" spans="1:20">
      <c r="A410" s="129" t="s">
        <v>770</v>
      </c>
      <c r="B410" s="129" t="s">
        <v>771</v>
      </c>
      <c r="C410" s="113" t="s">
        <v>51</v>
      </c>
      <c r="D410" s="148">
        <v>2079.96</v>
      </c>
      <c r="E410" s="115">
        <v>1</v>
      </c>
      <c r="F410" s="116">
        <f t="shared" si="263"/>
        <v>2079.96</v>
      </c>
      <c r="G410" s="116">
        <f t="shared" ref="G410:K410" si="282">D410</f>
        <v>2079.96</v>
      </c>
      <c r="H410" s="117">
        <f t="shared" si="282"/>
        <v>1</v>
      </c>
      <c r="I410" s="116">
        <f t="shared" si="265"/>
        <v>2079.96</v>
      </c>
      <c r="J410" s="195">
        <f t="shared" si="218"/>
        <v>1975.962</v>
      </c>
      <c r="K410" s="116">
        <f t="shared" si="282"/>
        <v>1</v>
      </c>
      <c r="L410" s="116">
        <f t="shared" si="266"/>
        <v>1975.962</v>
      </c>
      <c r="M410" s="116">
        <f t="shared" si="267"/>
        <v>103.998</v>
      </c>
      <c r="N410" s="116">
        <f t="shared" si="268"/>
        <v>1</v>
      </c>
      <c r="O410" s="116">
        <f t="shared" si="269"/>
        <v>103.998</v>
      </c>
      <c r="P410" s="116"/>
      <c r="R410" s="95"/>
      <c r="S410" s="96"/>
      <c r="T410" s="97"/>
    </row>
    <row r="411" s="85" customFormat="1" ht="23.1" customHeight="1" spans="1:20">
      <c r="A411" s="129" t="s">
        <v>772</v>
      </c>
      <c r="B411" s="129" t="s">
        <v>773</v>
      </c>
      <c r="C411" s="113" t="s">
        <v>51</v>
      </c>
      <c r="D411" s="148">
        <v>2079.29</v>
      </c>
      <c r="E411" s="115">
        <v>1</v>
      </c>
      <c r="F411" s="116">
        <f t="shared" si="263"/>
        <v>2079.29</v>
      </c>
      <c r="G411" s="116">
        <f t="shared" ref="G411:K411" si="283">D411</f>
        <v>2079.29</v>
      </c>
      <c r="H411" s="117">
        <f t="shared" si="283"/>
        <v>1</v>
      </c>
      <c r="I411" s="116">
        <f t="shared" si="265"/>
        <v>2079.29</v>
      </c>
      <c r="J411" s="195">
        <f t="shared" si="218"/>
        <v>1975.3255</v>
      </c>
      <c r="K411" s="116">
        <f t="shared" si="283"/>
        <v>1</v>
      </c>
      <c r="L411" s="116">
        <f t="shared" si="266"/>
        <v>1975.3255</v>
      </c>
      <c r="M411" s="116">
        <f t="shared" si="267"/>
        <v>103.9645</v>
      </c>
      <c r="N411" s="116">
        <f t="shared" si="268"/>
        <v>1</v>
      </c>
      <c r="O411" s="116">
        <f t="shared" si="269"/>
        <v>103.9645</v>
      </c>
      <c r="P411" s="116"/>
      <c r="R411" s="95"/>
      <c r="S411" s="96"/>
      <c r="T411" s="97"/>
    </row>
    <row r="412" s="85" customFormat="1" ht="23.1" customHeight="1" spans="1:20">
      <c r="A412" s="129" t="s">
        <v>774</v>
      </c>
      <c r="B412" s="129" t="s">
        <v>775</v>
      </c>
      <c r="C412" s="113" t="s">
        <v>51</v>
      </c>
      <c r="D412" s="148">
        <v>2508.95</v>
      </c>
      <c r="E412" s="115">
        <v>1</v>
      </c>
      <c r="F412" s="116">
        <f t="shared" si="263"/>
        <v>2508.95</v>
      </c>
      <c r="G412" s="116">
        <f t="shared" ref="G412:K412" si="284">D412</f>
        <v>2508.95</v>
      </c>
      <c r="H412" s="117">
        <f t="shared" si="284"/>
        <v>1</v>
      </c>
      <c r="I412" s="116">
        <f t="shared" si="265"/>
        <v>2508.95</v>
      </c>
      <c r="J412" s="195">
        <f t="shared" si="218"/>
        <v>2383.5025</v>
      </c>
      <c r="K412" s="116">
        <f t="shared" si="284"/>
        <v>1</v>
      </c>
      <c r="L412" s="116">
        <f t="shared" si="266"/>
        <v>2383.5025</v>
      </c>
      <c r="M412" s="116">
        <f t="shared" si="267"/>
        <v>125.4475</v>
      </c>
      <c r="N412" s="116">
        <f t="shared" si="268"/>
        <v>1</v>
      </c>
      <c r="O412" s="116">
        <f t="shared" si="269"/>
        <v>125.4475</v>
      </c>
      <c r="P412" s="116"/>
      <c r="R412" s="95"/>
      <c r="S412" s="96"/>
      <c r="T412" s="97"/>
    </row>
    <row r="413" s="85" customFormat="1" ht="23.1" customHeight="1" spans="1:20">
      <c r="A413" s="129">
        <v>428</v>
      </c>
      <c r="B413" s="129" t="s">
        <v>776</v>
      </c>
      <c r="C413" s="113" t="s">
        <v>198</v>
      </c>
      <c r="D413" s="148">
        <v>999.98</v>
      </c>
      <c r="E413" s="115">
        <v>61</v>
      </c>
      <c r="F413" s="116">
        <f t="shared" si="263"/>
        <v>60998.78</v>
      </c>
      <c r="G413" s="116">
        <f t="shared" ref="G413:K413" si="285">D413</f>
        <v>999.98</v>
      </c>
      <c r="H413" s="117">
        <f t="shared" si="285"/>
        <v>61</v>
      </c>
      <c r="I413" s="116">
        <f t="shared" si="265"/>
        <v>60998.78</v>
      </c>
      <c r="J413" s="195">
        <f t="shared" si="218"/>
        <v>949.981</v>
      </c>
      <c r="K413" s="116">
        <f t="shared" si="285"/>
        <v>61</v>
      </c>
      <c r="L413" s="116">
        <f t="shared" si="266"/>
        <v>57948.841</v>
      </c>
      <c r="M413" s="116">
        <f t="shared" si="267"/>
        <v>49.999</v>
      </c>
      <c r="N413" s="116">
        <f t="shared" si="268"/>
        <v>61</v>
      </c>
      <c r="O413" s="116">
        <f t="shared" si="269"/>
        <v>3049.939</v>
      </c>
      <c r="P413" s="116"/>
      <c r="R413" s="95"/>
      <c r="S413" s="96"/>
      <c r="T413" s="97"/>
    </row>
    <row r="414" s="85" customFormat="1" ht="23.1" customHeight="1" spans="1:20">
      <c r="A414" s="129">
        <v>429</v>
      </c>
      <c r="B414" s="129" t="s">
        <v>777</v>
      </c>
      <c r="C414" s="113"/>
      <c r="D414" s="148"/>
      <c r="E414" s="115"/>
      <c r="F414" s="116">
        <f t="shared" si="263"/>
        <v>0</v>
      </c>
      <c r="G414" s="116">
        <f t="shared" ref="G414:K414" si="286">D414</f>
        <v>0</v>
      </c>
      <c r="H414" s="117">
        <f t="shared" si="286"/>
        <v>0</v>
      </c>
      <c r="I414" s="116">
        <f t="shared" si="265"/>
        <v>0</v>
      </c>
      <c r="J414" s="195">
        <f t="shared" si="218"/>
        <v>0</v>
      </c>
      <c r="K414" s="116">
        <f t="shared" si="286"/>
        <v>0</v>
      </c>
      <c r="L414" s="116">
        <f t="shared" si="266"/>
        <v>0</v>
      </c>
      <c r="M414" s="116">
        <f t="shared" si="267"/>
        <v>0</v>
      </c>
      <c r="N414" s="116">
        <f t="shared" si="268"/>
        <v>0</v>
      </c>
      <c r="O414" s="116">
        <f t="shared" si="269"/>
        <v>0</v>
      </c>
      <c r="P414" s="116"/>
      <c r="R414" s="95"/>
      <c r="S414" s="96"/>
      <c r="T414" s="97"/>
    </row>
    <row r="415" s="85" customFormat="1" ht="23.1" customHeight="1" spans="1:20">
      <c r="A415" s="129" t="s">
        <v>778</v>
      </c>
      <c r="B415" s="129" t="s">
        <v>779</v>
      </c>
      <c r="C415" s="113" t="s">
        <v>334</v>
      </c>
      <c r="D415" s="148">
        <v>112.97</v>
      </c>
      <c r="E415" s="115">
        <v>20.8</v>
      </c>
      <c r="F415" s="116">
        <f t="shared" si="263"/>
        <v>2349.78</v>
      </c>
      <c r="G415" s="116">
        <f t="shared" ref="G415:K415" si="287">D415</f>
        <v>112.97</v>
      </c>
      <c r="H415" s="117">
        <f t="shared" si="287"/>
        <v>20.8</v>
      </c>
      <c r="I415" s="116">
        <f t="shared" si="265"/>
        <v>2349.78</v>
      </c>
      <c r="J415" s="195">
        <f t="shared" si="218"/>
        <v>107.3215</v>
      </c>
      <c r="K415" s="116">
        <f t="shared" si="287"/>
        <v>20.8</v>
      </c>
      <c r="L415" s="116">
        <f t="shared" si="266"/>
        <v>2232.2872</v>
      </c>
      <c r="M415" s="116">
        <f t="shared" si="267"/>
        <v>5.6485</v>
      </c>
      <c r="N415" s="116">
        <f t="shared" si="268"/>
        <v>20.8</v>
      </c>
      <c r="O415" s="116">
        <f t="shared" si="269"/>
        <v>117.4888</v>
      </c>
      <c r="P415" s="116"/>
      <c r="R415" s="95"/>
      <c r="S415" s="96"/>
      <c r="T415" s="97"/>
    </row>
    <row r="416" s="85" customFormat="1" ht="23.1" customHeight="1" spans="1:20">
      <c r="A416" s="129" t="s">
        <v>780</v>
      </c>
      <c r="B416" s="129" t="s">
        <v>781</v>
      </c>
      <c r="C416" s="113" t="s">
        <v>334</v>
      </c>
      <c r="D416" s="148">
        <v>12</v>
      </c>
      <c r="E416" s="115">
        <v>20.8</v>
      </c>
      <c r="F416" s="116">
        <f t="shared" si="263"/>
        <v>249.6</v>
      </c>
      <c r="G416" s="116">
        <f t="shared" ref="G416:K416" si="288">D416</f>
        <v>12</v>
      </c>
      <c r="H416" s="117">
        <f t="shared" si="288"/>
        <v>20.8</v>
      </c>
      <c r="I416" s="116">
        <f t="shared" si="265"/>
        <v>249.6</v>
      </c>
      <c r="J416" s="195">
        <f t="shared" ref="J416:J479" si="289">G416*0.95</f>
        <v>11.4</v>
      </c>
      <c r="K416" s="116">
        <f t="shared" si="288"/>
        <v>20.8</v>
      </c>
      <c r="L416" s="116">
        <f t="shared" si="266"/>
        <v>237.12</v>
      </c>
      <c r="M416" s="116">
        <f t="shared" si="267"/>
        <v>0.600000000000001</v>
      </c>
      <c r="N416" s="116">
        <f t="shared" si="268"/>
        <v>20.8</v>
      </c>
      <c r="O416" s="116">
        <f t="shared" si="269"/>
        <v>12.48</v>
      </c>
      <c r="P416" s="116"/>
      <c r="R416" s="95"/>
      <c r="S416" s="96"/>
      <c r="T416" s="97"/>
    </row>
    <row r="417" s="85" customFormat="1" ht="23.1" customHeight="1" spans="1:20">
      <c r="A417" s="129" t="s">
        <v>782</v>
      </c>
      <c r="B417" s="129" t="s">
        <v>783</v>
      </c>
      <c r="C417" s="113"/>
      <c r="D417" s="148"/>
      <c r="E417" s="115"/>
      <c r="F417" s="116">
        <f t="shared" si="263"/>
        <v>0</v>
      </c>
      <c r="G417" s="116">
        <f t="shared" ref="G417:K417" si="290">D417</f>
        <v>0</v>
      </c>
      <c r="H417" s="117">
        <f t="shared" si="290"/>
        <v>0</v>
      </c>
      <c r="I417" s="116">
        <f t="shared" si="265"/>
        <v>0</v>
      </c>
      <c r="J417" s="195">
        <f t="shared" si="289"/>
        <v>0</v>
      </c>
      <c r="K417" s="116">
        <f t="shared" si="290"/>
        <v>0</v>
      </c>
      <c r="L417" s="116">
        <f t="shared" si="266"/>
        <v>0</v>
      </c>
      <c r="M417" s="116">
        <f t="shared" si="267"/>
        <v>0</v>
      </c>
      <c r="N417" s="116">
        <f t="shared" si="268"/>
        <v>0</v>
      </c>
      <c r="O417" s="116">
        <f t="shared" si="269"/>
        <v>0</v>
      </c>
      <c r="P417" s="116"/>
      <c r="R417" s="95"/>
      <c r="S417" s="96"/>
      <c r="T417" s="97"/>
    </row>
    <row r="418" s="85" customFormat="1" ht="23.1" customHeight="1" spans="1:20">
      <c r="A418" s="129" t="s">
        <v>784</v>
      </c>
      <c r="B418" s="129" t="s">
        <v>785</v>
      </c>
      <c r="C418" s="113" t="s">
        <v>334</v>
      </c>
      <c r="D418" s="148">
        <v>2128.35</v>
      </c>
      <c r="E418" s="115">
        <v>1</v>
      </c>
      <c r="F418" s="116">
        <f t="shared" si="263"/>
        <v>2128.35</v>
      </c>
      <c r="G418" s="116">
        <f t="shared" ref="G418:K418" si="291">D418</f>
        <v>2128.35</v>
      </c>
      <c r="H418" s="117">
        <f t="shared" si="291"/>
        <v>1</v>
      </c>
      <c r="I418" s="116">
        <f t="shared" si="265"/>
        <v>2128.35</v>
      </c>
      <c r="J418" s="195">
        <f t="shared" si="289"/>
        <v>2021.9325</v>
      </c>
      <c r="K418" s="116">
        <f t="shared" si="291"/>
        <v>1</v>
      </c>
      <c r="L418" s="116">
        <f t="shared" si="266"/>
        <v>2021.9325</v>
      </c>
      <c r="M418" s="116">
        <f t="shared" si="267"/>
        <v>106.4175</v>
      </c>
      <c r="N418" s="116">
        <f t="shared" si="268"/>
        <v>1</v>
      </c>
      <c r="O418" s="116">
        <f t="shared" si="269"/>
        <v>106.4175</v>
      </c>
      <c r="P418" s="116"/>
      <c r="R418" s="95"/>
      <c r="S418" s="96"/>
      <c r="T418" s="97"/>
    </row>
    <row r="419" s="85" customFormat="1" ht="23.1" customHeight="1" spans="1:20">
      <c r="A419" s="129" t="s">
        <v>786</v>
      </c>
      <c r="B419" s="129" t="s">
        <v>787</v>
      </c>
      <c r="C419" s="113" t="s">
        <v>334</v>
      </c>
      <c r="D419" s="148">
        <v>395.91</v>
      </c>
      <c r="E419" s="115">
        <v>1</v>
      </c>
      <c r="F419" s="116">
        <f t="shared" si="263"/>
        <v>395.91</v>
      </c>
      <c r="G419" s="116">
        <f t="shared" ref="G419:K419" si="292">D419</f>
        <v>395.91</v>
      </c>
      <c r="H419" s="117">
        <f t="shared" si="292"/>
        <v>1</v>
      </c>
      <c r="I419" s="116">
        <f t="shared" si="265"/>
        <v>395.91</v>
      </c>
      <c r="J419" s="195">
        <f t="shared" si="289"/>
        <v>376.1145</v>
      </c>
      <c r="K419" s="116">
        <f t="shared" si="292"/>
        <v>1</v>
      </c>
      <c r="L419" s="116">
        <f t="shared" si="266"/>
        <v>376.1145</v>
      </c>
      <c r="M419" s="116">
        <f t="shared" si="267"/>
        <v>19.7955</v>
      </c>
      <c r="N419" s="116">
        <f t="shared" si="268"/>
        <v>1</v>
      </c>
      <c r="O419" s="116">
        <f t="shared" si="269"/>
        <v>19.7955</v>
      </c>
      <c r="P419" s="116"/>
      <c r="R419" s="95"/>
      <c r="S419" s="96"/>
      <c r="T419" s="97"/>
    </row>
    <row r="420" s="85" customFormat="1" ht="23.1" customHeight="1" spans="1:20">
      <c r="A420" s="129" t="s">
        <v>788</v>
      </c>
      <c r="B420" s="129" t="s">
        <v>789</v>
      </c>
      <c r="C420" s="113"/>
      <c r="D420" s="148"/>
      <c r="E420" s="115"/>
      <c r="F420" s="116">
        <f t="shared" si="263"/>
        <v>0</v>
      </c>
      <c r="G420" s="116">
        <f t="shared" ref="G420:K420" si="293">D420</f>
        <v>0</v>
      </c>
      <c r="H420" s="117">
        <f t="shared" si="293"/>
        <v>0</v>
      </c>
      <c r="I420" s="116">
        <f t="shared" si="265"/>
        <v>0</v>
      </c>
      <c r="J420" s="195">
        <f t="shared" si="289"/>
        <v>0</v>
      </c>
      <c r="K420" s="116">
        <f t="shared" si="293"/>
        <v>0</v>
      </c>
      <c r="L420" s="116">
        <f t="shared" si="266"/>
        <v>0</v>
      </c>
      <c r="M420" s="116">
        <f t="shared" si="267"/>
        <v>0</v>
      </c>
      <c r="N420" s="116">
        <f t="shared" si="268"/>
        <v>0</v>
      </c>
      <c r="O420" s="116">
        <f t="shared" si="269"/>
        <v>0</v>
      </c>
      <c r="P420" s="116"/>
      <c r="R420" s="95"/>
      <c r="S420" s="96"/>
      <c r="T420" s="97"/>
    </row>
    <row r="421" s="85" customFormat="1" ht="23.1" customHeight="1" spans="1:20">
      <c r="A421" s="129" t="s">
        <v>790</v>
      </c>
      <c r="B421" s="129" t="s">
        <v>791</v>
      </c>
      <c r="C421" s="113" t="s">
        <v>334</v>
      </c>
      <c r="D421" s="148">
        <v>622.76</v>
      </c>
      <c r="E421" s="115">
        <v>1</v>
      </c>
      <c r="F421" s="116">
        <f t="shared" si="263"/>
        <v>622.76</v>
      </c>
      <c r="G421" s="116">
        <f t="shared" ref="G421:K421" si="294">D421</f>
        <v>622.76</v>
      </c>
      <c r="H421" s="117">
        <f t="shared" si="294"/>
        <v>1</v>
      </c>
      <c r="I421" s="116">
        <f t="shared" si="265"/>
        <v>622.76</v>
      </c>
      <c r="J421" s="195">
        <f t="shared" si="289"/>
        <v>591.622</v>
      </c>
      <c r="K421" s="116">
        <f t="shared" si="294"/>
        <v>1</v>
      </c>
      <c r="L421" s="116">
        <f t="shared" si="266"/>
        <v>591.622</v>
      </c>
      <c r="M421" s="116">
        <f t="shared" si="267"/>
        <v>31.138</v>
      </c>
      <c r="N421" s="116">
        <f t="shared" si="268"/>
        <v>1</v>
      </c>
      <c r="O421" s="116">
        <f t="shared" si="269"/>
        <v>31.138</v>
      </c>
      <c r="P421" s="116"/>
      <c r="R421" s="95"/>
      <c r="S421" s="96"/>
      <c r="T421" s="97"/>
    </row>
    <row r="422" s="85" customFormat="1" ht="23.1" customHeight="1" spans="1:20">
      <c r="A422" s="129" t="s">
        <v>792</v>
      </c>
      <c r="B422" s="129" t="s">
        <v>793</v>
      </c>
      <c r="C422" s="113" t="s">
        <v>334</v>
      </c>
      <c r="D422" s="148">
        <v>58.98</v>
      </c>
      <c r="E422" s="115">
        <v>1</v>
      </c>
      <c r="F422" s="116">
        <f t="shared" si="263"/>
        <v>58.98</v>
      </c>
      <c r="G422" s="116">
        <f t="shared" ref="G422:K422" si="295">D422</f>
        <v>58.98</v>
      </c>
      <c r="H422" s="117">
        <f t="shared" si="295"/>
        <v>1</v>
      </c>
      <c r="I422" s="116">
        <f t="shared" si="265"/>
        <v>58.98</v>
      </c>
      <c r="J422" s="195">
        <f t="shared" si="289"/>
        <v>56.031</v>
      </c>
      <c r="K422" s="116">
        <f t="shared" si="295"/>
        <v>1</v>
      </c>
      <c r="L422" s="116">
        <f t="shared" si="266"/>
        <v>56.031</v>
      </c>
      <c r="M422" s="116">
        <f t="shared" si="267"/>
        <v>2.94900000000001</v>
      </c>
      <c r="N422" s="116">
        <f t="shared" si="268"/>
        <v>1</v>
      </c>
      <c r="O422" s="116">
        <f t="shared" si="269"/>
        <v>2.94900000000001</v>
      </c>
      <c r="P422" s="116"/>
      <c r="R422" s="95"/>
      <c r="S422" s="96"/>
      <c r="T422" s="97"/>
    </row>
    <row r="423" s="85" customFormat="1" ht="23.1" customHeight="1" spans="1:20">
      <c r="A423" s="129">
        <v>430</v>
      </c>
      <c r="B423" s="129" t="s">
        <v>794</v>
      </c>
      <c r="C423" s="113"/>
      <c r="D423" s="148"/>
      <c r="E423" s="115"/>
      <c r="F423" s="116">
        <f t="shared" si="263"/>
        <v>0</v>
      </c>
      <c r="G423" s="116">
        <f t="shared" ref="G423:K423" si="296">D423</f>
        <v>0</v>
      </c>
      <c r="H423" s="117">
        <f t="shared" si="296"/>
        <v>0</v>
      </c>
      <c r="I423" s="116">
        <f t="shared" si="265"/>
        <v>0</v>
      </c>
      <c r="J423" s="195">
        <f t="shared" si="289"/>
        <v>0</v>
      </c>
      <c r="K423" s="116">
        <f t="shared" si="296"/>
        <v>0</v>
      </c>
      <c r="L423" s="116">
        <f t="shared" si="266"/>
        <v>0</v>
      </c>
      <c r="M423" s="116">
        <f t="shared" si="267"/>
        <v>0</v>
      </c>
      <c r="N423" s="116">
        <f t="shared" si="268"/>
        <v>0</v>
      </c>
      <c r="O423" s="116">
        <f t="shared" si="269"/>
        <v>0</v>
      </c>
      <c r="P423" s="116"/>
      <c r="R423" s="95"/>
      <c r="S423" s="96"/>
      <c r="T423" s="97"/>
    </row>
    <row r="424" s="85" customFormat="1" ht="23.1" customHeight="1" spans="1:20">
      <c r="A424" s="129" t="s">
        <v>795</v>
      </c>
      <c r="B424" s="129" t="s">
        <v>796</v>
      </c>
      <c r="C424" s="113" t="s">
        <v>737</v>
      </c>
      <c r="D424" s="148">
        <v>3599.35</v>
      </c>
      <c r="E424" s="115">
        <v>2</v>
      </c>
      <c r="F424" s="116">
        <f t="shared" si="263"/>
        <v>7198.7</v>
      </c>
      <c r="G424" s="116">
        <f t="shared" ref="G424:K424" si="297">D424</f>
        <v>3599.35</v>
      </c>
      <c r="H424" s="117">
        <f t="shared" si="297"/>
        <v>2</v>
      </c>
      <c r="I424" s="116">
        <f t="shared" si="265"/>
        <v>7198.7</v>
      </c>
      <c r="J424" s="195">
        <f t="shared" si="289"/>
        <v>3419.3825</v>
      </c>
      <c r="K424" s="116">
        <f t="shared" si="297"/>
        <v>2</v>
      </c>
      <c r="L424" s="116">
        <f t="shared" si="266"/>
        <v>6838.765</v>
      </c>
      <c r="M424" s="116">
        <f t="shared" si="267"/>
        <v>179.9675</v>
      </c>
      <c r="N424" s="116">
        <f t="shared" si="268"/>
        <v>2</v>
      </c>
      <c r="O424" s="116">
        <f t="shared" si="269"/>
        <v>359.935</v>
      </c>
      <c r="P424" s="116"/>
      <c r="R424" s="95"/>
      <c r="S424" s="96"/>
      <c r="T424" s="97"/>
    </row>
    <row r="425" s="85" customFormat="1" ht="23.1" customHeight="1" spans="1:20">
      <c r="A425" s="129" t="s">
        <v>797</v>
      </c>
      <c r="B425" s="129" t="s">
        <v>798</v>
      </c>
      <c r="C425" s="113" t="s">
        <v>737</v>
      </c>
      <c r="D425" s="148">
        <v>2449.39</v>
      </c>
      <c r="E425" s="115">
        <v>2</v>
      </c>
      <c r="F425" s="116">
        <f t="shared" si="263"/>
        <v>4898.78</v>
      </c>
      <c r="G425" s="116">
        <f t="shared" ref="G425:K425" si="298">D425</f>
        <v>2449.39</v>
      </c>
      <c r="H425" s="117">
        <f t="shared" si="298"/>
        <v>2</v>
      </c>
      <c r="I425" s="116">
        <f t="shared" si="265"/>
        <v>4898.78</v>
      </c>
      <c r="J425" s="195">
        <f t="shared" si="289"/>
        <v>2326.9205</v>
      </c>
      <c r="K425" s="116">
        <f t="shared" si="298"/>
        <v>2</v>
      </c>
      <c r="L425" s="116">
        <f t="shared" si="266"/>
        <v>4653.841</v>
      </c>
      <c r="M425" s="116">
        <f t="shared" si="267"/>
        <v>122.4695</v>
      </c>
      <c r="N425" s="116">
        <f t="shared" si="268"/>
        <v>2</v>
      </c>
      <c r="O425" s="116">
        <f t="shared" si="269"/>
        <v>244.939</v>
      </c>
      <c r="P425" s="116"/>
      <c r="R425" s="95"/>
      <c r="S425" s="96"/>
      <c r="T425" s="97"/>
    </row>
    <row r="426" s="85" customFormat="1" ht="23.1" customHeight="1" spans="1:20">
      <c r="A426" s="129" t="s">
        <v>799</v>
      </c>
      <c r="B426" s="129" t="s">
        <v>800</v>
      </c>
      <c r="C426" s="113" t="s">
        <v>801</v>
      </c>
      <c r="D426" s="148">
        <v>29841.34</v>
      </c>
      <c r="E426" s="115">
        <v>2</v>
      </c>
      <c r="F426" s="116">
        <f t="shared" si="263"/>
        <v>59682.68</v>
      </c>
      <c r="G426" s="116">
        <f t="shared" ref="G426:K426" si="299">D426</f>
        <v>29841.34</v>
      </c>
      <c r="H426" s="117">
        <f t="shared" si="299"/>
        <v>2</v>
      </c>
      <c r="I426" s="116">
        <f t="shared" si="265"/>
        <v>59682.68</v>
      </c>
      <c r="J426" s="195">
        <f t="shared" si="289"/>
        <v>28349.273</v>
      </c>
      <c r="K426" s="116">
        <f t="shared" si="299"/>
        <v>2</v>
      </c>
      <c r="L426" s="116">
        <f t="shared" si="266"/>
        <v>56698.546</v>
      </c>
      <c r="M426" s="116">
        <f t="shared" si="267"/>
        <v>1492.067</v>
      </c>
      <c r="N426" s="116">
        <f t="shared" si="268"/>
        <v>2</v>
      </c>
      <c r="O426" s="116">
        <f t="shared" si="269"/>
        <v>2984.13400000001</v>
      </c>
      <c r="P426" s="116"/>
      <c r="R426" s="95"/>
      <c r="S426" s="96"/>
      <c r="T426" s="97"/>
    </row>
    <row r="427" s="85" customFormat="1" ht="23.1" customHeight="1" spans="1:20">
      <c r="A427" s="129" t="s">
        <v>802</v>
      </c>
      <c r="B427" s="129" t="s">
        <v>803</v>
      </c>
      <c r="C427" s="113" t="s">
        <v>737</v>
      </c>
      <c r="D427" s="148">
        <v>5399.78</v>
      </c>
      <c r="E427" s="115">
        <v>2</v>
      </c>
      <c r="F427" s="116">
        <f t="shared" si="263"/>
        <v>10799.56</v>
      </c>
      <c r="G427" s="116">
        <f t="shared" ref="G427:K427" si="300">D427</f>
        <v>5399.78</v>
      </c>
      <c r="H427" s="117">
        <f t="shared" si="300"/>
        <v>2</v>
      </c>
      <c r="I427" s="116">
        <f t="shared" si="265"/>
        <v>10799.56</v>
      </c>
      <c r="J427" s="195">
        <f t="shared" si="289"/>
        <v>5129.791</v>
      </c>
      <c r="K427" s="116">
        <f t="shared" si="300"/>
        <v>2</v>
      </c>
      <c r="L427" s="116">
        <f t="shared" si="266"/>
        <v>10259.582</v>
      </c>
      <c r="M427" s="116">
        <f t="shared" si="267"/>
        <v>269.989</v>
      </c>
      <c r="N427" s="116">
        <f t="shared" si="268"/>
        <v>2</v>
      </c>
      <c r="O427" s="116">
        <f t="shared" si="269"/>
        <v>539.978000000001</v>
      </c>
      <c r="P427" s="116"/>
      <c r="R427" s="95"/>
      <c r="S427" s="96"/>
      <c r="T427" s="97"/>
    </row>
    <row r="428" s="85" customFormat="1" ht="23.1" customHeight="1" spans="1:20">
      <c r="A428" s="129">
        <v>431</v>
      </c>
      <c r="B428" s="129" t="s">
        <v>804</v>
      </c>
      <c r="C428" s="113"/>
      <c r="D428" s="148"/>
      <c r="E428" s="115"/>
      <c r="F428" s="116">
        <f t="shared" si="263"/>
        <v>0</v>
      </c>
      <c r="G428" s="116">
        <f t="shared" ref="G428:K428" si="301">D428</f>
        <v>0</v>
      </c>
      <c r="H428" s="117">
        <f t="shared" si="301"/>
        <v>0</v>
      </c>
      <c r="I428" s="116">
        <f t="shared" si="265"/>
        <v>0</v>
      </c>
      <c r="J428" s="195">
        <f t="shared" si="289"/>
        <v>0</v>
      </c>
      <c r="K428" s="116">
        <f t="shared" si="301"/>
        <v>0</v>
      </c>
      <c r="L428" s="116">
        <f t="shared" si="266"/>
        <v>0</v>
      </c>
      <c r="M428" s="116">
        <f t="shared" si="267"/>
        <v>0</v>
      </c>
      <c r="N428" s="116">
        <f t="shared" si="268"/>
        <v>0</v>
      </c>
      <c r="O428" s="116">
        <f t="shared" si="269"/>
        <v>0</v>
      </c>
      <c r="P428" s="116"/>
      <c r="R428" s="95"/>
      <c r="S428" s="96"/>
      <c r="T428" s="97"/>
    </row>
    <row r="429" s="85" customFormat="1" ht="23.1" customHeight="1" spans="1:20">
      <c r="A429" s="129" t="s">
        <v>805</v>
      </c>
      <c r="B429" s="129" t="s">
        <v>806</v>
      </c>
      <c r="C429" s="113" t="s">
        <v>737</v>
      </c>
      <c r="D429" s="148">
        <v>999.61</v>
      </c>
      <c r="E429" s="115">
        <v>6</v>
      </c>
      <c r="F429" s="116">
        <f t="shared" si="263"/>
        <v>5997.66</v>
      </c>
      <c r="G429" s="116">
        <f t="shared" ref="G429:K429" si="302">D429</f>
        <v>999.61</v>
      </c>
      <c r="H429" s="117">
        <f t="shared" si="302"/>
        <v>6</v>
      </c>
      <c r="I429" s="116">
        <f t="shared" si="265"/>
        <v>5997.66</v>
      </c>
      <c r="J429" s="195">
        <f t="shared" si="289"/>
        <v>949.6295</v>
      </c>
      <c r="K429" s="116">
        <f t="shared" si="302"/>
        <v>6</v>
      </c>
      <c r="L429" s="116">
        <f t="shared" si="266"/>
        <v>5697.777</v>
      </c>
      <c r="M429" s="116">
        <f t="shared" si="267"/>
        <v>49.9805</v>
      </c>
      <c r="N429" s="116">
        <f t="shared" si="268"/>
        <v>6</v>
      </c>
      <c r="O429" s="116">
        <f t="shared" si="269"/>
        <v>299.883</v>
      </c>
      <c r="P429" s="116"/>
      <c r="R429" s="95"/>
      <c r="S429" s="96"/>
      <c r="T429" s="97"/>
    </row>
    <row r="430" s="85" customFormat="1" ht="23.1" customHeight="1" spans="1:20">
      <c r="A430" s="129" t="s">
        <v>807</v>
      </c>
      <c r="B430" s="129" t="s">
        <v>808</v>
      </c>
      <c r="C430" s="113" t="s">
        <v>801</v>
      </c>
      <c r="D430" s="148">
        <v>949.95</v>
      </c>
      <c r="E430" s="115">
        <v>26</v>
      </c>
      <c r="F430" s="116">
        <f t="shared" si="263"/>
        <v>24698.7</v>
      </c>
      <c r="G430" s="116">
        <f t="shared" ref="G430:K430" si="303">D430</f>
        <v>949.95</v>
      </c>
      <c r="H430" s="117">
        <f t="shared" si="303"/>
        <v>26</v>
      </c>
      <c r="I430" s="116">
        <f t="shared" si="265"/>
        <v>24698.7</v>
      </c>
      <c r="J430" s="195">
        <f t="shared" si="289"/>
        <v>902.4525</v>
      </c>
      <c r="K430" s="116">
        <f t="shared" si="303"/>
        <v>26</v>
      </c>
      <c r="L430" s="116">
        <f t="shared" si="266"/>
        <v>23463.765</v>
      </c>
      <c r="M430" s="116">
        <f t="shared" si="267"/>
        <v>47.4975000000001</v>
      </c>
      <c r="N430" s="116">
        <f t="shared" si="268"/>
        <v>26</v>
      </c>
      <c r="O430" s="116">
        <f t="shared" si="269"/>
        <v>1234.935</v>
      </c>
      <c r="P430" s="116"/>
      <c r="R430" s="95"/>
      <c r="S430" s="96"/>
      <c r="T430" s="97"/>
    </row>
    <row r="431" s="85" customFormat="1" ht="23.1" customHeight="1" spans="1:20">
      <c r="A431" s="129" t="s">
        <v>809</v>
      </c>
      <c r="B431" s="129" t="s">
        <v>810</v>
      </c>
      <c r="C431" s="113" t="s">
        <v>737</v>
      </c>
      <c r="D431" s="148">
        <v>299.92</v>
      </c>
      <c r="E431" s="115">
        <v>6</v>
      </c>
      <c r="F431" s="116">
        <f t="shared" si="263"/>
        <v>1799.52</v>
      </c>
      <c r="G431" s="116">
        <f t="shared" ref="G431:K431" si="304">D431</f>
        <v>299.92</v>
      </c>
      <c r="H431" s="117">
        <f t="shared" si="304"/>
        <v>6</v>
      </c>
      <c r="I431" s="116">
        <f t="shared" si="265"/>
        <v>1799.52</v>
      </c>
      <c r="J431" s="195">
        <f t="shared" si="289"/>
        <v>284.924</v>
      </c>
      <c r="K431" s="116">
        <f t="shared" si="304"/>
        <v>6</v>
      </c>
      <c r="L431" s="116">
        <f t="shared" si="266"/>
        <v>1709.544</v>
      </c>
      <c r="M431" s="116">
        <f t="shared" si="267"/>
        <v>14.996</v>
      </c>
      <c r="N431" s="116">
        <f t="shared" si="268"/>
        <v>6</v>
      </c>
      <c r="O431" s="116">
        <f t="shared" si="269"/>
        <v>89.9760000000002</v>
      </c>
      <c r="P431" s="116"/>
      <c r="R431" s="95"/>
      <c r="S431" s="96"/>
      <c r="T431" s="97"/>
    </row>
    <row r="432" s="85" customFormat="1" ht="23.1" customHeight="1" spans="1:20">
      <c r="A432" s="129">
        <v>432</v>
      </c>
      <c r="B432" s="129" t="s">
        <v>811</v>
      </c>
      <c r="C432" s="113"/>
      <c r="D432" s="148"/>
      <c r="E432" s="115"/>
      <c r="F432" s="116">
        <f t="shared" si="263"/>
        <v>0</v>
      </c>
      <c r="G432" s="116">
        <f t="shared" ref="G432:K432" si="305">D432</f>
        <v>0</v>
      </c>
      <c r="H432" s="117">
        <f t="shared" si="305"/>
        <v>0</v>
      </c>
      <c r="I432" s="116">
        <f t="shared" si="265"/>
        <v>0</v>
      </c>
      <c r="J432" s="195">
        <f t="shared" si="289"/>
        <v>0</v>
      </c>
      <c r="K432" s="116">
        <f t="shared" si="305"/>
        <v>0</v>
      </c>
      <c r="L432" s="116">
        <f t="shared" si="266"/>
        <v>0</v>
      </c>
      <c r="M432" s="116">
        <f t="shared" si="267"/>
        <v>0</v>
      </c>
      <c r="N432" s="116">
        <f t="shared" si="268"/>
        <v>0</v>
      </c>
      <c r="O432" s="116">
        <f t="shared" si="269"/>
        <v>0</v>
      </c>
      <c r="P432" s="116"/>
      <c r="R432" s="95"/>
      <c r="S432" s="96"/>
      <c r="T432" s="97"/>
    </row>
    <row r="433" s="85" customFormat="1" ht="23.1" customHeight="1" spans="1:20">
      <c r="A433" s="129" t="s">
        <v>812</v>
      </c>
      <c r="B433" s="129" t="s">
        <v>813</v>
      </c>
      <c r="C433" s="113" t="s">
        <v>65</v>
      </c>
      <c r="D433" s="148">
        <v>112.51</v>
      </c>
      <c r="E433" s="115">
        <v>29</v>
      </c>
      <c r="F433" s="116">
        <f t="shared" si="263"/>
        <v>3262.79</v>
      </c>
      <c r="G433" s="116">
        <f t="shared" ref="G433:K433" si="306">D433</f>
        <v>112.51</v>
      </c>
      <c r="H433" s="117">
        <f t="shared" si="306"/>
        <v>29</v>
      </c>
      <c r="I433" s="116">
        <f t="shared" si="265"/>
        <v>3262.79</v>
      </c>
      <c r="J433" s="195">
        <f t="shared" si="289"/>
        <v>106.8845</v>
      </c>
      <c r="K433" s="116">
        <f t="shared" si="306"/>
        <v>29</v>
      </c>
      <c r="L433" s="116">
        <f t="shared" si="266"/>
        <v>3099.6505</v>
      </c>
      <c r="M433" s="116">
        <f t="shared" si="267"/>
        <v>5.6255</v>
      </c>
      <c r="N433" s="116">
        <f t="shared" si="268"/>
        <v>29</v>
      </c>
      <c r="O433" s="116">
        <f t="shared" si="269"/>
        <v>163.1395</v>
      </c>
      <c r="P433" s="116"/>
      <c r="R433" s="95"/>
      <c r="S433" s="96"/>
      <c r="T433" s="97"/>
    </row>
    <row r="434" s="85" customFormat="1" ht="23.1" customHeight="1" spans="1:20">
      <c r="A434" s="129" t="s">
        <v>814</v>
      </c>
      <c r="B434" s="129" t="s">
        <v>815</v>
      </c>
      <c r="C434" s="113" t="s">
        <v>65</v>
      </c>
      <c r="D434" s="148">
        <v>218.39</v>
      </c>
      <c r="E434" s="115">
        <v>1</v>
      </c>
      <c r="F434" s="116">
        <f t="shared" si="263"/>
        <v>218.39</v>
      </c>
      <c r="G434" s="116">
        <f t="shared" ref="G434:K434" si="307">D434</f>
        <v>218.39</v>
      </c>
      <c r="H434" s="117">
        <f t="shared" si="307"/>
        <v>1</v>
      </c>
      <c r="I434" s="116">
        <f t="shared" si="265"/>
        <v>218.39</v>
      </c>
      <c r="J434" s="195">
        <f t="shared" si="289"/>
        <v>207.4705</v>
      </c>
      <c r="K434" s="116">
        <f t="shared" si="307"/>
        <v>1</v>
      </c>
      <c r="L434" s="116">
        <f t="shared" si="266"/>
        <v>207.4705</v>
      </c>
      <c r="M434" s="116">
        <f t="shared" si="267"/>
        <v>10.9195</v>
      </c>
      <c r="N434" s="116">
        <f t="shared" si="268"/>
        <v>1</v>
      </c>
      <c r="O434" s="116">
        <f t="shared" si="269"/>
        <v>10.9195</v>
      </c>
      <c r="P434" s="116"/>
      <c r="R434" s="95"/>
      <c r="S434" s="96"/>
      <c r="T434" s="97"/>
    </row>
    <row r="435" s="85" customFormat="1" ht="23.1" customHeight="1" spans="1:20">
      <c r="A435" s="129" t="s">
        <v>816</v>
      </c>
      <c r="B435" s="129" t="s">
        <v>817</v>
      </c>
      <c r="C435" s="113" t="s">
        <v>65</v>
      </c>
      <c r="D435" s="148">
        <v>338.3</v>
      </c>
      <c r="E435" s="115">
        <v>1</v>
      </c>
      <c r="F435" s="116">
        <f t="shared" si="263"/>
        <v>338.3</v>
      </c>
      <c r="G435" s="116">
        <f t="shared" ref="G435:K435" si="308">D435</f>
        <v>338.3</v>
      </c>
      <c r="H435" s="117">
        <f t="shared" si="308"/>
        <v>1</v>
      </c>
      <c r="I435" s="116">
        <f t="shared" si="265"/>
        <v>338.3</v>
      </c>
      <c r="J435" s="195">
        <f t="shared" si="289"/>
        <v>321.385</v>
      </c>
      <c r="K435" s="116">
        <f t="shared" si="308"/>
        <v>1</v>
      </c>
      <c r="L435" s="116">
        <f t="shared" si="266"/>
        <v>321.385</v>
      </c>
      <c r="M435" s="116">
        <f t="shared" si="267"/>
        <v>16.915</v>
      </c>
      <c r="N435" s="116">
        <f t="shared" si="268"/>
        <v>1</v>
      </c>
      <c r="O435" s="116">
        <f t="shared" si="269"/>
        <v>16.915</v>
      </c>
      <c r="P435" s="116"/>
      <c r="R435" s="95"/>
      <c r="S435" s="96"/>
      <c r="T435" s="97"/>
    </row>
    <row r="436" s="85" customFormat="1" ht="23.1" customHeight="1" spans="1:20">
      <c r="A436" s="129" t="s">
        <v>818</v>
      </c>
      <c r="B436" s="129" t="s">
        <v>819</v>
      </c>
      <c r="C436" s="113" t="s">
        <v>65</v>
      </c>
      <c r="D436" s="148">
        <v>509.86</v>
      </c>
      <c r="E436" s="115">
        <v>1</v>
      </c>
      <c r="F436" s="116">
        <f t="shared" si="263"/>
        <v>509.86</v>
      </c>
      <c r="G436" s="116">
        <f t="shared" ref="G436:K436" si="309">D436</f>
        <v>509.86</v>
      </c>
      <c r="H436" s="117">
        <f t="shared" si="309"/>
        <v>1</v>
      </c>
      <c r="I436" s="116">
        <f t="shared" si="265"/>
        <v>509.86</v>
      </c>
      <c r="J436" s="195">
        <f t="shared" si="289"/>
        <v>484.367</v>
      </c>
      <c r="K436" s="116">
        <f t="shared" si="309"/>
        <v>1</v>
      </c>
      <c r="L436" s="116">
        <f t="shared" si="266"/>
        <v>484.367</v>
      </c>
      <c r="M436" s="116">
        <f t="shared" si="267"/>
        <v>25.493</v>
      </c>
      <c r="N436" s="116">
        <f t="shared" si="268"/>
        <v>1</v>
      </c>
      <c r="O436" s="116">
        <f t="shared" si="269"/>
        <v>25.493</v>
      </c>
      <c r="P436" s="116"/>
      <c r="R436" s="95"/>
      <c r="S436" s="96"/>
      <c r="T436" s="97"/>
    </row>
    <row r="437" s="85" customFormat="1" ht="23.1" customHeight="1" spans="1:20">
      <c r="A437" s="129" t="s">
        <v>820</v>
      </c>
      <c r="B437" s="129" t="s">
        <v>821</v>
      </c>
      <c r="C437" s="113" t="s">
        <v>65</v>
      </c>
      <c r="D437" s="148">
        <v>1614.46</v>
      </c>
      <c r="E437" s="115">
        <v>1</v>
      </c>
      <c r="F437" s="116">
        <f t="shared" si="263"/>
        <v>1614.46</v>
      </c>
      <c r="G437" s="116">
        <f t="shared" ref="G437:K437" si="310">D437</f>
        <v>1614.46</v>
      </c>
      <c r="H437" s="117">
        <f t="shared" si="310"/>
        <v>1</v>
      </c>
      <c r="I437" s="116">
        <f t="shared" si="265"/>
        <v>1614.46</v>
      </c>
      <c r="J437" s="195">
        <f t="shared" si="289"/>
        <v>1533.737</v>
      </c>
      <c r="K437" s="116">
        <f t="shared" si="310"/>
        <v>1</v>
      </c>
      <c r="L437" s="116">
        <f t="shared" si="266"/>
        <v>1533.737</v>
      </c>
      <c r="M437" s="116">
        <f t="shared" si="267"/>
        <v>80.7230000000002</v>
      </c>
      <c r="N437" s="116">
        <f t="shared" si="268"/>
        <v>1</v>
      </c>
      <c r="O437" s="116">
        <f t="shared" si="269"/>
        <v>80.7230000000002</v>
      </c>
      <c r="P437" s="116"/>
      <c r="R437" s="95"/>
      <c r="S437" s="96"/>
      <c r="T437" s="97"/>
    </row>
    <row r="438" s="85" customFormat="1" ht="23.1" customHeight="1" spans="1:20">
      <c r="A438" s="129" t="s">
        <v>822</v>
      </c>
      <c r="B438" s="129" t="s">
        <v>823</v>
      </c>
      <c r="C438" s="113" t="s">
        <v>65</v>
      </c>
      <c r="D438" s="148">
        <v>1668.38</v>
      </c>
      <c r="E438" s="115">
        <v>1</v>
      </c>
      <c r="F438" s="116">
        <f t="shared" si="263"/>
        <v>1668.38</v>
      </c>
      <c r="G438" s="116">
        <f t="shared" ref="G438:K438" si="311">D438</f>
        <v>1668.38</v>
      </c>
      <c r="H438" s="117">
        <f t="shared" si="311"/>
        <v>1</v>
      </c>
      <c r="I438" s="116">
        <f t="shared" si="265"/>
        <v>1668.38</v>
      </c>
      <c r="J438" s="195">
        <f t="shared" si="289"/>
        <v>1584.961</v>
      </c>
      <c r="K438" s="116">
        <f t="shared" si="311"/>
        <v>1</v>
      </c>
      <c r="L438" s="116">
        <f t="shared" si="266"/>
        <v>1584.961</v>
      </c>
      <c r="M438" s="116">
        <f t="shared" si="267"/>
        <v>83.4190000000001</v>
      </c>
      <c r="N438" s="116">
        <f t="shared" si="268"/>
        <v>1</v>
      </c>
      <c r="O438" s="116">
        <f t="shared" si="269"/>
        <v>83.4190000000001</v>
      </c>
      <c r="P438" s="116"/>
      <c r="R438" s="95"/>
      <c r="S438" s="96"/>
      <c r="T438" s="97"/>
    </row>
    <row r="439" s="85" customFormat="1" ht="23.1" customHeight="1" spans="1:20">
      <c r="A439" s="129">
        <v>433</v>
      </c>
      <c r="B439" s="129" t="s">
        <v>824</v>
      </c>
      <c r="C439" s="113"/>
      <c r="D439" s="148"/>
      <c r="E439" s="115"/>
      <c r="F439" s="116">
        <f t="shared" si="263"/>
        <v>0</v>
      </c>
      <c r="G439" s="116">
        <f t="shared" ref="G439:K439" si="312">D439</f>
        <v>0</v>
      </c>
      <c r="H439" s="117">
        <f t="shared" si="312"/>
        <v>0</v>
      </c>
      <c r="I439" s="116">
        <f t="shared" si="265"/>
        <v>0</v>
      </c>
      <c r="J439" s="195">
        <f t="shared" si="289"/>
        <v>0</v>
      </c>
      <c r="K439" s="116">
        <f t="shared" si="312"/>
        <v>0</v>
      </c>
      <c r="L439" s="116">
        <f t="shared" si="266"/>
        <v>0</v>
      </c>
      <c r="M439" s="116">
        <f t="shared" si="267"/>
        <v>0</v>
      </c>
      <c r="N439" s="116">
        <f t="shared" si="268"/>
        <v>0</v>
      </c>
      <c r="O439" s="116">
        <f t="shared" si="269"/>
        <v>0</v>
      </c>
      <c r="P439" s="116"/>
      <c r="R439" s="95"/>
      <c r="S439" s="96"/>
      <c r="T439" s="97"/>
    </row>
    <row r="440" s="85" customFormat="1" ht="23.1" customHeight="1" spans="1:20">
      <c r="A440" s="129" t="s">
        <v>825</v>
      </c>
      <c r="B440" s="129" t="s">
        <v>826</v>
      </c>
      <c r="C440" s="113" t="s">
        <v>65</v>
      </c>
      <c r="D440" s="148">
        <v>80.61</v>
      </c>
      <c r="E440" s="115">
        <v>31</v>
      </c>
      <c r="F440" s="116">
        <f t="shared" si="263"/>
        <v>2498.91</v>
      </c>
      <c r="G440" s="116">
        <f t="shared" ref="G440:K440" si="313">D440</f>
        <v>80.61</v>
      </c>
      <c r="H440" s="117">
        <f t="shared" si="313"/>
        <v>31</v>
      </c>
      <c r="I440" s="116">
        <f t="shared" si="265"/>
        <v>2498.91</v>
      </c>
      <c r="J440" s="195">
        <f t="shared" si="289"/>
        <v>76.5795</v>
      </c>
      <c r="K440" s="116">
        <f t="shared" si="313"/>
        <v>31</v>
      </c>
      <c r="L440" s="116">
        <f t="shared" si="266"/>
        <v>2373.9645</v>
      </c>
      <c r="M440" s="116">
        <f t="shared" si="267"/>
        <v>4.0305</v>
      </c>
      <c r="N440" s="116">
        <f t="shared" si="268"/>
        <v>31</v>
      </c>
      <c r="O440" s="116">
        <f t="shared" si="269"/>
        <v>124.9455</v>
      </c>
      <c r="P440" s="116"/>
      <c r="R440" s="95"/>
      <c r="S440" s="96"/>
      <c r="T440" s="97"/>
    </row>
    <row r="441" s="85" customFormat="1" ht="23.1" customHeight="1" spans="1:20">
      <c r="A441" s="129" t="s">
        <v>827</v>
      </c>
      <c r="B441" s="129" t="s">
        <v>828</v>
      </c>
      <c r="C441" s="113" t="s">
        <v>65</v>
      </c>
      <c r="D441" s="148">
        <v>119.4</v>
      </c>
      <c r="E441" s="115">
        <v>31</v>
      </c>
      <c r="F441" s="116">
        <f t="shared" si="263"/>
        <v>3701.4</v>
      </c>
      <c r="G441" s="116">
        <f t="shared" ref="G441:K441" si="314">D441</f>
        <v>119.4</v>
      </c>
      <c r="H441" s="117">
        <f t="shared" si="314"/>
        <v>31</v>
      </c>
      <c r="I441" s="116">
        <f t="shared" si="265"/>
        <v>3701.4</v>
      </c>
      <c r="J441" s="195">
        <f t="shared" si="289"/>
        <v>113.43</v>
      </c>
      <c r="K441" s="116">
        <f t="shared" si="314"/>
        <v>31</v>
      </c>
      <c r="L441" s="116">
        <f t="shared" si="266"/>
        <v>3516.33</v>
      </c>
      <c r="M441" s="116">
        <f t="shared" si="267"/>
        <v>5.97</v>
      </c>
      <c r="N441" s="116">
        <f t="shared" si="268"/>
        <v>31</v>
      </c>
      <c r="O441" s="116">
        <f t="shared" si="269"/>
        <v>185.07</v>
      </c>
      <c r="P441" s="116"/>
      <c r="R441" s="95"/>
      <c r="S441" s="96"/>
      <c r="T441" s="97"/>
    </row>
    <row r="442" s="85" customFormat="1" ht="23.1" customHeight="1" spans="1:20">
      <c r="A442" s="129" t="s">
        <v>829</v>
      </c>
      <c r="B442" s="129" t="s">
        <v>830</v>
      </c>
      <c r="C442" s="113" t="s">
        <v>65</v>
      </c>
      <c r="D442" s="148">
        <v>145.53</v>
      </c>
      <c r="E442" s="115">
        <v>228</v>
      </c>
      <c r="F442" s="116">
        <f t="shared" si="263"/>
        <v>33180.84</v>
      </c>
      <c r="G442" s="116">
        <f t="shared" ref="G442:K442" si="315">D442</f>
        <v>145.53</v>
      </c>
      <c r="H442" s="117">
        <f t="shared" si="315"/>
        <v>228</v>
      </c>
      <c r="I442" s="116">
        <f t="shared" si="265"/>
        <v>33180.84</v>
      </c>
      <c r="J442" s="195">
        <f t="shared" si="289"/>
        <v>138.2535</v>
      </c>
      <c r="K442" s="116">
        <f t="shared" si="315"/>
        <v>228</v>
      </c>
      <c r="L442" s="116">
        <f t="shared" si="266"/>
        <v>31521.798</v>
      </c>
      <c r="M442" s="116">
        <f t="shared" si="267"/>
        <v>7.2765</v>
      </c>
      <c r="N442" s="116">
        <f t="shared" si="268"/>
        <v>228</v>
      </c>
      <c r="O442" s="116">
        <f t="shared" si="269"/>
        <v>1659.042</v>
      </c>
      <c r="P442" s="116"/>
      <c r="R442" s="95"/>
      <c r="S442" s="96"/>
      <c r="T442" s="97"/>
    </row>
    <row r="443" s="85" customFormat="1" ht="23.1" customHeight="1" spans="1:20">
      <c r="A443" s="129" t="s">
        <v>831</v>
      </c>
      <c r="B443" s="129" t="s">
        <v>832</v>
      </c>
      <c r="C443" s="113" t="s">
        <v>65</v>
      </c>
      <c r="D443" s="148">
        <v>181.31</v>
      </c>
      <c r="E443" s="115">
        <v>31</v>
      </c>
      <c r="F443" s="116">
        <f t="shared" si="263"/>
        <v>5620.61</v>
      </c>
      <c r="G443" s="116">
        <f t="shared" ref="G443:K443" si="316">D443</f>
        <v>181.31</v>
      </c>
      <c r="H443" s="117">
        <f t="shared" si="316"/>
        <v>31</v>
      </c>
      <c r="I443" s="116">
        <f t="shared" si="265"/>
        <v>5620.61</v>
      </c>
      <c r="J443" s="195">
        <f t="shared" si="289"/>
        <v>172.2445</v>
      </c>
      <c r="K443" s="116">
        <f t="shared" si="316"/>
        <v>31</v>
      </c>
      <c r="L443" s="116">
        <f t="shared" si="266"/>
        <v>5339.5795</v>
      </c>
      <c r="M443" s="116">
        <f t="shared" si="267"/>
        <v>9.06550000000001</v>
      </c>
      <c r="N443" s="116">
        <f t="shared" si="268"/>
        <v>31</v>
      </c>
      <c r="O443" s="116">
        <f t="shared" si="269"/>
        <v>281.0305</v>
      </c>
      <c r="P443" s="116"/>
      <c r="R443" s="95"/>
      <c r="S443" s="96"/>
      <c r="T443" s="97"/>
    </row>
    <row r="444" s="85" customFormat="1" ht="23.1" customHeight="1" spans="1:20">
      <c r="A444" s="129" t="s">
        <v>833</v>
      </c>
      <c r="B444" s="129" t="s">
        <v>834</v>
      </c>
      <c r="C444" s="113" t="s">
        <v>65</v>
      </c>
      <c r="D444" s="148">
        <v>244.57</v>
      </c>
      <c r="E444" s="115">
        <v>31</v>
      </c>
      <c r="F444" s="116">
        <f t="shared" si="263"/>
        <v>7581.67</v>
      </c>
      <c r="G444" s="116">
        <f t="shared" ref="G444:K444" si="317">D444</f>
        <v>244.57</v>
      </c>
      <c r="H444" s="117">
        <f t="shared" si="317"/>
        <v>31</v>
      </c>
      <c r="I444" s="116">
        <f t="shared" si="265"/>
        <v>7581.67</v>
      </c>
      <c r="J444" s="195">
        <f t="shared" si="289"/>
        <v>232.3415</v>
      </c>
      <c r="K444" s="116">
        <f t="shared" si="317"/>
        <v>31</v>
      </c>
      <c r="L444" s="116">
        <f t="shared" si="266"/>
        <v>7202.5865</v>
      </c>
      <c r="M444" s="116">
        <f t="shared" si="267"/>
        <v>12.2285</v>
      </c>
      <c r="N444" s="116">
        <f t="shared" si="268"/>
        <v>31</v>
      </c>
      <c r="O444" s="116">
        <f t="shared" si="269"/>
        <v>379.0835</v>
      </c>
      <c r="P444" s="116"/>
      <c r="R444" s="95"/>
      <c r="S444" s="96"/>
      <c r="T444" s="97"/>
    </row>
    <row r="445" s="85" customFormat="1" ht="23.1" customHeight="1" spans="1:20">
      <c r="A445" s="129" t="s">
        <v>835</v>
      </c>
      <c r="B445" s="129" t="s">
        <v>836</v>
      </c>
      <c r="C445" s="113" t="s">
        <v>334</v>
      </c>
      <c r="D445" s="148">
        <v>20</v>
      </c>
      <c r="E445" s="115">
        <v>110</v>
      </c>
      <c r="F445" s="116">
        <f t="shared" si="263"/>
        <v>2200</v>
      </c>
      <c r="G445" s="116">
        <f t="shared" ref="G445:K445" si="318">D445</f>
        <v>20</v>
      </c>
      <c r="H445" s="117">
        <f t="shared" si="318"/>
        <v>110</v>
      </c>
      <c r="I445" s="116">
        <f t="shared" si="265"/>
        <v>2200</v>
      </c>
      <c r="J445" s="195">
        <f t="shared" si="289"/>
        <v>19</v>
      </c>
      <c r="K445" s="116">
        <f t="shared" si="318"/>
        <v>110</v>
      </c>
      <c r="L445" s="116">
        <f t="shared" si="266"/>
        <v>2090</v>
      </c>
      <c r="M445" s="116">
        <f t="shared" si="267"/>
        <v>1</v>
      </c>
      <c r="N445" s="116">
        <f t="shared" si="268"/>
        <v>110</v>
      </c>
      <c r="O445" s="116">
        <f t="shared" si="269"/>
        <v>110</v>
      </c>
      <c r="P445" s="116"/>
      <c r="R445" s="95"/>
      <c r="S445" s="96"/>
      <c r="T445" s="97"/>
    </row>
    <row r="446" s="85" customFormat="1" ht="23.1" customHeight="1" spans="1:20">
      <c r="A446" s="129">
        <v>434</v>
      </c>
      <c r="B446" s="129" t="s">
        <v>837</v>
      </c>
      <c r="C446" s="113"/>
      <c r="D446" s="148"/>
      <c r="E446" s="115"/>
      <c r="F446" s="116">
        <f t="shared" si="263"/>
        <v>0</v>
      </c>
      <c r="G446" s="116">
        <f t="shared" ref="G446:K446" si="319">D446</f>
        <v>0</v>
      </c>
      <c r="H446" s="117">
        <f t="shared" si="319"/>
        <v>0</v>
      </c>
      <c r="I446" s="116">
        <f t="shared" si="265"/>
        <v>0</v>
      </c>
      <c r="J446" s="195">
        <f t="shared" si="289"/>
        <v>0</v>
      </c>
      <c r="K446" s="116">
        <f t="shared" si="319"/>
        <v>0</v>
      </c>
      <c r="L446" s="116">
        <f t="shared" si="266"/>
        <v>0</v>
      </c>
      <c r="M446" s="116">
        <f t="shared" si="267"/>
        <v>0</v>
      </c>
      <c r="N446" s="116">
        <f t="shared" si="268"/>
        <v>0</v>
      </c>
      <c r="O446" s="116">
        <f t="shared" si="269"/>
        <v>0</v>
      </c>
      <c r="P446" s="116"/>
      <c r="R446" s="95"/>
      <c r="S446" s="96"/>
      <c r="T446" s="97"/>
    </row>
    <row r="447" s="85" customFormat="1" ht="23.1" customHeight="1" spans="1:20">
      <c r="A447" s="129" t="s">
        <v>838</v>
      </c>
      <c r="B447" s="129" t="s">
        <v>839</v>
      </c>
      <c r="C447" s="113" t="s">
        <v>65</v>
      </c>
      <c r="D447" s="148">
        <v>57.99</v>
      </c>
      <c r="E447" s="115">
        <v>1</v>
      </c>
      <c r="F447" s="116">
        <f t="shared" si="263"/>
        <v>57.99</v>
      </c>
      <c r="G447" s="116">
        <f t="shared" ref="G447:K447" si="320">D447</f>
        <v>57.99</v>
      </c>
      <c r="H447" s="117">
        <f t="shared" si="320"/>
        <v>1</v>
      </c>
      <c r="I447" s="116">
        <f t="shared" si="265"/>
        <v>57.99</v>
      </c>
      <c r="J447" s="195">
        <f t="shared" si="289"/>
        <v>55.0905</v>
      </c>
      <c r="K447" s="116">
        <f t="shared" si="320"/>
        <v>1</v>
      </c>
      <c r="L447" s="116">
        <f t="shared" si="266"/>
        <v>55.0905</v>
      </c>
      <c r="M447" s="116">
        <f t="shared" si="267"/>
        <v>2.8995</v>
      </c>
      <c r="N447" s="116">
        <f t="shared" si="268"/>
        <v>1</v>
      </c>
      <c r="O447" s="116">
        <f t="shared" si="269"/>
        <v>2.8995</v>
      </c>
      <c r="P447" s="116"/>
      <c r="R447" s="95"/>
      <c r="S447" s="96"/>
      <c r="T447" s="97"/>
    </row>
    <row r="448" s="85" customFormat="1" ht="23.1" customHeight="1" spans="1:20">
      <c r="A448" s="129" t="s">
        <v>840</v>
      </c>
      <c r="B448" s="129" t="s">
        <v>841</v>
      </c>
      <c r="C448" s="113" t="s">
        <v>334</v>
      </c>
      <c r="D448" s="148">
        <v>142.97</v>
      </c>
      <c r="E448" s="115">
        <v>1</v>
      </c>
      <c r="F448" s="116">
        <f t="shared" si="263"/>
        <v>142.97</v>
      </c>
      <c r="G448" s="116">
        <f t="shared" ref="G448:K448" si="321">D448</f>
        <v>142.97</v>
      </c>
      <c r="H448" s="117">
        <f t="shared" si="321"/>
        <v>1</v>
      </c>
      <c r="I448" s="116">
        <f t="shared" si="265"/>
        <v>142.97</v>
      </c>
      <c r="J448" s="195">
        <f t="shared" si="289"/>
        <v>135.8215</v>
      </c>
      <c r="K448" s="116">
        <f t="shared" si="321"/>
        <v>1</v>
      </c>
      <c r="L448" s="116">
        <f t="shared" si="266"/>
        <v>135.8215</v>
      </c>
      <c r="M448" s="116">
        <f t="shared" si="267"/>
        <v>7.14850000000001</v>
      </c>
      <c r="N448" s="116">
        <f t="shared" si="268"/>
        <v>1</v>
      </c>
      <c r="O448" s="116">
        <f t="shared" si="269"/>
        <v>7.14850000000001</v>
      </c>
      <c r="P448" s="116"/>
      <c r="R448" s="95"/>
      <c r="S448" s="96"/>
      <c r="T448" s="97"/>
    </row>
    <row r="449" s="85" customFormat="1" ht="23.1" customHeight="1" spans="1:20">
      <c r="A449" s="129">
        <v>435</v>
      </c>
      <c r="B449" s="129" t="s">
        <v>842</v>
      </c>
      <c r="C449" s="113"/>
      <c r="D449" s="148"/>
      <c r="E449" s="115"/>
      <c r="F449" s="116">
        <f t="shared" si="263"/>
        <v>0</v>
      </c>
      <c r="G449" s="116">
        <f t="shared" ref="G449:K449" si="322">D449</f>
        <v>0</v>
      </c>
      <c r="H449" s="117">
        <f t="shared" si="322"/>
        <v>0</v>
      </c>
      <c r="I449" s="116">
        <f t="shared" si="265"/>
        <v>0</v>
      </c>
      <c r="J449" s="195">
        <f t="shared" si="289"/>
        <v>0</v>
      </c>
      <c r="K449" s="116">
        <f t="shared" si="322"/>
        <v>0</v>
      </c>
      <c r="L449" s="116">
        <f t="shared" si="266"/>
        <v>0</v>
      </c>
      <c r="M449" s="116">
        <f t="shared" si="267"/>
        <v>0</v>
      </c>
      <c r="N449" s="116">
        <f t="shared" si="268"/>
        <v>0</v>
      </c>
      <c r="O449" s="116">
        <f t="shared" si="269"/>
        <v>0</v>
      </c>
      <c r="P449" s="116"/>
      <c r="R449" s="95"/>
      <c r="S449" s="96"/>
      <c r="T449" s="97"/>
    </row>
    <row r="450" s="85" customFormat="1" ht="23.1" customHeight="1" spans="1:20">
      <c r="A450" s="129" t="s">
        <v>843</v>
      </c>
      <c r="B450" s="129" t="s">
        <v>844</v>
      </c>
      <c r="C450" s="113" t="s">
        <v>334</v>
      </c>
      <c r="D450" s="148">
        <v>22.17</v>
      </c>
      <c r="E450" s="115">
        <v>1</v>
      </c>
      <c r="F450" s="116">
        <f t="shared" si="263"/>
        <v>22.17</v>
      </c>
      <c r="G450" s="116">
        <f t="shared" ref="G450:K450" si="323">D450</f>
        <v>22.17</v>
      </c>
      <c r="H450" s="117">
        <f t="shared" si="323"/>
        <v>1</v>
      </c>
      <c r="I450" s="116">
        <f t="shared" si="265"/>
        <v>22.17</v>
      </c>
      <c r="J450" s="195">
        <f t="shared" si="289"/>
        <v>21.0615</v>
      </c>
      <c r="K450" s="116">
        <f t="shared" si="323"/>
        <v>1</v>
      </c>
      <c r="L450" s="116">
        <f t="shared" si="266"/>
        <v>21.0615</v>
      </c>
      <c r="M450" s="116">
        <f t="shared" si="267"/>
        <v>1.1085</v>
      </c>
      <c r="N450" s="116">
        <f t="shared" si="268"/>
        <v>1</v>
      </c>
      <c r="O450" s="116">
        <f t="shared" si="269"/>
        <v>1.1085</v>
      </c>
      <c r="P450" s="116"/>
      <c r="R450" s="95"/>
      <c r="S450" s="96"/>
      <c r="T450" s="97"/>
    </row>
    <row r="451" s="85" customFormat="1" ht="23.1" customHeight="1" spans="1:20">
      <c r="A451" s="129" t="s">
        <v>845</v>
      </c>
      <c r="B451" s="129" t="s">
        <v>846</v>
      </c>
      <c r="C451" s="113" t="s">
        <v>62</v>
      </c>
      <c r="D451" s="148">
        <v>23.81</v>
      </c>
      <c r="E451" s="115">
        <v>1</v>
      </c>
      <c r="F451" s="116">
        <f t="shared" si="263"/>
        <v>23.81</v>
      </c>
      <c r="G451" s="116">
        <f t="shared" ref="G451:K451" si="324">D451</f>
        <v>23.81</v>
      </c>
      <c r="H451" s="117">
        <f t="shared" si="324"/>
        <v>1</v>
      </c>
      <c r="I451" s="116">
        <f t="shared" si="265"/>
        <v>23.81</v>
      </c>
      <c r="J451" s="195">
        <f t="shared" si="289"/>
        <v>22.6195</v>
      </c>
      <c r="K451" s="116">
        <f t="shared" si="324"/>
        <v>1</v>
      </c>
      <c r="L451" s="116">
        <f t="shared" si="266"/>
        <v>22.6195</v>
      </c>
      <c r="M451" s="116">
        <f t="shared" si="267"/>
        <v>1.1905</v>
      </c>
      <c r="N451" s="116">
        <f t="shared" si="268"/>
        <v>1</v>
      </c>
      <c r="O451" s="116">
        <f t="shared" si="269"/>
        <v>1.1905</v>
      </c>
      <c r="P451" s="116"/>
      <c r="R451" s="95"/>
      <c r="S451" s="96"/>
      <c r="T451" s="97"/>
    </row>
    <row r="452" s="85" customFormat="1" ht="23.1" customHeight="1" spans="1:20">
      <c r="A452" s="129">
        <v>436</v>
      </c>
      <c r="B452" s="129" t="s">
        <v>847</v>
      </c>
      <c r="C452" s="113"/>
      <c r="D452" s="148"/>
      <c r="E452" s="115"/>
      <c r="F452" s="116">
        <f t="shared" si="263"/>
        <v>0</v>
      </c>
      <c r="G452" s="116">
        <f t="shared" ref="G452:K452" si="325">D452</f>
        <v>0</v>
      </c>
      <c r="H452" s="117">
        <f t="shared" si="325"/>
        <v>0</v>
      </c>
      <c r="I452" s="116">
        <f t="shared" si="265"/>
        <v>0</v>
      </c>
      <c r="J452" s="195">
        <f t="shared" si="289"/>
        <v>0</v>
      </c>
      <c r="K452" s="116">
        <f t="shared" si="325"/>
        <v>0</v>
      </c>
      <c r="L452" s="116">
        <f t="shared" si="266"/>
        <v>0</v>
      </c>
      <c r="M452" s="116">
        <f t="shared" si="267"/>
        <v>0</v>
      </c>
      <c r="N452" s="116">
        <f t="shared" si="268"/>
        <v>0</v>
      </c>
      <c r="O452" s="116">
        <f t="shared" si="269"/>
        <v>0</v>
      </c>
      <c r="P452" s="116"/>
      <c r="R452" s="95"/>
      <c r="S452" s="96"/>
      <c r="T452" s="97"/>
    </row>
    <row r="453" s="85" customFormat="1" ht="23.1" customHeight="1" spans="1:20">
      <c r="A453" s="129" t="s">
        <v>848</v>
      </c>
      <c r="B453" s="129" t="s">
        <v>849</v>
      </c>
      <c r="C453" s="113" t="s">
        <v>850</v>
      </c>
      <c r="D453" s="148">
        <v>7998.64</v>
      </c>
      <c r="E453" s="115">
        <v>9</v>
      </c>
      <c r="F453" s="116">
        <f t="shared" si="263"/>
        <v>71987.76</v>
      </c>
      <c r="G453" s="116">
        <f t="shared" ref="G453:K453" si="326">D453</f>
        <v>7998.64</v>
      </c>
      <c r="H453" s="117">
        <f t="shared" si="326"/>
        <v>9</v>
      </c>
      <c r="I453" s="116">
        <f t="shared" si="265"/>
        <v>71987.76</v>
      </c>
      <c r="J453" s="195">
        <f t="shared" si="289"/>
        <v>7598.708</v>
      </c>
      <c r="K453" s="116">
        <f t="shared" si="326"/>
        <v>9</v>
      </c>
      <c r="L453" s="116">
        <f t="shared" si="266"/>
        <v>68388.372</v>
      </c>
      <c r="M453" s="116">
        <f t="shared" si="267"/>
        <v>399.932000000001</v>
      </c>
      <c r="N453" s="116">
        <f t="shared" si="268"/>
        <v>9</v>
      </c>
      <c r="O453" s="116">
        <f t="shared" si="269"/>
        <v>3599.38800000001</v>
      </c>
      <c r="P453" s="116"/>
      <c r="R453" s="95"/>
      <c r="S453" s="96"/>
      <c r="T453" s="97"/>
    </row>
    <row r="454" s="85" customFormat="1" ht="23.1" customHeight="1" spans="1:20">
      <c r="A454" s="129" t="s">
        <v>851</v>
      </c>
      <c r="B454" s="129" t="s">
        <v>852</v>
      </c>
      <c r="C454" s="113" t="s">
        <v>850</v>
      </c>
      <c r="D454" s="148">
        <v>1799.44</v>
      </c>
      <c r="E454" s="115">
        <v>1</v>
      </c>
      <c r="F454" s="116">
        <f t="shared" si="263"/>
        <v>1799.44</v>
      </c>
      <c r="G454" s="116">
        <f t="shared" ref="G454:K454" si="327">D454</f>
        <v>1799.44</v>
      </c>
      <c r="H454" s="117">
        <f t="shared" si="327"/>
        <v>1</v>
      </c>
      <c r="I454" s="116">
        <f t="shared" si="265"/>
        <v>1799.44</v>
      </c>
      <c r="J454" s="195">
        <f t="shared" si="289"/>
        <v>1709.468</v>
      </c>
      <c r="K454" s="116">
        <f t="shared" si="327"/>
        <v>1</v>
      </c>
      <c r="L454" s="116">
        <f t="shared" si="266"/>
        <v>1709.468</v>
      </c>
      <c r="M454" s="116">
        <f t="shared" si="267"/>
        <v>89.972</v>
      </c>
      <c r="N454" s="116">
        <f t="shared" si="268"/>
        <v>1</v>
      </c>
      <c r="O454" s="116">
        <f t="shared" si="269"/>
        <v>89.972</v>
      </c>
      <c r="P454" s="116"/>
      <c r="R454" s="95"/>
      <c r="S454" s="96"/>
      <c r="T454" s="97"/>
    </row>
    <row r="455" s="85" customFormat="1" ht="23.1" customHeight="1" spans="1:20">
      <c r="A455" s="129" t="s">
        <v>853</v>
      </c>
      <c r="B455" s="129" t="s">
        <v>854</v>
      </c>
      <c r="C455" s="113" t="s">
        <v>850</v>
      </c>
      <c r="D455" s="148">
        <v>3999.44</v>
      </c>
      <c r="E455" s="115">
        <v>1</v>
      </c>
      <c r="F455" s="116">
        <f t="shared" si="263"/>
        <v>3999.44</v>
      </c>
      <c r="G455" s="116">
        <f t="shared" ref="G455:K455" si="328">D455</f>
        <v>3999.44</v>
      </c>
      <c r="H455" s="117">
        <f t="shared" si="328"/>
        <v>1</v>
      </c>
      <c r="I455" s="116">
        <f t="shared" si="265"/>
        <v>3999.44</v>
      </c>
      <c r="J455" s="195">
        <f t="shared" si="289"/>
        <v>3799.468</v>
      </c>
      <c r="K455" s="116">
        <f t="shared" si="328"/>
        <v>1</v>
      </c>
      <c r="L455" s="116">
        <f t="shared" si="266"/>
        <v>3799.468</v>
      </c>
      <c r="M455" s="116">
        <f t="shared" si="267"/>
        <v>199.972</v>
      </c>
      <c r="N455" s="116">
        <f t="shared" si="268"/>
        <v>1</v>
      </c>
      <c r="O455" s="116">
        <f t="shared" si="269"/>
        <v>199.972</v>
      </c>
      <c r="P455" s="116"/>
      <c r="R455" s="95"/>
      <c r="S455" s="96"/>
      <c r="T455" s="97"/>
    </row>
    <row r="456" s="90" customFormat="1" ht="23.1" customHeight="1" spans="1:16384">
      <c r="A456" s="168">
        <v>500</v>
      </c>
      <c r="B456" s="168" t="s">
        <v>855</v>
      </c>
      <c r="C456" s="169"/>
      <c r="D456" s="170"/>
      <c r="E456" s="171"/>
      <c r="F456" s="118">
        <f>SUM(F457:F510)</f>
        <v>954902.11</v>
      </c>
      <c r="G456" s="118"/>
      <c r="H456" s="117">
        <f t="shared" ref="H456:H510" si="329">E456</f>
        <v>0</v>
      </c>
      <c r="I456" s="118">
        <f>SUM(I457:I510)</f>
        <v>954902.11</v>
      </c>
      <c r="J456" s="195">
        <f t="shared" si="289"/>
        <v>0</v>
      </c>
      <c r="K456" s="118"/>
      <c r="L456" s="118">
        <f>SUM(L457:L510)</f>
        <v>907156.98075</v>
      </c>
      <c r="M456" s="118"/>
      <c r="N456" s="118"/>
      <c r="O456" s="118">
        <f>SUM(O457:O510)</f>
        <v>47745.10425</v>
      </c>
      <c r="P456" s="110"/>
      <c r="R456" s="95"/>
      <c r="S456" s="96"/>
      <c r="T456" s="172"/>
      <c r="XFB456" s="173"/>
      <c r="XFC456" s="173"/>
      <c r="XFD456" s="173"/>
    </row>
    <row r="457" s="85" customFormat="1" ht="23.1" customHeight="1" spans="1:20">
      <c r="A457" s="129">
        <v>501</v>
      </c>
      <c r="B457" s="129" t="s">
        <v>856</v>
      </c>
      <c r="C457" s="113"/>
      <c r="D457" s="148"/>
      <c r="E457" s="115"/>
      <c r="F457" s="116">
        <f>E457*D457</f>
        <v>0</v>
      </c>
      <c r="G457" s="116"/>
      <c r="H457" s="117">
        <f t="shared" si="329"/>
        <v>0</v>
      </c>
      <c r="I457" s="116">
        <f t="shared" ref="I457:I510" si="330">ROUND(H457*G457,2)</f>
        <v>0</v>
      </c>
      <c r="J457" s="195">
        <f t="shared" si="289"/>
        <v>0</v>
      </c>
      <c r="K457" s="116"/>
      <c r="L457" s="116"/>
      <c r="M457" s="116"/>
      <c r="N457" s="116"/>
      <c r="O457" s="116"/>
      <c r="P457" s="116"/>
      <c r="R457" s="95"/>
      <c r="S457" s="96"/>
      <c r="T457" s="97"/>
    </row>
    <row r="458" s="85" customFormat="1" ht="23.1" customHeight="1" spans="1:20">
      <c r="A458" s="129" t="s">
        <v>857</v>
      </c>
      <c r="B458" s="129" t="s">
        <v>858</v>
      </c>
      <c r="C458" s="113" t="s">
        <v>65</v>
      </c>
      <c r="D458" s="148">
        <v>15.3</v>
      </c>
      <c r="E458" s="115">
        <v>1020</v>
      </c>
      <c r="F458" s="116">
        <f t="shared" ref="F458:F510" si="331">ROUND(E458*D458,2)</f>
        <v>15606</v>
      </c>
      <c r="G458" s="116">
        <f t="shared" ref="G458:G521" si="332">D458</f>
        <v>15.3</v>
      </c>
      <c r="H458" s="117">
        <f t="shared" si="329"/>
        <v>1020</v>
      </c>
      <c r="I458" s="116">
        <f t="shared" si="330"/>
        <v>15606</v>
      </c>
      <c r="J458" s="195">
        <f t="shared" si="289"/>
        <v>14.535</v>
      </c>
      <c r="K458" s="116">
        <f t="shared" ref="K458:K510" si="333">H458</f>
        <v>1020</v>
      </c>
      <c r="L458" s="116">
        <f t="shared" ref="L458:L510" si="334">K458*J458</f>
        <v>14825.7</v>
      </c>
      <c r="M458" s="116">
        <f t="shared" ref="M458:M510" si="335">G458-J458</f>
        <v>0.765000000000001</v>
      </c>
      <c r="N458" s="116">
        <f t="shared" ref="N458:N510" si="336">K458</f>
        <v>1020</v>
      </c>
      <c r="O458" s="116">
        <f t="shared" ref="O458:O510" si="337">N458*M458</f>
        <v>780.300000000001</v>
      </c>
      <c r="P458" s="116"/>
      <c r="R458" s="95"/>
      <c r="S458" s="96"/>
      <c r="T458" s="97"/>
    </row>
    <row r="459" s="85" customFormat="1" ht="23.1" customHeight="1" spans="1:20">
      <c r="A459" s="129" t="s">
        <v>859</v>
      </c>
      <c r="B459" s="129" t="s">
        <v>860</v>
      </c>
      <c r="C459" s="113" t="s">
        <v>55</v>
      </c>
      <c r="D459" s="148">
        <v>45.9</v>
      </c>
      <c r="E459" s="115">
        <v>30</v>
      </c>
      <c r="F459" s="116">
        <f t="shared" si="331"/>
        <v>1377</v>
      </c>
      <c r="G459" s="116">
        <f t="shared" si="332"/>
        <v>45.9</v>
      </c>
      <c r="H459" s="117">
        <f t="shared" si="329"/>
        <v>30</v>
      </c>
      <c r="I459" s="116">
        <f t="shared" si="330"/>
        <v>1377</v>
      </c>
      <c r="J459" s="195">
        <f t="shared" si="289"/>
        <v>43.605</v>
      </c>
      <c r="K459" s="116">
        <f t="shared" si="333"/>
        <v>30</v>
      </c>
      <c r="L459" s="116">
        <f t="shared" si="334"/>
        <v>1308.15</v>
      </c>
      <c r="M459" s="116">
        <f t="shared" si="335"/>
        <v>2.295</v>
      </c>
      <c r="N459" s="116">
        <f t="shared" si="336"/>
        <v>30</v>
      </c>
      <c r="O459" s="116">
        <f t="shared" si="337"/>
        <v>68.8500000000001</v>
      </c>
      <c r="P459" s="116"/>
      <c r="R459" s="95"/>
      <c r="S459" s="96"/>
      <c r="T459" s="97"/>
    </row>
    <row r="460" s="85" customFormat="1" ht="23.1" customHeight="1" spans="1:20">
      <c r="A460" s="129" t="s">
        <v>861</v>
      </c>
      <c r="B460" s="129" t="s">
        <v>862</v>
      </c>
      <c r="C460" s="113" t="s">
        <v>55</v>
      </c>
      <c r="D460" s="148">
        <v>46.29</v>
      </c>
      <c r="E460" s="115">
        <v>1</v>
      </c>
      <c r="F460" s="116">
        <f t="shared" si="331"/>
        <v>46.29</v>
      </c>
      <c r="G460" s="116">
        <f t="shared" si="332"/>
        <v>46.29</v>
      </c>
      <c r="H460" s="117">
        <f t="shared" si="329"/>
        <v>1</v>
      </c>
      <c r="I460" s="116">
        <f t="shared" si="330"/>
        <v>46.29</v>
      </c>
      <c r="J460" s="195">
        <f t="shared" si="289"/>
        <v>43.9755</v>
      </c>
      <c r="K460" s="116">
        <f t="shared" si="333"/>
        <v>1</v>
      </c>
      <c r="L460" s="116">
        <f t="shared" si="334"/>
        <v>43.9755</v>
      </c>
      <c r="M460" s="116">
        <f t="shared" si="335"/>
        <v>2.3145</v>
      </c>
      <c r="N460" s="116">
        <f t="shared" si="336"/>
        <v>1</v>
      </c>
      <c r="O460" s="116">
        <f t="shared" si="337"/>
        <v>2.3145</v>
      </c>
      <c r="P460" s="116"/>
      <c r="R460" s="95"/>
      <c r="S460" s="96"/>
      <c r="T460" s="97"/>
    </row>
    <row r="461" s="85" customFormat="1" ht="23.1" customHeight="1" spans="1:20">
      <c r="A461" s="129">
        <v>502</v>
      </c>
      <c r="B461" s="129" t="s">
        <v>863</v>
      </c>
      <c r="C461" s="113"/>
      <c r="D461" s="148"/>
      <c r="E461" s="115"/>
      <c r="F461" s="116">
        <f t="shared" si="331"/>
        <v>0</v>
      </c>
      <c r="G461" s="116">
        <f t="shared" si="332"/>
        <v>0</v>
      </c>
      <c r="H461" s="117">
        <f t="shared" si="329"/>
        <v>0</v>
      </c>
      <c r="I461" s="116">
        <f t="shared" si="330"/>
        <v>0</v>
      </c>
      <c r="J461" s="195">
        <f t="shared" si="289"/>
        <v>0</v>
      </c>
      <c r="K461" s="116">
        <f t="shared" si="333"/>
        <v>0</v>
      </c>
      <c r="L461" s="116">
        <f t="shared" si="334"/>
        <v>0</v>
      </c>
      <c r="M461" s="116">
        <f t="shared" si="335"/>
        <v>0</v>
      </c>
      <c r="N461" s="116">
        <f t="shared" si="336"/>
        <v>0</v>
      </c>
      <c r="O461" s="116">
        <f t="shared" si="337"/>
        <v>0</v>
      </c>
      <c r="P461" s="116"/>
      <c r="R461" s="95"/>
      <c r="S461" s="96"/>
      <c r="T461" s="97"/>
    </row>
    <row r="462" s="85" customFormat="1" ht="23.1" customHeight="1" spans="1:20">
      <c r="A462" s="129" t="s">
        <v>864</v>
      </c>
      <c r="B462" s="129" t="s">
        <v>865</v>
      </c>
      <c r="C462" s="113" t="s">
        <v>65</v>
      </c>
      <c r="D462" s="148">
        <v>50.4</v>
      </c>
      <c r="E462" s="115">
        <v>460</v>
      </c>
      <c r="F462" s="116">
        <f t="shared" si="331"/>
        <v>23184</v>
      </c>
      <c r="G462" s="116">
        <f t="shared" si="332"/>
        <v>50.4</v>
      </c>
      <c r="H462" s="117">
        <f t="shared" si="329"/>
        <v>460</v>
      </c>
      <c r="I462" s="116">
        <f t="shared" si="330"/>
        <v>23184</v>
      </c>
      <c r="J462" s="195">
        <f t="shared" si="289"/>
        <v>47.88</v>
      </c>
      <c r="K462" s="116">
        <f t="shared" si="333"/>
        <v>460</v>
      </c>
      <c r="L462" s="116">
        <f t="shared" si="334"/>
        <v>22024.8</v>
      </c>
      <c r="M462" s="116">
        <f t="shared" si="335"/>
        <v>2.52</v>
      </c>
      <c r="N462" s="116">
        <f t="shared" si="336"/>
        <v>460</v>
      </c>
      <c r="O462" s="116">
        <f t="shared" si="337"/>
        <v>1159.2</v>
      </c>
      <c r="P462" s="116"/>
      <c r="R462" s="95"/>
      <c r="S462" s="96"/>
      <c r="T462" s="97"/>
    </row>
    <row r="463" s="85" customFormat="1" ht="23.1" customHeight="1" spans="1:20">
      <c r="A463" s="129">
        <v>503</v>
      </c>
      <c r="B463" s="129" t="s">
        <v>866</v>
      </c>
      <c r="C463" s="113"/>
      <c r="D463" s="148"/>
      <c r="E463" s="115"/>
      <c r="F463" s="116">
        <f t="shared" si="331"/>
        <v>0</v>
      </c>
      <c r="G463" s="116">
        <f t="shared" si="332"/>
        <v>0</v>
      </c>
      <c r="H463" s="117">
        <f t="shared" si="329"/>
        <v>0</v>
      </c>
      <c r="I463" s="116">
        <f t="shared" si="330"/>
        <v>0</v>
      </c>
      <c r="J463" s="195">
        <f t="shared" si="289"/>
        <v>0</v>
      </c>
      <c r="K463" s="116">
        <f t="shared" si="333"/>
        <v>0</v>
      </c>
      <c r="L463" s="116">
        <f t="shared" si="334"/>
        <v>0</v>
      </c>
      <c r="M463" s="116">
        <f t="shared" si="335"/>
        <v>0</v>
      </c>
      <c r="N463" s="116">
        <f t="shared" si="336"/>
        <v>0</v>
      </c>
      <c r="O463" s="116">
        <f t="shared" si="337"/>
        <v>0</v>
      </c>
      <c r="P463" s="116"/>
      <c r="R463" s="95"/>
      <c r="S463" s="96"/>
      <c r="T463" s="97"/>
    </row>
    <row r="464" s="85" customFormat="1" ht="23.1" customHeight="1" spans="1:20">
      <c r="A464" s="129" t="s">
        <v>867</v>
      </c>
      <c r="B464" s="129" t="s">
        <v>868</v>
      </c>
      <c r="C464" s="113" t="s">
        <v>65</v>
      </c>
      <c r="D464" s="148">
        <v>15.99</v>
      </c>
      <c r="E464" s="115">
        <v>38412</v>
      </c>
      <c r="F464" s="116">
        <f t="shared" si="331"/>
        <v>614207.88</v>
      </c>
      <c r="G464" s="116">
        <f t="shared" si="332"/>
        <v>15.99</v>
      </c>
      <c r="H464" s="117">
        <f t="shared" si="329"/>
        <v>38412</v>
      </c>
      <c r="I464" s="116">
        <f t="shared" si="330"/>
        <v>614207.88</v>
      </c>
      <c r="J464" s="195">
        <f t="shared" si="289"/>
        <v>15.1905</v>
      </c>
      <c r="K464" s="116">
        <f t="shared" si="333"/>
        <v>38412</v>
      </c>
      <c r="L464" s="116">
        <f t="shared" si="334"/>
        <v>583497.486</v>
      </c>
      <c r="M464" s="116">
        <f t="shared" si="335"/>
        <v>0.7995</v>
      </c>
      <c r="N464" s="116">
        <f t="shared" si="336"/>
        <v>38412</v>
      </c>
      <c r="O464" s="116">
        <f t="shared" si="337"/>
        <v>30710.394</v>
      </c>
      <c r="P464" s="116"/>
      <c r="R464" s="95"/>
      <c r="S464" s="96"/>
      <c r="T464" s="97"/>
    </row>
    <row r="465" s="85" customFormat="1" ht="23.1" customHeight="1" spans="1:20">
      <c r="A465" s="129" t="s">
        <v>869</v>
      </c>
      <c r="B465" s="129" t="s">
        <v>870</v>
      </c>
      <c r="C465" s="113" t="s">
        <v>65</v>
      </c>
      <c r="D465" s="148">
        <v>5.1</v>
      </c>
      <c r="E465" s="115">
        <v>4</v>
      </c>
      <c r="F465" s="116">
        <f t="shared" si="331"/>
        <v>20.4</v>
      </c>
      <c r="G465" s="116">
        <f t="shared" si="332"/>
        <v>5.1</v>
      </c>
      <c r="H465" s="117">
        <f t="shared" si="329"/>
        <v>4</v>
      </c>
      <c r="I465" s="116">
        <f t="shared" si="330"/>
        <v>20.4</v>
      </c>
      <c r="J465" s="195">
        <f t="shared" si="289"/>
        <v>4.845</v>
      </c>
      <c r="K465" s="116">
        <f t="shared" si="333"/>
        <v>4</v>
      </c>
      <c r="L465" s="116">
        <f t="shared" si="334"/>
        <v>19.38</v>
      </c>
      <c r="M465" s="116">
        <f t="shared" si="335"/>
        <v>0.255</v>
      </c>
      <c r="N465" s="116">
        <f t="shared" si="336"/>
        <v>4</v>
      </c>
      <c r="O465" s="116">
        <f t="shared" si="337"/>
        <v>1.02</v>
      </c>
      <c r="P465" s="116"/>
      <c r="R465" s="95"/>
      <c r="S465" s="96"/>
      <c r="T465" s="97"/>
    </row>
    <row r="466" s="85" customFormat="1" ht="23.1" customHeight="1" spans="1:20">
      <c r="A466" s="129" t="s">
        <v>871</v>
      </c>
      <c r="B466" s="129" t="s">
        <v>872</v>
      </c>
      <c r="C466" s="113" t="s">
        <v>334</v>
      </c>
      <c r="D466" s="148">
        <v>134.87</v>
      </c>
      <c r="E466" s="115">
        <v>41</v>
      </c>
      <c r="F466" s="116">
        <f t="shared" si="331"/>
        <v>5529.67</v>
      </c>
      <c r="G466" s="116">
        <f t="shared" si="332"/>
        <v>134.87</v>
      </c>
      <c r="H466" s="117">
        <f t="shared" si="329"/>
        <v>41</v>
      </c>
      <c r="I466" s="116">
        <f t="shared" si="330"/>
        <v>5529.67</v>
      </c>
      <c r="J466" s="195">
        <f t="shared" si="289"/>
        <v>128.1265</v>
      </c>
      <c r="K466" s="116">
        <f t="shared" si="333"/>
        <v>41</v>
      </c>
      <c r="L466" s="116">
        <f t="shared" si="334"/>
        <v>5253.1865</v>
      </c>
      <c r="M466" s="116">
        <f t="shared" si="335"/>
        <v>6.74350000000001</v>
      </c>
      <c r="N466" s="116">
        <f t="shared" si="336"/>
        <v>41</v>
      </c>
      <c r="O466" s="116">
        <f t="shared" si="337"/>
        <v>276.483500000001</v>
      </c>
      <c r="P466" s="116"/>
      <c r="R466" s="95"/>
      <c r="S466" s="96"/>
      <c r="T466" s="97"/>
    </row>
    <row r="467" s="85" customFormat="1" ht="23.1" customHeight="1" spans="1:20">
      <c r="A467" s="129" t="s">
        <v>873</v>
      </c>
      <c r="B467" s="129" t="s">
        <v>874</v>
      </c>
      <c r="C467" s="113" t="s">
        <v>51</v>
      </c>
      <c r="D467" s="148">
        <v>7.56</v>
      </c>
      <c r="E467" s="115">
        <v>1</v>
      </c>
      <c r="F467" s="116">
        <f t="shared" si="331"/>
        <v>7.56</v>
      </c>
      <c r="G467" s="116">
        <f t="shared" si="332"/>
        <v>7.56</v>
      </c>
      <c r="H467" s="117">
        <f t="shared" si="329"/>
        <v>1</v>
      </c>
      <c r="I467" s="116">
        <f t="shared" si="330"/>
        <v>7.56</v>
      </c>
      <c r="J467" s="195">
        <f t="shared" si="289"/>
        <v>7.182</v>
      </c>
      <c r="K467" s="116">
        <f t="shared" si="333"/>
        <v>1</v>
      </c>
      <c r="L467" s="116">
        <f t="shared" si="334"/>
        <v>7.182</v>
      </c>
      <c r="M467" s="116">
        <f t="shared" si="335"/>
        <v>0.378</v>
      </c>
      <c r="N467" s="116">
        <f t="shared" si="336"/>
        <v>1</v>
      </c>
      <c r="O467" s="116">
        <f t="shared" si="337"/>
        <v>0.378</v>
      </c>
      <c r="P467" s="116"/>
      <c r="R467" s="95"/>
      <c r="S467" s="96"/>
      <c r="T467" s="97"/>
    </row>
    <row r="468" s="85" customFormat="1" ht="23.1" customHeight="1" spans="1:20">
      <c r="A468" s="129">
        <v>504</v>
      </c>
      <c r="B468" s="129" t="s">
        <v>875</v>
      </c>
      <c r="C468" s="113"/>
      <c r="D468" s="148"/>
      <c r="E468" s="115"/>
      <c r="F468" s="116">
        <f t="shared" si="331"/>
        <v>0</v>
      </c>
      <c r="G468" s="116">
        <f t="shared" si="332"/>
        <v>0</v>
      </c>
      <c r="H468" s="117">
        <f t="shared" si="329"/>
        <v>0</v>
      </c>
      <c r="I468" s="116">
        <f t="shared" si="330"/>
        <v>0</v>
      </c>
      <c r="J468" s="195">
        <f t="shared" si="289"/>
        <v>0</v>
      </c>
      <c r="K468" s="116">
        <f t="shared" si="333"/>
        <v>0</v>
      </c>
      <c r="L468" s="116">
        <f t="shared" si="334"/>
        <v>0</v>
      </c>
      <c r="M468" s="116">
        <f t="shared" si="335"/>
        <v>0</v>
      </c>
      <c r="N468" s="116">
        <f t="shared" si="336"/>
        <v>0</v>
      </c>
      <c r="O468" s="116">
        <f t="shared" si="337"/>
        <v>0</v>
      </c>
      <c r="P468" s="116"/>
      <c r="R468" s="95"/>
      <c r="S468" s="96"/>
      <c r="T468" s="97"/>
    </row>
    <row r="469" s="85" customFormat="1" ht="23.1" customHeight="1" spans="1:20">
      <c r="A469" s="129" t="s">
        <v>876</v>
      </c>
      <c r="B469" s="129" t="s">
        <v>877</v>
      </c>
      <c r="C469" s="113" t="s">
        <v>65</v>
      </c>
      <c r="D469" s="148">
        <v>207.96</v>
      </c>
      <c r="E469" s="115">
        <v>23</v>
      </c>
      <c r="F469" s="116">
        <f t="shared" si="331"/>
        <v>4783.08</v>
      </c>
      <c r="G469" s="116">
        <f t="shared" si="332"/>
        <v>207.96</v>
      </c>
      <c r="H469" s="117">
        <f t="shared" si="329"/>
        <v>23</v>
      </c>
      <c r="I469" s="116">
        <f t="shared" si="330"/>
        <v>4783.08</v>
      </c>
      <c r="J469" s="195">
        <f t="shared" si="289"/>
        <v>197.562</v>
      </c>
      <c r="K469" s="116">
        <f t="shared" si="333"/>
        <v>23</v>
      </c>
      <c r="L469" s="116">
        <f t="shared" si="334"/>
        <v>4543.926</v>
      </c>
      <c r="M469" s="116">
        <f t="shared" si="335"/>
        <v>10.398</v>
      </c>
      <c r="N469" s="116">
        <f t="shared" si="336"/>
        <v>23</v>
      </c>
      <c r="O469" s="116">
        <f t="shared" si="337"/>
        <v>239.154</v>
      </c>
      <c r="P469" s="116"/>
      <c r="R469" s="95"/>
      <c r="S469" s="96"/>
      <c r="T469" s="97"/>
    </row>
    <row r="470" s="85" customFormat="1" ht="23.1" customHeight="1" spans="1:20">
      <c r="A470" s="129" t="s">
        <v>878</v>
      </c>
      <c r="B470" s="129" t="s">
        <v>879</v>
      </c>
      <c r="C470" s="113" t="s">
        <v>65</v>
      </c>
      <c r="D470" s="148">
        <v>26.92</v>
      </c>
      <c r="E470" s="115">
        <v>23</v>
      </c>
      <c r="F470" s="116">
        <f t="shared" si="331"/>
        <v>619.16</v>
      </c>
      <c r="G470" s="116">
        <f t="shared" si="332"/>
        <v>26.92</v>
      </c>
      <c r="H470" s="117">
        <f t="shared" si="329"/>
        <v>23</v>
      </c>
      <c r="I470" s="116">
        <f t="shared" si="330"/>
        <v>619.16</v>
      </c>
      <c r="J470" s="195">
        <f t="shared" si="289"/>
        <v>25.574</v>
      </c>
      <c r="K470" s="116">
        <f t="shared" si="333"/>
        <v>23</v>
      </c>
      <c r="L470" s="116">
        <f t="shared" si="334"/>
        <v>588.202</v>
      </c>
      <c r="M470" s="116">
        <f t="shared" si="335"/>
        <v>1.346</v>
      </c>
      <c r="N470" s="116">
        <f t="shared" si="336"/>
        <v>23</v>
      </c>
      <c r="O470" s="116">
        <f t="shared" si="337"/>
        <v>30.958</v>
      </c>
      <c r="P470" s="116"/>
      <c r="R470" s="95"/>
      <c r="S470" s="96"/>
      <c r="T470" s="97"/>
    </row>
    <row r="471" s="85" customFormat="1" ht="23.1" customHeight="1" spans="1:20">
      <c r="A471" s="129" t="s">
        <v>880</v>
      </c>
      <c r="B471" s="129" t="s">
        <v>881</v>
      </c>
      <c r="C471" s="113" t="s">
        <v>65</v>
      </c>
      <c r="D471" s="148">
        <v>7.85</v>
      </c>
      <c r="E471" s="115">
        <v>211</v>
      </c>
      <c r="F471" s="116">
        <f t="shared" si="331"/>
        <v>1656.35</v>
      </c>
      <c r="G471" s="116">
        <f t="shared" si="332"/>
        <v>7.85</v>
      </c>
      <c r="H471" s="117">
        <f t="shared" si="329"/>
        <v>211</v>
      </c>
      <c r="I471" s="116">
        <f t="shared" si="330"/>
        <v>1656.35</v>
      </c>
      <c r="J471" s="195">
        <f t="shared" si="289"/>
        <v>7.4575</v>
      </c>
      <c r="K471" s="116">
        <f t="shared" si="333"/>
        <v>211</v>
      </c>
      <c r="L471" s="116">
        <f t="shared" si="334"/>
        <v>1573.5325</v>
      </c>
      <c r="M471" s="116">
        <f t="shared" si="335"/>
        <v>0.3925</v>
      </c>
      <c r="N471" s="116">
        <f t="shared" si="336"/>
        <v>211</v>
      </c>
      <c r="O471" s="116">
        <f t="shared" si="337"/>
        <v>82.8175</v>
      </c>
      <c r="P471" s="116"/>
      <c r="R471" s="95"/>
      <c r="S471" s="96"/>
      <c r="T471" s="97"/>
    </row>
    <row r="472" s="85" customFormat="1" ht="23.1" customHeight="1" spans="1:20">
      <c r="A472" s="129" t="s">
        <v>882</v>
      </c>
      <c r="B472" s="129" t="s">
        <v>883</v>
      </c>
      <c r="C472" s="113" t="s">
        <v>65</v>
      </c>
      <c r="D472" s="148">
        <v>69.43</v>
      </c>
      <c r="E472" s="115">
        <v>1</v>
      </c>
      <c r="F472" s="116">
        <f t="shared" si="331"/>
        <v>69.43</v>
      </c>
      <c r="G472" s="116">
        <f t="shared" si="332"/>
        <v>69.43</v>
      </c>
      <c r="H472" s="117">
        <f t="shared" si="329"/>
        <v>1</v>
      </c>
      <c r="I472" s="116">
        <f t="shared" si="330"/>
        <v>69.43</v>
      </c>
      <c r="J472" s="195">
        <f t="shared" si="289"/>
        <v>65.9585</v>
      </c>
      <c r="K472" s="116">
        <f t="shared" si="333"/>
        <v>1</v>
      </c>
      <c r="L472" s="116">
        <f t="shared" si="334"/>
        <v>65.9585</v>
      </c>
      <c r="M472" s="116">
        <f t="shared" si="335"/>
        <v>3.47150000000001</v>
      </c>
      <c r="N472" s="116">
        <f t="shared" si="336"/>
        <v>1</v>
      </c>
      <c r="O472" s="116">
        <f t="shared" si="337"/>
        <v>3.47150000000001</v>
      </c>
      <c r="P472" s="116"/>
      <c r="R472" s="95"/>
      <c r="S472" s="96"/>
      <c r="T472" s="97"/>
    </row>
    <row r="473" s="85" customFormat="1" ht="23.1" customHeight="1" spans="1:20">
      <c r="A473" s="129">
        <v>505</v>
      </c>
      <c r="B473" s="129" t="s">
        <v>884</v>
      </c>
      <c r="C473" s="113"/>
      <c r="D473" s="148"/>
      <c r="E473" s="115"/>
      <c r="F473" s="116">
        <f t="shared" si="331"/>
        <v>0</v>
      </c>
      <c r="G473" s="116">
        <f t="shared" si="332"/>
        <v>0</v>
      </c>
      <c r="H473" s="117">
        <f t="shared" si="329"/>
        <v>0</v>
      </c>
      <c r="I473" s="116">
        <f t="shared" si="330"/>
        <v>0</v>
      </c>
      <c r="J473" s="195">
        <f t="shared" si="289"/>
        <v>0</v>
      </c>
      <c r="K473" s="116">
        <f t="shared" si="333"/>
        <v>0</v>
      </c>
      <c r="L473" s="116">
        <f t="shared" si="334"/>
        <v>0</v>
      </c>
      <c r="M473" s="116">
        <f t="shared" si="335"/>
        <v>0</v>
      </c>
      <c r="N473" s="116">
        <f t="shared" si="336"/>
        <v>0</v>
      </c>
      <c r="O473" s="116">
        <f t="shared" si="337"/>
        <v>0</v>
      </c>
      <c r="P473" s="116"/>
      <c r="R473" s="95"/>
      <c r="S473" s="96"/>
      <c r="T473" s="97"/>
    </row>
    <row r="474" s="85" customFormat="1" ht="23.1" customHeight="1" spans="1:20">
      <c r="A474" s="129" t="s">
        <v>885</v>
      </c>
      <c r="B474" s="129" t="s">
        <v>886</v>
      </c>
      <c r="C474" s="113" t="s">
        <v>65</v>
      </c>
      <c r="D474" s="148">
        <v>392.65</v>
      </c>
      <c r="E474" s="115">
        <v>22.6</v>
      </c>
      <c r="F474" s="116">
        <f t="shared" si="331"/>
        <v>8873.89</v>
      </c>
      <c r="G474" s="116">
        <f t="shared" si="332"/>
        <v>392.65</v>
      </c>
      <c r="H474" s="117">
        <f t="shared" si="329"/>
        <v>22.6</v>
      </c>
      <c r="I474" s="116">
        <f t="shared" si="330"/>
        <v>8873.89</v>
      </c>
      <c r="J474" s="195">
        <f t="shared" si="289"/>
        <v>373.0175</v>
      </c>
      <c r="K474" s="116">
        <f t="shared" si="333"/>
        <v>22.6</v>
      </c>
      <c r="L474" s="116">
        <f t="shared" si="334"/>
        <v>8430.1955</v>
      </c>
      <c r="M474" s="116">
        <f t="shared" si="335"/>
        <v>19.6325</v>
      </c>
      <c r="N474" s="116">
        <f t="shared" si="336"/>
        <v>22.6</v>
      </c>
      <c r="O474" s="116">
        <f t="shared" si="337"/>
        <v>443.6945</v>
      </c>
      <c r="P474" s="116"/>
      <c r="R474" s="95"/>
      <c r="S474" s="96"/>
      <c r="T474" s="97"/>
    </row>
    <row r="475" s="85" customFormat="1" ht="23.1" customHeight="1" spans="1:20">
      <c r="A475" s="129" t="s">
        <v>887</v>
      </c>
      <c r="B475" s="129" t="s">
        <v>888</v>
      </c>
      <c r="C475" s="113" t="s">
        <v>51</v>
      </c>
      <c r="D475" s="148">
        <v>95.17</v>
      </c>
      <c r="E475" s="115">
        <v>2.4</v>
      </c>
      <c r="F475" s="116">
        <f t="shared" si="331"/>
        <v>228.41</v>
      </c>
      <c r="G475" s="116">
        <f t="shared" si="332"/>
        <v>95.17</v>
      </c>
      <c r="H475" s="117">
        <f t="shared" si="329"/>
        <v>2.4</v>
      </c>
      <c r="I475" s="116">
        <f t="shared" si="330"/>
        <v>228.41</v>
      </c>
      <c r="J475" s="195">
        <f t="shared" si="289"/>
        <v>90.4115</v>
      </c>
      <c r="K475" s="116">
        <f t="shared" si="333"/>
        <v>2.4</v>
      </c>
      <c r="L475" s="116">
        <f t="shared" si="334"/>
        <v>216.9876</v>
      </c>
      <c r="M475" s="116">
        <f t="shared" si="335"/>
        <v>4.7585</v>
      </c>
      <c r="N475" s="116">
        <f t="shared" si="336"/>
        <v>2.4</v>
      </c>
      <c r="O475" s="116">
        <f t="shared" si="337"/>
        <v>11.4204</v>
      </c>
      <c r="P475" s="116"/>
      <c r="R475" s="95"/>
      <c r="S475" s="96"/>
      <c r="T475" s="97"/>
    </row>
    <row r="476" s="85" customFormat="1" ht="23.1" customHeight="1" spans="1:20">
      <c r="A476" s="129" t="s">
        <v>889</v>
      </c>
      <c r="B476" s="129" t="s">
        <v>890</v>
      </c>
      <c r="C476" s="113" t="s">
        <v>65</v>
      </c>
      <c r="D476" s="148">
        <v>324.89</v>
      </c>
      <c r="E476" s="115">
        <v>590</v>
      </c>
      <c r="F476" s="116">
        <f t="shared" si="331"/>
        <v>191685.1</v>
      </c>
      <c r="G476" s="116">
        <f t="shared" si="332"/>
        <v>324.89</v>
      </c>
      <c r="H476" s="117">
        <f t="shared" si="329"/>
        <v>590</v>
      </c>
      <c r="I476" s="116">
        <f t="shared" si="330"/>
        <v>191685.1</v>
      </c>
      <c r="J476" s="195">
        <f t="shared" si="289"/>
        <v>308.6455</v>
      </c>
      <c r="K476" s="116">
        <f t="shared" si="333"/>
        <v>590</v>
      </c>
      <c r="L476" s="116">
        <f t="shared" si="334"/>
        <v>182100.845</v>
      </c>
      <c r="M476" s="116">
        <f t="shared" si="335"/>
        <v>16.2445</v>
      </c>
      <c r="N476" s="116">
        <f t="shared" si="336"/>
        <v>590</v>
      </c>
      <c r="O476" s="116">
        <f t="shared" si="337"/>
        <v>9584.25500000001</v>
      </c>
      <c r="P476" s="116"/>
      <c r="R476" s="95"/>
      <c r="S476" s="96"/>
      <c r="T476" s="97"/>
    </row>
    <row r="477" s="85" customFormat="1" ht="23.1" customHeight="1" spans="1:20">
      <c r="A477" s="129" t="s">
        <v>891</v>
      </c>
      <c r="B477" s="129" t="s">
        <v>892</v>
      </c>
      <c r="C477" s="113" t="s">
        <v>65</v>
      </c>
      <c r="D477" s="148">
        <v>230.11</v>
      </c>
      <c r="E477" s="115">
        <v>58</v>
      </c>
      <c r="F477" s="116">
        <f t="shared" si="331"/>
        <v>13346.38</v>
      </c>
      <c r="G477" s="116">
        <f t="shared" si="332"/>
        <v>230.11</v>
      </c>
      <c r="H477" s="117">
        <f t="shared" si="329"/>
        <v>58</v>
      </c>
      <c r="I477" s="116">
        <f t="shared" si="330"/>
        <v>13346.38</v>
      </c>
      <c r="J477" s="195">
        <f t="shared" si="289"/>
        <v>218.6045</v>
      </c>
      <c r="K477" s="116">
        <f t="shared" si="333"/>
        <v>58</v>
      </c>
      <c r="L477" s="116">
        <f t="shared" si="334"/>
        <v>12679.061</v>
      </c>
      <c r="M477" s="116">
        <f t="shared" si="335"/>
        <v>11.5055</v>
      </c>
      <c r="N477" s="116">
        <f t="shared" si="336"/>
        <v>58</v>
      </c>
      <c r="O477" s="116">
        <f t="shared" si="337"/>
        <v>667.319000000001</v>
      </c>
      <c r="P477" s="116"/>
      <c r="R477" s="95"/>
      <c r="S477" s="96"/>
      <c r="T477" s="97"/>
    </row>
    <row r="478" s="85" customFormat="1" ht="23.1" customHeight="1" spans="1:20">
      <c r="A478" s="129" t="s">
        <v>893</v>
      </c>
      <c r="B478" s="129" t="s">
        <v>894</v>
      </c>
      <c r="C478" s="113" t="s">
        <v>645</v>
      </c>
      <c r="D478" s="148">
        <v>86.34</v>
      </c>
      <c r="E478" s="115">
        <v>1</v>
      </c>
      <c r="F478" s="116">
        <f t="shared" si="331"/>
        <v>86.34</v>
      </c>
      <c r="G478" s="116">
        <f t="shared" si="332"/>
        <v>86.34</v>
      </c>
      <c r="H478" s="117">
        <f t="shared" si="329"/>
        <v>1</v>
      </c>
      <c r="I478" s="116">
        <f t="shared" si="330"/>
        <v>86.34</v>
      </c>
      <c r="J478" s="195">
        <f t="shared" si="289"/>
        <v>82.023</v>
      </c>
      <c r="K478" s="116">
        <f t="shared" si="333"/>
        <v>1</v>
      </c>
      <c r="L478" s="116">
        <f t="shared" si="334"/>
        <v>82.023</v>
      </c>
      <c r="M478" s="116">
        <f t="shared" si="335"/>
        <v>4.31700000000001</v>
      </c>
      <c r="N478" s="116">
        <f t="shared" si="336"/>
        <v>1</v>
      </c>
      <c r="O478" s="116">
        <f t="shared" si="337"/>
        <v>4.31700000000001</v>
      </c>
      <c r="P478" s="116"/>
      <c r="R478" s="95"/>
      <c r="S478" s="96"/>
      <c r="T478" s="97"/>
    </row>
    <row r="479" s="85" customFormat="1" ht="23.1" customHeight="1" spans="1:20">
      <c r="A479" s="129" t="s">
        <v>895</v>
      </c>
      <c r="B479" s="129" t="s">
        <v>896</v>
      </c>
      <c r="C479" s="113" t="s">
        <v>65</v>
      </c>
      <c r="D479" s="148">
        <v>126.89</v>
      </c>
      <c r="E479" s="115">
        <v>1</v>
      </c>
      <c r="F479" s="116">
        <f t="shared" si="331"/>
        <v>126.89</v>
      </c>
      <c r="G479" s="116">
        <f t="shared" si="332"/>
        <v>126.89</v>
      </c>
      <c r="H479" s="117">
        <f t="shared" si="329"/>
        <v>1</v>
      </c>
      <c r="I479" s="116">
        <f t="shared" si="330"/>
        <v>126.89</v>
      </c>
      <c r="J479" s="195">
        <f t="shared" si="289"/>
        <v>120.5455</v>
      </c>
      <c r="K479" s="116">
        <f t="shared" si="333"/>
        <v>1</v>
      </c>
      <c r="L479" s="116">
        <f t="shared" si="334"/>
        <v>120.5455</v>
      </c>
      <c r="M479" s="116">
        <f t="shared" si="335"/>
        <v>6.34450000000001</v>
      </c>
      <c r="N479" s="116">
        <f t="shared" si="336"/>
        <v>1</v>
      </c>
      <c r="O479" s="116">
        <f t="shared" si="337"/>
        <v>6.34450000000001</v>
      </c>
      <c r="P479" s="116"/>
      <c r="R479" s="95"/>
      <c r="S479" s="96"/>
      <c r="T479" s="97"/>
    </row>
    <row r="480" s="85" customFormat="1" ht="23.1" customHeight="1" spans="1:20">
      <c r="A480" s="129" t="s">
        <v>897</v>
      </c>
      <c r="B480" s="129" t="s">
        <v>898</v>
      </c>
      <c r="C480" s="113" t="s">
        <v>65</v>
      </c>
      <c r="D480" s="148">
        <v>418.56</v>
      </c>
      <c r="E480" s="115">
        <v>1</v>
      </c>
      <c r="F480" s="116">
        <f t="shared" si="331"/>
        <v>418.56</v>
      </c>
      <c r="G480" s="116">
        <f t="shared" si="332"/>
        <v>418.56</v>
      </c>
      <c r="H480" s="117">
        <f t="shared" si="329"/>
        <v>1</v>
      </c>
      <c r="I480" s="116">
        <f t="shared" si="330"/>
        <v>418.56</v>
      </c>
      <c r="J480" s="195">
        <f t="shared" ref="J480:J543" si="338">G480*0.95</f>
        <v>397.632</v>
      </c>
      <c r="K480" s="116">
        <f t="shared" si="333"/>
        <v>1</v>
      </c>
      <c r="L480" s="116">
        <f t="shared" si="334"/>
        <v>397.632</v>
      </c>
      <c r="M480" s="116">
        <f t="shared" si="335"/>
        <v>20.928</v>
      </c>
      <c r="N480" s="116">
        <f t="shared" si="336"/>
        <v>1</v>
      </c>
      <c r="O480" s="116">
        <f t="shared" si="337"/>
        <v>20.928</v>
      </c>
      <c r="P480" s="116"/>
      <c r="R480" s="95"/>
      <c r="S480" s="96"/>
      <c r="T480" s="97"/>
    </row>
    <row r="481" s="85" customFormat="1" ht="23.1" customHeight="1" spans="1:20">
      <c r="A481" s="129">
        <v>506</v>
      </c>
      <c r="B481" s="129" t="s">
        <v>899</v>
      </c>
      <c r="C481" s="113"/>
      <c r="D481" s="148"/>
      <c r="E481" s="115"/>
      <c r="F481" s="116">
        <f t="shared" si="331"/>
        <v>0</v>
      </c>
      <c r="G481" s="116">
        <f t="shared" si="332"/>
        <v>0</v>
      </c>
      <c r="H481" s="117">
        <f t="shared" si="329"/>
        <v>0</v>
      </c>
      <c r="I481" s="116">
        <f t="shared" si="330"/>
        <v>0</v>
      </c>
      <c r="J481" s="195">
        <f t="shared" si="338"/>
        <v>0</v>
      </c>
      <c r="K481" s="116">
        <f t="shared" si="333"/>
        <v>0</v>
      </c>
      <c r="L481" s="116">
        <f t="shared" si="334"/>
        <v>0</v>
      </c>
      <c r="M481" s="116">
        <f t="shared" si="335"/>
        <v>0</v>
      </c>
      <c r="N481" s="116">
        <f t="shared" si="336"/>
        <v>0</v>
      </c>
      <c r="O481" s="116">
        <f t="shared" si="337"/>
        <v>0</v>
      </c>
      <c r="P481" s="116"/>
      <c r="R481" s="95"/>
      <c r="S481" s="96"/>
      <c r="T481" s="97"/>
    </row>
    <row r="482" s="85" customFormat="1" ht="23.1" customHeight="1" spans="1:20">
      <c r="A482" s="129" t="s">
        <v>900</v>
      </c>
      <c r="B482" s="129" t="s">
        <v>901</v>
      </c>
      <c r="C482" s="113" t="s">
        <v>51</v>
      </c>
      <c r="D482" s="148">
        <v>254.9</v>
      </c>
      <c r="E482" s="115">
        <v>50</v>
      </c>
      <c r="F482" s="116">
        <f t="shared" si="331"/>
        <v>12745</v>
      </c>
      <c r="G482" s="116">
        <f t="shared" si="332"/>
        <v>254.9</v>
      </c>
      <c r="H482" s="117">
        <f t="shared" si="329"/>
        <v>50</v>
      </c>
      <c r="I482" s="116">
        <f t="shared" si="330"/>
        <v>12745</v>
      </c>
      <c r="J482" s="195">
        <f t="shared" si="338"/>
        <v>242.155</v>
      </c>
      <c r="K482" s="116">
        <f t="shared" si="333"/>
        <v>50</v>
      </c>
      <c r="L482" s="116">
        <f t="shared" si="334"/>
        <v>12107.75</v>
      </c>
      <c r="M482" s="116">
        <f t="shared" si="335"/>
        <v>12.745</v>
      </c>
      <c r="N482" s="116">
        <f t="shared" si="336"/>
        <v>50</v>
      </c>
      <c r="O482" s="116">
        <f t="shared" si="337"/>
        <v>637.25</v>
      </c>
      <c r="P482" s="116"/>
      <c r="R482" s="95"/>
      <c r="S482" s="96"/>
      <c r="T482" s="97"/>
    </row>
    <row r="483" s="85" customFormat="1" ht="23.1" customHeight="1" spans="1:20">
      <c r="A483" s="129" t="s">
        <v>902</v>
      </c>
      <c r="B483" s="129" t="s">
        <v>903</v>
      </c>
      <c r="C483" s="113" t="s">
        <v>51</v>
      </c>
      <c r="D483" s="148">
        <v>68.49</v>
      </c>
      <c r="E483" s="115">
        <v>1</v>
      </c>
      <c r="F483" s="116">
        <f t="shared" si="331"/>
        <v>68.49</v>
      </c>
      <c r="G483" s="116">
        <f t="shared" si="332"/>
        <v>68.49</v>
      </c>
      <c r="H483" s="117">
        <f t="shared" si="329"/>
        <v>1</v>
      </c>
      <c r="I483" s="116">
        <f t="shared" si="330"/>
        <v>68.49</v>
      </c>
      <c r="J483" s="195">
        <f t="shared" si="338"/>
        <v>65.0655</v>
      </c>
      <c r="K483" s="116">
        <f t="shared" si="333"/>
        <v>1</v>
      </c>
      <c r="L483" s="116">
        <f t="shared" si="334"/>
        <v>65.0655</v>
      </c>
      <c r="M483" s="116">
        <f t="shared" si="335"/>
        <v>3.42450000000001</v>
      </c>
      <c r="N483" s="116">
        <f t="shared" si="336"/>
        <v>1</v>
      </c>
      <c r="O483" s="116">
        <f t="shared" si="337"/>
        <v>3.42450000000001</v>
      </c>
      <c r="P483" s="116"/>
      <c r="R483" s="95"/>
      <c r="S483" s="96"/>
      <c r="T483" s="97"/>
    </row>
    <row r="484" s="85" customFormat="1" ht="23.1" customHeight="1" spans="1:20">
      <c r="A484" s="129" t="s">
        <v>904</v>
      </c>
      <c r="B484" s="129" t="s">
        <v>905</v>
      </c>
      <c r="C484" s="113" t="s">
        <v>51</v>
      </c>
      <c r="D484" s="148">
        <v>148.62</v>
      </c>
      <c r="E484" s="115">
        <v>1</v>
      </c>
      <c r="F484" s="116">
        <f t="shared" si="331"/>
        <v>148.62</v>
      </c>
      <c r="G484" s="116">
        <f t="shared" si="332"/>
        <v>148.62</v>
      </c>
      <c r="H484" s="117">
        <f t="shared" si="329"/>
        <v>1</v>
      </c>
      <c r="I484" s="116">
        <f t="shared" si="330"/>
        <v>148.62</v>
      </c>
      <c r="J484" s="195">
        <f t="shared" si="338"/>
        <v>141.189</v>
      </c>
      <c r="K484" s="116">
        <f t="shared" si="333"/>
        <v>1</v>
      </c>
      <c r="L484" s="116">
        <f t="shared" si="334"/>
        <v>141.189</v>
      </c>
      <c r="M484" s="116">
        <f t="shared" si="335"/>
        <v>7.43100000000001</v>
      </c>
      <c r="N484" s="116">
        <f t="shared" si="336"/>
        <v>1</v>
      </c>
      <c r="O484" s="116">
        <f t="shared" si="337"/>
        <v>7.43100000000001</v>
      </c>
      <c r="P484" s="116"/>
      <c r="R484" s="95"/>
      <c r="S484" s="96"/>
      <c r="T484" s="97"/>
    </row>
    <row r="485" s="85" customFormat="1" ht="23.1" customHeight="1" spans="1:20">
      <c r="A485" s="129">
        <v>507</v>
      </c>
      <c r="B485" s="129" t="s">
        <v>906</v>
      </c>
      <c r="C485" s="113" t="s">
        <v>51</v>
      </c>
      <c r="D485" s="148">
        <v>132.56</v>
      </c>
      <c r="E485" s="115">
        <v>22</v>
      </c>
      <c r="F485" s="116">
        <f t="shared" si="331"/>
        <v>2916.32</v>
      </c>
      <c r="G485" s="116">
        <f t="shared" si="332"/>
        <v>132.56</v>
      </c>
      <c r="H485" s="117">
        <f t="shared" si="329"/>
        <v>22</v>
      </c>
      <c r="I485" s="116">
        <f t="shared" si="330"/>
        <v>2916.32</v>
      </c>
      <c r="J485" s="195">
        <f t="shared" si="338"/>
        <v>125.932</v>
      </c>
      <c r="K485" s="116">
        <f t="shared" si="333"/>
        <v>22</v>
      </c>
      <c r="L485" s="116">
        <f t="shared" si="334"/>
        <v>2770.504</v>
      </c>
      <c r="M485" s="116">
        <f t="shared" si="335"/>
        <v>6.628</v>
      </c>
      <c r="N485" s="116">
        <f t="shared" si="336"/>
        <v>22</v>
      </c>
      <c r="O485" s="116">
        <f t="shared" si="337"/>
        <v>145.816</v>
      </c>
      <c r="P485" s="116"/>
      <c r="R485" s="95"/>
      <c r="S485" s="96"/>
      <c r="T485" s="97"/>
    </row>
    <row r="486" s="85" customFormat="1" ht="23.1" customHeight="1" spans="1:20">
      <c r="A486" s="129">
        <v>508</v>
      </c>
      <c r="B486" s="129" t="s">
        <v>907</v>
      </c>
      <c r="C486" s="113"/>
      <c r="D486" s="148"/>
      <c r="E486" s="115"/>
      <c r="F486" s="116">
        <f t="shared" si="331"/>
        <v>0</v>
      </c>
      <c r="G486" s="116">
        <f t="shared" si="332"/>
        <v>0</v>
      </c>
      <c r="H486" s="117">
        <f t="shared" si="329"/>
        <v>0</v>
      </c>
      <c r="I486" s="116">
        <f t="shared" si="330"/>
        <v>0</v>
      </c>
      <c r="J486" s="195">
        <f t="shared" si="338"/>
        <v>0</v>
      </c>
      <c r="K486" s="116">
        <f t="shared" si="333"/>
        <v>0</v>
      </c>
      <c r="L486" s="116">
        <f t="shared" si="334"/>
        <v>0</v>
      </c>
      <c r="M486" s="116">
        <f t="shared" si="335"/>
        <v>0</v>
      </c>
      <c r="N486" s="116">
        <f t="shared" si="336"/>
        <v>0</v>
      </c>
      <c r="O486" s="116">
        <f t="shared" si="337"/>
        <v>0</v>
      </c>
      <c r="P486" s="116"/>
      <c r="R486" s="95"/>
      <c r="S486" s="96"/>
      <c r="T486" s="97"/>
    </row>
    <row r="487" s="85" customFormat="1" ht="23.1" customHeight="1" spans="1:20">
      <c r="A487" s="129" t="s">
        <v>908</v>
      </c>
      <c r="B487" s="129" t="s">
        <v>909</v>
      </c>
      <c r="C487" s="113" t="s">
        <v>51</v>
      </c>
      <c r="D487" s="148">
        <v>274.45</v>
      </c>
      <c r="E487" s="115">
        <v>12</v>
      </c>
      <c r="F487" s="116">
        <f t="shared" si="331"/>
        <v>3293.4</v>
      </c>
      <c r="G487" s="116">
        <f t="shared" si="332"/>
        <v>274.45</v>
      </c>
      <c r="H487" s="117">
        <f t="shared" si="329"/>
        <v>12</v>
      </c>
      <c r="I487" s="116">
        <f t="shared" si="330"/>
        <v>3293.4</v>
      </c>
      <c r="J487" s="195">
        <f t="shared" si="338"/>
        <v>260.7275</v>
      </c>
      <c r="K487" s="116">
        <f t="shared" si="333"/>
        <v>12</v>
      </c>
      <c r="L487" s="116">
        <f t="shared" si="334"/>
        <v>3128.73</v>
      </c>
      <c r="M487" s="116">
        <f t="shared" si="335"/>
        <v>13.7225</v>
      </c>
      <c r="N487" s="116">
        <f t="shared" si="336"/>
        <v>12</v>
      </c>
      <c r="O487" s="116">
        <f t="shared" si="337"/>
        <v>164.67</v>
      </c>
      <c r="P487" s="116"/>
      <c r="R487" s="95"/>
      <c r="S487" s="96"/>
      <c r="T487" s="97"/>
    </row>
    <row r="488" s="85" customFormat="1" ht="23.1" customHeight="1" spans="1:20">
      <c r="A488" s="129" t="s">
        <v>910</v>
      </c>
      <c r="B488" s="129" t="s">
        <v>911</v>
      </c>
      <c r="C488" s="113" t="s">
        <v>231</v>
      </c>
      <c r="D488" s="148">
        <v>18.99</v>
      </c>
      <c r="E488" s="115">
        <v>1</v>
      </c>
      <c r="F488" s="116">
        <f t="shared" si="331"/>
        <v>18.99</v>
      </c>
      <c r="G488" s="116">
        <f t="shared" si="332"/>
        <v>18.99</v>
      </c>
      <c r="H488" s="117">
        <f t="shared" si="329"/>
        <v>1</v>
      </c>
      <c r="I488" s="116">
        <f t="shared" si="330"/>
        <v>18.99</v>
      </c>
      <c r="J488" s="195">
        <f t="shared" si="338"/>
        <v>18.0405</v>
      </c>
      <c r="K488" s="116">
        <f t="shared" si="333"/>
        <v>1</v>
      </c>
      <c r="L488" s="116">
        <f t="shared" si="334"/>
        <v>18.0405</v>
      </c>
      <c r="M488" s="116">
        <f t="shared" si="335"/>
        <v>0.9495</v>
      </c>
      <c r="N488" s="116">
        <f t="shared" si="336"/>
        <v>1</v>
      </c>
      <c r="O488" s="116">
        <f t="shared" si="337"/>
        <v>0.9495</v>
      </c>
      <c r="P488" s="116"/>
      <c r="R488" s="95"/>
      <c r="S488" s="96"/>
      <c r="T488" s="97"/>
    </row>
    <row r="489" s="85" customFormat="1" ht="23.1" customHeight="1" spans="1:20">
      <c r="A489" s="129" t="s">
        <v>912</v>
      </c>
      <c r="B489" s="129" t="s">
        <v>913</v>
      </c>
      <c r="C489" s="113" t="s">
        <v>51</v>
      </c>
      <c r="D489" s="148">
        <v>287.72</v>
      </c>
      <c r="E489" s="115">
        <v>89</v>
      </c>
      <c r="F489" s="116">
        <f t="shared" si="331"/>
        <v>25607.08</v>
      </c>
      <c r="G489" s="116">
        <f t="shared" si="332"/>
        <v>287.72</v>
      </c>
      <c r="H489" s="117">
        <f t="shared" si="329"/>
        <v>89</v>
      </c>
      <c r="I489" s="116">
        <f t="shared" si="330"/>
        <v>25607.08</v>
      </c>
      <c r="J489" s="195">
        <f t="shared" si="338"/>
        <v>273.334</v>
      </c>
      <c r="K489" s="116">
        <f t="shared" si="333"/>
        <v>89</v>
      </c>
      <c r="L489" s="116">
        <f t="shared" si="334"/>
        <v>24326.726</v>
      </c>
      <c r="M489" s="116">
        <f t="shared" si="335"/>
        <v>14.386</v>
      </c>
      <c r="N489" s="116">
        <f t="shared" si="336"/>
        <v>89</v>
      </c>
      <c r="O489" s="116">
        <f t="shared" si="337"/>
        <v>1280.354</v>
      </c>
      <c r="P489" s="116"/>
      <c r="R489" s="95"/>
      <c r="S489" s="96"/>
      <c r="T489" s="97"/>
    </row>
    <row r="490" s="85" customFormat="1" ht="23.1" customHeight="1" spans="1:20">
      <c r="A490" s="129" t="s">
        <v>914</v>
      </c>
      <c r="B490" s="129" t="s">
        <v>915</v>
      </c>
      <c r="C490" s="113" t="s">
        <v>231</v>
      </c>
      <c r="D490" s="148">
        <v>99.99</v>
      </c>
      <c r="E490" s="115">
        <v>1</v>
      </c>
      <c r="F490" s="116">
        <f t="shared" si="331"/>
        <v>99.99</v>
      </c>
      <c r="G490" s="116">
        <f t="shared" si="332"/>
        <v>99.99</v>
      </c>
      <c r="H490" s="117">
        <f t="shared" si="329"/>
        <v>1</v>
      </c>
      <c r="I490" s="116">
        <f t="shared" si="330"/>
        <v>99.99</v>
      </c>
      <c r="J490" s="195">
        <f t="shared" si="338"/>
        <v>94.9905</v>
      </c>
      <c r="K490" s="116">
        <f t="shared" si="333"/>
        <v>1</v>
      </c>
      <c r="L490" s="116">
        <f t="shared" si="334"/>
        <v>94.9905</v>
      </c>
      <c r="M490" s="116">
        <f t="shared" si="335"/>
        <v>4.9995</v>
      </c>
      <c r="N490" s="116">
        <f t="shared" si="336"/>
        <v>1</v>
      </c>
      <c r="O490" s="116">
        <f t="shared" si="337"/>
        <v>4.9995</v>
      </c>
      <c r="P490" s="116"/>
      <c r="R490" s="95"/>
      <c r="S490" s="96"/>
      <c r="T490" s="97"/>
    </row>
    <row r="491" s="85" customFormat="1" ht="23.1" customHeight="1" spans="1:20">
      <c r="A491" s="129">
        <v>509</v>
      </c>
      <c r="B491" s="129" t="s">
        <v>916</v>
      </c>
      <c r="C491" s="113" t="s">
        <v>65</v>
      </c>
      <c r="D491" s="148">
        <v>10.2</v>
      </c>
      <c r="E491" s="115">
        <v>381</v>
      </c>
      <c r="F491" s="116">
        <f t="shared" si="331"/>
        <v>3886.2</v>
      </c>
      <c r="G491" s="116">
        <f t="shared" si="332"/>
        <v>10.2</v>
      </c>
      <c r="H491" s="117">
        <f t="shared" si="329"/>
        <v>381</v>
      </c>
      <c r="I491" s="116">
        <f t="shared" si="330"/>
        <v>3886.2</v>
      </c>
      <c r="J491" s="195">
        <f t="shared" si="338"/>
        <v>9.69</v>
      </c>
      <c r="K491" s="116">
        <f t="shared" si="333"/>
        <v>381</v>
      </c>
      <c r="L491" s="116">
        <f t="shared" si="334"/>
        <v>3691.89</v>
      </c>
      <c r="M491" s="116">
        <f t="shared" si="335"/>
        <v>0.51</v>
      </c>
      <c r="N491" s="116">
        <f t="shared" si="336"/>
        <v>381</v>
      </c>
      <c r="O491" s="116">
        <f t="shared" si="337"/>
        <v>194.31</v>
      </c>
      <c r="P491" s="116"/>
      <c r="R491" s="95"/>
      <c r="S491" s="96"/>
      <c r="T491" s="97"/>
    </row>
    <row r="492" s="85" customFormat="1" ht="23.1" customHeight="1" spans="1:20">
      <c r="A492" s="129">
        <v>510</v>
      </c>
      <c r="B492" s="129" t="s">
        <v>917</v>
      </c>
      <c r="C492" s="113" t="s">
        <v>334</v>
      </c>
      <c r="D492" s="148">
        <v>70.87</v>
      </c>
      <c r="E492" s="115">
        <v>70</v>
      </c>
      <c r="F492" s="116">
        <f t="shared" si="331"/>
        <v>4960.9</v>
      </c>
      <c r="G492" s="116">
        <f t="shared" si="332"/>
        <v>70.87</v>
      </c>
      <c r="H492" s="117">
        <f t="shared" si="329"/>
        <v>70</v>
      </c>
      <c r="I492" s="116">
        <f t="shared" si="330"/>
        <v>4960.9</v>
      </c>
      <c r="J492" s="195">
        <f t="shared" si="338"/>
        <v>67.3265</v>
      </c>
      <c r="K492" s="116">
        <f t="shared" si="333"/>
        <v>70</v>
      </c>
      <c r="L492" s="116">
        <f t="shared" si="334"/>
        <v>4712.855</v>
      </c>
      <c r="M492" s="116">
        <f t="shared" si="335"/>
        <v>3.54350000000001</v>
      </c>
      <c r="N492" s="116">
        <f t="shared" si="336"/>
        <v>70</v>
      </c>
      <c r="O492" s="116">
        <f t="shared" si="337"/>
        <v>248.045000000001</v>
      </c>
      <c r="P492" s="116"/>
      <c r="R492" s="95"/>
      <c r="S492" s="96"/>
      <c r="T492" s="97"/>
    </row>
    <row r="493" s="85" customFormat="1" ht="23.1" customHeight="1" spans="1:20">
      <c r="A493" s="129">
        <v>511</v>
      </c>
      <c r="B493" s="129" t="s">
        <v>918</v>
      </c>
      <c r="C493" s="113"/>
      <c r="D493" s="148"/>
      <c r="E493" s="115"/>
      <c r="F493" s="116">
        <f t="shared" si="331"/>
        <v>0</v>
      </c>
      <c r="G493" s="116">
        <f t="shared" si="332"/>
        <v>0</v>
      </c>
      <c r="H493" s="117">
        <f t="shared" si="329"/>
        <v>0</v>
      </c>
      <c r="I493" s="116">
        <f t="shared" si="330"/>
        <v>0</v>
      </c>
      <c r="J493" s="195">
        <f t="shared" si="338"/>
        <v>0</v>
      </c>
      <c r="K493" s="116">
        <f t="shared" si="333"/>
        <v>0</v>
      </c>
      <c r="L493" s="116">
        <f t="shared" si="334"/>
        <v>0</v>
      </c>
      <c r="M493" s="116">
        <f t="shared" si="335"/>
        <v>0</v>
      </c>
      <c r="N493" s="116">
        <f t="shared" si="336"/>
        <v>0</v>
      </c>
      <c r="O493" s="116">
        <f t="shared" si="337"/>
        <v>0</v>
      </c>
      <c r="P493" s="116"/>
      <c r="R493" s="95"/>
      <c r="S493" s="96"/>
      <c r="T493" s="97"/>
    </row>
    <row r="494" s="85" customFormat="1" ht="23.1" customHeight="1" spans="1:20">
      <c r="A494" s="129" t="s">
        <v>919</v>
      </c>
      <c r="B494" s="129" t="s">
        <v>920</v>
      </c>
      <c r="C494" s="113" t="s">
        <v>65</v>
      </c>
      <c r="D494" s="148">
        <v>293.83</v>
      </c>
      <c r="E494" s="115">
        <v>1</v>
      </c>
      <c r="F494" s="116">
        <f t="shared" si="331"/>
        <v>293.83</v>
      </c>
      <c r="G494" s="116">
        <f t="shared" si="332"/>
        <v>293.83</v>
      </c>
      <c r="H494" s="117">
        <f t="shared" si="329"/>
        <v>1</v>
      </c>
      <c r="I494" s="116">
        <f t="shared" si="330"/>
        <v>293.83</v>
      </c>
      <c r="J494" s="195">
        <f t="shared" si="338"/>
        <v>279.1385</v>
      </c>
      <c r="K494" s="116">
        <f t="shared" si="333"/>
        <v>1</v>
      </c>
      <c r="L494" s="116">
        <f t="shared" si="334"/>
        <v>279.1385</v>
      </c>
      <c r="M494" s="116">
        <f t="shared" si="335"/>
        <v>14.6915</v>
      </c>
      <c r="N494" s="116">
        <f t="shared" si="336"/>
        <v>1</v>
      </c>
      <c r="O494" s="116">
        <f t="shared" si="337"/>
        <v>14.6915</v>
      </c>
      <c r="P494" s="116"/>
      <c r="R494" s="95"/>
      <c r="S494" s="96"/>
      <c r="T494" s="97"/>
    </row>
    <row r="495" s="85" customFormat="1" ht="23.1" customHeight="1" spans="1:20">
      <c r="A495" s="129" t="s">
        <v>921</v>
      </c>
      <c r="B495" s="129" t="s">
        <v>922</v>
      </c>
      <c r="C495" s="113" t="s">
        <v>198</v>
      </c>
      <c r="D495" s="148">
        <v>1037.75</v>
      </c>
      <c r="E495" s="115">
        <v>1</v>
      </c>
      <c r="F495" s="116">
        <f t="shared" si="331"/>
        <v>1037.75</v>
      </c>
      <c r="G495" s="116">
        <f t="shared" si="332"/>
        <v>1037.75</v>
      </c>
      <c r="H495" s="117">
        <f t="shared" si="329"/>
        <v>1</v>
      </c>
      <c r="I495" s="116">
        <f t="shared" si="330"/>
        <v>1037.75</v>
      </c>
      <c r="J495" s="195">
        <f t="shared" si="338"/>
        <v>985.8625</v>
      </c>
      <c r="K495" s="116">
        <f t="shared" si="333"/>
        <v>1</v>
      </c>
      <c r="L495" s="116">
        <f t="shared" si="334"/>
        <v>985.8625</v>
      </c>
      <c r="M495" s="116">
        <f t="shared" si="335"/>
        <v>51.8875</v>
      </c>
      <c r="N495" s="116">
        <f t="shared" si="336"/>
        <v>1</v>
      </c>
      <c r="O495" s="116">
        <f t="shared" si="337"/>
        <v>51.8875</v>
      </c>
      <c r="P495" s="116"/>
      <c r="R495" s="95"/>
      <c r="S495" s="96"/>
      <c r="T495" s="97"/>
    </row>
    <row r="496" s="85" customFormat="1" ht="23.1" customHeight="1" spans="1:20">
      <c r="A496" s="129">
        <v>512</v>
      </c>
      <c r="B496" s="129" t="s">
        <v>923</v>
      </c>
      <c r="C496" s="113"/>
      <c r="D496" s="148"/>
      <c r="E496" s="115"/>
      <c r="F496" s="116">
        <f t="shared" si="331"/>
        <v>0</v>
      </c>
      <c r="G496" s="116">
        <f t="shared" si="332"/>
        <v>0</v>
      </c>
      <c r="H496" s="117">
        <f t="shared" si="329"/>
        <v>0</v>
      </c>
      <c r="I496" s="116">
        <f t="shared" si="330"/>
        <v>0</v>
      </c>
      <c r="J496" s="195">
        <f t="shared" si="338"/>
        <v>0</v>
      </c>
      <c r="K496" s="116">
        <f t="shared" si="333"/>
        <v>0</v>
      </c>
      <c r="L496" s="116">
        <f t="shared" si="334"/>
        <v>0</v>
      </c>
      <c r="M496" s="116">
        <f t="shared" si="335"/>
        <v>0</v>
      </c>
      <c r="N496" s="116">
        <f t="shared" si="336"/>
        <v>0</v>
      </c>
      <c r="O496" s="116">
        <f t="shared" si="337"/>
        <v>0</v>
      </c>
      <c r="P496" s="116"/>
      <c r="R496" s="95"/>
      <c r="S496" s="96"/>
      <c r="T496" s="97"/>
    </row>
    <row r="497" s="85" customFormat="1" ht="23.1" customHeight="1" spans="1:20">
      <c r="A497" s="129" t="s">
        <v>924</v>
      </c>
      <c r="B497" s="129" t="s">
        <v>925</v>
      </c>
      <c r="C497" s="113" t="s">
        <v>62</v>
      </c>
      <c r="D497" s="148">
        <v>47.31</v>
      </c>
      <c r="E497" s="115">
        <v>1</v>
      </c>
      <c r="F497" s="116">
        <f t="shared" si="331"/>
        <v>47.31</v>
      </c>
      <c r="G497" s="116">
        <f t="shared" si="332"/>
        <v>47.31</v>
      </c>
      <c r="H497" s="117">
        <f t="shared" si="329"/>
        <v>1</v>
      </c>
      <c r="I497" s="116">
        <f t="shared" si="330"/>
        <v>47.31</v>
      </c>
      <c r="J497" s="195">
        <f t="shared" si="338"/>
        <v>44.9445</v>
      </c>
      <c r="K497" s="116">
        <f t="shared" si="333"/>
        <v>1</v>
      </c>
      <c r="L497" s="116">
        <f t="shared" si="334"/>
        <v>44.9445</v>
      </c>
      <c r="M497" s="116">
        <f t="shared" si="335"/>
        <v>2.3655</v>
      </c>
      <c r="N497" s="116">
        <f t="shared" si="336"/>
        <v>1</v>
      </c>
      <c r="O497" s="116">
        <f t="shared" si="337"/>
        <v>2.3655</v>
      </c>
      <c r="P497" s="116"/>
      <c r="R497" s="95"/>
      <c r="S497" s="96"/>
      <c r="T497" s="97"/>
    </row>
    <row r="498" s="85" customFormat="1" ht="23.1" customHeight="1" spans="1:20">
      <c r="A498" s="129" t="s">
        <v>926</v>
      </c>
      <c r="B498" s="129" t="s">
        <v>927</v>
      </c>
      <c r="C498" s="113" t="s">
        <v>62</v>
      </c>
      <c r="D498" s="148">
        <v>48.36</v>
      </c>
      <c r="E498" s="115">
        <v>1</v>
      </c>
      <c r="F498" s="116">
        <f t="shared" si="331"/>
        <v>48.36</v>
      </c>
      <c r="G498" s="116">
        <f t="shared" si="332"/>
        <v>48.36</v>
      </c>
      <c r="H498" s="117">
        <f t="shared" si="329"/>
        <v>1</v>
      </c>
      <c r="I498" s="116">
        <f t="shared" si="330"/>
        <v>48.36</v>
      </c>
      <c r="J498" s="195">
        <f t="shared" si="338"/>
        <v>45.942</v>
      </c>
      <c r="K498" s="116">
        <f t="shared" si="333"/>
        <v>1</v>
      </c>
      <c r="L498" s="116">
        <f t="shared" si="334"/>
        <v>45.942</v>
      </c>
      <c r="M498" s="116">
        <f t="shared" si="335"/>
        <v>2.418</v>
      </c>
      <c r="N498" s="116">
        <f t="shared" si="336"/>
        <v>1</v>
      </c>
      <c r="O498" s="116">
        <f t="shared" si="337"/>
        <v>2.418</v>
      </c>
      <c r="P498" s="116"/>
      <c r="R498" s="95"/>
      <c r="S498" s="96"/>
      <c r="T498" s="97"/>
    </row>
    <row r="499" s="85" customFormat="1" ht="23.1" customHeight="1" spans="1:20">
      <c r="A499" s="129">
        <v>513</v>
      </c>
      <c r="B499" s="129" t="s">
        <v>928</v>
      </c>
      <c r="C499" s="113"/>
      <c r="D499" s="148"/>
      <c r="E499" s="115"/>
      <c r="F499" s="116">
        <f t="shared" si="331"/>
        <v>0</v>
      </c>
      <c r="G499" s="116">
        <f t="shared" si="332"/>
        <v>0</v>
      </c>
      <c r="H499" s="117">
        <f t="shared" si="329"/>
        <v>0</v>
      </c>
      <c r="I499" s="116">
        <f t="shared" si="330"/>
        <v>0</v>
      </c>
      <c r="J499" s="195">
        <f t="shared" si="338"/>
        <v>0</v>
      </c>
      <c r="K499" s="116">
        <f t="shared" si="333"/>
        <v>0</v>
      </c>
      <c r="L499" s="116">
        <f t="shared" si="334"/>
        <v>0</v>
      </c>
      <c r="M499" s="116">
        <f t="shared" si="335"/>
        <v>0</v>
      </c>
      <c r="N499" s="116">
        <f t="shared" si="336"/>
        <v>0</v>
      </c>
      <c r="O499" s="116">
        <f t="shared" si="337"/>
        <v>0</v>
      </c>
      <c r="P499" s="116"/>
      <c r="R499" s="95"/>
      <c r="S499" s="96"/>
      <c r="T499" s="97"/>
    </row>
    <row r="500" s="85" customFormat="1" ht="23.1" customHeight="1" spans="1:20">
      <c r="A500" s="129" t="s">
        <v>929</v>
      </c>
      <c r="B500" s="129" t="s">
        <v>930</v>
      </c>
      <c r="C500" s="113" t="s">
        <v>51</v>
      </c>
      <c r="D500" s="148">
        <v>142.72</v>
      </c>
      <c r="E500" s="115">
        <v>1</v>
      </c>
      <c r="F500" s="116">
        <f t="shared" si="331"/>
        <v>142.72</v>
      </c>
      <c r="G500" s="116">
        <f t="shared" si="332"/>
        <v>142.72</v>
      </c>
      <c r="H500" s="117">
        <f t="shared" si="329"/>
        <v>1</v>
      </c>
      <c r="I500" s="116">
        <f t="shared" si="330"/>
        <v>142.72</v>
      </c>
      <c r="J500" s="195">
        <f t="shared" si="338"/>
        <v>135.584</v>
      </c>
      <c r="K500" s="116">
        <f t="shared" si="333"/>
        <v>1</v>
      </c>
      <c r="L500" s="116">
        <f t="shared" si="334"/>
        <v>135.584</v>
      </c>
      <c r="M500" s="116">
        <f t="shared" si="335"/>
        <v>7.136</v>
      </c>
      <c r="N500" s="116">
        <f t="shared" si="336"/>
        <v>1</v>
      </c>
      <c r="O500" s="116">
        <f t="shared" si="337"/>
        <v>7.136</v>
      </c>
      <c r="P500" s="116"/>
      <c r="R500" s="95"/>
      <c r="S500" s="96"/>
      <c r="T500" s="97"/>
    </row>
    <row r="501" s="85" customFormat="1" ht="23.1" customHeight="1" spans="1:20">
      <c r="A501" s="129" t="s">
        <v>931</v>
      </c>
      <c r="B501" s="129" t="s">
        <v>932</v>
      </c>
      <c r="C501" s="113" t="s">
        <v>62</v>
      </c>
      <c r="D501" s="148">
        <v>15</v>
      </c>
      <c r="E501" s="115">
        <v>1</v>
      </c>
      <c r="F501" s="116">
        <f t="shared" si="331"/>
        <v>15</v>
      </c>
      <c r="G501" s="116">
        <f t="shared" si="332"/>
        <v>15</v>
      </c>
      <c r="H501" s="117">
        <f t="shared" si="329"/>
        <v>1</v>
      </c>
      <c r="I501" s="116">
        <f t="shared" si="330"/>
        <v>15</v>
      </c>
      <c r="J501" s="195">
        <f t="shared" si="338"/>
        <v>14.25</v>
      </c>
      <c r="K501" s="116">
        <f t="shared" si="333"/>
        <v>1</v>
      </c>
      <c r="L501" s="116">
        <f t="shared" si="334"/>
        <v>14.25</v>
      </c>
      <c r="M501" s="116">
        <f t="shared" si="335"/>
        <v>0.75</v>
      </c>
      <c r="N501" s="116">
        <f t="shared" si="336"/>
        <v>1</v>
      </c>
      <c r="O501" s="116">
        <f t="shared" si="337"/>
        <v>0.75</v>
      </c>
      <c r="P501" s="116"/>
      <c r="R501" s="95"/>
      <c r="S501" s="96"/>
      <c r="T501" s="97"/>
    </row>
    <row r="502" s="85" customFormat="1" ht="23.1" customHeight="1" spans="1:20">
      <c r="A502" s="129">
        <v>514</v>
      </c>
      <c r="B502" s="129" t="s">
        <v>933</v>
      </c>
      <c r="C502" s="113" t="s">
        <v>51</v>
      </c>
      <c r="D502" s="148">
        <v>1499.9</v>
      </c>
      <c r="E502" s="115">
        <v>11</v>
      </c>
      <c r="F502" s="116">
        <f t="shared" si="331"/>
        <v>16498.9</v>
      </c>
      <c r="G502" s="116">
        <f t="shared" si="332"/>
        <v>1499.9</v>
      </c>
      <c r="H502" s="117">
        <f t="shared" si="329"/>
        <v>11</v>
      </c>
      <c r="I502" s="116">
        <f t="shared" si="330"/>
        <v>16498.9</v>
      </c>
      <c r="J502" s="195">
        <f t="shared" si="338"/>
        <v>1424.905</v>
      </c>
      <c r="K502" s="116">
        <f t="shared" si="333"/>
        <v>11</v>
      </c>
      <c r="L502" s="116">
        <f t="shared" si="334"/>
        <v>15673.955</v>
      </c>
      <c r="M502" s="116">
        <f t="shared" si="335"/>
        <v>74.9950000000001</v>
      </c>
      <c r="N502" s="116">
        <f t="shared" si="336"/>
        <v>11</v>
      </c>
      <c r="O502" s="116">
        <f t="shared" si="337"/>
        <v>824.945000000001</v>
      </c>
      <c r="P502" s="116"/>
      <c r="R502" s="95"/>
      <c r="S502" s="96"/>
      <c r="T502" s="97"/>
    </row>
    <row r="503" s="85" customFormat="1" ht="23.1" customHeight="1" spans="1:20">
      <c r="A503" s="129">
        <v>515</v>
      </c>
      <c r="B503" s="129" t="s">
        <v>765</v>
      </c>
      <c r="C503" s="113"/>
      <c r="D503" s="148"/>
      <c r="E503" s="115"/>
      <c r="F503" s="116">
        <f t="shared" si="331"/>
        <v>0</v>
      </c>
      <c r="G503" s="116">
        <f t="shared" si="332"/>
        <v>0</v>
      </c>
      <c r="H503" s="117">
        <f t="shared" si="329"/>
        <v>0</v>
      </c>
      <c r="I503" s="116">
        <f t="shared" si="330"/>
        <v>0</v>
      </c>
      <c r="J503" s="195">
        <f t="shared" si="338"/>
        <v>0</v>
      </c>
      <c r="K503" s="116">
        <f t="shared" si="333"/>
        <v>0</v>
      </c>
      <c r="L503" s="116">
        <f t="shared" si="334"/>
        <v>0</v>
      </c>
      <c r="M503" s="116">
        <f t="shared" si="335"/>
        <v>0</v>
      </c>
      <c r="N503" s="116">
        <f t="shared" si="336"/>
        <v>0</v>
      </c>
      <c r="O503" s="116">
        <f t="shared" si="337"/>
        <v>0</v>
      </c>
      <c r="P503" s="116"/>
      <c r="R503" s="95"/>
      <c r="S503" s="96"/>
      <c r="T503" s="97"/>
    </row>
    <row r="504" s="85" customFormat="1" ht="23.1" customHeight="1" spans="1:20">
      <c r="A504" s="129" t="s">
        <v>934</v>
      </c>
      <c r="B504" s="129" t="s">
        <v>767</v>
      </c>
      <c r="C504" s="113" t="s">
        <v>51</v>
      </c>
      <c r="D504" s="148">
        <v>2049.75</v>
      </c>
      <c r="E504" s="115">
        <v>0.1</v>
      </c>
      <c r="F504" s="116">
        <f t="shared" si="331"/>
        <v>204.98</v>
      </c>
      <c r="G504" s="116">
        <f t="shared" si="332"/>
        <v>2049.75</v>
      </c>
      <c r="H504" s="117">
        <f t="shared" si="329"/>
        <v>0.1</v>
      </c>
      <c r="I504" s="116">
        <f t="shared" si="330"/>
        <v>204.98</v>
      </c>
      <c r="J504" s="195">
        <f t="shared" si="338"/>
        <v>1947.2625</v>
      </c>
      <c r="K504" s="116">
        <f t="shared" si="333"/>
        <v>0.1</v>
      </c>
      <c r="L504" s="116">
        <f t="shared" si="334"/>
        <v>194.72625</v>
      </c>
      <c r="M504" s="116">
        <f t="shared" si="335"/>
        <v>102.4875</v>
      </c>
      <c r="N504" s="116">
        <f t="shared" si="336"/>
        <v>0.1</v>
      </c>
      <c r="O504" s="116">
        <f t="shared" si="337"/>
        <v>10.24875</v>
      </c>
      <c r="P504" s="116"/>
      <c r="R504" s="95"/>
      <c r="S504" s="96"/>
      <c r="T504" s="97"/>
    </row>
    <row r="505" s="85" customFormat="1" ht="23.1" customHeight="1" spans="1:20">
      <c r="A505" s="129" t="s">
        <v>935</v>
      </c>
      <c r="B505" s="129" t="s">
        <v>769</v>
      </c>
      <c r="C505" s="113" t="s">
        <v>51</v>
      </c>
      <c r="D505" s="148">
        <v>2299.17</v>
      </c>
      <c r="E505" s="115">
        <v>0.1</v>
      </c>
      <c r="F505" s="116">
        <f t="shared" si="331"/>
        <v>229.92</v>
      </c>
      <c r="G505" s="116">
        <f t="shared" si="332"/>
        <v>2299.17</v>
      </c>
      <c r="H505" s="117">
        <f t="shared" si="329"/>
        <v>0.1</v>
      </c>
      <c r="I505" s="116">
        <f t="shared" si="330"/>
        <v>229.92</v>
      </c>
      <c r="J505" s="195">
        <f t="shared" si="338"/>
        <v>2184.2115</v>
      </c>
      <c r="K505" s="116">
        <f t="shared" si="333"/>
        <v>0.1</v>
      </c>
      <c r="L505" s="116">
        <f t="shared" si="334"/>
        <v>218.42115</v>
      </c>
      <c r="M505" s="116">
        <f t="shared" si="335"/>
        <v>114.9585</v>
      </c>
      <c r="N505" s="116">
        <f t="shared" si="336"/>
        <v>0.1</v>
      </c>
      <c r="O505" s="116">
        <f t="shared" si="337"/>
        <v>11.49585</v>
      </c>
      <c r="P505" s="116"/>
      <c r="R505" s="95"/>
      <c r="S505" s="96"/>
      <c r="T505" s="97"/>
    </row>
    <row r="506" s="85" customFormat="1" ht="23.1" customHeight="1" spans="1:20">
      <c r="A506" s="129" t="s">
        <v>936</v>
      </c>
      <c r="B506" s="129" t="s">
        <v>771</v>
      </c>
      <c r="C506" s="113" t="s">
        <v>51</v>
      </c>
      <c r="D506" s="148">
        <v>2079.27</v>
      </c>
      <c r="E506" s="115">
        <v>0.1</v>
      </c>
      <c r="F506" s="116">
        <f t="shared" si="331"/>
        <v>207.93</v>
      </c>
      <c r="G506" s="116">
        <f t="shared" si="332"/>
        <v>2079.27</v>
      </c>
      <c r="H506" s="117">
        <f t="shared" si="329"/>
        <v>0.1</v>
      </c>
      <c r="I506" s="116">
        <f t="shared" si="330"/>
        <v>207.93</v>
      </c>
      <c r="J506" s="195">
        <f t="shared" si="338"/>
        <v>1975.3065</v>
      </c>
      <c r="K506" s="116">
        <f t="shared" si="333"/>
        <v>0.1</v>
      </c>
      <c r="L506" s="116">
        <f t="shared" si="334"/>
        <v>197.53065</v>
      </c>
      <c r="M506" s="116">
        <f t="shared" si="335"/>
        <v>103.9635</v>
      </c>
      <c r="N506" s="116">
        <f t="shared" si="336"/>
        <v>0.1</v>
      </c>
      <c r="O506" s="116">
        <f t="shared" si="337"/>
        <v>10.39635</v>
      </c>
      <c r="P506" s="116"/>
      <c r="R506" s="95"/>
      <c r="S506" s="96"/>
      <c r="T506" s="97"/>
    </row>
    <row r="507" s="85" customFormat="1" ht="23.1" customHeight="1" spans="1:20">
      <c r="A507" s="129" t="s">
        <v>937</v>
      </c>
      <c r="B507" s="129" t="s">
        <v>773</v>
      </c>
      <c r="C507" s="113" t="s">
        <v>51</v>
      </c>
      <c r="D507" s="148">
        <v>2079.25</v>
      </c>
      <c r="E507" s="115">
        <v>0.1</v>
      </c>
      <c r="F507" s="116">
        <f t="shared" si="331"/>
        <v>207.93</v>
      </c>
      <c r="G507" s="116">
        <f t="shared" si="332"/>
        <v>2079.25</v>
      </c>
      <c r="H507" s="117">
        <f t="shared" si="329"/>
        <v>0.1</v>
      </c>
      <c r="I507" s="116">
        <f t="shared" si="330"/>
        <v>207.93</v>
      </c>
      <c r="J507" s="195">
        <f t="shared" si="338"/>
        <v>1975.2875</v>
      </c>
      <c r="K507" s="116">
        <f t="shared" si="333"/>
        <v>0.1</v>
      </c>
      <c r="L507" s="116">
        <f t="shared" si="334"/>
        <v>197.52875</v>
      </c>
      <c r="M507" s="116">
        <f t="shared" si="335"/>
        <v>103.9625</v>
      </c>
      <c r="N507" s="116">
        <f t="shared" si="336"/>
        <v>0.1</v>
      </c>
      <c r="O507" s="116">
        <f t="shared" si="337"/>
        <v>10.39625</v>
      </c>
      <c r="P507" s="116"/>
      <c r="R507" s="95"/>
      <c r="S507" s="96"/>
      <c r="T507" s="97"/>
    </row>
    <row r="508" s="85" customFormat="1" ht="23.1" customHeight="1" spans="1:20">
      <c r="A508" s="129" t="s">
        <v>938</v>
      </c>
      <c r="B508" s="129" t="s">
        <v>775</v>
      </c>
      <c r="C508" s="113" t="s">
        <v>51</v>
      </c>
      <c r="D508" s="148">
        <v>2508.67</v>
      </c>
      <c r="E508" s="115">
        <v>0.1</v>
      </c>
      <c r="F508" s="116">
        <f t="shared" si="331"/>
        <v>250.87</v>
      </c>
      <c r="G508" s="116">
        <f t="shared" si="332"/>
        <v>2508.67</v>
      </c>
      <c r="H508" s="117">
        <f t="shared" si="329"/>
        <v>0.1</v>
      </c>
      <c r="I508" s="116">
        <f t="shared" si="330"/>
        <v>250.87</v>
      </c>
      <c r="J508" s="195">
        <f t="shared" si="338"/>
        <v>2383.2365</v>
      </c>
      <c r="K508" s="116">
        <f t="shared" si="333"/>
        <v>0.1</v>
      </c>
      <c r="L508" s="116">
        <f t="shared" si="334"/>
        <v>238.32365</v>
      </c>
      <c r="M508" s="116">
        <f t="shared" si="335"/>
        <v>125.4335</v>
      </c>
      <c r="N508" s="116">
        <f t="shared" si="336"/>
        <v>0.1</v>
      </c>
      <c r="O508" s="116">
        <f t="shared" si="337"/>
        <v>12.54335</v>
      </c>
      <c r="P508" s="116"/>
      <c r="R508" s="95"/>
      <c r="S508" s="96"/>
      <c r="T508" s="97"/>
    </row>
    <row r="509" s="85" customFormat="1" ht="23.1" customHeight="1" spans="1:20">
      <c r="A509" s="129">
        <v>516</v>
      </c>
      <c r="B509" s="129" t="s">
        <v>939</v>
      </c>
      <c r="C509" s="113" t="s">
        <v>51</v>
      </c>
      <c r="D509" s="148">
        <v>80.99</v>
      </c>
      <c r="E509" s="115">
        <v>0.1</v>
      </c>
      <c r="F509" s="116">
        <f t="shared" si="331"/>
        <v>8.1</v>
      </c>
      <c r="G509" s="116">
        <f t="shared" si="332"/>
        <v>80.99</v>
      </c>
      <c r="H509" s="117">
        <f t="shared" si="329"/>
        <v>0.1</v>
      </c>
      <c r="I509" s="116">
        <f t="shared" si="330"/>
        <v>8.1</v>
      </c>
      <c r="J509" s="195">
        <f t="shared" si="338"/>
        <v>76.9405</v>
      </c>
      <c r="K509" s="116">
        <f t="shared" si="333"/>
        <v>0.1</v>
      </c>
      <c r="L509" s="116">
        <f t="shared" si="334"/>
        <v>7.69405</v>
      </c>
      <c r="M509" s="116">
        <f t="shared" si="335"/>
        <v>4.04950000000001</v>
      </c>
      <c r="N509" s="116">
        <f t="shared" si="336"/>
        <v>0.1</v>
      </c>
      <c r="O509" s="116">
        <f t="shared" si="337"/>
        <v>0.404950000000001</v>
      </c>
      <c r="P509" s="116"/>
      <c r="R509" s="95"/>
      <c r="S509" s="96"/>
      <c r="T509" s="97"/>
    </row>
    <row r="510" s="85" customFormat="1" ht="23.1" customHeight="1" spans="1:20">
      <c r="A510" s="129">
        <v>517</v>
      </c>
      <c r="B510" s="129" t="s">
        <v>940</v>
      </c>
      <c r="C510" s="113" t="s">
        <v>55</v>
      </c>
      <c r="D510" s="148">
        <v>911.27</v>
      </c>
      <c r="E510" s="115">
        <v>0.1</v>
      </c>
      <c r="F510" s="116">
        <f t="shared" si="331"/>
        <v>91.13</v>
      </c>
      <c r="G510" s="116">
        <f t="shared" si="332"/>
        <v>911.27</v>
      </c>
      <c r="H510" s="117">
        <f t="shared" si="329"/>
        <v>0.1</v>
      </c>
      <c r="I510" s="116">
        <f t="shared" si="330"/>
        <v>91.13</v>
      </c>
      <c r="J510" s="195">
        <f t="shared" si="338"/>
        <v>865.7065</v>
      </c>
      <c r="K510" s="116">
        <f t="shared" si="333"/>
        <v>0.1</v>
      </c>
      <c r="L510" s="116">
        <f t="shared" si="334"/>
        <v>86.57065</v>
      </c>
      <c r="M510" s="116">
        <f t="shared" si="335"/>
        <v>45.5635000000001</v>
      </c>
      <c r="N510" s="116">
        <f t="shared" si="336"/>
        <v>0.1</v>
      </c>
      <c r="O510" s="116">
        <f t="shared" si="337"/>
        <v>4.55635000000001</v>
      </c>
      <c r="P510" s="116"/>
      <c r="R510" s="95"/>
      <c r="S510" s="96"/>
      <c r="T510" s="97"/>
    </row>
    <row r="511" s="87" customFormat="1" ht="23.1" customHeight="1" spans="1:16384">
      <c r="A511" s="165">
        <v>600</v>
      </c>
      <c r="B511" s="165" t="s">
        <v>941</v>
      </c>
      <c r="C511" s="107"/>
      <c r="D511" s="166"/>
      <c r="E511" s="109"/>
      <c r="F511" s="118">
        <f>SUM(F512:F837)</f>
        <v>7165642.46</v>
      </c>
      <c r="G511" s="116">
        <f t="shared" si="332"/>
        <v>0</v>
      </c>
      <c r="H511" s="167"/>
      <c r="I511" s="118">
        <f>SUM(I512:I837)</f>
        <v>7165642.46</v>
      </c>
      <c r="J511" s="195">
        <f t="shared" si="338"/>
        <v>0</v>
      </c>
      <c r="K511" s="110"/>
      <c r="L511" s="118">
        <f>SUM(L512:L837)</f>
        <v>6807360.3499067</v>
      </c>
      <c r="M511" s="110"/>
      <c r="N511" s="110"/>
      <c r="O511" s="118">
        <f>SUM(O512:O837)</f>
        <v>358282.123679301</v>
      </c>
      <c r="P511" s="110"/>
      <c r="R511" s="95"/>
      <c r="S511" s="96"/>
      <c r="T511" s="139"/>
      <c r="XFB511" s="146"/>
      <c r="XFC511" s="146"/>
      <c r="XFD511" s="146"/>
    </row>
    <row r="512" s="85" customFormat="1" ht="23.1" customHeight="1" spans="1:20">
      <c r="A512" s="129">
        <v>601</v>
      </c>
      <c r="B512" s="129" t="s">
        <v>942</v>
      </c>
      <c r="C512" s="113"/>
      <c r="D512" s="148"/>
      <c r="E512" s="115"/>
      <c r="F512" s="116">
        <f>E512*D512</f>
        <v>0</v>
      </c>
      <c r="G512" s="116">
        <f t="shared" si="332"/>
        <v>0</v>
      </c>
      <c r="H512" s="117"/>
      <c r="I512" s="116"/>
      <c r="J512" s="195">
        <f t="shared" si="338"/>
        <v>0</v>
      </c>
      <c r="K512" s="116"/>
      <c r="L512" s="116"/>
      <c r="M512" s="116"/>
      <c r="N512" s="116"/>
      <c r="O512" s="116"/>
      <c r="P512" s="116"/>
      <c r="R512" s="95"/>
      <c r="S512" s="96"/>
      <c r="T512" s="97"/>
    </row>
    <row r="513" s="85" customFormat="1" ht="23.1" customHeight="1" spans="1:20">
      <c r="A513" s="129" t="s">
        <v>943</v>
      </c>
      <c r="B513" s="129" t="s">
        <v>944</v>
      </c>
      <c r="C513" s="113" t="s">
        <v>231</v>
      </c>
      <c r="D513" s="148">
        <v>664.38</v>
      </c>
      <c r="E513" s="115">
        <v>1525</v>
      </c>
      <c r="F513" s="116">
        <f t="shared" ref="F513:F576" si="339">ROUND(E513*D513,2)</f>
        <v>1013179.5</v>
      </c>
      <c r="G513" s="116">
        <f t="shared" si="332"/>
        <v>664.38</v>
      </c>
      <c r="H513" s="117">
        <f t="shared" ref="H513:H576" si="340">E513</f>
        <v>1525</v>
      </c>
      <c r="I513" s="116">
        <f t="shared" ref="I513:I576" si="341">ROUND(H513*G513,2)</f>
        <v>1013179.5</v>
      </c>
      <c r="J513" s="195">
        <f t="shared" si="338"/>
        <v>631.161</v>
      </c>
      <c r="K513" s="116">
        <f t="shared" ref="K513:K576" si="342">H513</f>
        <v>1525</v>
      </c>
      <c r="L513" s="116">
        <f t="shared" ref="L513:L576" si="343">K513*J513</f>
        <v>962520.525</v>
      </c>
      <c r="M513" s="116">
        <f t="shared" ref="M513:M576" si="344">G513-J513</f>
        <v>33.2190000000001</v>
      </c>
      <c r="N513" s="116">
        <f t="shared" ref="N513:N576" si="345">K513</f>
        <v>1525</v>
      </c>
      <c r="O513" s="116">
        <f t="shared" ref="O513:O576" si="346">N513*M513</f>
        <v>50658.9750000001</v>
      </c>
      <c r="P513" s="116"/>
      <c r="R513" s="95"/>
      <c r="S513" s="96"/>
      <c r="T513" s="97"/>
    </row>
    <row r="514" s="85" customFormat="1" ht="23.1" customHeight="1" spans="1:20">
      <c r="A514" s="129" t="s">
        <v>945</v>
      </c>
      <c r="B514" s="129" t="s">
        <v>946</v>
      </c>
      <c r="C514" s="113" t="s">
        <v>231</v>
      </c>
      <c r="D514" s="148">
        <v>484.01</v>
      </c>
      <c r="E514" s="115">
        <v>10</v>
      </c>
      <c r="F514" s="116">
        <f t="shared" si="339"/>
        <v>4840.1</v>
      </c>
      <c r="G514" s="116">
        <f t="shared" si="332"/>
        <v>484.01</v>
      </c>
      <c r="H514" s="117">
        <f t="shared" si="340"/>
        <v>10</v>
      </c>
      <c r="I514" s="116">
        <f t="shared" si="341"/>
        <v>4840.1</v>
      </c>
      <c r="J514" s="195">
        <f t="shared" si="338"/>
        <v>459.8095</v>
      </c>
      <c r="K514" s="116">
        <f t="shared" si="342"/>
        <v>10</v>
      </c>
      <c r="L514" s="116">
        <f t="shared" si="343"/>
        <v>4598.095</v>
      </c>
      <c r="M514" s="116">
        <f t="shared" si="344"/>
        <v>24.2005</v>
      </c>
      <c r="N514" s="116">
        <f t="shared" si="345"/>
        <v>10</v>
      </c>
      <c r="O514" s="116">
        <f t="shared" si="346"/>
        <v>242.005</v>
      </c>
      <c r="P514" s="116"/>
      <c r="R514" s="95"/>
      <c r="S514" s="96"/>
      <c r="T514" s="97"/>
    </row>
    <row r="515" s="85" customFormat="1" ht="23.1" customHeight="1" spans="1:20">
      <c r="A515" s="129" t="s">
        <v>947</v>
      </c>
      <c r="B515" s="129" t="s">
        <v>948</v>
      </c>
      <c r="C515" s="113" t="s">
        <v>231</v>
      </c>
      <c r="D515" s="148">
        <v>401.99</v>
      </c>
      <c r="E515" s="115">
        <v>10</v>
      </c>
      <c r="F515" s="116">
        <f t="shared" si="339"/>
        <v>4019.9</v>
      </c>
      <c r="G515" s="116">
        <f t="shared" si="332"/>
        <v>401.99</v>
      </c>
      <c r="H515" s="117">
        <f t="shared" si="340"/>
        <v>10</v>
      </c>
      <c r="I515" s="116">
        <f t="shared" si="341"/>
        <v>4019.9</v>
      </c>
      <c r="J515" s="195">
        <f t="shared" si="338"/>
        <v>381.8905</v>
      </c>
      <c r="K515" s="116">
        <f t="shared" si="342"/>
        <v>10</v>
      </c>
      <c r="L515" s="116">
        <f t="shared" si="343"/>
        <v>3818.905</v>
      </c>
      <c r="M515" s="116">
        <f t="shared" si="344"/>
        <v>20.0995</v>
      </c>
      <c r="N515" s="116">
        <f t="shared" si="345"/>
        <v>10</v>
      </c>
      <c r="O515" s="116">
        <f t="shared" si="346"/>
        <v>200.995</v>
      </c>
      <c r="P515" s="116"/>
      <c r="R515" s="95"/>
      <c r="S515" s="96"/>
      <c r="T515" s="97"/>
    </row>
    <row r="516" s="85" customFormat="1" ht="23.1" customHeight="1" spans="1:20">
      <c r="A516" s="129" t="s">
        <v>949</v>
      </c>
      <c r="B516" s="129" t="s">
        <v>950</v>
      </c>
      <c r="C516" s="113" t="s">
        <v>231</v>
      </c>
      <c r="D516" s="148">
        <v>493.4</v>
      </c>
      <c r="E516" s="115">
        <v>12</v>
      </c>
      <c r="F516" s="116">
        <f t="shared" si="339"/>
        <v>5920.8</v>
      </c>
      <c r="G516" s="116">
        <f t="shared" si="332"/>
        <v>493.4</v>
      </c>
      <c r="H516" s="117">
        <f t="shared" si="340"/>
        <v>12</v>
      </c>
      <c r="I516" s="116">
        <f t="shared" si="341"/>
        <v>5920.8</v>
      </c>
      <c r="J516" s="195">
        <f t="shared" si="338"/>
        <v>468.73</v>
      </c>
      <c r="K516" s="116">
        <f t="shared" si="342"/>
        <v>12</v>
      </c>
      <c r="L516" s="116">
        <f t="shared" si="343"/>
        <v>5624.76</v>
      </c>
      <c r="M516" s="116">
        <f t="shared" si="344"/>
        <v>24.67</v>
      </c>
      <c r="N516" s="116">
        <f t="shared" si="345"/>
        <v>12</v>
      </c>
      <c r="O516" s="116">
        <f t="shared" si="346"/>
        <v>296.04</v>
      </c>
      <c r="P516" s="116"/>
      <c r="R516" s="95"/>
      <c r="S516" s="96"/>
      <c r="T516" s="97"/>
    </row>
    <row r="517" s="85" customFormat="1" ht="23.1" customHeight="1" spans="1:20">
      <c r="A517" s="129" t="s">
        <v>951</v>
      </c>
      <c r="B517" s="129" t="s">
        <v>952</v>
      </c>
      <c r="C517" s="113" t="s">
        <v>231</v>
      </c>
      <c r="D517" s="148">
        <v>706.2</v>
      </c>
      <c r="E517" s="115">
        <v>15</v>
      </c>
      <c r="F517" s="116">
        <f t="shared" si="339"/>
        <v>10593</v>
      </c>
      <c r="G517" s="116">
        <f t="shared" si="332"/>
        <v>706.2</v>
      </c>
      <c r="H517" s="117">
        <f t="shared" si="340"/>
        <v>15</v>
      </c>
      <c r="I517" s="116">
        <f t="shared" si="341"/>
        <v>10593</v>
      </c>
      <c r="J517" s="195">
        <f t="shared" si="338"/>
        <v>670.89</v>
      </c>
      <c r="K517" s="116">
        <f t="shared" si="342"/>
        <v>15</v>
      </c>
      <c r="L517" s="116">
        <f t="shared" si="343"/>
        <v>10063.35</v>
      </c>
      <c r="M517" s="116">
        <f t="shared" si="344"/>
        <v>35.3100000000001</v>
      </c>
      <c r="N517" s="116">
        <f t="shared" si="345"/>
        <v>15</v>
      </c>
      <c r="O517" s="116">
        <f t="shared" si="346"/>
        <v>529.650000000001</v>
      </c>
      <c r="P517" s="116"/>
      <c r="R517" s="95"/>
      <c r="S517" s="96"/>
      <c r="T517" s="97"/>
    </row>
    <row r="518" s="85" customFormat="1" ht="23.1" customHeight="1" spans="1:20">
      <c r="A518" s="129" t="s">
        <v>953</v>
      </c>
      <c r="B518" s="129" t="s">
        <v>954</v>
      </c>
      <c r="C518" s="113" t="s">
        <v>231</v>
      </c>
      <c r="D518" s="148">
        <v>999.72</v>
      </c>
      <c r="E518" s="115">
        <v>495</v>
      </c>
      <c r="F518" s="116">
        <f t="shared" si="339"/>
        <v>494861.4</v>
      </c>
      <c r="G518" s="116">
        <f t="shared" si="332"/>
        <v>999.72</v>
      </c>
      <c r="H518" s="117">
        <f t="shared" si="340"/>
        <v>495</v>
      </c>
      <c r="I518" s="116">
        <f t="shared" si="341"/>
        <v>494861.4</v>
      </c>
      <c r="J518" s="195">
        <f t="shared" si="338"/>
        <v>949.734</v>
      </c>
      <c r="K518" s="116">
        <f t="shared" si="342"/>
        <v>495</v>
      </c>
      <c r="L518" s="116">
        <f t="shared" si="343"/>
        <v>470118.33</v>
      </c>
      <c r="M518" s="116">
        <f t="shared" si="344"/>
        <v>49.986</v>
      </c>
      <c r="N518" s="116">
        <f t="shared" si="345"/>
        <v>495</v>
      </c>
      <c r="O518" s="116">
        <f t="shared" si="346"/>
        <v>24743.07</v>
      </c>
      <c r="P518" s="116"/>
      <c r="R518" s="95"/>
      <c r="S518" s="96"/>
      <c r="T518" s="97"/>
    </row>
    <row r="519" s="85" customFormat="1" ht="23.1" customHeight="1" spans="1:20">
      <c r="A519" s="129" t="s">
        <v>955</v>
      </c>
      <c r="B519" s="129" t="s">
        <v>956</v>
      </c>
      <c r="C519" s="113" t="s">
        <v>231</v>
      </c>
      <c r="D519" s="148">
        <v>1131.68</v>
      </c>
      <c r="E519" s="115">
        <v>3</v>
      </c>
      <c r="F519" s="116">
        <f t="shared" si="339"/>
        <v>3395.04</v>
      </c>
      <c r="G519" s="116">
        <f t="shared" si="332"/>
        <v>1131.68</v>
      </c>
      <c r="H519" s="117">
        <f t="shared" si="340"/>
        <v>3</v>
      </c>
      <c r="I519" s="116">
        <f t="shared" si="341"/>
        <v>3395.04</v>
      </c>
      <c r="J519" s="195">
        <f t="shared" si="338"/>
        <v>1075.096</v>
      </c>
      <c r="K519" s="116">
        <f t="shared" si="342"/>
        <v>3</v>
      </c>
      <c r="L519" s="116">
        <f t="shared" si="343"/>
        <v>3225.288</v>
      </c>
      <c r="M519" s="116">
        <f t="shared" si="344"/>
        <v>56.5840000000001</v>
      </c>
      <c r="N519" s="116">
        <f t="shared" si="345"/>
        <v>3</v>
      </c>
      <c r="O519" s="116">
        <f t="shared" si="346"/>
        <v>169.752</v>
      </c>
      <c r="P519" s="116"/>
      <c r="R519" s="95"/>
      <c r="S519" s="96"/>
      <c r="T519" s="97"/>
    </row>
    <row r="520" s="85" customFormat="1" ht="23.1" customHeight="1" spans="1:20">
      <c r="A520" s="129" t="s">
        <v>957</v>
      </c>
      <c r="B520" s="129" t="s">
        <v>958</v>
      </c>
      <c r="C520" s="113" t="s">
        <v>231</v>
      </c>
      <c r="D520" s="148">
        <v>1344.18</v>
      </c>
      <c r="E520" s="115">
        <v>3</v>
      </c>
      <c r="F520" s="116">
        <f t="shared" si="339"/>
        <v>4032.54</v>
      </c>
      <c r="G520" s="116">
        <f t="shared" si="332"/>
        <v>1344.18</v>
      </c>
      <c r="H520" s="117">
        <f t="shared" si="340"/>
        <v>3</v>
      </c>
      <c r="I520" s="116">
        <f t="shared" si="341"/>
        <v>4032.54</v>
      </c>
      <c r="J520" s="195">
        <f t="shared" si="338"/>
        <v>1276.971</v>
      </c>
      <c r="K520" s="116">
        <f t="shared" si="342"/>
        <v>3</v>
      </c>
      <c r="L520" s="116">
        <f t="shared" si="343"/>
        <v>3830.913</v>
      </c>
      <c r="M520" s="116">
        <f t="shared" si="344"/>
        <v>67.2090000000001</v>
      </c>
      <c r="N520" s="116">
        <f t="shared" si="345"/>
        <v>3</v>
      </c>
      <c r="O520" s="116">
        <f t="shared" si="346"/>
        <v>201.627</v>
      </c>
      <c r="P520" s="116"/>
      <c r="R520" s="95"/>
      <c r="S520" s="96"/>
      <c r="T520" s="97"/>
    </row>
    <row r="521" s="85" customFormat="1" ht="23.1" customHeight="1" spans="1:20">
      <c r="A521" s="129" t="s">
        <v>959</v>
      </c>
      <c r="B521" s="129" t="s">
        <v>960</v>
      </c>
      <c r="C521" s="113"/>
      <c r="D521" s="148"/>
      <c r="E521" s="115"/>
      <c r="F521" s="116">
        <f t="shared" si="339"/>
        <v>0</v>
      </c>
      <c r="G521" s="116">
        <f t="shared" si="332"/>
        <v>0</v>
      </c>
      <c r="H521" s="117">
        <f t="shared" si="340"/>
        <v>0</v>
      </c>
      <c r="I521" s="116">
        <f t="shared" si="341"/>
        <v>0</v>
      </c>
      <c r="J521" s="195">
        <f t="shared" si="338"/>
        <v>0</v>
      </c>
      <c r="K521" s="116">
        <f t="shared" si="342"/>
        <v>0</v>
      </c>
      <c r="L521" s="116">
        <f t="shared" si="343"/>
        <v>0</v>
      </c>
      <c r="M521" s="116">
        <f t="shared" si="344"/>
        <v>0</v>
      </c>
      <c r="N521" s="116">
        <f t="shared" si="345"/>
        <v>0</v>
      </c>
      <c r="O521" s="116">
        <f t="shared" si="346"/>
        <v>0</v>
      </c>
      <c r="P521" s="116"/>
      <c r="R521" s="95"/>
      <c r="S521" s="96"/>
      <c r="T521" s="97"/>
    </row>
    <row r="522" s="85" customFormat="1" ht="23.1" customHeight="1" spans="1:20">
      <c r="A522" s="129" t="s">
        <v>961</v>
      </c>
      <c r="B522" s="129" t="s">
        <v>962</v>
      </c>
      <c r="C522" s="113" t="s">
        <v>231</v>
      </c>
      <c r="D522" s="148">
        <v>672.44</v>
      </c>
      <c r="E522" s="115">
        <v>54</v>
      </c>
      <c r="F522" s="116">
        <f t="shared" si="339"/>
        <v>36311.76</v>
      </c>
      <c r="G522" s="116">
        <f t="shared" ref="G522:G585" si="347">D522</f>
        <v>672.44</v>
      </c>
      <c r="H522" s="117">
        <f t="shared" si="340"/>
        <v>54</v>
      </c>
      <c r="I522" s="116">
        <f t="shared" si="341"/>
        <v>36311.76</v>
      </c>
      <c r="J522" s="195">
        <f t="shared" si="338"/>
        <v>638.818</v>
      </c>
      <c r="K522" s="116">
        <f t="shared" si="342"/>
        <v>54</v>
      </c>
      <c r="L522" s="116">
        <f t="shared" si="343"/>
        <v>34496.172</v>
      </c>
      <c r="M522" s="116">
        <f t="shared" si="344"/>
        <v>33.6220000000001</v>
      </c>
      <c r="N522" s="116">
        <f t="shared" si="345"/>
        <v>54</v>
      </c>
      <c r="O522" s="116">
        <f t="shared" si="346"/>
        <v>1815.588</v>
      </c>
      <c r="P522" s="116"/>
      <c r="R522" s="95"/>
      <c r="S522" s="96"/>
      <c r="T522" s="97"/>
    </row>
    <row r="523" s="85" customFormat="1" ht="23.1" customHeight="1" spans="1:20">
      <c r="A523" s="129" t="s">
        <v>963</v>
      </c>
      <c r="B523" s="129" t="s">
        <v>964</v>
      </c>
      <c r="C523" s="113" t="s">
        <v>231</v>
      </c>
      <c r="D523" s="148">
        <v>824.06</v>
      </c>
      <c r="E523" s="115">
        <v>1</v>
      </c>
      <c r="F523" s="116">
        <f t="shared" si="339"/>
        <v>824.06</v>
      </c>
      <c r="G523" s="116">
        <f t="shared" si="347"/>
        <v>824.06</v>
      </c>
      <c r="H523" s="117">
        <f t="shared" si="340"/>
        <v>1</v>
      </c>
      <c r="I523" s="116">
        <f t="shared" si="341"/>
        <v>824.06</v>
      </c>
      <c r="J523" s="195">
        <f t="shared" si="338"/>
        <v>782.857</v>
      </c>
      <c r="K523" s="116">
        <f t="shared" si="342"/>
        <v>1</v>
      </c>
      <c r="L523" s="116">
        <f t="shared" si="343"/>
        <v>782.857</v>
      </c>
      <c r="M523" s="116">
        <f t="shared" si="344"/>
        <v>41.2030000000001</v>
      </c>
      <c r="N523" s="116">
        <f t="shared" si="345"/>
        <v>1</v>
      </c>
      <c r="O523" s="116">
        <f t="shared" si="346"/>
        <v>41.2030000000001</v>
      </c>
      <c r="P523" s="116"/>
      <c r="R523" s="95"/>
      <c r="S523" s="96"/>
      <c r="T523" s="97"/>
    </row>
    <row r="524" s="85" customFormat="1" ht="23.1" customHeight="1" spans="1:20">
      <c r="A524" s="129" t="s">
        <v>965</v>
      </c>
      <c r="B524" s="129" t="s">
        <v>966</v>
      </c>
      <c r="C524" s="113" t="s">
        <v>62</v>
      </c>
      <c r="D524" s="148">
        <v>7</v>
      </c>
      <c r="E524" s="115">
        <v>0</v>
      </c>
      <c r="F524" s="116">
        <f t="shared" si="339"/>
        <v>0</v>
      </c>
      <c r="G524" s="116">
        <f t="shared" si="347"/>
        <v>7</v>
      </c>
      <c r="H524" s="117">
        <f t="shared" si="340"/>
        <v>0</v>
      </c>
      <c r="I524" s="116">
        <f t="shared" si="341"/>
        <v>0</v>
      </c>
      <c r="J524" s="195">
        <f t="shared" si="338"/>
        <v>6.65</v>
      </c>
      <c r="K524" s="116">
        <f t="shared" si="342"/>
        <v>0</v>
      </c>
      <c r="L524" s="116">
        <f t="shared" si="343"/>
        <v>0</v>
      </c>
      <c r="M524" s="116">
        <f t="shared" si="344"/>
        <v>0.350000000000001</v>
      </c>
      <c r="N524" s="116">
        <f t="shared" si="345"/>
        <v>0</v>
      </c>
      <c r="O524" s="116">
        <f t="shared" si="346"/>
        <v>0</v>
      </c>
      <c r="P524" s="116"/>
      <c r="R524" s="95"/>
      <c r="S524" s="96"/>
      <c r="T524" s="97"/>
    </row>
    <row r="525" s="85" customFormat="1" ht="23.1" customHeight="1" spans="1:20">
      <c r="A525" s="129" t="s">
        <v>967</v>
      </c>
      <c r="B525" s="129" t="s">
        <v>968</v>
      </c>
      <c r="C525" s="113" t="s">
        <v>231</v>
      </c>
      <c r="D525" s="148">
        <v>67.32</v>
      </c>
      <c r="E525" s="115">
        <v>135</v>
      </c>
      <c r="F525" s="116">
        <f t="shared" si="339"/>
        <v>9088.2</v>
      </c>
      <c r="G525" s="116">
        <f t="shared" si="347"/>
        <v>67.32</v>
      </c>
      <c r="H525" s="117">
        <f t="shared" si="340"/>
        <v>135</v>
      </c>
      <c r="I525" s="116">
        <f t="shared" si="341"/>
        <v>9088.2</v>
      </c>
      <c r="J525" s="195">
        <f t="shared" si="338"/>
        <v>63.954</v>
      </c>
      <c r="K525" s="116">
        <f t="shared" si="342"/>
        <v>135</v>
      </c>
      <c r="L525" s="116">
        <f t="shared" si="343"/>
        <v>8633.79</v>
      </c>
      <c r="M525" s="116">
        <f t="shared" si="344"/>
        <v>3.366</v>
      </c>
      <c r="N525" s="116">
        <f t="shared" si="345"/>
        <v>135</v>
      </c>
      <c r="O525" s="116">
        <f t="shared" si="346"/>
        <v>454.41</v>
      </c>
      <c r="P525" s="116"/>
      <c r="R525" s="95"/>
      <c r="S525" s="96"/>
      <c r="T525" s="97"/>
    </row>
    <row r="526" s="85" customFormat="1" ht="23.1" customHeight="1" spans="1:20">
      <c r="A526" s="129" t="s">
        <v>969</v>
      </c>
      <c r="B526" s="129" t="s">
        <v>970</v>
      </c>
      <c r="C526" s="113" t="s">
        <v>231</v>
      </c>
      <c r="D526" s="148">
        <v>28.2</v>
      </c>
      <c r="E526" s="115">
        <v>240</v>
      </c>
      <c r="F526" s="116">
        <f t="shared" si="339"/>
        <v>6768</v>
      </c>
      <c r="G526" s="116">
        <f t="shared" si="347"/>
        <v>28.2</v>
      </c>
      <c r="H526" s="117">
        <f t="shared" si="340"/>
        <v>240</v>
      </c>
      <c r="I526" s="116">
        <f t="shared" si="341"/>
        <v>6768</v>
      </c>
      <c r="J526" s="195">
        <f t="shared" si="338"/>
        <v>26.79</v>
      </c>
      <c r="K526" s="116">
        <f t="shared" si="342"/>
        <v>240</v>
      </c>
      <c r="L526" s="116">
        <f t="shared" si="343"/>
        <v>6429.6</v>
      </c>
      <c r="M526" s="116">
        <f t="shared" si="344"/>
        <v>1.41</v>
      </c>
      <c r="N526" s="116">
        <f t="shared" si="345"/>
        <v>240</v>
      </c>
      <c r="O526" s="116">
        <f t="shared" si="346"/>
        <v>338.4</v>
      </c>
      <c r="P526" s="116"/>
      <c r="R526" s="95"/>
      <c r="S526" s="96"/>
      <c r="T526" s="97"/>
    </row>
    <row r="527" s="85" customFormat="1" ht="23.1" customHeight="1" spans="1:20">
      <c r="A527" s="129" t="s">
        <v>971</v>
      </c>
      <c r="B527" s="129" t="s">
        <v>972</v>
      </c>
      <c r="C527" s="113" t="s">
        <v>231</v>
      </c>
      <c r="D527" s="148">
        <v>858.86</v>
      </c>
      <c r="E527" s="115">
        <v>120</v>
      </c>
      <c r="F527" s="116">
        <f t="shared" si="339"/>
        <v>103063.2</v>
      </c>
      <c r="G527" s="116">
        <f t="shared" si="347"/>
        <v>858.86</v>
      </c>
      <c r="H527" s="117">
        <f t="shared" si="340"/>
        <v>120</v>
      </c>
      <c r="I527" s="116">
        <f t="shared" si="341"/>
        <v>103063.2</v>
      </c>
      <c r="J527" s="195">
        <f t="shared" si="338"/>
        <v>815.917</v>
      </c>
      <c r="K527" s="116">
        <f t="shared" si="342"/>
        <v>120</v>
      </c>
      <c r="L527" s="116">
        <f t="shared" si="343"/>
        <v>97910.04</v>
      </c>
      <c r="M527" s="116">
        <f t="shared" si="344"/>
        <v>42.943</v>
      </c>
      <c r="N527" s="116">
        <f t="shared" si="345"/>
        <v>120</v>
      </c>
      <c r="O527" s="116">
        <f t="shared" si="346"/>
        <v>5153.16</v>
      </c>
      <c r="P527" s="116"/>
      <c r="R527" s="95"/>
      <c r="S527" s="96"/>
      <c r="T527" s="97"/>
    </row>
    <row r="528" s="85" customFormat="1" ht="23.1" customHeight="1" spans="1:20">
      <c r="A528" s="129" t="s">
        <v>973</v>
      </c>
      <c r="B528" s="129" t="s">
        <v>974</v>
      </c>
      <c r="C528" s="113" t="s">
        <v>65</v>
      </c>
      <c r="D528" s="148">
        <v>1854.76</v>
      </c>
      <c r="E528" s="115">
        <v>11</v>
      </c>
      <c r="F528" s="116">
        <f t="shared" si="339"/>
        <v>20402.36</v>
      </c>
      <c r="G528" s="116">
        <f t="shared" si="347"/>
        <v>1854.76</v>
      </c>
      <c r="H528" s="117">
        <f t="shared" si="340"/>
        <v>11</v>
      </c>
      <c r="I528" s="116">
        <f t="shared" si="341"/>
        <v>20402.36</v>
      </c>
      <c r="J528" s="195">
        <f t="shared" si="338"/>
        <v>1762.022</v>
      </c>
      <c r="K528" s="116">
        <f t="shared" si="342"/>
        <v>11</v>
      </c>
      <c r="L528" s="116">
        <f t="shared" si="343"/>
        <v>19382.242</v>
      </c>
      <c r="M528" s="116">
        <f t="shared" si="344"/>
        <v>92.7380000000001</v>
      </c>
      <c r="N528" s="116">
        <f t="shared" si="345"/>
        <v>11</v>
      </c>
      <c r="O528" s="116">
        <f t="shared" si="346"/>
        <v>1020.118</v>
      </c>
      <c r="P528" s="116"/>
      <c r="R528" s="95"/>
      <c r="S528" s="96"/>
      <c r="T528" s="97"/>
    </row>
    <row r="529" s="85" customFormat="1" ht="23.1" customHeight="1" spans="1:20">
      <c r="A529" s="129" t="s">
        <v>975</v>
      </c>
      <c r="B529" s="129" t="s">
        <v>976</v>
      </c>
      <c r="C529" s="113" t="s">
        <v>231</v>
      </c>
      <c r="D529" s="148">
        <v>64.45</v>
      </c>
      <c r="E529" s="115">
        <v>12</v>
      </c>
      <c r="F529" s="116">
        <f t="shared" si="339"/>
        <v>773.4</v>
      </c>
      <c r="G529" s="116">
        <f t="shared" si="347"/>
        <v>64.45</v>
      </c>
      <c r="H529" s="117">
        <f t="shared" si="340"/>
        <v>12</v>
      </c>
      <c r="I529" s="116">
        <f t="shared" si="341"/>
        <v>773.4</v>
      </c>
      <c r="J529" s="195">
        <f t="shared" si="338"/>
        <v>61.2275</v>
      </c>
      <c r="K529" s="116">
        <f t="shared" si="342"/>
        <v>12</v>
      </c>
      <c r="L529" s="116">
        <f t="shared" si="343"/>
        <v>734.73</v>
      </c>
      <c r="M529" s="116">
        <f t="shared" si="344"/>
        <v>3.2225</v>
      </c>
      <c r="N529" s="116">
        <f t="shared" si="345"/>
        <v>12</v>
      </c>
      <c r="O529" s="116">
        <f t="shared" si="346"/>
        <v>38.67</v>
      </c>
      <c r="P529" s="116"/>
      <c r="R529" s="95"/>
      <c r="S529" s="96"/>
      <c r="T529" s="97"/>
    </row>
    <row r="530" s="85" customFormat="1" ht="23.1" customHeight="1" spans="1:20">
      <c r="A530" s="129" t="s">
        <v>977</v>
      </c>
      <c r="B530" s="129" t="s">
        <v>978</v>
      </c>
      <c r="C530" s="113" t="s">
        <v>231</v>
      </c>
      <c r="D530" s="148">
        <v>56.85</v>
      </c>
      <c r="E530" s="115">
        <v>2</v>
      </c>
      <c r="F530" s="116">
        <f t="shared" si="339"/>
        <v>113.7</v>
      </c>
      <c r="G530" s="116">
        <f t="shared" si="347"/>
        <v>56.85</v>
      </c>
      <c r="H530" s="117">
        <f t="shared" si="340"/>
        <v>2</v>
      </c>
      <c r="I530" s="116">
        <f t="shared" si="341"/>
        <v>113.7</v>
      </c>
      <c r="J530" s="195">
        <f t="shared" si="338"/>
        <v>54.0075</v>
      </c>
      <c r="K530" s="116">
        <f t="shared" si="342"/>
        <v>2</v>
      </c>
      <c r="L530" s="116">
        <f t="shared" si="343"/>
        <v>108.015</v>
      </c>
      <c r="M530" s="116">
        <f t="shared" si="344"/>
        <v>2.8425</v>
      </c>
      <c r="N530" s="116">
        <f t="shared" si="345"/>
        <v>2</v>
      </c>
      <c r="O530" s="116">
        <f t="shared" si="346"/>
        <v>5.685</v>
      </c>
      <c r="P530" s="116"/>
      <c r="R530" s="95"/>
      <c r="S530" s="96"/>
      <c r="T530" s="97"/>
    </row>
    <row r="531" s="85" customFormat="1" ht="23.1" customHeight="1" spans="1:20">
      <c r="A531" s="129" t="s">
        <v>979</v>
      </c>
      <c r="B531" s="129" t="s">
        <v>980</v>
      </c>
      <c r="C531" s="113" t="s">
        <v>65</v>
      </c>
      <c r="D531" s="148">
        <v>864.5</v>
      </c>
      <c r="E531" s="115">
        <v>2</v>
      </c>
      <c r="F531" s="116">
        <f t="shared" si="339"/>
        <v>1729</v>
      </c>
      <c r="G531" s="116">
        <f t="shared" si="347"/>
        <v>864.5</v>
      </c>
      <c r="H531" s="117">
        <f t="shared" si="340"/>
        <v>2</v>
      </c>
      <c r="I531" s="116">
        <f t="shared" si="341"/>
        <v>1729</v>
      </c>
      <c r="J531" s="195">
        <f t="shared" si="338"/>
        <v>821.275</v>
      </c>
      <c r="K531" s="116">
        <f t="shared" si="342"/>
        <v>2</v>
      </c>
      <c r="L531" s="116">
        <f t="shared" si="343"/>
        <v>1642.55</v>
      </c>
      <c r="M531" s="116">
        <f t="shared" si="344"/>
        <v>43.225</v>
      </c>
      <c r="N531" s="116">
        <f t="shared" si="345"/>
        <v>2</v>
      </c>
      <c r="O531" s="116">
        <f t="shared" si="346"/>
        <v>86.45</v>
      </c>
      <c r="P531" s="116"/>
      <c r="R531" s="95"/>
      <c r="S531" s="96"/>
      <c r="T531" s="97"/>
    </row>
    <row r="532" s="85" customFormat="1" ht="23.1" customHeight="1" spans="1:20">
      <c r="A532" s="129" t="s">
        <v>981</v>
      </c>
      <c r="B532" s="129" t="s">
        <v>982</v>
      </c>
      <c r="C532" s="113" t="s">
        <v>65</v>
      </c>
      <c r="D532" s="148">
        <v>72.01</v>
      </c>
      <c r="E532" s="115">
        <v>10</v>
      </c>
      <c r="F532" s="116">
        <f t="shared" si="339"/>
        <v>720.1</v>
      </c>
      <c r="G532" s="116">
        <f t="shared" si="347"/>
        <v>72.01</v>
      </c>
      <c r="H532" s="117">
        <f t="shared" si="340"/>
        <v>10</v>
      </c>
      <c r="I532" s="116">
        <f t="shared" si="341"/>
        <v>720.1</v>
      </c>
      <c r="J532" s="195">
        <f t="shared" si="338"/>
        <v>68.4095</v>
      </c>
      <c r="K532" s="116">
        <f t="shared" si="342"/>
        <v>10</v>
      </c>
      <c r="L532" s="116">
        <f t="shared" si="343"/>
        <v>684.095</v>
      </c>
      <c r="M532" s="116">
        <f t="shared" si="344"/>
        <v>3.6005</v>
      </c>
      <c r="N532" s="116">
        <f t="shared" si="345"/>
        <v>10</v>
      </c>
      <c r="O532" s="116">
        <f t="shared" si="346"/>
        <v>36.005</v>
      </c>
      <c r="P532" s="116"/>
      <c r="R532" s="95"/>
      <c r="S532" s="96"/>
      <c r="T532" s="97"/>
    </row>
    <row r="533" s="85" customFormat="1" ht="23.1" customHeight="1" spans="1:20">
      <c r="A533" s="129" t="s">
        <v>983</v>
      </c>
      <c r="B533" s="129" t="s">
        <v>984</v>
      </c>
      <c r="C533" s="113" t="s">
        <v>65</v>
      </c>
      <c r="D533" s="148">
        <v>2626.11</v>
      </c>
      <c r="E533" s="115">
        <v>1</v>
      </c>
      <c r="F533" s="116">
        <f t="shared" si="339"/>
        <v>2626.11</v>
      </c>
      <c r="G533" s="116">
        <f t="shared" si="347"/>
        <v>2626.11</v>
      </c>
      <c r="H533" s="117">
        <f t="shared" si="340"/>
        <v>1</v>
      </c>
      <c r="I533" s="116">
        <f t="shared" si="341"/>
        <v>2626.11</v>
      </c>
      <c r="J533" s="195">
        <f t="shared" si="338"/>
        <v>2494.8045</v>
      </c>
      <c r="K533" s="116">
        <f t="shared" si="342"/>
        <v>1</v>
      </c>
      <c r="L533" s="116">
        <f t="shared" si="343"/>
        <v>2494.8045</v>
      </c>
      <c r="M533" s="116">
        <f t="shared" si="344"/>
        <v>131.3055</v>
      </c>
      <c r="N533" s="116">
        <f t="shared" si="345"/>
        <v>1</v>
      </c>
      <c r="O533" s="116">
        <f t="shared" si="346"/>
        <v>131.3055</v>
      </c>
      <c r="P533" s="116"/>
      <c r="R533" s="95"/>
      <c r="S533" s="96"/>
      <c r="T533" s="97"/>
    </row>
    <row r="534" s="85" customFormat="1" ht="23.1" customHeight="1" spans="1:20">
      <c r="A534" s="129" t="s">
        <v>985</v>
      </c>
      <c r="B534" s="129" t="s">
        <v>986</v>
      </c>
      <c r="C534" s="113" t="s">
        <v>65</v>
      </c>
      <c r="D534" s="148">
        <v>2299.26</v>
      </c>
      <c r="E534" s="115">
        <v>1</v>
      </c>
      <c r="F534" s="116">
        <f t="shared" si="339"/>
        <v>2299.26</v>
      </c>
      <c r="G534" s="116">
        <f t="shared" si="347"/>
        <v>2299.26</v>
      </c>
      <c r="H534" s="117">
        <f t="shared" si="340"/>
        <v>1</v>
      </c>
      <c r="I534" s="116">
        <f t="shared" si="341"/>
        <v>2299.26</v>
      </c>
      <c r="J534" s="195">
        <f t="shared" si="338"/>
        <v>2184.297</v>
      </c>
      <c r="K534" s="116">
        <f t="shared" si="342"/>
        <v>1</v>
      </c>
      <c r="L534" s="116">
        <f t="shared" si="343"/>
        <v>2184.297</v>
      </c>
      <c r="M534" s="116">
        <f t="shared" si="344"/>
        <v>114.963</v>
      </c>
      <c r="N534" s="116">
        <f t="shared" si="345"/>
        <v>1</v>
      </c>
      <c r="O534" s="116">
        <f t="shared" si="346"/>
        <v>114.963</v>
      </c>
      <c r="P534" s="116"/>
      <c r="R534" s="95"/>
      <c r="S534" s="96"/>
      <c r="T534" s="97"/>
    </row>
    <row r="535" s="85" customFormat="1" ht="23.1" customHeight="1" spans="1:20">
      <c r="A535" s="129">
        <v>602</v>
      </c>
      <c r="B535" s="129" t="s">
        <v>987</v>
      </c>
      <c r="C535" s="113"/>
      <c r="D535" s="148"/>
      <c r="E535" s="115"/>
      <c r="F535" s="116">
        <f t="shared" si="339"/>
        <v>0</v>
      </c>
      <c r="G535" s="116">
        <f t="shared" si="347"/>
        <v>0</v>
      </c>
      <c r="H535" s="117">
        <f t="shared" si="340"/>
        <v>0</v>
      </c>
      <c r="I535" s="116">
        <f t="shared" si="341"/>
        <v>0</v>
      </c>
      <c r="J535" s="195">
        <f t="shared" si="338"/>
        <v>0</v>
      </c>
      <c r="K535" s="116">
        <f t="shared" si="342"/>
        <v>0</v>
      </c>
      <c r="L535" s="116">
        <f t="shared" si="343"/>
        <v>0</v>
      </c>
      <c r="M535" s="116">
        <f t="shared" si="344"/>
        <v>0</v>
      </c>
      <c r="N535" s="116">
        <f t="shared" si="345"/>
        <v>0</v>
      </c>
      <c r="O535" s="116">
        <f t="shared" si="346"/>
        <v>0</v>
      </c>
      <c r="P535" s="116"/>
      <c r="R535" s="95"/>
      <c r="S535" s="96"/>
      <c r="T535" s="97"/>
    </row>
    <row r="536" s="85" customFormat="1" ht="23.1" customHeight="1" spans="1:20">
      <c r="A536" s="129" t="s">
        <v>988</v>
      </c>
      <c r="B536" s="129" t="s">
        <v>989</v>
      </c>
      <c r="C536" s="113" t="s">
        <v>334</v>
      </c>
      <c r="D536" s="148">
        <v>39.99</v>
      </c>
      <c r="E536" s="115">
        <v>412</v>
      </c>
      <c r="F536" s="116">
        <f t="shared" si="339"/>
        <v>16475.88</v>
      </c>
      <c r="G536" s="116">
        <f t="shared" si="347"/>
        <v>39.99</v>
      </c>
      <c r="H536" s="117">
        <f t="shared" si="340"/>
        <v>412</v>
      </c>
      <c r="I536" s="116">
        <f t="shared" si="341"/>
        <v>16475.88</v>
      </c>
      <c r="J536" s="195">
        <f t="shared" si="338"/>
        <v>37.9905</v>
      </c>
      <c r="K536" s="116">
        <f t="shared" si="342"/>
        <v>412</v>
      </c>
      <c r="L536" s="116">
        <f t="shared" si="343"/>
        <v>15652.086</v>
      </c>
      <c r="M536" s="116">
        <f t="shared" si="344"/>
        <v>1.9995</v>
      </c>
      <c r="N536" s="116">
        <f t="shared" si="345"/>
        <v>412</v>
      </c>
      <c r="O536" s="116">
        <f t="shared" si="346"/>
        <v>823.794000000002</v>
      </c>
      <c r="P536" s="116"/>
      <c r="R536" s="95"/>
      <c r="S536" s="96"/>
      <c r="T536" s="97"/>
    </row>
    <row r="537" s="85" customFormat="1" ht="23.1" customHeight="1" spans="1:20">
      <c r="A537" s="129" t="s">
        <v>990</v>
      </c>
      <c r="B537" s="129" t="s">
        <v>991</v>
      </c>
      <c r="C537" s="113" t="s">
        <v>334</v>
      </c>
      <c r="D537" s="148">
        <v>44.99</v>
      </c>
      <c r="E537" s="115">
        <v>1095</v>
      </c>
      <c r="F537" s="116">
        <f t="shared" si="339"/>
        <v>49264.05</v>
      </c>
      <c r="G537" s="116">
        <f t="shared" si="347"/>
        <v>44.99</v>
      </c>
      <c r="H537" s="117">
        <f t="shared" si="340"/>
        <v>1095</v>
      </c>
      <c r="I537" s="116">
        <f t="shared" si="341"/>
        <v>49264.05</v>
      </c>
      <c r="J537" s="195">
        <f t="shared" si="338"/>
        <v>42.7405</v>
      </c>
      <c r="K537" s="116">
        <f t="shared" si="342"/>
        <v>1095</v>
      </c>
      <c r="L537" s="116">
        <f t="shared" si="343"/>
        <v>46800.8475</v>
      </c>
      <c r="M537" s="116">
        <f t="shared" si="344"/>
        <v>2.2495</v>
      </c>
      <c r="N537" s="116">
        <f t="shared" si="345"/>
        <v>1095</v>
      </c>
      <c r="O537" s="116">
        <f t="shared" si="346"/>
        <v>2463.20250000001</v>
      </c>
      <c r="P537" s="116"/>
      <c r="R537" s="95"/>
      <c r="S537" s="96"/>
      <c r="T537" s="97"/>
    </row>
    <row r="538" s="85" customFormat="1" ht="23.1" customHeight="1" spans="1:20">
      <c r="A538" s="129" t="s">
        <v>992</v>
      </c>
      <c r="B538" s="129" t="s">
        <v>993</v>
      </c>
      <c r="C538" s="113" t="s">
        <v>334</v>
      </c>
      <c r="D538" s="148">
        <v>55.49</v>
      </c>
      <c r="E538" s="115">
        <v>80</v>
      </c>
      <c r="F538" s="116">
        <f t="shared" si="339"/>
        <v>4439.2</v>
      </c>
      <c r="G538" s="116">
        <f t="shared" si="347"/>
        <v>55.49</v>
      </c>
      <c r="H538" s="117">
        <f t="shared" si="340"/>
        <v>80</v>
      </c>
      <c r="I538" s="116">
        <f t="shared" si="341"/>
        <v>4439.2</v>
      </c>
      <c r="J538" s="195">
        <f t="shared" si="338"/>
        <v>52.7155</v>
      </c>
      <c r="K538" s="116">
        <f t="shared" si="342"/>
        <v>80</v>
      </c>
      <c r="L538" s="116">
        <f t="shared" si="343"/>
        <v>4217.24</v>
      </c>
      <c r="M538" s="116">
        <f t="shared" si="344"/>
        <v>2.7745</v>
      </c>
      <c r="N538" s="116">
        <f t="shared" si="345"/>
        <v>80</v>
      </c>
      <c r="O538" s="116">
        <f t="shared" si="346"/>
        <v>221.96</v>
      </c>
      <c r="P538" s="116"/>
      <c r="R538" s="95"/>
      <c r="S538" s="96"/>
      <c r="T538" s="97"/>
    </row>
    <row r="539" s="85" customFormat="1" ht="23.1" customHeight="1" spans="1:20">
      <c r="A539" s="129" t="s">
        <v>994</v>
      </c>
      <c r="B539" s="129" t="s">
        <v>995</v>
      </c>
      <c r="C539" s="113" t="s">
        <v>334</v>
      </c>
      <c r="D539" s="148">
        <v>59.98</v>
      </c>
      <c r="E539" s="115">
        <v>3</v>
      </c>
      <c r="F539" s="116">
        <f t="shared" si="339"/>
        <v>179.94</v>
      </c>
      <c r="G539" s="116">
        <f t="shared" si="347"/>
        <v>59.98</v>
      </c>
      <c r="H539" s="117">
        <f t="shared" si="340"/>
        <v>3</v>
      </c>
      <c r="I539" s="116">
        <f t="shared" si="341"/>
        <v>179.94</v>
      </c>
      <c r="J539" s="195">
        <f t="shared" si="338"/>
        <v>56.981</v>
      </c>
      <c r="K539" s="116">
        <f t="shared" si="342"/>
        <v>3</v>
      </c>
      <c r="L539" s="116">
        <f t="shared" si="343"/>
        <v>170.943</v>
      </c>
      <c r="M539" s="116">
        <f t="shared" si="344"/>
        <v>2.999</v>
      </c>
      <c r="N539" s="116">
        <f t="shared" si="345"/>
        <v>3</v>
      </c>
      <c r="O539" s="116">
        <f t="shared" si="346"/>
        <v>8.99700000000001</v>
      </c>
      <c r="P539" s="116"/>
      <c r="R539" s="95"/>
      <c r="S539" s="96"/>
      <c r="T539" s="97"/>
    </row>
    <row r="540" s="85" customFormat="1" ht="23.1" customHeight="1" spans="1:20">
      <c r="A540" s="129" t="s">
        <v>996</v>
      </c>
      <c r="B540" s="129" t="s">
        <v>997</v>
      </c>
      <c r="C540" s="113" t="s">
        <v>334</v>
      </c>
      <c r="D540" s="148">
        <v>79.99</v>
      </c>
      <c r="E540" s="115">
        <v>955</v>
      </c>
      <c r="F540" s="116">
        <f t="shared" si="339"/>
        <v>76390.45</v>
      </c>
      <c r="G540" s="116">
        <f t="shared" si="347"/>
        <v>79.99</v>
      </c>
      <c r="H540" s="117">
        <f t="shared" si="340"/>
        <v>955</v>
      </c>
      <c r="I540" s="116">
        <f t="shared" si="341"/>
        <v>76390.45</v>
      </c>
      <c r="J540" s="195">
        <f t="shared" si="338"/>
        <v>75.9905</v>
      </c>
      <c r="K540" s="116">
        <f t="shared" si="342"/>
        <v>955</v>
      </c>
      <c r="L540" s="116">
        <f t="shared" si="343"/>
        <v>72570.9275</v>
      </c>
      <c r="M540" s="116">
        <f t="shared" si="344"/>
        <v>3.9995</v>
      </c>
      <c r="N540" s="116">
        <f t="shared" si="345"/>
        <v>955</v>
      </c>
      <c r="O540" s="116">
        <f t="shared" si="346"/>
        <v>3819.5225</v>
      </c>
      <c r="P540" s="116"/>
      <c r="R540" s="95"/>
      <c r="S540" s="96"/>
      <c r="T540" s="97"/>
    </row>
    <row r="541" s="85" customFormat="1" ht="23.1" customHeight="1" spans="1:20">
      <c r="A541" s="129" t="s">
        <v>998</v>
      </c>
      <c r="B541" s="129" t="s">
        <v>999</v>
      </c>
      <c r="C541" s="113" t="s">
        <v>334</v>
      </c>
      <c r="D541" s="148">
        <v>90</v>
      </c>
      <c r="E541" s="115">
        <v>3</v>
      </c>
      <c r="F541" s="116">
        <f t="shared" si="339"/>
        <v>270</v>
      </c>
      <c r="G541" s="116">
        <f t="shared" si="347"/>
        <v>90</v>
      </c>
      <c r="H541" s="117">
        <f t="shared" si="340"/>
        <v>3</v>
      </c>
      <c r="I541" s="116">
        <f t="shared" si="341"/>
        <v>270</v>
      </c>
      <c r="J541" s="195">
        <f t="shared" si="338"/>
        <v>85.5</v>
      </c>
      <c r="K541" s="116">
        <f t="shared" si="342"/>
        <v>3</v>
      </c>
      <c r="L541" s="116">
        <f t="shared" si="343"/>
        <v>256.5</v>
      </c>
      <c r="M541" s="116">
        <f t="shared" si="344"/>
        <v>4.5</v>
      </c>
      <c r="N541" s="116">
        <f t="shared" si="345"/>
        <v>3</v>
      </c>
      <c r="O541" s="116">
        <f t="shared" si="346"/>
        <v>13.5</v>
      </c>
      <c r="P541" s="116"/>
      <c r="R541" s="95"/>
      <c r="S541" s="96"/>
      <c r="T541" s="97"/>
    </row>
    <row r="542" s="85" customFormat="1" ht="23.1" customHeight="1" spans="1:20">
      <c r="A542" s="129" t="s">
        <v>1000</v>
      </c>
      <c r="B542" s="129" t="s">
        <v>1001</v>
      </c>
      <c r="C542" s="113" t="s">
        <v>334</v>
      </c>
      <c r="D542" s="148">
        <v>94.97</v>
      </c>
      <c r="E542" s="115">
        <v>3</v>
      </c>
      <c r="F542" s="116">
        <f t="shared" si="339"/>
        <v>284.91</v>
      </c>
      <c r="G542" s="116">
        <f t="shared" si="347"/>
        <v>94.97</v>
      </c>
      <c r="H542" s="117">
        <f t="shared" si="340"/>
        <v>3</v>
      </c>
      <c r="I542" s="116">
        <f t="shared" si="341"/>
        <v>284.91</v>
      </c>
      <c r="J542" s="195">
        <f t="shared" si="338"/>
        <v>90.2215</v>
      </c>
      <c r="K542" s="116">
        <f t="shared" si="342"/>
        <v>3</v>
      </c>
      <c r="L542" s="116">
        <f t="shared" si="343"/>
        <v>270.6645</v>
      </c>
      <c r="M542" s="116">
        <f t="shared" si="344"/>
        <v>4.74850000000001</v>
      </c>
      <c r="N542" s="116">
        <f t="shared" si="345"/>
        <v>3</v>
      </c>
      <c r="O542" s="116">
        <f t="shared" si="346"/>
        <v>14.2455</v>
      </c>
      <c r="P542" s="116"/>
      <c r="R542" s="95"/>
      <c r="S542" s="96"/>
      <c r="T542" s="97"/>
    </row>
    <row r="543" s="85" customFormat="1" ht="23.1" customHeight="1" spans="1:20">
      <c r="A543" s="129" t="s">
        <v>1002</v>
      </c>
      <c r="B543" s="129" t="s">
        <v>1003</v>
      </c>
      <c r="C543" s="113" t="s">
        <v>334</v>
      </c>
      <c r="D543" s="148">
        <v>5.5</v>
      </c>
      <c r="E543" s="115">
        <v>50</v>
      </c>
      <c r="F543" s="116">
        <f t="shared" si="339"/>
        <v>275</v>
      </c>
      <c r="G543" s="116">
        <f t="shared" si="347"/>
        <v>5.5</v>
      </c>
      <c r="H543" s="117">
        <f t="shared" si="340"/>
        <v>50</v>
      </c>
      <c r="I543" s="116">
        <f t="shared" si="341"/>
        <v>275</v>
      </c>
      <c r="J543" s="195">
        <f t="shared" si="338"/>
        <v>5.225</v>
      </c>
      <c r="K543" s="116">
        <f t="shared" si="342"/>
        <v>50</v>
      </c>
      <c r="L543" s="116">
        <f t="shared" si="343"/>
        <v>261.25</v>
      </c>
      <c r="M543" s="116">
        <f t="shared" si="344"/>
        <v>0.275</v>
      </c>
      <c r="N543" s="116">
        <f t="shared" si="345"/>
        <v>50</v>
      </c>
      <c r="O543" s="116">
        <f t="shared" si="346"/>
        <v>13.75</v>
      </c>
      <c r="P543" s="116"/>
      <c r="R543" s="95"/>
      <c r="S543" s="96"/>
      <c r="T543" s="97"/>
    </row>
    <row r="544" s="85" customFormat="1" ht="23.1" customHeight="1" spans="1:20">
      <c r="A544" s="129">
        <v>603</v>
      </c>
      <c r="B544" s="129" t="s">
        <v>1004</v>
      </c>
      <c r="C544" s="113"/>
      <c r="D544" s="148"/>
      <c r="E544" s="115"/>
      <c r="F544" s="116">
        <f t="shared" si="339"/>
        <v>0</v>
      </c>
      <c r="G544" s="116">
        <f t="shared" si="347"/>
        <v>0</v>
      </c>
      <c r="H544" s="117">
        <f t="shared" si="340"/>
        <v>0</v>
      </c>
      <c r="I544" s="116">
        <f t="shared" si="341"/>
        <v>0</v>
      </c>
      <c r="J544" s="195">
        <f t="shared" ref="J544:J607" si="348">G544*0.95</f>
        <v>0</v>
      </c>
      <c r="K544" s="116">
        <f t="shared" si="342"/>
        <v>0</v>
      </c>
      <c r="L544" s="116">
        <f t="shared" si="343"/>
        <v>0</v>
      </c>
      <c r="M544" s="116">
        <f t="shared" si="344"/>
        <v>0</v>
      </c>
      <c r="N544" s="116">
        <f t="shared" si="345"/>
        <v>0</v>
      </c>
      <c r="O544" s="116">
        <f t="shared" si="346"/>
        <v>0</v>
      </c>
      <c r="P544" s="116"/>
      <c r="R544" s="95"/>
      <c r="S544" s="96"/>
      <c r="T544" s="97"/>
    </row>
    <row r="545" s="85" customFormat="1" ht="23.1" customHeight="1" spans="1:20">
      <c r="A545" s="129" t="s">
        <v>1005</v>
      </c>
      <c r="B545" s="129" t="s">
        <v>1006</v>
      </c>
      <c r="C545" s="113"/>
      <c r="D545" s="148"/>
      <c r="E545" s="115"/>
      <c r="F545" s="116">
        <f t="shared" si="339"/>
        <v>0</v>
      </c>
      <c r="G545" s="116">
        <f t="shared" si="347"/>
        <v>0</v>
      </c>
      <c r="H545" s="117">
        <f t="shared" si="340"/>
        <v>0</v>
      </c>
      <c r="I545" s="116">
        <f t="shared" si="341"/>
        <v>0</v>
      </c>
      <c r="J545" s="195">
        <f t="shared" si="348"/>
        <v>0</v>
      </c>
      <c r="K545" s="116">
        <f t="shared" si="342"/>
        <v>0</v>
      </c>
      <c r="L545" s="116">
        <f t="shared" si="343"/>
        <v>0</v>
      </c>
      <c r="M545" s="116">
        <f t="shared" si="344"/>
        <v>0</v>
      </c>
      <c r="N545" s="116">
        <f t="shared" si="345"/>
        <v>0</v>
      </c>
      <c r="O545" s="116">
        <f t="shared" si="346"/>
        <v>0</v>
      </c>
      <c r="P545" s="116"/>
      <c r="R545" s="95"/>
      <c r="S545" s="96"/>
      <c r="T545" s="97"/>
    </row>
    <row r="546" s="85" customFormat="1" ht="23.1" customHeight="1" spans="1:20">
      <c r="A546" s="129" t="s">
        <v>1007</v>
      </c>
      <c r="B546" s="129" t="s">
        <v>1008</v>
      </c>
      <c r="C546" s="113" t="s">
        <v>1009</v>
      </c>
      <c r="D546" s="148">
        <v>179.54</v>
      </c>
      <c r="E546" s="115">
        <v>3</v>
      </c>
      <c r="F546" s="116">
        <f t="shared" si="339"/>
        <v>538.62</v>
      </c>
      <c r="G546" s="116">
        <f t="shared" si="347"/>
        <v>179.54</v>
      </c>
      <c r="H546" s="117">
        <f t="shared" si="340"/>
        <v>3</v>
      </c>
      <c r="I546" s="116">
        <f t="shared" si="341"/>
        <v>538.62</v>
      </c>
      <c r="J546" s="195">
        <f t="shared" si="348"/>
        <v>170.563</v>
      </c>
      <c r="K546" s="116">
        <f t="shared" si="342"/>
        <v>3</v>
      </c>
      <c r="L546" s="116">
        <f t="shared" si="343"/>
        <v>511.689</v>
      </c>
      <c r="M546" s="116">
        <f t="shared" si="344"/>
        <v>8.977</v>
      </c>
      <c r="N546" s="116">
        <f t="shared" si="345"/>
        <v>3</v>
      </c>
      <c r="O546" s="116">
        <f t="shared" si="346"/>
        <v>26.931</v>
      </c>
      <c r="P546" s="116"/>
      <c r="R546" s="95"/>
      <c r="S546" s="96"/>
      <c r="T546" s="97"/>
    </row>
    <row r="547" s="85" customFormat="1" ht="23.1" customHeight="1" spans="1:20">
      <c r="A547" s="129" t="s">
        <v>1010</v>
      </c>
      <c r="B547" s="129" t="s">
        <v>1011</v>
      </c>
      <c r="C547" s="113" t="s">
        <v>1009</v>
      </c>
      <c r="D547" s="148">
        <v>286</v>
      </c>
      <c r="E547" s="115">
        <v>804</v>
      </c>
      <c r="F547" s="116">
        <f t="shared" si="339"/>
        <v>229944</v>
      </c>
      <c r="G547" s="116">
        <f t="shared" si="347"/>
        <v>286</v>
      </c>
      <c r="H547" s="117">
        <f t="shared" si="340"/>
        <v>804</v>
      </c>
      <c r="I547" s="116">
        <f t="shared" si="341"/>
        <v>229944</v>
      </c>
      <c r="J547" s="195">
        <f t="shared" si="348"/>
        <v>271.7</v>
      </c>
      <c r="K547" s="116">
        <f t="shared" si="342"/>
        <v>804</v>
      </c>
      <c r="L547" s="116">
        <f t="shared" si="343"/>
        <v>218446.8</v>
      </c>
      <c r="M547" s="116">
        <f t="shared" si="344"/>
        <v>14.3</v>
      </c>
      <c r="N547" s="116">
        <f t="shared" si="345"/>
        <v>804</v>
      </c>
      <c r="O547" s="116">
        <f t="shared" si="346"/>
        <v>11497.2</v>
      </c>
      <c r="P547" s="116"/>
      <c r="R547" s="95"/>
      <c r="S547" s="96"/>
      <c r="T547" s="97"/>
    </row>
    <row r="548" s="85" customFormat="1" ht="23.1" customHeight="1" spans="1:20">
      <c r="A548" s="129" t="s">
        <v>1012</v>
      </c>
      <c r="B548" s="129" t="s">
        <v>1013</v>
      </c>
      <c r="C548" s="113" t="s">
        <v>1009</v>
      </c>
      <c r="D548" s="148">
        <v>289.98</v>
      </c>
      <c r="E548" s="115">
        <v>1</v>
      </c>
      <c r="F548" s="116">
        <f t="shared" si="339"/>
        <v>289.98</v>
      </c>
      <c r="G548" s="116">
        <f t="shared" si="347"/>
        <v>289.98</v>
      </c>
      <c r="H548" s="117">
        <f t="shared" si="340"/>
        <v>1</v>
      </c>
      <c r="I548" s="116">
        <f t="shared" si="341"/>
        <v>289.98</v>
      </c>
      <c r="J548" s="195">
        <f t="shared" si="348"/>
        <v>275.481</v>
      </c>
      <c r="K548" s="116">
        <f t="shared" si="342"/>
        <v>1</v>
      </c>
      <c r="L548" s="116">
        <f t="shared" si="343"/>
        <v>275.481</v>
      </c>
      <c r="M548" s="116">
        <f t="shared" si="344"/>
        <v>14.499</v>
      </c>
      <c r="N548" s="116">
        <f t="shared" si="345"/>
        <v>1</v>
      </c>
      <c r="O548" s="116">
        <f t="shared" si="346"/>
        <v>14.499</v>
      </c>
      <c r="P548" s="116"/>
      <c r="R548" s="95"/>
      <c r="S548" s="96"/>
      <c r="T548" s="97"/>
    </row>
    <row r="549" s="85" customFormat="1" ht="23.1" customHeight="1" spans="1:20">
      <c r="A549" s="129" t="s">
        <v>1014</v>
      </c>
      <c r="B549" s="129" t="s">
        <v>1015</v>
      </c>
      <c r="C549" s="113" t="s">
        <v>1009</v>
      </c>
      <c r="D549" s="148">
        <v>299.2</v>
      </c>
      <c r="E549" s="115">
        <v>601</v>
      </c>
      <c r="F549" s="116">
        <f t="shared" si="339"/>
        <v>179819.2</v>
      </c>
      <c r="G549" s="116">
        <f t="shared" si="347"/>
        <v>299.2</v>
      </c>
      <c r="H549" s="117">
        <f t="shared" si="340"/>
        <v>601</v>
      </c>
      <c r="I549" s="116">
        <f t="shared" si="341"/>
        <v>179819.2</v>
      </c>
      <c r="J549" s="195">
        <f t="shared" si="348"/>
        <v>284.24</v>
      </c>
      <c r="K549" s="116">
        <f t="shared" si="342"/>
        <v>601</v>
      </c>
      <c r="L549" s="116">
        <f t="shared" si="343"/>
        <v>170828.24</v>
      </c>
      <c r="M549" s="116">
        <f t="shared" si="344"/>
        <v>14.96</v>
      </c>
      <c r="N549" s="116">
        <f t="shared" si="345"/>
        <v>601</v>
      </c>
      <c r="O549" s="116">
        <f t="shared" si="346"/>
        <v>8990.96000000002</v>
      </c>
      <c r="P549" s="116"/>
      <c r="R549" s="95"/>
      <c r="S549" s="96"/>
      <c r="T549" s="97"/>
    </row>
    <row r="550" s="85" customFormat="1" ht="23.1" customHeight="1" spans="1:20">
      <c r="A550" s="129" t="s">
        <v>1016</v>
      </c>
      <c r="B550" s="129" t="s">
        <v>1017</v>
      </c>
      <c r="C550" s="113" t="s">
        <v>1009</v>
      </c>
      <c r="D550" s="148">
        <v>312.55</v>
      </c>
      <c r="E550" s="115">
        <v>111</v>
      </c>
      <c r="F550" s="116">
        <f t="shared" si="339"/>
        <v>34693.05</v>
      </c>
      <c r="G550" s="116">
        <f t="shared" si="347"/>
        <v>312.55</v>
      </c>
      <c r="H550" s="117">
        <f t="shared" si="340"/>
        <v>111</v>
      </c>
      <c r="I550" s="116">
        <f t="shared" si="341"/>
        <v>34693.05</v>
      </c>
      <c r="J550" s="195">
        <f t="shared" si="348"/>
        <v>296.9225</v>
      </c>
      <c r="K550" s="116">
        <f t="shared" si="342"/>
        <v>111</v>
      </c>
      <c r="L550" s="116">
        <f t="shared" si="343"/>
        <v>32958.3975</v>
      </c>
      <c r="M550" s="116">
        <f t="shared" si="344"/>
        <v>15.6275</v>
      </c>
      <c r="N550" s="116">
        <f t="shared" si="345"/>
        <v>111</v>
      </c>
      <c r="O550" s="116">
        <f t="shared" si="346"/>
        <v>1734.6525</v>
      </c>
      <c r="P550" s="116"/>
      <c r="R550" s="95"/>
      <c r="S550" s="96"/>
      <c r="T550" s="97"/>
    </row>
    <row r="551" s="85" customFormat="1" ht="23.1" customHeight="1" spans="1:20">
      <c r="A551" s="129" t="s">
        <v>1018</v>
      </c>
      <c r="B551" s="129" t="s">
        <v>1019</v>
      </c>
      <c r="C551" s="113" t="s">
        <v>1009</v>
      </c>
      <c r="D551" s="148">
        <v>332.45</v>
      </c>
      <c r="E551" s="115">
        <v>60</v>
      </c>
      <c r="F551" s="116">
        <f t="shared" si="339"/>
        <v>19947</v>
      </c>
      <c r="G551" s="116">
        <f t="shared" si="347"/>
        <v>332.45</v>
      </c>
      <c r="H551" s="117">
        <f t="shared" si="340"/>
        <v>60</v>
      </c>
      <c r="I551" s="116">
        <f t="shared" si="341"/>
        <v>19947</v>
      </c>
      <c r="J551" s="195">
        <f t="shared" si="348"/>
        <v>315.8275</v>
      </c>
      <c r="K551" s="116">
        <f t="shared" si="342"/>
        <v>60</v>
      </c>
      <c r="L551" s="116">
        <f t="shared" si="343"/>
        <v>18949.65</v>
      </c>
      <c r="M551" s="116">
        <f t="shared" si="344"/>
        <v>16.6225</v>
      </c>
      <c r="N551" s="116">
        <f t="shared" si="345"/>
        <v>60</v>
      </c>
      <c r="O551" s="116">
        <f t="shared" si="346"/>
        <v>997.35</v>
      </c>
      <c r="P551" s="116"/>
      <c r="R551" s="95"/>
      <c r="S551" s="96"/>
      <c r="T551" s="97"/>
    </row>
    <row r="552" s="85" customFormat="1" ht="23.1" customHeight="1" spans="1:20">
      <c r="A552" s="129" t="s">
        <v>1020</v>
      </c>
      <c r="B552" s="129" t="s">
        <v>1021</v>
      </c>
      <c r="C552" s="113" t="s">
        <v>1009</v>
      </c>
      <c r="D552" s="148">
        <v>519.96</v>
      </c>
      <c r="E552" s="115">
        <v>357</v>
      </c>
      <c r="F552" s="116">
        <f t="shared" si="339"/>
        <v>185625.72</v>
      </c>
      <c r="G552" s="116">
        <f t="shared" si="347"/>
        <v>519.96</v>
      </c>
      <c r="H552" s="117">
        <f t="shared" si="340"/>
        <v>357</v>
      </c>
      <c r="I552" s="116">
        <f t="shared" si="341"/>
        <v>185625.72</v>
      </c>
      <c r="J552" s="195">
        <f t="shared" si="348"/>
        <v>493.962</v>
      </c>
      <c r="K552" s="116">
        <f t="shared" si="342"/>
        <v>357</v>
      </c>
      <c r="L552" s="116">
        <f t="shared" si="343"/>
        <v>176344.434</v>
      </c>
      <c r="M552" s="116">
        <f t="shared" si="344"/>
        <v>25.998</v>
      </c>
      <c r="N552" s="116">
        <f t="shared" si="345"/>
        <v>357</v>
      </c>
      <c r="O552" s="116">
        <f t="shared" si="346"/>
        <v>9281.28600000002</v>
      </c>
      <c r="P552" s="116"/>
      <c r="R552" s="95"/>
      <c r="S552" s="96"/>
      <c r="T552" s="97"/>
    </row>
    <row r="553" s="85" customFormat="1" ht="23.1" customHeight="1" spans="1:20">
      <c r="A553" s="129" t="s">
        <v>1022</v>
      </c>
      <c r="B553" s="129" t="s">
        <v>1023</v>
      </c>
      <c r="C553" s="113" t="s">
        <v>1009</v>
      </c>
      <c r="D553" s="148">
        <v>534.24</v>
      </c>
      <c r="E553" s="115">
        <v>3</v>
      </c>
      <c r="F553" s="116">
        <f t="shared" si="339"/>
        <v>1602.72</v>
      </c>
      <c r="G553" s="116">
        <f t="shared" si="347"/>
        <v>534.24</v>
      </c>
      <c r="H553" s="117">
        <f t="shared" si="340"/>
        <v>3</v>
      </c>
      <c r="I553" s="116">
        <f t="shared" si="341"/>
        <v>1602.72</v>
      </c>
      <c r="J553" s="195">
        <f t="shared" si="348"/>
        <v>507.528</v>
      </c>
      <c r="K553" s="116">
        <f t="shared" si="342"/>
        <v>3</v>
      </c>
      <c r="L553" s="116">
        <f t="shared" si="343"/>
        <v>1522.584</v>
      </c>
      <c r="M553" s="116">
        <f t="shared" si="344"/>
        <v>26.712</v>
      </c>
      <c r="N553" s="116">
        <f t="shared" si="345"/>
        <v>3</v>
      </c>
      <c r="O553" s="116">
        <f t="shared" si="346"/>
        <v>80.1360000000001</v>
      </c>
      <c r="P553" s="116"/>
      <c r="R553" s="95"/>
      <c r="S553" s="96"/>
      <c r="T553" s="97"/>
    </row>
    <row r="554" s="85" customFormat="1" ht="23.1" customHeight="1" spans="1:20">
      <c r="A554" s="129" t="s">
        <v>1024</v>
      </c>
      <c r="B554" s="129" t="s">
        <v>1025</v>
      </c>
      <c r="C554" s="113" t="s">
        <v>1009</v>
      </c>
      <c r="D554" s="148">
        <v>540.25</v>
      </c>
      <c r="E554" s="115">
        <v>305</v>
      </c>
      <c r="F554" s="116">
        <f t="shared" si="339"/>
        <v>164776.25</v>
      </c>
      <c r="G554" s="116">
        <f t="shared" si="347"/>
        <v>540.25</v>
      </c>
      <c r="H554" s="117">
        <f t="shared" si="340"/>
        <v>305</v>
      </c>
      <c r="I554" s="116">
        <f t="shared" si="341"/>
        <v>164776.25</v>
      </c>
      <c r="J554" s="195">
        <f t="shared" si="348"/>
        <v>513.2375</v>
      </c>
      <c r="K554" s="116">
        <f t="shared" si="342"/>
        <v>305</v>
      </c>
      <c r="L554" s="116">
        <f t="shared" si="343"/>
        <v>156537.4375</v>
      </c>
      <c r="M554" s="116">
        <f t="shared" si="344"/>
        <v>27.0125</v>
      </c>
      <c r="N554" s="116">
        <f t="shared" si="345"/>
        <v>305</v>
      </c>
      <c r="O554" s="116">
        <f t="shared" si="346"/>
        <v>8238.81250000001</v>
      </c>
      <c r="P554" s="116"/>
      <c r="R554" s="95"/>
      <c r="S554" s="96"/>
      <c r="T554" s="97"/>
    </row>
    <row r="555" s="85" customFormat="1" ht="23.1" customHeight="1" spans="1:20">
      <c r="A555" s="129" t="s">
        <v>1026</v>
      </c>
      <c r="B555" s="129" t="s">
        <v>1027</v>
      </c>
      <c r="C555" s="113" t="s">
        <v>1009</v>
      </c>
      <c r="D555" s="148">
        <v>603.81</v>
      </c>
      <c r="E555" s="115">
        <v>3</v>
      </c>
      <c r="F555" s="116">
        <f t="shared" si="339"/>
        <v>1811.43</v>
      </c>
      <c r="G555" s="116">
        <f t="shared" si="347"/>
        <v>603.81</v>
      </c>
      <c r="H555" s="117">
        <f t="shared" si="340"/>
        <v>3</v>
      </c>
      <c r="I555" s="116">
        <f t="shared" si="341"/>
        <v>1811.43</v>
      </c>
      <c r="J555" s="195">
        <f t="shared" si="348"/>
        <v>573.6195</v>
      </c>
      <c r="K555" s="116">
        <f t="shared" si="342"/>
        <v>3</v>
      </c>
      <c r="L555" s="116">
        <f t="shared" si="343"/>
        <v>1720.8585</v>
      </c>
      <c r="M555" s="116">
        <f t="shared" si="344"/>
        <v>30.1905</v>
      </c>
      <c r="N555" s="116">
        <f t="shared" si="345"/>
        <v>3</v>
      </c>
      <c r="O555" s="116">
        <f t="shared" si="346"/>
        <v>90.5715000000001</v>
      </c>
      <c r="P555" s="116"/>
      <c r="R555" s="95"/>
      <c r="S555" s="96"/>
      <c r="T555" s="97"/>
    </row>
    <row r="556" s="85" customFormat="1" ht="23.1" customHeight="1" spans="1:20">
      <c r="A556" s="129" t="s">
        <v>1028</v>
      </c>
      <c r="B556" s="129" t="s">
        <v>1029</v>
      </c>
      <c r="C556" s="113" t="s">
        <v>1009</v>
      </c>
      <c r="D556" s="148">
        <v>49.99</v>
      </c>
      <c r="E556" s="115">
        <v>195</v>
      </c>
      <c r="F556" s="116">
        <f t="shared" si="339"/>
        <v>9748.05</v>
      </c>
      <c r="G556" s="116">
        <f t="shared" si="347"/>
        <v>49.99</v>
      </c>
      <c r="H556" s="117">
        <f t="shared" si="340"/>
        <v>195</v>
      </c>
      <c r="I556" s="116">
        <f t="shared" si="341"/>
        <v>9748.05</v>
      </c>
      <c r="J556" s="195">
        <f t="shared" si="348"/>
        <v>47.4905</v>
      </c>
      <c r="K556" s="116">
        <f t="shared" si="342"/>
        <v>195</v>
      </c>
      <c r="L556" s="116">
        <f t="shared" si="343"/>
        <v>9260.6475</v>
      </c>
      <c r="M556" s="116">
        <f t="shared" si="344"/>
        <v>2.4995</v>
      </c>
      <c r="N556" s="116">
        <f t="shared" si="345"/>
        <v>195</v>
      </c>
      <c r="O556" s="116">
        <f t="shared" si="346"/>
        <v>487.402500000001</v>
      </c>
      <c r="P556" s="116"/>
      <c r="R556" s="95"/>
      <c r="S556" s="96"/>
      <c r="T556" s="97"/>
    </row>
    <row r="557" s="85" customFormat="1" ht="23.1" customHeight="1" spans="1:20">
      <c r="A557" s="129" t="s">
        <v>1030</v>
      </c>
      <c r="B557" s="129" t="s">
        <v>1031</v>
      </c>
      <c r="C557" s="113" t="s">
        <v>1009</v>
      </c>
      <c r="D557" s="148">
        <v>324.91</v>
      </c>
      <c r="E557" s="115">
        <v>1</v>
      </c>
      <c r="F557" s="116">
        <f t="shared" si="339"/>
        <v>324.91</v>
      </c>
      <c r="G557" s="116">
        <f t="shared" si="347"/>
        <v>324.91</v>
      </c>
      <c r="H557" s="117">
        <f t="shared" si="340"/>
        <v>1</v>
      </c>
      <c r="I557" s="116">
        <f t="shared" si="341"/>
        <v>324.91</v>
      </c>
      <c r="J557" s="195">
        <f t="shared" si="348"/>
        <v>308.6645</v>
      </c>
      <c r="K557" s="116">
        <f t="shared" si="342"/>
        <v>1</v>
      </c>
      <c r="L557" s="116">
        <f t="shared" si="343"/>
        <v>308.6645</v>
      </c>
      <c r="M557" s="116">
        <f t="shared" si="344"/>
        <v>16.2455</v>
      </c>
      <c r="N557" s="116">
        <f t="shared" si="345"/>
        <v>1</v>
      </c>
      <c r="O557" s="116">
        <f t="shared" si="346"/>
        <v>16.2455</v>
      </c>
      <c r="P557" s="116"/>
      <c r="R557" s="95"/>
      <c r="S557" s="96"/>
      <c r="T557" s="97"/>
    </row>
    <row r="558" s="85" customFormat="1" ht="23.1" customHeight="1" spans="1:20">
      <c r="A558" s="129" t="s">
        <v>1032</v>
      </c>
      <c r="B558" s="129" t="s">
        <v>1033</v>
      </c>
      <c r="C558" s="113" t="s">
        <v>1009</v>
      </c>
      <c r="D558" s="148">
        <v>378.43</v>
      </c>
      <c r="E558" s="115">
        <v>1</v>
      </c>
      <c r="F558" s="116">
        <f t="shared" si="339"/>
        <v>378.43</v>
      </c>
      <c r="G558" s="116">
        <f t="shared" si="347"/>
        <v>378.43</v>
      </c>
      <c r="H558" s="117">
        <f t="shared" si="340"/>
        <v>1</v>
      </c>
      <c r="I558" s="116">
        <f t="shared" si="341"/>
        <v>378.43</v>
      </c>
      <c r="J558" s="195">
        <f t="shared" si="348"/>
        <v>359.5085</v>
      </c>
      <c r="K558" s="116">
        <f t="shared" si="342"/>
        <v>1</v>
      </c>
      <c r="L558" s="116">
        <f t="shared" si="343"/>
        <v>359.5085</v>
      </c>
      <c r="M558" s="116">
        <f t="shared" si="344"/>
        <v>18.9215</v>
      </c>
      <c r="N558" s="116">
        <f t="shared" si="345"/>
        <v>1</v>
      </c>
      <c r="O558" s="116">
        <f t="shared" si="346"/>
        <v>18.9215</v>
      </c>
      <c r="P558" s="116"/>
      <c r="R558" s="95"/>
      <c r="S558" s="96"/>
      <c r="T558" s="97"/>
    </row>
    <row r="559" s="85" customFormat="1" ht="23.1" customHeight="1" spans="1:20">
      <c r="A559" s="129" t="s">
        <v>1034</v>
      </c>
      <c r="B559" s="129" t="s">
        <v>1035</v>
      </c>
      <c r="C559" s="113" t="s">
        <v>1009</v>
      </c>
      <c r="D559" s="148">
        <v>563.12</v>
      </c>
      <c r="E559" s="115">
        <v>1</v>
      </c>
      <c r="F559" s="116">
        <f t="shared" si="339"/>
        <v>563.12</v>
      </c>
      <c r="G559" s="116">
        <f t="shared" si="347"/>
        <v>563.12</v>
      </c>
      <c r="H559" s="117">
        <f t="shared" si="340"/>
        <v>1</v>
      </c>
      <c r="I559" s="116">
        <f t="shared" si="341"/>
        <v>563.12</v>
      </c>
      <c r="J559" s="195">
        <f t="shared" si="348"/>
        <v>534.964</v>
      </c>
      <c r="K559" s="116">
        <f t="shared" si="342"/>
        <v>1</v>
      </c>
      <c r="L559" s="116">
        <f t="shared" si="343"/>
        <v>534.964</v>
      </c>
      <c r="M559" s="116">
        <f t="shared" si="344"/>
        <v>28.1560000000001</v>
      </c>
      <c r="N559" s="116">
        <f t="shared" si="345"/>
        <v>1</v>
      </c>
      <c r="O559" s="116">
        <f t="shared" si="346"/>
        <v>28.1560000000001</v>
      </c>
      <c r="P559" s="116"/>
      <c r="R559" s="95"/>
      <c r="S559" s="96"/>
      <c r="T559" s="97"/>
    </row>
    <row r="560" s="85" customFormat="1" ht="23.1" customHeight="1" spans="1:20">
      <c r="A560" s="129" t="s">
        <v>1036</v>
      </c>
      <c r="B560" s="129" t="s">
        <v>1037</v>
      </c>
      <c r="C560" s="113" t="s">
        <v>1009</v>
      </c>
      <c r="D560" s="148">
        <v>354.81</v>
      </c>
      <c r="E560" s="115">
        <v>1</v>
      </c>
      <c r="F560" s="116">
        <f t="shared" si="339"/>
        <v>354.81</v>
      </c>
      <c r="G560" s="116">
        <f t="shared" si="347"/>
        <v>354.81</v>
      </c>
      <c r="H560" s="117">
        <f t="shared" si="340"/>
        <v>1</v>
      </c>
      <c r="I560" s="116">
        <f t="shared" si="341"/>
        <v>354.81</v>
      </c>
      <c r="J560" s="195">
        <f t="shared" si="348"/>
        <v>337.0695</v>
      </c>
      <c r="K560" s="116">
        <f t="shared" si="342"/>
        <v>1</v>
      </c>
      <c r="L560" s="116">
        <f t="shared" si="343"/>
        <v>337.0695</v>
      </c>
      <c r="M560" s="116">
        <f t="shared" si="344"/>
        <v>17.7405</v>
      </c>
      <c r="N560" s="116">
        <f t="shared" si="345"/>
        <v>1</v>
      </c>
      <c r="O560" s="116">
        <f t="shared" si="346"/>
        <v>17.7405</v>
      </c>
      <c r="P560" s="116"/>
      <c r="R560" s="95"/>
      <c r="S560" s="96"/>
      <c r="T560" s="97"/>
    </row>
    <row r="561" s="85" customFormat="1" ht="23.1" customHeight="1" spans="1:20">
      <c r="A561" s="129" t="s">
        <v>1038</v>
      </c>
      <c r="B561" s="129" t="s">
        <v>1039</v>
      </c>
      <c r="C561" s="113"/>
      <c r="D561" s="148"/>
      <c r="E561" s="115"/>
      <c r="F561" s="116">
        <f t="shared" si="339"/>
        <v>0</v>
      </c>
      <c r="G561" s="116">
        <f t="shared" si="347"/>
        <v>0</v>
      </c>
      <c r="H561" s="117">
        <f t="shared" si="340"/>
        <v>0</v>
      </c>
      <c r="I561" s="116">
        <f t="shared" si="341"/>
        <v>0</v>
      </c>
      <c r="J561" s="195">
        <f t="shared" si="348"/>
        <v>0</v>
      </c>
      <c r="K561" s="116">
        <f t="shared" si="342"/>
        <v>0</v>
      </c>
      <c r="L561" s="116">
        <f t="shared" si="343"/>
        <v>0</v>
      </c>
      <c r="M561" s="116">
        <f t="shared" si="344"/>
        <v>0</v>
      </c>
      <c r="N561" s="116">
        <f t="shared" si="345"/>
        <v>0</v>
      </c>
      <c r="O561" s="116">
        <f t="shared" si="346"/>
        <v>0</v>
      </c>
      <c r="P561" s="116"/>
      <c r="R561" s="95"/>
      <c r="S561" s="96"/>
      <c r="T561" s="97"/>
    </row>
    <row r="562" s="85" customFormat="1" ht="23.1" customHeight="1" spans="1:20">
      <c r="A562" s="129" t="s">
        <v>1040</v>
      </c>
      <c r="B562" s="129" t="s">
        <v>1041</v>
      </c>
      <c r="C562" s="113" t="s">
        <v>1009</v>
      </c>
      <c r="D562" s="148">
        <v>244.12</v>
      </c>
      <c r="E562" s="115">
        <v>3</v>
      </c>
      <c r="F562" s="116">
        <f t="shared" si="339"/>
        <v>732.36</v>
      </c>
      <c r="G562" s="116">
        <f t="shared" si="347"/>
        <v>244.12</v>
      </c>
      <c r="H562" s="117">
        <f t="shared" si="340"/>
        <v>3</v>
      </c>
      <c r="I562" s="116">
        <f t="shared" si="341"/>
        <v>732.36</v>
      </c>
      <c r="J562" s="195">
        <f t="shared" si="348"/>
        <v>231.914</v>
      </c>
      <c r="K562" s="116">
        <f t="shared" si="342"/>
        <v>3</v>
      </c>
      <c r="L562" s="116">
        <f t="shared" si="343"/>
        <v>695.742</v>
      </c>
      <c r="M562" s="116">
        <f t="shared" si="344"/>
        <v>12.206</v>
      </c>
      <c r="N562" s="116">
        <f t="shared" si="345"/>
        <v>3</v>
      </c>
      <c r="O562" s="116">
        <f t="shared" si="346"/>
        <v>36.6180000000001</v>
      </c>
      <c r="P562" s="116"/>
      <c r="R562" s="95"/>
      <c r="S562" s="96"/>
      <c r="T562" s="97"/>
    </row>
    <row r="563" s="85" customFormat="1" ht="23.1" customHeight="1" spans="1:20">
      <c r="A563" s="129" t="s">
        <v>1042</v>
      </c>
      <c r="B563" s="129" t="s">
        <v>1043</v>
      </c>
      <c r="C563" s="113" t="s">
        <v>1009</v>
      </c>
      <c r="D563" s="148">
        <v>286.58</v>
      </c>
      <c r="E563" s="115">
        <v>3</v>
      </c>
      <c r="F563" s="116">
        <f t="shared" si="339"/>
        <v>859.74</v>
      </c>
      <c r="G563" s="116">
        <f t="shared" si="347"/>
        <v>286.58</v>
      </c>
      <c r="H563" s="117">
        <f t="shared" si="340"/>
        <v>3</v>
      </c>
      <c r="I563" s="116">
        <f t="shared" si="341"/>
        <v>859.74</v>
      </c>
      <c r="J563" s="195">
        <f t="shared" si="348"/>
        <v>272.251</v>
      </c>
      <c r="K563" s="116">
        <f t="shared" si="342"/>
        <v>3</v>
      </c>
      <c r="L563" s="116">
        <f t="shared" si="343"/>
        <v>816.753</v>
      </c>
      <c r="M563" s="116">
        <f t="shared" si="344"/>
        <v>14.329</v>
      </c>
      <c r="N563" s="116">
        <f t="shared" si="345"/>
        <v>3</v>
      </c>
      <c r="O563" s="116">
        <f t="shared" si="346"/>
        <v>42.987</v>
      </c>
      <c r="P563" s="116"/>
      <c r="R563" s="95"/>
      <c r="S563" s="96"/>
      <c r="T563" s="97"/>
    </row>
    <row r="564" s="85" customFormat="1" ht="23.1" customHeight="1" spans="1:20">
      <c r="A564" s="129" t="s">
        <v>1044</v>
      </c>
      <c r="B564" s="129" t="s">
        <v>1045</v>
      </c>
      <c r="C564" s="113" t="s">
        <v>1009</v>
      </c>
      <c r="D564" s="148">
        <v>299.95</v>
      </c>
      <c r="E564" s="115">
        <v>3</v>
      </c>
      <c r="F564" s="116">
        <f t="shared" si="339"/>
        <v>899.85</v>
      </c>
      <c r="G564" s="116">
        <f t="shared" si="347"/>
        <v>299.95</v>
      </c>
      <c r="H564" s="117">
        <f t="shared" si="340"/>
        <v>3</v>
      </c>
      <c r="I564" s="116">
        <f t="shared" si="341"/>
        <v>899.85</v>
      </c>
      <c r="J564" s="195">
        <f t="shared" si="348"/>
        <v>284.9525</v>
      </c>
      <c r="K564" s="116">
        <f t="shared" si="342"/>
        <v>3</v>
      </c>
      <c r="L564" s="116">
        <f t="shared" si="343"/>
        <v>854.8575</v>
      </c>
      <c r="M564" s="116">
        <f t="shared" si="344"/>
        <v>14.9975</v>
      </c>
      <c r="N564" s="116">
        <f t="shared" si="345"/>
        <v>3</v>
      </c>
      <c r="O564" s="116">
        <f t="shared" si="346"/>
        <v>44.9925</v>
      </c>
      <c r="P564" s="116"/>
      <c r="R564" s="95"/>
      <c r="S564" s="96"/>
      <c r="T564" s="97"/>
    </row>
    <row r="565" s="85" customFormat="1" ht="23.1" customHeight="1" spans="1:20">
      <c r="A565" s="129" t="s">
        <v>1046</v>
      </c>
      <c r="B565" s="129" t="s">
        <v>1047</v>
      </c>
      <c r="C565" s="113" t="s">
        <v>1009</v>
      </c>
      <c r="D565" s="148">
        <v>465.09</v>
      </c>
      <c r="E565" s="115">
        <v>65</v>
      </c>
      <c r="F565" s="116">
        <f t="shared" si="339"/>
        <v>30230.85</v>
      </c>
      <c r="G565" s="116">
        <f t="shared" si="347"/>
        <v>465.09</v>
      </c>
      <c r="H565" s="117">
        <f t="shared" si="340"/>
        <v>65</v>
      </c>
      <c r="I565" s="116">
        <f t="shared" si="341"/>
        <v>30230.85</v>
      </c>
      <c r="J565" s="195">
        <f t="shared" si="348"/>
        <v>441.8355</v>
      </c>
      <c r="K565" s="116">
        <f t="shared" si="342"/>
        <v>65</v>
      </c>
      <c r="L565" s="116">
        <f t="shared" si="343"/>
        <v>28719.3075</v>
      </c>
      <c r="M565" s="116">
        <f t="shared" si="344"/>
        <v>23.2545</v>
      </c>
      <c r="N565" s="116">
        <f t="shared" si="345"/>
        <v>65</v>
      </c>
      <c r="O565" s="116">
        <f t="shared" si="346"/>
        <v>1511.5425</v>
      </c>
      <c r="P565" s="116"/>
      <c r="R565" s="95"/>
      <c r="S565" s="96"/>
      <c r="T565" s="97"/>
    </row>
    <row r="566" s="85" customFormat="1" ht="23.1" customHeight="1" spans="1:20">
      <c r="A566" s="129" t="s">
        <v>1048</v>
      </c>
      <c r="B566" s="129" t="s">
        <v>1049</v>
      </c>
      <c r="C566" s="113" t="s">
        <v>1009</v>
      </c>
      <c r="D566" s="148">
        <v>435.97</v>
      </c>
      <c r="E566" s="115">
        <v>65</v>
      </c>
      <c r="F566" s="116">
        <f t="shared" si="339"/>
        <v>28338.05</v>
      </c>
      <c r="G566" s="116">
        <f t="shared" si="347"/>
        <v>435.97</v>
      </c>
      <c r="H566" s="117">
        <f t="shared" si="340"/>
        <v>65</v>
      </c>
      <c r="I566" s="116">
        <f t="shared" si="341"/>
        <v>28338.05</v>
      </c>
      <c r="J566" s="195">
        <f t="shared" si="348"/>
        <v>414.1715</v>
      </c>
      <c r="K566" s="116">
        <f t="shared" si="342"/>
        <v>65</v>
      </c>
      <c r="L566" s="116">
        <f t="shared" si="343"/>
        <v>26921.1475</v>
      </c>
      <c r="M566" s="116">
        <f t="shared" si="344"/>
        <v>21.7985</v>
      </c>
      <c r="N566" s="116">
        <f t="shared" si="345"/>
        <v>65</v>
      </c>
      <c r="O566" s="116">
        <f t="shared" si="346"/>
        <v>1416.9025</v>
      </c>
      <c r="P566" s="116"/>
      <c r="R566" s="95"/>
      <c r="S566" s="96"/>
      <c r="T566" s="97"/>
    </row>
    <row r="567" s="85" customFormat="1" ht="23.1" customHeight="1" spans="1:20">
      <c r="A567" s="129" t="s">
        <v>1050</v>
      </c>
      <c r="B567" s="129" t="s">
        <v>1051</v>
      </c>
      <c r="C567" s="113" t="s">
        <v>1009</v>
      </c>
      <c r="D567" s="148">
        <v>332.61</v>
      </c>
      <c r="E567" s="115">
        <v>3</v>
      </c>
      <c r="F567" s="116">
        <f t="shared" si="339"/>
        <v>997.83</v>
      </c>
      <c r="G567" s="116">
        <f t="shared" si="347"/>
        <v>332.61</v>
      </c>
      <c r="H567" s="117">
        <f t="shared" si="340"/>
        <v>3</v>
      </c>
      <c r="I567" s="116">
        <f t="shared" si="341"/>
        <v>997.83</v>
      </c>
      <c r="J567" s="195">
        <f t="shared" si="348"/>
        <v>315.9795</v>
      </c>
      <c r="K567" s="116">
        <f t="shared" si="342"/>
        <v>3</v>
      </c>
      <c r="L567" s="116">
        <f t="shared" si="343"/>
        <v>947.9385</v>
      </c>
      <c r="M567" s="116">
        <f t="shared" si="344"/>
        <v>16.6305</v>
      </c>
      <c r="N567" s="116">
        <f t="shared" si="345"/>
        <v>3</v>
      </c>
      <c r="O567" s="116">
        <f t="shared" si="346"/>
        <v>49.8915000000001</v>
      </c>
      <c r="P567" s="116"/>
      <c r="R567" s="95"/>
      <c r="S567" s="96"/>
      <c r="T567" s="97"/>
    </row>
    <row r="568" s="85" customFormat="1" ht="23.1" customHeight="1" spans="1:20">
      <c r="A568" s="129" t="s">
        <v>1052</v>
      </c>
      <c r="B568" s="129" t="s">
        <v>1053</v>
      </c>
      <c r="C568" s="113" t="s">
        <v>1009</v>
      </c>
      <c r="D568" s="148">
        <v>396.89</v>
      </c>
      <c r="E568" s="115">
        <v>3</v>
      </c>
      <c r="F568" s="116">
        <f t="shared" si="339"/>
        <v>1190.67</v>
      </c>
      <c r="G568" s="116">
        <f t="shared" si="347"/>
        <v>396.89</v>
      </c>
      <c r="H568" s="117">
        <f t="shared" si="340"/>
        <v>3</v>
      </c>
      <c r="I568" s="116">
        <f t="shared" si="341"/>
        <v>1190.67</v>
      </c>
      <c r="J568" s="195">
        <f t="shared" si="348"/>
        <v>377.0455</v>
      </c>
      <c r="K568" s="116">
        <f t="shared" si="342"/>
        <v>3</v>
      </c>
      <c r="L568" s="116">
        <f t="shared" si="343"/>
        <v>1131.1365</v>
      </c>
      <c r="M568" s="116">
        <f t="shared" si="344"/>
        <v>19.8445</v>
      </c>
      <c r="N568" s="116">
        <f t="shared" si="345"/>
        <v>3</v>
      </c>
      <c r="O568" s="116">
        <f t="shared" si="346"/>
        <v>59.5335000000001</v>
      </c>
      <c r="P568" s="116"/>
      <c r="R568" s="95"/>
      <c r="S568" s="96"/>
      <c r="T568" s="97"/>
    </row>
    <row r="569" s="85" customFormat="1" ht="23.1" customHeight="1" spans="1:20">
      <c r="A569" s="129" t="s">
        <v>1054</v>
      </c>
      <c r="B569" s="129" t="s">
        <v>1055</v>
      </c>
      <c r="C569" s="113" t="s">
        <v>1009</v>
      </c>
      <c r="D569" s="148">
        <v>327.48</v>
      </c>
      <c r="E569" s="115">
        <v>4</v>
      </c>
      <c r="F569" s="116">
        <f t="shared" si="339"/>
        <v>1309.92</v>
      </c>
      <c r="G569" s="116">
        <f t="shared" si="347"/>
        <v>327.48</v>
      </c>
      <c r="H569" s="117">
        <f t="shared" si="340"/>
        <v>4</v>
      </c>
      <c r="I569" s="116">
        <f t="shared" si="341"/>
        <v>1309.92</v>
      </c>
      <c r="J569" s="195">
        <f t="shared" si="348"/>
        <v>311.106</v>
      </c>
      <c r="K569" s="116">
        <f t="shared" si="342"/>
        <v>4</v>
      </c>
      <c r="L569" s="116">
        <f t="shared" si="343"/>
        <v>1244.424</v>
      </c>
      <c r="M569" s="116">
        <f t="shared" si="344"/>
        <v>16.374</v>
      </c>
      <c r="N569" s="116">
        <f t="shared" si="345"/>
        <v>4</v>
      </c>
      <c r="O569" s="116">
        <f t="shared" si="346"/>
        <v>65.4960000000001</v>
      </c>
      <c r="P569" s="116"/>
      <c r="R569" s="95"/>
      <c r="S569" s="96"/>
      <c r="T569" s="97"/>
    </row>
    <row r="570" s="85" customFormat="1" ht="23.1" customHeight="1" spans="1:20">
      <c r="A570" s="129" t="s">
        <v>1056</v>
      </c>
      <c r="B570" s="129" t="s">
        <v>1057</v>
      </c>
      <c r="C570" s="113" t="s">
        <v>1009</v>
      </c>
      <c r="D570" s="148">
        <v>377.93</v>
      </c>
      <c r="E570" s="115">
        <v>3</v>
      </c>
      <c r="F570" s="116">
        <f t="shared" si="339"/>
        <v>1133.79</v>
      </c>
      <c r="G570" s="116">
        <f t="shared" si="347"/>
        <v>377.93</v>
      </c>
      <c r="H570" s="117">
        <f t="shared" si="340"/>
        <v>3</v>
      </c>
      <c r="I570" s="116">
        <f t="shared" si="341"/>
        <v>1133.79</v>
      </c>
      <c r="J570" s="195">
        <f t="shared" si="348"/>
        <v>359.0335</v>
      </c>
      <c r="K570" s="116">
        <f t="shared" si="342"/>
        <v>3</v>
      </c>
      <c r="L570" s="116">
        <f t="shared" si="343"/>
        <v>1077.1005</v>
      </c>
      <c r="M570" s="116">
        <f t="shared" si="344"/>
        <v>18.8965</v>
      </c>
      <c r="N570" s="116">
        <f t="shared" si="345"/>
        <v>3</v>
      </c>
      <c r="O570" s="116">
        <f t="shared" si="346"/>
        <v>56.6895</v>
      </c>
      <c r="P570" s="116"/>
      <c r="R570" s="95"/>
      <c r="S570" s="96"/>
      <c r="T570" s="97"/>
    </row>
    <row r="571" s="85" customFormat="1" ht="23.1" customHeight="1" spans="1:20">
      <c r="A571" s="129" t="s">
        <v>1058</v>
      </c>
      <c r="B571" s="129" t="s">
        <v>1059</v>
      </c>
      <c r="C571" s="113" t="s">
        <v>1009</v>
      </c>
      <c r="D571" s="148">
        <v>106</v>
      </c>
      <c r="E571" s="115">
        <v>4</v>
      </c>
      <c r="F571" s="116">
        <f t="shared" si="339"/>
        <v>424</v>
      </c>
      <c r="G571" s="116">
        <f t="shared" si="347"/>
        <v>106</v>
      </c>
      <c r="H571" s="117">
        <f t="shared" si="340"/>
        <v>4</v>
      </c>
      <c r="I571" s="116">
        <f t="shared" si="341"/>
        <v>424</v>
      </c>
      <c r="J571" s="195">
        <f t="shared" si="348"/>
        <v>100.7</v>
      </c>
      <c r="K571" s="116">
        <f t="shared" si="342"/>
        <v>4</v>
      </c>
      <c r="L571" s="116">
        <f t="shared" si="343"/>
        <v>402.8</v>
      </c>
      <c r="M571" s="116">
        <f t="shared" si="344"/>
        <v>5.30000000000001</v>
      </c>
      <c r="N571" s="116">
        <f t="shared" si="345"/>
        <v>4</v>
      </c>
      <c r="O571" s="116">
        <f t="shared" si="346"/>
        <v>21.2</v>
      </c>
      <c r="P571" s="116"/>
      <c r="R571" s="95"/>
      <c r="S571" s="96"/>
      <c r="T571" s="97"/>
    </row>
    <row r="572" s="85" customFormat="1" ht="23.1" customHeight="1" spans="1:20">
      <c r="A572" s="129" t="s">
        <v>1060</v>
      </c>
      <c r="B572" s="129" t="s">
        <v>1061</v>
      </c>
      <c r="C572" s="113" t="s">
        <v>1009</v>
      </c>
      <c r="D572" s="148">
        <v>455.48</v>
      </c>
      <c r="E572" s="115">
        <v>1</v>
      </c>
      <c r="F572" s="116">
        <f t="shared" si="339"/>
        <v>455.48</v>
      </c>
      <c r="G572" s="116">
        <f t="shared" si="347"/>
        <v>455.48</v>
      </c>
      <c r="H572" s="117">
        <f t="shared" si="340"/>
        <v>1</v>
      </c>
      <c r="I572" s="116">
        <f t="shared" si="341"/>
        <v>455.48</v>
      </c>
      <c r="J572" s="195">
        <f t="shared" si="348"/>
        <v>432.706</v>
      </c>
      <c r="K572" s="116">
        <f t="shared" si="342"/>
        <v>1</v>
      </c>
      <c r="L572" s="116">
        <f t="shared" si="343"/>
        <v>432.706</v>
      </c>
      <c r="M572" s="116">
        <f t="shared" si="344"/>
        <v>22.774</v>
      </c>
      <c r="N572" s="116">
        <f t="shared" si="345"/>
        <v>1</v>
      </c>
      <c r="O572" s="116">
        <f t="shared" si="346"/>
        <v>22.774</v>
      </c>
      <c r="P572" s="116"/>
      <c r="R572" s="95"/>
      <c r="S572" s="96"/>
      <c r="T572" s="97"/>
    </row>
    <row r="573" s="85" customFormat="1" ht="23.1" customHeight="1" spans="1:20">
      <c r="A573" s="129" t="s">
        <v>1062</v>
      </c>
      <c r="B573" s="129" t="s">
        <v>1063</v>
      </c>
      <c r="C573" s="113" t="s">
        <v>65</v>
      </c>
      <c r="D573" s="148">
        <v>170.84</v>
      </c>
      <c r="E573" s="115">
        <v>1</v>
      </c>
      <c r="F573" s="116">
        <f t="shared" si="339"/>
        <v>170.84</v>
      </c>
      <c r="G573" s="116">
        <f t="shared" si="347"/>
        <v>170.84</v>
      </c>
      <c r="H573" s="117">
        <f t="shared" si="340"/>
        <v>1</v>
      </c>
      <c r="I573" s="116">
        <f t="shared" si="341"/>
        <v>170.84</v>
      </c>
      <c r="J573" s="195">
        <f t="shared" si="348"/>
        <v>162.298</v>
      </c>
      <c r="K573" s="116">
        <f t="shared" si="342"/>
        <v>1</v>
      </c>
      <c r="L573" s="116">
        <f t="shared" si="343"/>
        <v>162.298</v>
      </c>
      <c r="M573" s="116">
        <f t="shared" si="344"/>
        <v>8.542</v>
      </c>
      <c r="N573" s="116">
        <f t="shared" si="345"/>
        <v>1</v>
      </c>
      <c r="O573" s="116">
        <f t="shared" si="346"/>
        <v>8.542</v>
      </c>
      <c r="P573" s="116"/>
      <c r="R573" s="95"/>
      <c r="S573" s="96"/>
      <c r="T573" s="97"/>
    </row>
    <row r="574" s="85" customFormat="1" ht="23.1" customHeight="1" spans="1:20">
      <c r="A574" s="129" t="s">
        <v>1064</v>
      </c>
      <c r="B574" s="129" t="s">
        <v>1065</v>
      </c>
      <c r="C574" s="113" t="s">
        <v>65</v>
      </c>
      <c r="D574" s="148">
        <v>264.29</v>
      </c>
      <c r="E574" s="115">
        <v>1</v>
      </c>
      <c r="F574" s="116">
        <f t="shared" si="339"/>
        <v>264.29</v>
      </c>
      <c r="G574" s="116">
        <f t="shared" si="347"/>
        <v>264.29</v>
      </c>
      <c r="H574" s="117">
        <f t="shared" si="340"/>
        <v>1</v>
      </c>
      <c r="I574" s="116">
        <f t="shared" si="341"/>
        <v>264.29</v>
      </c>
      <c r="J574" s="195">
        <f t="shared" si="348"/>
        <v>251.0755</v>
      </c>
      <c r="K574" s="116">
        <f t="shared" si="342"/>
        <v>1</v>
      </c>
      <c r="L574" s="116">
        <f t="shared" si="343"/>
        <v>251.0755</v>
      </c>
      <c r="M574" s="116">
        <f t="shared" si="344"/>
        <v>13.2145</v>
      </c>
      <c r="N574" s="116">
        <f t="shared" si="345"/>
        <v>1</v>
      </c>
      <c r="O574" s="116">
        <f t="shared" si="346"/>
        <v>13.2145</v>
      </c>
      <c r="P574" s="116"/>
      <c r="R574" s="95"/>
      <c r="S574" s="96"/>
      <c r="T574" s="97"/>
    </row>
    <row r="575" s="85" customFormat="1" ht="23.1" customHeight="1" spans="1:20">
      <c r="A575" s="129" t="s">
        <v>1066</v>
      </c>
      <c r="B575" s="129" t="s">
        <v>1067</v>
      </c>
      <c r="C575" s="113"/>
      <c r="D575" s="148"/>
      <c r="E575" s="115"/>
      <c r="F575" s="116">
        <f t="shared" si="339"/>
        <v>0</v>
      </c>
      <c r="G575" s="116">
        <f t="shared" si="347"/>
        <v>0</v>
      </c>
      <c r="H575" s="117">
        <f t="shared" si="340"/>
        <v>0</v>
      </c>
      <c r="I575" s="116">
        <f t="shared" si="341"/>
        <v>0</v>
      </c>
      <c r="J575" s="195">
        <f t="shared" si="348"/>
        <v>0</v>
      </c>
      <c r="K575" s="116">
        <f t="shared" si="342"/>
        <v>0</v>
      </c>
      <c r="L575" s="116">
        <f t="shared" si="343"/>
        <v>0</v>
      </c>
      <c r="M575" s="116">
        <f t="shared" si="344"/>
        <v>0</v>
      </c>
      <c r="N575" s="116">
        <f t="shared" si="345"/>
        <v>0</v>
      </c>
      <c r="O575" s="116">
        <f t="shared" si="346"/>
        <v>0</v>
      </c>
      <c r="P575" s="116"/>
      <c r="R575" s="95"/>
      <c r="S575" s="96"/>
      <c r="T575" s="97"/>
    </row>
    <row r="576" s="85" customFormat="1" ht="23.1" customHeight="1" spans="1:20">
      <c r="A576" s="129" t="s">
        <v>1068</v>
      </c>
      <c r="B576" s="129" t="s">
        <v>1069</v>
      </c>
      <c r="C576" s="113" t="s">
        <v>1009</v>
      </c>
      <c r="D576" s="148">
        <v>201.91</v>
      </c>
      <c r="E576" s="115">
        <v>3</v>
      </c>
      <c r="F576" s="116">
        <f t="shared" si="339"/>
        <v>605.73</v>
      </c>
      <c r="G576" s="116">
        <f t="shared" si="347"/>
        <v>201.91</v>
      </c>
      <c r="H576" s="117">
        <f t="shared" si="340"/>
        <v>3</v>
      </c>
      <c r="I576" s="116">
        <f t="shared" si="341"/>
        <v>605.73</v>
      </c>
      <c r="J576" s="195">
        <f t="shared" si="348"/>
        <v>191.8145</v>
      </c>
      <c r="K576" s="116">
        <f t="shared" si="342"/>
        <v>3</v>
      </c>
      <c r="L576" s="116">
        <f t="shared" si="343"/>
        <v>575.4435</v>
      </c>
      <c r="M576" s="116">
        <f t="shared" si="344"/>
        <v>10.0955</v>
      </c>
      <c r="N576" s="116">
        <f t="shared" si="345"/>
        <v>3</v>
      </c>
      <c r="O576" s="116">
        <f t="shared" si="346"/>
        <v>30.2865</v>
      </c>
      <c r="P576" s="116"/>
      <c r="R576" s="95"/>
      <c r="S576" s="96"/>
      <c r="T576" s="97"/>
    </row>
    <row r="577" s="85" customFormat="1" ht="23.1" customHeight="1" spans="1:20">
      <c r="A577" s="129" t="s">
        <v>1070</v>
      </c>
      <c r="B577" s="129" t="s">
        <v>1071</v>
      </c>
      <c r="C577" s="113" t="s">
        <v>1009</v>
      </c>
      <c r="D577" s="148">
        <v>188.47</v>
      </c>
      <c r="E577" s="115">
        <v>13</v>
      </c>
      <c r="F577" s="116">
        <f t="shared" ref="F577:F640" si="349">ROUND(E577*D577,2)</f>
        <v>2450.11</v>
      </c>
      <c r="G577" s="116">
        <f t="shared" si="347"/>
        <v>188.47</v>
      </c>
      <c r="H577" s="117">
        <f t="shared" ref="H577:H640" si="350">E577</f>
        <v>13</v>
      </c>
      <c r="I577" s="116">
        <f t="shared" ref="I577:I640" si="351">ROUND(H577*G577,2)</f>
        <v>2450.11</v>
      </c>
      <c r="J577" s="195">
        <f t="shared" si="348"/>
        <v>179.0465</v>
      </c>
      <c r="K577" s="116">
        <f t="shared" ref="K577:K640" si="352">H577</f>
        <v>13</v>
      </c>
      <c r="L577" s="116">
        <f t="shared" ref="L577:L640" si="353">K577*J577</f>
        <v>2327.6045</v>
      </c>
      <c r="M577" s="116">
        <f t="shared" ref="M577:M640" si="354">G577-J577</f>
        <v>9.42350000000002</v>
      </c>
      <c r="N577" s="116">
        <f t="shared" ref="N577:N640" si="355">K577</f>
        <v>13</v>
      </c>
      <c r="O577" s="116">
        <f t="shared" ref="O577:O640" si="356">N577*M577</f>
        <v>122.5055</v>
      </c>
      <c r="P577" s="116"/>
      <c r="R577" s="95"/>
      <c r="S577" s="96"/>
      <c r="T577" s="97"/>
    </row>
    <row r="578" s="85" customFormat="1" ht="23.1" customHeight="1" spans="1:20">
      <c r="A578" s="129" t="s">
        <v>1072</v>
      </c>
      <c r="B578" s="129" t="s">
        <v>1073</v>
      </c>
      <c r="C578" s="113" t="s">
        <v>1009</v>
      </c>
      <c r="D578" s="148">
        <v>173.79</v>
      </c>
      <c r="E578" s="115">
        <v>3</v>
      </c>
      <c r="F578" s="116">
        <f t="shared" si="349"/>
        <v>521.37</v>
      </c>
      <c r="G578" s="116">
        <f t="shared" si="347"/>
        <v>173.79</v>
      </c>
      <c r="H578" s="117">
        <f t="shared" si="350"/>
        <v>3</v>
      </c>
      <c r="I578" s="116">
        <f t="shared" si="351"/>
        <v>521.37</v>
      </c>
      <c r="J578" s="195">
        <f t="shared" si="348"/>
        <v>165.1005</v>
      </c>
      <c r="K578" s="116">
        <f t="shared" si="352"/>
        <v>3</v>
      </c>
      <c r="L578" s="116">
        <f t="shared" si="353"/>
        <v>495.3015</v>
      </c>
      <c r="M578" s="116">
        <f t="shared" si="354"/>
        <v>8.68950000000001</v>
      </c>
      <c r="N578" s="116">
        <f t="shared" si="355"/>
        <v>3</v>
      </c>
      <c r="O578" s="116">
        <f t="shared" si="356"/>
        <v>26.0685</v>
      </c>
      <c r="P578" s="116"/>
      <c r="R578" s="95"/>
      <c r="S578" s="96"/>
      <c r="T578" s="97"/>
    </row>
    <row r="579" s="85" customFormat="1" ht="23.1" customHeight="1" spans="1:20">
      <c r="A579" s="129" t="s">
        <v>1074</v>
      </c>
      <c r="B579" s="129" t="s">
        <v>1075</v>
      </c>
      <c r="C579" s="113" t="s">
        <v>1009</v>
      </c>
      <c r="D579" s="148">
        <v>199.19</v>
      </c>
      <c r="E579" s="115">
        <v>5</v>
      </c>
      <c r="F579" s="116">
        <f t="shared" si="349"/>
        <v>995.95</v>
      </c>
      <c r="G579" s="116">
        <f t="shared" si="347"/>
        <v>199.19</v>
      </c>
      <c r="H579" s="117">
        <f t="shared" si="350"/>
        <v>5</v>
      </c>
      <c r="I579" s="116">
        <f t="shared" si="351"/>
        <v>995.95</v>
      </c>
      <c r="J579" s="195">
        <f t="shared" si="348"/>
        <v>189.2305</v>
      </c>
      <c r="K579" s="116">
        <f t="shared" si="352"/>
        <v>5</v>
      </c>
      <c r="L579" s="116">
        <f t="shared" si="353"/>
        <v>946.1525</v>
      </c>
      <c r="M579" s="116">
        <f t="shared" si="354"/>
        <v>9.95950000000002</v>
      </c>
      <c r="N579" s="116">
        <f t="shared" si="355"/>
        <v>5</v>
      </c>
      <c r="O579" s="116">
        <f t="shared" si="356"/>
        <v>49.7975000000001</v>
      </c>
      <c r="P579" s="116"/>
      <c r="R579" s="95"/>
      <c r="S579" s="96"/>
      <c r="T579" s="97"/>
    </row>
    <row r="580" s="85" customFormat="1" ht="23.1" customHeight="1" spans="1:20">
      <c r="A580" s="129" t="s">
        <v>1076</v>
      </c>
      <c r="B580" s="129" t="s">
        <v>1077</v>
      </c>
      <c r="C580" s="113" t="s">
        <v>1009</v>
      </c>
      <c r="D580" s="148">
        <v>205.94</v>
      </c>
      <c r="E580" s="115">
        <v>5</v>
      </c>
      <c r="F580" s="116">
        <f t="shared" si="349"/>
        <v>1029.7</v>
      </c>
      <c r="G580" s="116">
        <f t="shared" si="347"/>
        <v>205.94</v>
      </c>
      <c r="H580" s="117">
        <f t="shared" si="350"/>
        <v>5</v>
      </c>
      <c r="I580" s="116">
        <f t="shared" si="351"/>
        <v>1029.7</v>
      </c>
      <c r="J580" s="195">
        <f t="shared" si="348"/>
        <v>195.643</v>
      </c>
      <c r="K580" s="116">
        <f t="shared" si="352"/>
        <v>5</v>
      </c>
      <c r="L580" s="116">
        <f t="shared" si="353"/>
        <v>978.215</v>
      </c>
      <c r="M580" s="116">
        <f t="shared" si="354"/>
        <v>10.297</v>
      </c>
      <c r="N580" s="116">
        <f t="shared" si="355"/>
        <v>5</v>
      </c>
      <c r="O580" s="116">
        <f t="shared" si="356"/>
        <v>51.485</v>
      </c>
      <c r="P580" s="116"/>
      <c r="R580" s="95"/>
      <c r="S580" s="96"/>
      <c r="T580" s="97"/>
    </row>
    <row r="581" s="85" customFormat="1" ht="23.1" customHeight="1" spans="1:20">
      <c r="A581" s="129" t="s">
        <v>1078</v>
      </c>
      <c r="B581" s="129" t="s">
        <v>1079</v>
      </c>
      <c r="C581" s="113" t="s">
        <v>1009</v>
      </c>
      <c r="D581" s="148">
        <v>212.42</v>
      </c>
      <c r="E581" s="115">
        <v>3</v>
      </c>
      <c r="F581" s="116">
        <f t="shared" si="349"/>
        <v>637.26</v>
      </c>
      <c r="G581" s="116">
        <f t="shared" si="347"/>
        <v>212.42</v>
      </c>
      <c r="H581" s="117">
        <f t="shared" si="350"/>
        <v>3</v>
      </c>
      <c r="I581" s="116">
        <f t="shared" si="351"/>
        <v>637.26</v>
      </c>
      <c r="J581" s="195">
        <f t="shared" si="348"/>
        <v>201.799</v>
      </c>
      <c r="K581" s="116">
        <f t="shared" si="352"/>
        <v>3</v>
      </c>
      <c r="L581" s="116">
        <f t="shared" si="353"/>
        <v>605.397</v>
      </c>
      <c r="M581" s="116">
        <f t="shared" si="354"/>
        <v>10.621</v>
      </c>
      <c r="N581" s="116">
        <f t="shared" si="355"/>
        <v>3</v>
      </c>
      <c r="O581" s="116">
        <f t="shared" si="356"/>
        <v>31.863</v>
      </c>
      <c r="P581" s="116"/>
      <c r="R581" s="95"/>
      <c r="S581" s="96"/>
      <c r="T581" s="97"/>
    </row>
    <row r="582" s="85" customFormat="1" ht="23.1" customHeight="1" spans="1:20">
      <c r="A582" s="129" t="s">
        <v>1080</v>
      </c>
      <c r="B582" s="129" t="s">
        <v>1081</v>
      </c>
      <c r="C582" s="113" t="s">
        <v>1009</v>
      </c>
      <c r="D582" s="148">
        <v>250.18</v>
      </c>
      <c r="E582" s="115">
        <v>1</v>
      </c>
      <c r="F582" s="116">
        <f t="shared" si="349"/>
        <v>250.18</v>
      </c>
      <c r="G582" s="116">
        <f t="shared" si="347"/>
        <v>250.18</v>
      </c>
      <c r="H582" s="117">
        <f t="shared" si="350"/>
        <v>1</v>
      </c>
      <c r="I582" s="116">
        <f t="shared" si="351"/>
        <v>250.18</v>
      </c>
      <c r="J582" s="195">
        <f t="shared" si="348"/>
        <v>237.671</v>
      </c>
      <c r="K582" s="116">
        <f t="shared" si="352"/>
        <v>1</v>
      </c>
      <c r="L582" s="116">
        <f t="shared" si="353"/>
        <v>237.671</v>
      </c>
      <c r="M582" s="116">
        <f t="shared" si="354"/>
        <v>12.509</v>
      </c>
      <c r="N582" s="116">
        <f t="shared" si="355"/>
        <v>1</v>
      </c>
      <c r="O582" s="116">
        <f t="shared" si="356"/>
        <v>12.509</v>
      </c>
      <c r="P582" s="116"/>
      <c r="R582" s="95"/>
      <c r="S582" s="96"/>
      <c r="T582" s="97"/>
    </row>
    <row r="583" s="85" customFormat="1" ht="23.1" customHeight="1" spans="1:20">
      <c r="A583" s="129" t="s">
        <v>1082</v>
      </c>
      <c r="B583" s="129" t="s">
        <v>1083</v>
      </c>
      <c r="C583" s="113" t="s">
        <v>1009</v>
      </c>
      <c r="D583" s="148">
        <v>280.61</v>
      </c>
      <c r="E583" s="115">
        <v>1</v>
      </c>
      <c r="F583" s="116">
        <f t="shared" si="349"/>
        <v>280.61</v>
      </c>
      <c r="G583" s="116">
        <f t="shared" si="347"/>
        <v>280.61</v>
      </c>
      <c r="H583" s="117">
        <f t="shared" si="350"/>
        <v>1</v>
      </c>
      <c r="I583" s="116">
        <f t="shared" si="351"/>
        <v>280.61</v>
      </c>
      <c r="J583" s="195">
        <f t="shared" si="348"/>
        <v>266.5795</v>
      </c>
      <c r="K583" s="116">
        <f t="shared" si="352"/>
        <v>1</v>
      </c>
      <c r="L583" s="116">
        <f t="shared" si="353"/>
        <v>266.5795</v>
      </c>
      <c r="M583" s="116">
        <f t="shared" si="354"/>
        <v>14.0305</v>
      </c>
      <c r="N583" s="116">
        <f t="shared" si="355"/>
        <v>1</v>
      </c>
      <c r="O583" s="116">
        <f t="shared" si="356"/>
        <v>14.0305</v>
      </c>
      <c r="P583" s="116"/>
      <c r="R583" s="95"/>
      <c r="S583" s="96"/>
      <c r="T583" s="97"/>
    </row>
    <row r="584" s="85" customFormat="1" ht="23.1" customHeight="1" spans="1:20">
      <c r="A584" s="129" t="s">
        <v>1084</v>
      </c>
      <c r="B584" s="129" t="s">
        <v>1085</v>
      </c>
      <c r="C584" s="113" t="s">
        <v>1009</v>
      </c>
      <c r="D584" s="148">
        <v>283.56</v>
      </c>
      <c r="E584" s="115">
        <v>1</v>
      </c>
      <c r="F584" s="116">
        <f t="shared" si="349"/>
        <v>283.56</v>
      </c>
      <c r="G584" s="116">
        <f t="shared" si="347"/>
        <v>283.56</v>
      </c>
      <c r="H584" s="117">
        <f t="shared" si="350"/>
        <v>1</v>
      </c>
      <c r="I584" s="116">
        <f t="shared" si="351"/>
        <v>283.56</v>
      </c>
      <c r="J584" s="195">
        <f t="shared" si="348"/>
        <v>269.382</v>
      </c>
      <c r="K584" s="116">
        <f t="shared" si="352"/>
        <v>1</v>
      </c>
      <c r="L584" s="116">
        <f t="shared" si="353"/>
        <v>269.382</v>
      </c>
      <c r="M584" s="116">
        <f t="shared" si="354"/>
        <v>14.178</v>
      </c>
      <c r="N584" s="116">
        <f t="shared" si="355"/>
        <v>1</v>
      </c>
      <c r="O584" s="116">
        <f t="shared" si="356"/>
        <v>14.178</v>
      </c>
      <c r="P584" s="116"/>
      <c r="R584" s="95"/>
      <c r="S584" s="96"/>
      <c r="T584" s="97"/>
    </row>
    <row r="585" s="85" customFormat="1" ht="23.1" customHeight="1" spans="1:20">
      <c r="A585" s="129" t="s">
        <v>1086</v>
      </c>
      <c r="B585" s="129" t="s">
        <v>1087</v>
      </c>
      <c r="C585" s="113" t="s">
        <v>1009</v>
      </c>
      <c r="D585" s="148">
        <v>301.17</v>
      </c>
      <c r="E585" s="115">
        <v>70</v>
      </c>
      <c r="F585" s="116">
        <f t="shared" si="349"/>
        <v>21081.9</v>
      </c>
      <c r="G585" s="116">
        <f t="shared" si="347"/>
        <v>301.17</v>
      </c>
      <c r="H585" s="117">
        <f t="shared" si="350"/>
        <v>70</v>
      </c>
      <c r="I585" s="116">
        <f t="shared" si="351"/>
        <v>21081.9</v>
      </c>
      <c r="J585" s="195">
        <f t="shared" si="348"/>
        <v>286.1115</v>
      </c>
      <c r="K585" s="116">
        <f t="shared" si="352"/>
        <v>70</v>
      </c>
      <c r="L585" s="116">
        <f t="shared" si="353"/>
        <v>20027.805</v>
      </c>
      <c r="M585" s="116">
        <f t="shared" si="354"/>
        <v>15.0585</v>
      </c>
      <c r="N585" s="116">
        <f t="shared" si="355"/>
        <v>70</v>
      </c>
      <c r="O585" s="116">
        <f t="shared" si="356"/>
        <v>1054.095</v>
      </c>
      <c r="P585" s="116"/>
      <c r="R585" s="95"/>
      <c r="S585" s="96"/>
      <c r="T585" s="97"/>
    </row>
    <row r="586" s="85" customFormat="1" ht="23.1" customHeight="1" spans="1:20">
      <c r="A586" s="129" t="s">
        <v>1088</v>
      </c>
      <c r="B586" s="129" t="s">
        <v>1089</v>
      </c>
      <c r="C586" s="113" t="s">
        <v>1009</v>
      </c>
      <c r="D586" s="148">
        <v>321.19</v>
      </c>
      <c r="E586" s="115">
        <v>1</v>
      </c>
      <c r="F586" s="116">
        <f t="shared" si="349"/>
        <v>321.19</v>
      </c>
      <c r="G586" s="116">
        <f t="shared" ref="G586:G649" si="357">D586</f>
        <v>321.19</v>
      </c>
      <c r="H586" s="117">
        <f t="shared" si="350"/>
        <v>1</v>
      </c>
      <c r="I586" s="116">
        <f t="shared" si="351"/>
        <v>321.19</v>
      </c>
      <c r="J586" s="195">
        <f t="shared" si="348"/>
        <v>305.1305</v>
      </c>
      <c r="K586" s="116">
        <f t="shared" si="352"/>
        <v>1</v>
      </c>
      <c r="L586" s="116">
        <f t="shared" si="353"/>
        <v>305.1305</v>
      </c>
      <c r="M586" s="116">
        <f t="shared" si="354"/>
        <v>16.0595</v>
      </c>
      <c r="N586" s="116">
        <f t="shared" si="355"/>
        <v>1</v>
      </c>
      <c r="O586" s="116">
        <f t="shared" si="356"/>
        <v>16.0595</v>
      </c>
      <c r="P586" s="116"/>
      <c r="R586" s="95"/>
      <c r="S586" s="96"/>
      <c r="T586" s="97"/>
    </row>
    <row r="587" s="85" customFormat="1" ht="23.1" customHeight="1" spans="1:20">
      <c r="A587" s="129" t="s">
        <v>1090</v>
      </c>
      <c r="B587" s="129" t="s">
        <v>1091</v>
      </c>
      <c r="C587" s="113" t="s">
        <v>62</v>
      </c>
      <c r="D587" s="148">
        <v>14.33</v>
      </c>
      <c r="E587" s="115">
        <v>70</v>
      </c>
      <c r="F587" s="116">
        <f t="shared" si="349"/>
        <v>1003.1</v>
      </c>
      <c r="G587" s="116">
        <f t="shared" si="357"/>
        <v>14.33</v>
      </c>
      <c r="H587" s="117">
        <f t="shared" si="350"/>
        <v>70</v>
      </c>
      <c r="I587" s="116">
        <f t="shared" si="351"/>
        <v>1003.1</v>
      </c>
      <c r="J587" s="195">
        <f t="shared" si="348"/>
        <v>13.6135</v>
      </c>
      <c r="K587" s="116">
        <f t="shared" si="352"/>
        <v>70</v>
      </c>
      <c r="L587" s="116">
        <f t="shared" si="353"/>
        <v>952.945</v>
      </c>
      <c r="M587" s="116">
        <f t="shared" si="354"/>
        <v>0.7165</v>
      </c>
      <c r="N587" s="116">
        <f t="shared" si="355"/>
        <v>70</v>
      </c>
      <c r="O587" s="116">
        <f t="shared" si="356"/>
        <v>50.155</v>
      </c>
      <c r="P587" s="116"/>
      <c r="R587" s="95"/>
      <c r="S587" s="96"/>
      <c r="T587" s="97"/>
    </row>
    <row r="588" s="85" customFormat="1" ht="23.1" customHeight="1" spans="1:20">
      <c r="A588" s="129" t="s">
        <v>1092</v>
      </c>
      <c r="B588" s="129" t="s">
        <v>1093</v>
      </c>
      <c r="C588" s="113" t="s">
        <v>1009</v>
      </c>
      <c r="D588" s="148">
        <v>81.58</v>
      </c>
      <c r="E588" s="115">
        <v>40</v>
      </c>
      <c r="F588" s="116">
        <f t="shared" si="349"/>
        <v>3263.2</v>
      </c>
      <c r="G588" s="116">
        <f t="shared" si="357"/>
        <v>81.58</v>
      </c>
      <c r="H588" s="117">
        <f t="shared" si="350"/>
        <v>40</v>
      </c>
      <c r="I588" s="116">
        <f t="shared" si="351"/>
        <v>3263.2</v>
      </c>
      <c r="J588" s="195">
        <f t="shared" si="348"/>
        <v>77.501</v>
      </c>
      <c r="K588" s="116">
        <f t="shared" si="352"/>
        <v>40</v>
      </c>
      <c r="L588" s="116">
        <f t="shared" si="353"/>
        <v>3100.04</v>
      </c>
      <c r="M588" s="116">
        <f t="shared" si="354"/>
        <v>4.07900000000001</v>
      </c>
      <c r="N588" s="116">
        <f t="shared" si="355"/>
        <v>40</v>
      </c>
      <c r="O588" s="116">
        <f t="shared" si="356"/>
        <v>163.16</v>
      </c>
      <c r="P588" s="116"/>
      <c r="R588" s="95"/>
      <c r="S588" s="96"/>
      <c r="T588" s="97"/>
    </row>
    <row r="589" s="85" customFormat="1" ht="23.1" customHeight="1" spans="1:20">
      <c r="A589" s="129" t="s">
        <v>1094</v>
      </c>
      <c r="B589" s="129" t="s">
        <v>1095</v>
      </c>
      <c r="C589" s="113"/>
      <c r="D589" s="148"/>
      <c r="E589" s="115"/>
      <c r="F589" s="116">
        <f t="shared" si="349"/>
        <v>0</v>
      </c>
      <c r="G589" s="116">
        <f t="shared" si="357"/>
        <v>0</v>
      </c>
      <c r="H589" s="117">
        <f t="shared" si="350"/>
        <v>0</v>
      </c>
      <c r="I589" s="116">
        <f t="shared" si="351"/>
        <v>0</v>
      </c>
      <c r="J589" s="195">
        <f t="shared" si="348"/>
        <v>0</v>
      </c>
      <c r="K589" s="116">
        <f t="shared" si="352"/>
        <v>0</v>
      </c>
      <c r="L589" s="116">
        <f t="shared" si="353"/>
        <v>0</v>
      </c>
      <c r="M589" s="116">
        <f t="shared" si="354"/>
        <v>0</v>
      </c>
      <c r="N589" s="116">
        <f t="shared" si="355"/>
        <v>0</v>
      </c>
      <c r="O589" s="116">
        <f t="shared" si="356"/>
        <v>0</v>
      </c>
      <c r="P589" s="116"/>
      <c r="R589" s="95"/>
      <c r="S589" s="96"/>
      <c r="T589" s="97"/>
    </row>
    <row r="590" s="85" customFormat="1" ht="23.1" customHeight="1" spans="1:20">
      <c r="A590" s="129" t="s">
        <v>1096</v>
      </c>
      <c r="B590" s="129" t="s">
        <v>1097</v>
      </c>
      <c r="C590" s="113" t="s">
        <v>334</v>
      </c>
      <c r="D590" s="148">
        <v>144.54</v>
      </c>
      <c r="E590" s="115">
        <v>67.8</v>
      </c>
      <c r="F590" s="116">
        <f t="shared" si="349"/>
        <v>9799.81</v>
      </c>
      <c r="G590" s="116">
        <f t="shared" si="357"/>
        <v>144.54</v>
      </c>
      <c r="H590" s="117">
        <f t="shared" si="350"/>
        <v>67.8</v>
      </c>
      <c r="I590" s="116">
        <f t="shared" si="351"/>
        <v>9799.81</v>
      </c>
      <c r="J590" s="195">
        <f t="shared" si="348"/>
        <v>137.313</v>
      </c>
      <c r="K590" s="116">
        <f t="shared" si="352"/>
        <v>67.8</v>
      </c>
      <c r="L590" s="116">
        <f t="shared" si="353"/>
        <v>9309.8214</v>
      </c>
      <c r="M590" s="116">
        <f t="shared" si="354"/>
        <v>7.227</v>
      </c>
      <c r="N590" s="116">
        <f t="shared" si="355"/>
        <v>67.8</v>
      </c>
      <c r="O590" s="116">
        <f t="shared" si="356"/>
        <v>489.9906</v>
      </c>
      <c r="P590" s="116"/>
      <c r="R590" s="95"/>
      <c r="S590" s="96"/>
      <c r="T590" s="97"/>
    </row>
    <row r="591" s="85" customFormat="1" ht="23.1" customHeight="1" spans="1:20">
      <c r="A591" s="129" t="s">
        <v>1098</v>
      </c>
      <c r="B591" s="129" t="s">
        <v>1099</v>
      </c>
      <c r="C591" s="113"/>
      <c r="D591" s="148"/>
      <c r="E591" s="115"/>
      <c r="F591" s="116">
        <f t="shared" si="349"/>
        <v>0</v>
      </c>
      <c r="G591" s="116">
        <f t="shared" si="357"/>
        <v>0</v>
      </c>
      <c r="H591" s="117">
        <f t="shared" si="350"/>
        <v>0</v>
      </c>
      <c r="I591" s="116">
        <f t="shared" si="351"/>
        <v>0</v>
      </c>
      <c r="J591" s="195">
        <f t="shared" si="348"/>
        <v>0</v>
      </c>
      <c r="K591" s="116">
        <f t="shared" si="352"/>
        <v>0</v>
      </c>
      <c r="L591" s="116">
        <f t="shared" si="353"/>
        <v>0</v>
      </c>
      <c r="M591" s="116">
        <f t="shared" si="354"/>
        <v>0</v>
      </c>
      <c r="N591" s="116">
        <f t="shared" si="355"/>
        <v>0</v>
      </c>
      <c r="O591" s="116">
        <f t="shared" si="356"/>
        <v>0</v>
      </c>
      <c r="P591" s="116"/>
      <c r="R591" s="95"/>
      <c r="S591" s="96"/>
      <c r="T591" s="97"/>
    </row>
    <row r="592" s="85" customFormat="1" ht="23.1" customHeight="1" spans="1:20">
      <c r="A592" s="129" t="s">
        <v>1100</v>
      </c>
      <c r="B592" s="129" t="s">
        <v>1101</v>
      </c>
      <c r="C592" s="113" t="s">
        <v>1009</v>
      </c>
      <c r="D592" s="148">
        <v>58.15</v>
      </c>
      <c r="E592" s="115">
        <v>70</v>
      </c>
      <c r="F592" s="116">
        <f t="shared" si="349"/>
        <v>4070.5</v>
      </c>
      <c r="G592" s="116">
        <f t="shared" si="357"/>
        <v>58.15</v>
      </c>
      <c r="H592" s="117">
        <f t="shared" si="350"/>
        <v>70</v>
      </c>
      <c r="I592" s="116">
        <f t="shared" si="351"/>
        <v>4070.5</v>
      </c>
      <c r="J592" s="195">
        <f t="shared" si="348"/>
        <v>55.2425</v>
      </c>
      <c r="K592" s="116">
        <f t="shared" si="352"/>
        <v>70</v>
      </c>
      <c r="L592" s="116">
        <f t="shared" si="353"/>
        <v>3866.975</v>
      </c>
      <c r="M592" s="116">
        <f t="shared" si="354"/>
        <v>2.90750000000001</v>
      </c>
      <c r="N592" s="116">
        <f t="shared" si="355"/>
        <v>70</v>
      </c>
      <c r="O592" s="116">
        <f t="shared" si="356"/>
        <v>203.525</v>
      </c>
      <c r="P592" s="116"/>
      <c r="R592" s="95"/>
      <c r="S592" s="96"/>
      <c r="T592" s="97"/>
    </row>
    <row r="593" s="85" customFormat="1" ht="23.1" customHeight="1" spans="1:20">
      <c r="A593" s="129" t="s">
        <v>1102</v>
      </c>
      <c r="B593" s="129" t="s">
        <v>1103</v>
      </c>
      <c r="C593" s="113" t="s">
        <v>1009</v>
      </c>
      <c r="D593" s="148">
        <v>39.01</v>
      </c>
      <c r="E593" s="115">
        <v>1</v>
      </c>
      <c r="F593" s="116">
        <f t="shared" si="349"/>
        <v>39.01</v>
      </c>
      <c r="G593" s="116">
        <f t="shared" si="357"/>
        <v>39.01</v>
      </c>
      <c r="H593" s="117">
        <f t="shared" si="350"/>
        <v>1</v>
      </c>
      <c r="I593" s="116">
        <f t="shared" si="351"/>
        <v>39.01</v>
      </c>
      <c r="J593" s="195">
        <f t="shared" si="348"/>
        <v>37.0595</v>
      </c>
      <c r="K593" s="116">
        <f t="shared" si="352"/>
        <v>1</v>
      </c>
      <c r="L593" s="116">
        <f t="shared" si="353"/>
        <v>37.0595</v>
      </c>
      <c r="M593" s="116">
        <f t="shared" si="354"/>
        <v>1.9505</v>
      </c>
      <c r="N593" s="116">
        <f t="shared" si="355"/>
        <v>1</v>
      </c>
      <c r="O593" s="116">
        <f t="shared" si="356"/>
        <v>1.9505</v>
      </c>
      <c r="P593" s="116"/>
      <c r="R593" s="95"/>
      <c r="S593" s="96"/>
      <c r="T593" s="97"/>
    </row>
    <row r="594" s="85" customFormat="1" ht="23.1" customHeight="1" spans="1:20">
      <c r="A594" s="129">
        <v>604</v>
      </c>
      <c r="B594" s="129" t="s">
        <v>1104</v>
      </c>
      <c r="C594" s="113"/>
      <c r="D594" s="148"/>
      <c r="E594" s="115"/>
      <c r="F594" s="116">
        <f t="shared" si="349"/>
        <v>0</v>
      </c>
      <c r="G594" s="116">
        <f t="shared" si="357"/>
        <v>0</v>
      </c>
      <c r="H594" s="117">
        <f t="shared" si="350"/>
        <v>0</v>
      </c>
      <c r="I594" s="116">
        <f t="shared" si="351"/>
        <v>0</v>
      </c>
      <c r="J594" s="195">
        <f t="shared" si="348"/>
        <v>0</v>
      </c>
      <c r="K594" s="116">
        <f t="shared" si="352"/>
        <v>0</v>
      </c>
      <c r="L594" s="116">
        <f t="shared" si="353"/>
        <v>0</v>
      </c>
      <c r="M594" s="116">
        <f t="shared" si="354"/>
        <v>0</v>
      </c>
      <c r="N594" s="116">
        <f t="shared" si="355"/>
        <v>0</v>
      </c>
      <c r="O594" s="116">
        <f t="shared" si="356"/>
        <v>0</v>
      </c>
      <c r="P594" s="116"/>
      <c r="R594" s="95"/>
      <c r="S594" s="96"/>
      <c r="T594" s="97"/>
    </row>
    <row r="595" s="85" customFormat="1" ht="23.1" customHeight="1" spans="1:20">
      <c r="A595" s="129" t="s">
        <v>1105</v>
      </c>
      <c r="B595" s="129" t="s">
        <v>1106</v>
      </c>
      <c r="C595" s="113" t="s">
        <v>334</v>
      </c>
      <c r="D595" s="148">
        <v>8.93</v>
      </c>
      <c r="E595" s="115">
        <v>190</v>
      </c>
      <c r="F595" s="116">
        <f t="shared" si="349"/>
        <v>1696.7</v>
      </c>
      <c r="G595" s="116">
        <f t="shared" si="357"/>
        <v>8.93</v>
      </c>
      <c r="H595" s="117">
        <f t="shared" si="350"/>
        <v>190</v>
      </c>
      <c r="I595" s="116">
        <f t="shared" si="351"/>
        <v>1696.7</v>
      </c>
      <c r="J595" s="195">
        <f t="shared" si="348"/>
        <v>8.4835</v>
      </c>
      <c r="K595" s="116">
        <f t="shared" si="352"/>
        <v>190</v>
      </c>
      <c r="L595" s="116">
        <f t="shared" si="353"/>
        <v>1611.865</v>
      </c>
      <c r="M595" s="116">
        <f t="shared" si="354"/>
        <v>0.4465</v>
      </c>
      <c r="N595" s="116">
        <f t="shared" si="355"/>
        <v>190</v>
      </c>
      <c r="O595" s="116">
        <f t="shared" si="356"/>
        <v>84.8350000000001</v>
      </c>
      <c r="P595" s="116"/>
      <c r="R595" s="95"/>
      <c r="S595" s="96"/>
      <c r="T595" s="97"/>
    </row>
    <row r="596" s="85" customFormat="1" ht="23.1" customHeight="1" spans="1:20">
      <c r="A596" s="129" t="s">
        <v>1107</v>
      </c>
      <c r="B596" s="129" t="s">
        <v>1108</v>
      </c>
      <c r="C596" s="113" t="s">
        <v>334</v>
      </c>
      <c r="D596" s="148">
        <v>5.61</v>
      </c>
      <c r="E596" s="115">
        <v>1</v>
      </c>
      <c r="F596" s="116">
        <f t="shared" si="349"/>
        <v>5.61</v>
      </c>
      <c r="G596" s="116">
        <f t="shared" si="357"/>
        <v>5.61</v>
      </c>
      <c r="H596" s="117">
        <f t="shared" si="350"/>
        <v>1</v>
      </c>
      <c r="I596" s="116">
        <f t="shared" si="351"/>
        <v>5.61</v>
      </c>
      <c r="J596" s="195">
        <f t="shared" si="348"/>
        <v>5.3295</v>
      </c>
      <c r="K596" s="116">
        <f t="shared" si="352"/>
        <v>1</v>
      </c>
      <c r="L596" s="116">
        <f t="shared" si="353"/>
        <v>5.3295</v>
      </c>
      <c r="M596" s="116">
        <f t="shared" si="354"/>
        <v>0.2805</v>
      </c>
      <c r="N596" s="116">
        <f t="shared" si="355"/>
        <v>1</v>
      </c>
      <c r="O596" s="116">
        <f t="shared" si="356"/>
        <v>0.2805</v>
      </c>
      <c r="P596" s="116"/>
      <c r="R596" s="95"/>
      <c r="S596" s="96"/>
      <c r="T596" s="97"/>
    </row>
    <row r="597" s="85" customFormat="1" ht="23.1" customHeight="1" spans="1:20">
      <c r="A597" s="129">
        <v>605</v>
      </c>
      <c r="B597" s="129" t="s">
        <v>1109</v>
      </c>
      <c r="C597" s="113"/>
      <c r="D597" s="148"/>
      <c r="E597" s="115"/>
      <c r="F597" s="116">
        <f t="shared" si="349"/>
        <v>0</v>
      </c>
      <c r="G597" s="116">
        <f t="shared" si="357"/>
        <v>0</v>
      </c>
      <c r="H597" s="117">
        <f t="shared" si="350"/>
        <v>0</v>
      </c>
      <c r="I597" s="116">
        <f t="shared" si="351"/>
        <v>0</v>
      </c>
      <c r="J597" s="195">
        <f t="shared" si="348"/>
        <v>0</v>
      </c>
      <c r="K597" s="116">
        <f t="shared" si="352"/>
        <v>0</v>
      </c>
      <c r="L597" s="116">
        <f t="shared" si="353"/>
        <v>0</v>
      </c>
      <c r="M597" s="116">
        <f t="shared" si="354"/>
        <v>0</v>
      </c>
      <c r="N597" s="116">
        <f t="shared" si="355"/>
        <v>0</v>
      </c>
      <c r="O597" s="116">
        <f t="shared" si="356"/>
        <v>0</v>
      </c>
      <c r="P597" s="116"/>
      <c r="R597" s="95"/>
      <c r="S597" s="96"/>
      <c r="T597" s="97"/>
    </row>
    <row r="598" s="85" customFormat="1" ht="23.1" customHeight="1" spans="1:20">
      <c r="A598" s="129" t="s">
        <v>1110</v>
      </c>
      <c r="B598" s="129" t="s">
        <v>1111</v>
      </c>
      <c r="C598" s="113" t="s">
        <v>1009</v>
      </c>
      <c r="D598" s="148">
        <v>101.18</v>
      </c>
      <c r="E598" s="115">
        <v>2</v>
      </c>
      <c r="F598" s="116">
        <f t="shared" si="349"/>
        <v>202.36</v>
      </c>
      <c r="G598" s="116">
        <f t="shared" si="357"/>
        <v>101.18</v>
      </c>
      <c r="H598" s="117">
        <f t="shared" si="350"/>
        <v>2</v>
      </c>
      <c r="I598" s="116">
        <f t="shared" si="351"/>
        <v>202.36</v>
      </c>
      <c r="J598" s="195">
        <f t="shared" si="348"/>
        <v>96.121</v>
      </c>
      <c r="K598" s="116">
        <f t="shared" si="352"/>
        <v>2</v>
      </c>
      <c r="L598" s="116">
        <f t="shared" si="353"/>
        <v>192.242</v>
      </c>
      <c r="M598" s="116">
        <f t="shared" si="354"/>
        <v>5.05900000000001</v>
      </c>
      <c r="N598" s="116">
        <f t="shared" si="355"/>
        <v>2</v>
      </c>
      <c r="O598" s="116">
        <f t="shared" si="356"/>
        <v>10.118</v>
      </c>
      <c r="P598" s="116"/>
      <c r="R598" s="95"/>
      <c r="S598" s="96"/>
      <c r="T598" s="97"/>
    </row>
    <row r="599" s="85" customFormat="1" ht="23.1" customHeight="1" spans="1:20">
      <c r="A599" s="129" t="s">
        <v>1112</v>
      </c>
      <c r="B599" s="129" t="s">
        <v>1113</v>
      </c>
      <c r="C599" s="113" t="s">
        <v>1009</v>
      </c>
      <c r="D599" s="148">
        <v>410.77</v>
      </c>
      <c r="E599" s="115">
        <v>2</v>
      </c>
      <c r="F599" s="116">
        <f t="shared" si="349"/>
        <v>821.54</v>
      </c>
      <c r="G599" s="116">
        <f t="shared" si="357"/>
        <v>410.77</v>
      </c>
      <c r="H599" s="117">
        <f t="shared" si="350"/>
        <v>2</v>
      </c>
      <c r="I599" s="116">
        <f t="shared" si="351"/>
        <v>821.54</v>
      </c>
      <c r="J599" s="195">
        <f t="shared" si="348"/>
        <v>390.2315</v>
      </c>
      <c r="K599" s="116">
        <f t="shared" si="352"/>
        <v>2</v>
      </c>
      <c r="L599" s="116">
        <f t="shared" si="353"/>
        <v>780.463</v>
      </c>
      <c r="M599" s="116">
        <f t="shared" si="354"/>
        <v>20.5385</v>
      </c>
      <c r="N599" s="116">
        <f t="shared" si="355"/>
        <v>2</v>
      </c>
      <c r="O599" s="116">
        <f t="shared" si="356"/>
        <v>41.077</v>
      </c>
      <c r="P599" s="116"/>
      <c r="R599" s="95"/>
      <c r="S599" s="96"/>
      <c r="T599" s="97"/>
    </row>
    <row r="600" s="85" customFormat="1" ht="23.1" customHeight="1" spans="1:20">
      <c r="A600" s="129" t="s">
        <v>1114</v>
      </c>
      <c r="B600" s="129" t="s">
        <v>1115</v>
      </c>
      <c r="C600" s="113" t="s">
        <v>1009</v>
      </c>
      <c r="D600" s="148">
        <v>554.86</v>
      </c>
      <c r="E600" s="115">
        <v>2</v>
      </c>
      <c r="F600" s="116">
        <f t="shared" si="349"/>
        <v>1109.72</v>
      </c>
      <c r="G600" s="116">
        <f t="shared" si="357"/>
        <v>554.86</v>
      </c>
      <c r="H600" s="117">
        <f t="shared" si="350"/>
        <v>2</v>
      </c>
      <c r="I600" s="116">
        <f t="shared" si="351"/>
        <v>1109.72</v>
      </c>
      <c r="J600" s="195">
        <f t="shared" si="348"/>
        <v>527.117</v>
      </c>
      <c r="K600" s="116">
        <f t="shared" si="352"/>
        <v>2</v>
      </c>
      <c r="L600" s="116">
        <f t="shared" si="353"/>
        <v>1054.234</v>
      </c>
      <c r="M600" s="116">
        <f t="shared" si="354"/>
        <v>27.7430000000001</v>
      </c>
      <c r="N600" s="116">
        <f t="shared" si="355"/>
        <v>2</v>
      </c>
      <c r="O600" s="116">
        <f t="shared" si="356"/>
        <v>55.4860000000001</v>
      </c>
      <c r="P600" s="116"/>
      <c r="R600" s="95"/>
      <c r="S600" s="96"/>
      <c r="T600" s="97"/>
    </row>
    <row r="601" s="85" customFormat="1" ht="23.1" customHeight="1" spans="1:20">
      <c r="A601" s="129" t="s">
        <v>1116</v>
      </c>
      <c r="B601" s="129" t="s">
        <v>1117</v>
      </c>
      <c r="C601" s="113" t="s">
        <v>231</v>
      </c>
      <c r="D601" s="148">
        <v>1.47</v>
      </c>
      <c r="E601" s="115">
        <v>1</v>
      </c>
      <c r="F601" s="116">
        <f t="shared" si="349"/>
        <v>1.47</v>
      </c>
      <c r="G601" s="116">
        <f t="shared" si="357"/>
        <v>1.47</v>
      </c>
      <c r="H601" s="117">
        <f t="shared" si="350"/>
        <v>1</v>
      </c>
      <c r="I601" s="116">
        <f t="shared" si="351"/>
        <v>1.47</v>
      </c>
      <c r="J601" s="195">
        <f t="shared" si="348"/>
        <v>1.3965</v>
      </c>
      <c r="K601" s="116">
        <f t="shared" si="352"/>
        <v>1</v>
      </c>
      <c r="L601" s="116">
        <f t="shared" si="353"/>
        <v>1.3965</v>
      </c>
      <c r="M601" s="116">
        <f t="shared" si="354"/>
        <v>0.0735000000000001</v>
      </c>
      <c r="N601" s="116">
        <f t="shared" si="355"/>
        <v>1</v>
      </c>
      <c r="O601" s="116">
        <f t="shared" si="356"/>
        <v>0.0735000000000001</v>
      </c>
      <c r="P601" s="116"/>
      <c r="R601" s="95"/>
      <c r="S601" s="96"/>
      <c r="T601" s="97"/>
    </row>
    <row r="602" s="85" customFormat="1" ht="23.1" customHeight="1" spans="1:20">
      <c r="A602" s="129" t="s">
        <v>1118</v>
      </c>
      <c r="B602" s="129" t="s">
        <v>1119</v>
      </c>
      <c r="C602" s="113" t="s">
        <v>231</v>
      </c>
      <c r="D602" s="148">
        <v>250.61</v>
      </c>
      <c r="E602" s="115">
        <v>1</v>
      </c>
      <c r="F602" s="116">
        <f t="shared" si="349"/>
        <v>250.61</v>
      </c>
      <c r="G602" s="116">
        <f t="shared" si="357"/>
        <v>250.61</v>
      </c>
      <c r="H602" s="117">
        <f t="shared" si="350"/>
        <v>1</v>
      </c>
      <c r="I602" s="116">
        <f t="shared" si="351"/>
        <v>250.61</v>
      </c>
      <c r="J602" s="195">
        <f t="shared" si="348"/>
        <v>238.0795</v>
      </c>
      <c r="K602" s="116">
        <f t="shared" si="352"/>
        <v>1</v>
      </c>
      <c r="L602" s="116">
        <f t="shared" si="353"/>
        <v>238.0795</v>
      </c>
      <c r="M602" s="116">
        <f t="shared" si="354"/>
        <v>12.5305</v>
      </c>
      <c r="N602" s="116">
        <f t="shared" si="355"/>
        <v>1</v>
      </c>
      <c r="O602" s="116">
        <f t="shared" si="356"/>
        <v>12.5305</v>
      </c>
      <c r="P602" s="116"/>
      <c r="R602" s="95"/>
      <c r="S602" s="96"/>
      <c r="T602" s="97"/>
    </row>
    <row r="603" s="85" customFormat="1" ht="23.1" customHeight="1" spans="1:20">
      <c r="A603" s="129" t="s">
        <v>1120</v>
      </c>
      <c r="B603" s="129" t="s">
        <v>1121</v>
      </c>
      <c r="C603" s="113" t="s">
        <v>231</v>
      </c>
      <c r="D603" s="148">
        <v>182.46</v>
      </c>
      <c r="E603" s="115">
        <v>1</v>
      </c>
      <c r="F603" s="116">
        <f t="shared" si="349"/>
        <v>182.46</v>
      </c>
      <c r="G603" s="116">
        <f t="shared" si="357"/>
        <v>182.46</v>
      </c>
      <c r="H603" s="117">
        <f t="shared" si="350"/>
        <v>1</v>
      </c>
      <c r="I603" s="116">
        <f t="shared" si="351"/>
        <v>182.46</v>
      </c>
      <c r="J603" s="195">
        <f t="shared" si="348"/>
        <v>173.337</v>
      </c>
      <c r="K603" s="116">
        <f t="shared" si="352"/>
        <v>1</v>
      </c>
      <c r="L603" s="116">
        <f t="shared" si="353"/>
        <v>173.337</v>
      </c>
      <c r="M603" s="116">
        <f t="shared" si="354"/>
        <v>9.12300000000002</v>
      </c>
      <c r="N603" s="116">
        <f t="shared" si="355"/>
        <v>1</v>
      </c>
      <c r="O603" s="116">
        <f t="shared" si="356"/>
        <v>9.12300000000002</v>
      </c>
      <c r="P603" s="116"/>
      <c r="R603" s="95"/>
      <c r="S603" s="96"/>
      <c r="T603" s="97"/>
    </row>
    <row r="604" s="85" customFormat="1" ht="23.1" customHeight="1" spans="1:20">
      <c r="A604" s="129" t="s">
        <v>1122</v>
      </c>
      <c r="B604" s="129" t="s">
        <v>1123</v>
      </c>
      <c r="C604" s="113" t="s">
        <v>231</v>
      </c>
      <c r="D604" s="148">
        <v>67.91</v>
      </c>
      <c r="E604" s="115">
        <v>1</v>
      </c>
      <c r="F604" s="116">
        <f t="shared" si="349"/>
        <v>67.91</v>
      </c>
      <c r="G604" s="116">
        <f t="shared" si="357"/>
        <v>67.91</v>
      </c>
      <c r="H604" s="117">
        <f t="shared" si="350"/>
        <v>1</v>
      </c>
      <c r="I604" s="116">
        <f t="shared" si="351"/>
        <v>67.91</v>
      </c>
      <c r="J604" s="195">
        <f t="shared" si="348"/>
        <v>64.5145</v>
      </c>
      <c r="K604" s="116">
        <f t="shared" si="352"/>
        <v>1</v>
      </c>
      <c r="L604" s="116">
        <f t="shared" si="353"/>
        <v>64.5145</v>
      </c>
      <c r="M604" s="116">
        <f t="shared" si="354"/>
        <v>3.3955</v>
      </c>
      <c r="N604" s="116">
        <f t="shared" si="355"/>
        <v>1</v>
      </c>
      <c r="O604" s="116">
        <f t="shared" si="356"/>
        <v>3.3955</v>
      </c>
      <c r="P604" s="116"/>
      <c r="R604" s="95"/>
      <c r="S604" s="96"/>
      <c r="T604" s="97"/>
    </row>
    <row r="605" s="85" customFormat="1" ht="23.1" customHeight="1" spans="1:20">
      <c r="A605" s="129" t="s">
        <v>1124</v>
      </c>
      <c r="B605" s="129" t="s">
        <v>1125</v>
      </c>
      <c r="C605" s="113" t="s">
        <v>334</v>
      </c>
      <c r="D605" s="148">
        <v>8.6</v>
      </c>
      <c r="E605" s="115">
        <v>1</v>
      </c>
      <c r="F605" s="116">
        <f t="shared" si="349"/>
        <v>8.6</v>
      </c>
      <c r="G605" s="116">
        <f t="shared" si="357"/>
        <v>8.6</v>
      </c>
      <c r="H605" s="117">
        <f t="shared" si="350"/>
        <v>1</v>
      </c>
      <c r="I605" s="116">
        <f t="shared" si="351"/>
        <v>8.6</v>
      </c>
      <c r="J605" s="195">
        <f t="shared" si="348"/>
        <v>8.17</v>
      </c>
      <c r="K605" s="116">
        <f t="shared" si="352"/>
        <v>1</v>
      </c>
      <c r="L605" s="116">
        <f t="shared" si="353"/>
        <v>8.17</v>
      </c>
      <c r="M605" s="116">
        <f t="shared" si="354"/>
        <v>0.43</v>
      </c>
      <c r="N605" s="116">
        <f t="shared" si="355"/>
        <v>1</v>
      </c>
      <c r="O605" s="116">
        <f t="shared" si="356"/>
        <v>0.43</v>
      </c>
      <c r="P605" s="116"/>
      <c r="R605" s="95"/>
      <c r="S605" s="96"/>
      <c r="T605" s="97"/>
    </row>
    <row r="606" s="85" customFormat="1" ht="23.1" customHeight="1" spans="1:20">
      <c r="A606" s="129" t="s">
        <v>1126</v>
      </c>
      <c r="B606" s="129" t="s">
        <v>1127</v>
      </c>
      <c r="C606" s="113" t="s">
        <v>62</v>
      </c>
      <c r="D606" s="148">
        <v>15</v>
      </c>
      <c r="E606" s="115">
        <v>1</v>
      </c>
      <c r="F606" s="116">
        <f t="shared" si="349"/>
        <v>15</v>
      </c>
      <c r="G606" s="116">
        <f t="shared" si="357"/>
        <v>15</v>
      </c>
      <c r="H606" s="117">
        <f t="shared" si="350"/>
        <v>1</v>
      </c>
      <c r="I606" s="116">
        <f t="shared" si="351"/>
        <v>15</v>
      </c>
      <c r="J606" s="195">
        <f t="shared" si="348"/>
        <v>14.25</v>
      </c>
      <c r="K606" s="116">
        <f t="shared" si="352"/>
        <v>1</v>
      </c>
      <c r="L606" s="116">
        <f t="shared" si="353"/>
        <v>14.25</v>
      </c>
      <c r="M606" s="116">
        <f t="shared" si="354"/>
        <v>0.75</v>
      </c>
      <c r="N606" s="116">
        <f t="shared" si="355"/>
        <v>1</v>
      </c>
      <c r="O606" s="116">
        <f t="shared" si="356"/>
        <v>0.75</v>
      </c>
      <c r="P606" s="116"/>
      <c r="R606" s="95"/>
      <c r="S606" s="96"/>
      <c r="T606" s="97"/>
    </row>
    <row r="607" s="85" customFormat="1" ht="23.1" customHeight="1" spans="1:20">
      <c r="A607" s="129">
        <v>606</v>
      </c>
      <c r="B607" s="129" t="s">
        <v>1128</v>
      </c>
      <c r="C607" s="113"/>
      <c r="D607" s="148"/>
      <c r="E607" s="115"/>
      <c r="F607" s="116">
        <f t="shared" si="349"/>
        <v>0</v>
      </c>
      <c r="G607" s="116">
        <f t="shared" si="357"/>
        <v>0</v>
      </c>
      <c r="H607" s="117">
        <f t="shared" si="350"/>
        <v>0</v>
      </c>
      <c r="I607" s="116">
        <f t="shared" si="351"/>
        <v>0</v>
      </c>
      <c r="J607" s="195">
        <f t="shared" si="348"/>
        <v>0</v>
      </c>
      <c r="K607" s="116">
        <f t="shared" si="352"/>
        <v>0</v>
      </c>
      <c r="L607" s="116">
        <f t="shared" si="353"/>
        <v>0</v>
      </c>
      <c r="M607" s="116">
        <f t="shared" si="354"/>
        <v>0</v>
      </c>
      <c r="N607" s="116">
        <f t="shared" si="355"/>
        <v>0</v>
      </c>
      <c r="O607" s="116">
        <f t="shared" si="356"/>
        <v>0</v>
      </c>
      <c r="P607" s="116"/>
      <c r="R607" s="95"/>
      <c r="S607" s="96"/>
      <c r="T607" s="97"/>
    </row>
    <row r="608" s="85" customFormat="1" ht="23.1" customHeight="1" spans="1:20">
      <c r="A608" s="129" t="s">
        <v>1129</v>
      </c>
      <c r="B608" s="129" t="s">
        <v>1130</v>
      </c>
      <c r="C608" s="113" t="s">
        <v>1131</v>
      </c>
      <c r="D608" s="148">
        <v>4.41</v>
      </c>
      <c r="E608" s="115">
        <v>20</v>
      </c>
      <c r="F608" s="116">
        <f t="shared" si="349"/>
        <v>88.2</v>
      </c>
      <c r="G608" s="116">
        <f t="shared" si="357"/>
        <v>4.41</v>
      </c>
      <c r="H608" s="117">
        <f t="shared" si="350"/>
        <v>20</v>
      </c>
      <c r="I608" s="116">
        <f t="shared" si="351"/>
        <v>88.2</v>
      </c>
      <c r="J608" s="195">
        <f t="shared" ref="J608:J617" si="358">G608*0.95</f>
        <v>4.1895</v>
      </c>
      <c r="K608" s="116">
        <f t="shared" si="352"/>
        <v>20</v>
      </c>
      <c r="L608" s="116">
        <f t="shared" si="353"/>
        <v>83.79</v>
      </c>
      <c r="M608" s="116">
        <f t="shared" si="354"/>
        <v>0.2205</v>
      </c>
      <c r="N608" s="116">
        <f t="shared" si="355"/>
        <v>20</v>
      </c>
      <c r="O608" s="116">
        <f t="shared" si="356"/>
        <v>4.41000000000001</v>
      </c>
      <c r="P608" s="116"/>
      <c r="R608" s="95"/>
      <c r="S608" s="96"/>
      <c r="T608" s="97"/>
    </row>
    <row r="609" s="85" customFormat="1" ht="23.1" customHeight="1" spans="1:20">
      <c r="A609" s="129" t="s">
        <v>1132</v>
      </c>
      <c r="B609" s="129" t="s">
        <v>1133</v>
      </c>
      <c r="C609" s="113" t="s">
        <v>1131</v>
      </c>
      <c r="D609" s="148">
        <v>5.97</v>
      </c>
      <c r="E609" s="115">
        <v>20</v>
      </c>
      <c r="F609" s="116">
        <f t="shared" si="349"/>
        <v>119.4</v>
      </c>
      <c r="G609" s="116">
        <f t="shared" si="357"/>
        <v>5.97</v>
      </c>
      <c r="H609" s="117">
        <f t="shared" si="350"/>
        <v>20</v>
      </c>
      <c r="I609" s="116">
        <f t="shared" si="351"/>
        <v>119.4</v>
      </c>
      <c r="J609" s="195">
        <f t="shared" si="358"/>
        <v>5.6715</v>
      </c>
      <c r="K609" s="116">
        <f t="shared" si="352"/>
        <v>20</v>
      </c>
      <c r="L609" s="116">
        <f t="shared" si="353"/>
        <v>113.43</v>
      </c>
      <c r="M609" s="116">
        <f t="shared" si="354"/>
        <v>0.298500000000001</v>
      </c>
      <c r="N609" s="116">
        <f t="shared" si="355"/>
        <v>20</v>
      </c>
      <c r="O609" s="116">
        <f t="shared" si="356"/>
        <v>5.97000000000001</v>
      </c>
      <c r="P609" s="116"/>
      <c r="R609" s="95"/>
      <c r="S609" s="96"/>
      <c r="T609" s="97"/>
    </row>
    <row r="610" s="85" customFormat="1" ht="23.1" customHeight="1" spans="1:20">
      <c r="A610" s="129" t="s">
        <v>1134</v>
      </c>
      <c r="B610" s="129" t="s">
        <v>1135</v>
      </c>
      <c r="C610" s="113" t="s">
        <v>1131</v>
      </c>
      <c r="D610" s="148">
        <v>6.26</v>
      </c>
      <c r="E610" s="115">
        <v>50</v>
      </c>
      <c r="F610" s="116">
        <f t="shared" si="349"/>
        <v>313</v>
      </c>
      <c r="G610" s="116">
        <f t="shared" si="357"/>
        <v>6.26</v>
      </c>
      <c r="H610" s="117">
        <f t="shared" si="350"/>
        <v>50</v>
      </c>
      <c r="I610" s="116">
        <f t="shared" si="351"/>
        <v>313</v>
      </c>
      <c r="J610" s="195">
        <f t="shared" si="358"/>
        <v>5.947</v>
      </c>
      <c r="K610" s="116">
        <f t="shared" si="352"/>
        <v>50</v>
      </c>
      <c r="L610" s="116">
        <f t="shared" si="353"/>
        <v>297.35</v>
      </c>
      <c r="M610" s="116">
        <f t="shared" si="354"/>
        <v>0.313000000000001</v>
      </c>
      <c r="N610" s="116">
        <f t="shared" si="355"/>
        <v>50</v>
      </c>
      <c r="O610" s="116">
        <f t="shared" si="356"/>
        <v>15.65</v>
      </c>
      <c r="P610" s="116"/>
      <c r="R610" s="95"/>
      <c r="S610" s="96"/>
      <c r="T610" s="97"/>
    </row>
    <row r="611" s="85" customFormat="1" ht="23.1" customHeight="1" spans="1:20">
      <c r="A611" s="129" t="s">
        <v>1136</v>
      </c>
      <c r="B611" s="129" t="s">
        <v>1137</v>
      </c>
      <c r="C611" s="113" t="s">
        <v>1131</v>
      </c>
      <c r="D611" s="148">
        <v>6.61</v>
      </c>
      <c r="E611" s="115">
        <v>1</v>
      </c>
      <c r="F611" s="116">
        <f t="shared" si="349"/>
        <v>6.61</v>
      </c>
      <c r="G611" s="116">
        <f t="shared" si="357"/>
        <v>6.61</v>
      </c>
      <c r="H611" s="117">
        <f t="shared" si="350"/>
        <v>1</v>
      </c>
      <c r="I611" s="116">
        <f t="shared" si="351"/>
        <v>6.61</v>
      </c>
      <c r="J611" s="195">
        <f t="shared" si="358"/>
        <v>6.2795</v>
      </c>
      <c r="K611" s="116">
        <f t="shared" si="352"/>
        <v>1</v>
      </c>
      <c r="L611" s="116">
        <f t="shared" si="353"/>
        <v>6.2795</v>
      </c>
      <c r="M611" s="116">
        <f t="shared" si="354"/>
        <v>0.330500000000001</v>
      </c>
      <c r="N611" s="116">
        <f t="shared" si="355"/>
        <v>1</v>
      </c>
      <c r="O611" s="116">
        <f t="shared" si="356"/>
        <v>0.330500000000001</v>
      </c>
      <c r="P611" s="116"/>
      <c r="R611" s="95"/>
      <c r="S611" s="96"/>
      <c r="T611" s="97"/>
    </row>
    <row r="612" s="85" customFormat="1" ht="23.1" customHeight="1" spans="1:20">
      <c r="A612" s="129" t="s">
        <v>1138</v>
      </c>
      <c r="B612" s="129" t="s">
        <v>1139</v>
      </c>
      <c r="C612" s="113" t="s">
        <v>1131</v>
      </c>
      <c r="D612" s="148">
        <v>6.98</v>
      </c>
      <c r="E612" s="115">
        <v>1</v>
      </c>
      <c r="F612" s="116">
        <f t="shared" si="349"/>
        <v>6.98</v>
      </c>
      <c r="G612" s="116">
        <f t="shared" si="357"/>
        <v>6.98</v>
      </c>
      <c r="H612" s="117">
        <f t="shared" si="350"/>
        <v>1</v>
      </c>
      <c r="I612" s="116">
        <f t="shared" si="351"/>
        <v>6.98</v>
      </c>
      <c r="J612" s="195">
        <f t="shared" si="358"/>
        <v>6.631</v>
      </c>
      <c r="K612" s="116">
        <f t="shared" si="352"/>
        <v>1</v>
      </c>
      <c r="L612" s="116">
        <f t="shared" si="353"/>
        <v>6.631</v>
      </c>
      <c r="M612" s="116">
        <f t="shared" si="354"/>
        <v>0.349</v>
      </c>
      <c r="N612" s="116">
        <f t="shared" si="355"/>
        <v>1</v>
      </c>
      <c r="O612" s="116">
        <f t="shared" si="356"/>
        <v>0.349</v>
      </c>
      <c r="P612" s="116"/>
      <c r="R612" s="95"/>
      <c r="S612" s="96"/>
      <c r="T612" s="97"/>
    </row>
    <row r="613" s="85" customFormat="1" ht="23.1" customHeight="1" spans="1:20">
      <c r="A613" s="129" t="s">
        <v>1140</v>
      </c>
      <c r="B613" s="129" t="s">
        <v>1141</v>
      </c>
      <c r="C613" s="113" t="s">
        <v>1131</v>
      </c>
      <c r="D613" s="148">
        <v>7.23</v>
      </c>
      <c r="E613" s="115">
        <v>30</v>
      </c>
      <c r="F613" s="116">
        <f t="shared" si="349"/>
        <v>216.9</v>
      </c>
      <c r="G613" s="116">
        <f t="shared" si="357"/>
        <v>7.23</v>
      </c>
      <c r="H613" s="117">
        <f t="shared" si="350"/>
        <v>30</v>
      </c>
      <c r="I613" s="116">
        <f t="shared" si="351"/>
        <v>216.9</v>
      </c>
      <c r="J613" s="195">
        <f t="shared" si="358"/>
        <v>6.8685</v>
      </c>
      <c r="K613" s="116">
        <f t="shared" si="352"/>
        <v>30</v>
      </c>
      <c r="L613" s="116">
        <f t="shared" si="353"/>
        <v>206.055</v>
      </c>
      <c r="M613" s="116">
        <f t="shared" si="354"/>
        <v>0.3615</v>
      </c>
      <c r="N613" s="116">
        <f t="shared" si="355"/>
        <v>30</v>
      </c>
      <c r="O613" s="116">
        <f t="shared" si="356"/>
        <v>10.845</v>
      </c>
      <c r="P613" s="116"/>
      <c r="R613" s="95"/>
      <c r="S613" s="96"/>
      <c r="T613" s="97"/>
    </row>
    <row r="614" s="85" customFormat="1" ht="23.1" customHeight="1" spans="1:20">
      <c r="A614" s="129" t="s">
        <v>1142</v>
      </c>
      <c r="B614" s="129" t="s">
        <v>1143</v>
      </c>
      <c r="C614" s="113" t="s">
        <v>1131</v>
      </c>
      <c r="D614" s="148">
        <v>7.72</v>
      </c>
      <c r="E614" s="115">
        <v>1</v>
      </c>
      <c r="F614" s="116">
        <f t="shared" si="349"/>
        <v>7.72</v>
      </c>
      <c r="G614" s="116">
        <f t="shared" si="357"/>
        <v>7.72</v>
      </c>
      <c r="H614" s="117">
        <f t="shared" si="350"/>
        <v>1</v>
      </c>
      <c r="I614" s="116">
        <f t="shared" si="351"/>
        <v>7.72</v>
      </c>
      <c r="J614" s="195">
        <f t="shared" si="358"/>
        <v>7.334</v>
      </c>
      <c r="K614" s="116">
        <f t="shared" si="352"/>
        <v>1</v>
      </c>
      <c r="L614" s="116">
        <f t="shared" si="353"/>
        <v>7.334</v>
      </c>
      <c r="M614" s="116">
        <f t="shared" si="354"/>
        <v>0.386</v>
      </c>
      <c r="N614" s="116">
        <f t="shared" si="355"/>
        <v>1</v>
      </c>
      <c r="O614" s="116">
        <f t="shared" si="356"/>
        <v>0.386</v>
      </c>
      <c r="P614" s="116"/>
      <c r="R614" s="95"/>
      <c r="S614" s="96"/>
      <c r="T614" s="97"/>
    </row>
    <row r="615" s="85" customFormat="1" ht="23.1" customHeight="1" spans="1:20">
      <c r="A615" s="129" t="s">
        <v>1144</v>
      </c>
      <c r="B615" s="129" t="s">
        <v>1145</v>
      </c>
      <c r="C615" s="113" t="s">
        <v>1131</v>
      </c>
      <c r="D615" s="148">
        <v>7.67</v>
      </c>
      <c r="E615" s="115">
        <v>1</v>
      </c>
      <c r="F615" s="116">
        <f t="shared" si="349"/>
        <v>7.67</v>
      </c>
      <c r="G615" s="116">
        <f t="shared" si="357"/>
        <v>7.67</v>
      </c>
      <c r="H615" s="117">
        <f t="shared" si="350"/>
        <v>1</v>
      </c>
      <c r="I615" s="116">
        <f t="shared" si="351"/>
        <v>7.67</v>
      </c>
      <c r="J615" s="195">
        <f t="shared" si="358"/>
        <v>7.2865</v>
      </c>
      <c r="K615" s="116">
        <f t="shared" si="352"/>
        <v>1</v>
      </c>
      <c r="L615" s="116">
        <f t="shared" si="353"/>
        <v>7.2865</v>
      </c>
      <c r="M615" s="116">
        <f t="shared" si="354"/>
        <v>0.383500000000001</v>
      </c>
      <c r="N615" s="116">
        <f t="shared" si="355"/>
        <v>1</v>
      </c>
      <c r="O615" s="116">
        <f t="shared" si="356"/>
        <v>0.383500000000001</v>
      </c>
      <c r="P615" s="116"/>
      <c r="R615" s="95"/>
      <c r="S615" s="96"/>
      <c r="T615" s="97"/>
    </row>
    <row r="616" s="85" customFormat="1" ht="23.1" customHeight="1" spans="1:20">
      <c r="A616" s="129" t="s">
        <v>1146</v>
      </c>
      <c r="B616" s="129" t="s">
        <v>1147</v>
      </c>
      <c r="C616" s="113" t="s">
        <v>1131</v>
      </c>
      <c r="D616" s="148">
        <v>8.32</v>
      </c>
      <c r="E616" s="115">
        <v>20</v>
      </c>
      <c r="F616" s="116">
        <f t="shared" si="349"/>
        <v>166.4</v>
      </c>
      <c r="G616" s="116">
        <f t="shared" si="357"/>
        <v>8.32</v>
      </c>
      <c r="H616" s="117">
        <f t="shared" si="350"/>
        <v>20</v>
      </c>
      <c r="I616" s="116">
        <f t="shared" si="351"/>
        <v>166.4</v>
      </c>
      <c r="J616" s="195">
        <f t="shared" si="358"/>
        <v>7.904</v>
      </c>
      <c r="K616" s="116">
        <f t="shared" si="352"/>
        <v>20</v>
      </c>
      <c r="L616" s="116">
        <f t="shared" si="353"/>
        <v>158.08</v>
      </c>
      <c r="M616" s="116">
        <f t="shared" si="354"/>
        <v>0.416</v>
      </c>
      <c r="N616" s="116">
        <f t="shared" si="355"/>
        <v>20</v>
      </c>
      <c r="O616" s="116">
        <f t="shared" si="356"/>
        <v>8.32000000000001</v>
      </c>
      <c r="P616" s="116"/>
      <c r="R616" s="95"/>
      <c r="S616" s="96"/>
      <c r="T616" s="97"/>
    </row>
    <row r="617" s="85" customFormat="1" ht="23.1" customHeight="1" spans="1:20">
      <c r="A617" s="129" t="s">
        <v>1148</v>
      </c>
      <c r="B617" s="129" t="s">
        <v>1149</v>
      </c>
      <c r="C617" s="113" t="s">
        <v>1131</v>
      </c>
      <c r="D617" s="148">
        <v>8.23</v>
      </c>
      <c r="E617" s="115">
        <v>1</v>
      </c>
      <c r="F617" s="116">
        <f t="shared" si="349"/>
        <v>8.23</v>
      </c>
      <c r="G617" s="116">
        <f t="shared" si="357"/>
        <v>8.23</v>
      </c>
      <c r="H617" s="117">
        <f t="shared" si="350"/>
        <v>1</v>
      </c>
      <c r="I617" s="116">
        <f t="shared" si="351"/>
        <v>8.23</v>
      </c>
      <c r="J617" s="195">
        <f t="shared" si="358"/>
        <v>7.8185</v>
      </c>
      <c r="K617" s="116">
        <f t="shared" si="352"/>
        <v>1</v>
      </c>
      <c r="L617" s="116">
        <f t="shared" si="353"/>
        <v>7.8185</v>
      </c>
      <c r="M617" s="116">
        <f t="shared" si="354"/>
        <v>0.4115</v>
      </c>
      <c r="N617" s="116">
        <f t="shared" si="355"/>
        <v>1</v>
      </c>
      <c r="O617" s="116">
        <f t="shared" si="356"/>
        <v>0.4115</v>
      </c>
      <c r="P617" s="116"/>
      <c r="R617" s="95"/>
      <c r="S617" s="96"/>
      <c r="T617" s="97"/>
    </row>
    <row r="618" s="85" customFormat="1" ht="23.1" customHeight="1" spans="1:20">
      <c r="A618" s="129" t="s">
        <v>1150</v>
      </c>
      <c r="B618" s="129" t="s">
        <v>1151</v>
      </c>
      <c r="C618" s="113" t="s">
        <v>1131</v>
      </c>
      <c r="D618" s="148">
        <v>8.67</v>
      </c>
      <c r="E618" s="115">
        <v>20</v>
      </c>
      <c r="F618" s="116">
        <f t="shared" si="349"/>
        <v>173.4</v>
      </c>
      <c r="G618" s="116">
        <f t="shared" si="357"/>
        <v>8.67</v>
      </c>
      <c r="H618" s="117">
        <f t="shared" si="350"/>
        <v>20</v>
      </c>
      <c r="I618" s="116">
        <f t="shared" si="351"/>
        <v>173.4</v>
      </c>
      <c r="J618" s="195">
        <f>G618*0.95-0</f>
        <v>8.2365</v>
      </c>
      <c r="K618" s="116">
        <f t="shared" si="352"/>
        <v>20</v>
      </c>
      <c r="L618" s="116">
        <f t="shared" si="353"/>
        <v>164.73</v>
      </c>
      <c r="M618" s="116">
        <f t="shared" si="354"/>
        <v>0.4335</v>
      </c>
      <c r="N618" s="116">
        <f t="shared" si="355"/>
        <v>20</v>
      </c>
      <c r="O618" s="116">
        <f t="shared" si="356"/>
        <v>8.67000000000001</v>
      </c>
      <c r="P618" s="116"/>
      <c r="R618" s="95"/>
      <c r="S618" s="96"/>
      <c r="T618" s="95">
        <f>N618-S618</f>
        <v>20</v>
      </c>
    </row>
    <row r="619" s="85" customFormat="1" ht="23.1" customHeight="1" spans="1:20">
      <c r="A619" s="129" t="s">
        <v>1152</v>
      </c>
      <c r="B619" s="129" t="s">
        <v>1153</v>
      </c>
      <c r="C619" s="113" t="s">
        <v>1131</v>
      </c>
      <c r="D619" s="148">
        <v>9.15</v>
      </c>
      <c r="E619" s="115">
        <v>40</v>
      </c>
      <c r="F619" s="116">
        <f t="shared" si="349"/>
        <v>366</v>
      </c>
      <c r="G619" s="116">
        <f t="shared" si="357"/>
        <v>9.15</v>
      </c>
      <c r="H619" s="117">
        <f t="shared" si="350"/>
        <v>40</v>
      </c>
      <c r="I619" s="116">
        <f t="shared" si="351"/>
        <v>366</v>
      </c>
      <c r="J619" s="195">
        <f t="shared" ref="J619:J682" si="359">G619*0.95</f>
        <v>8.6925</v>
      </c>
      <c r="K619" s="116">
        <f t="shared" si="352"/>
        <v>40</v>
      </c>
      <c r="L619" s="116">
        <f t="shared" si="353"/>
        <v>347.7</v>
      </c>
      <c r="M619" s="116">
        <f t="shared" si="354"/>
        <v>0.4575</v>
      </c>
      <c r="N619" s="116">
        <f t="shared" si="355"/>
        <v>40</v>
      </c>
      <c r="O619" s="116">
        <f t="shared" si="356"/>
        <v>18.3</v>
      </c>
      <c r="P619" s="116"/>
      <c r="R619" s="95"/>
      <c r="S619" s="96"/>
      <c r="T619" s="97"/>
    </row>
    <row r="620" s="85" customFormat="1" ht="23.1" customHeight="1" spans="1:20">
      <c r="A620" s="129" t="s">
        <v>1154</v>
      </c>
      <c r="B620" s="129" t="s">
        <v>1155</v>
      </c>
      <c r="C620" s="113" t="s">
        <v>1131</v>
      </c>
      <c r="D620" s="148">
        <v>5.04</v>
      </c>
      <c r="E620" s="115">
        <v>1</v>
      </c>
      <c r="F620" s="116">
        <f t="shared" si="349"/>
        <v>5.04</v>
      </c>
      <c r="G620" s="116">
        <f t="shared" si="357"/>
        <v>5.04</v>
      </c>
      <c r="H620" s="117">
        <f t="shared" si="350"/>
        <v>1</v>
      </c>
      <c r="I620" s="116">
        <f t="shared" si="351"/>
        <v>5.04</v>
      </c>
      <c r="J620" s="195">
        <f t="shared" si="359"/>
        <v>4.788</v>
      </c>
      <c r="K620" s="116">
        <f t="shared" si="352"/>
        <v>1</v>
      </c>
      <c r="L620" s="116">
        <f t="shared" si="353"/>
        <v>4.788</v>
      </c>
      <c r="M620" s="116">
        <f t="shared" si="354"/>
        <v>0.252000000000001</v>
      </c>
      <c r="N620" s="116">
        <f t="shared" si="355"/>
        <v>1</v>
      </c>
      <c r="O620" s="116">
        <f t="shared" si="356"/>
        <v>0.252000000000001</v>
      </c>
      <c r="P620" s="116"/>
      <c r="R620" s="95"/>
      <c r="S620" s="96"/>
      <c r="T620" s="97"/>
    </row>
    <row r="621" s="85" customFormat="1" ht="23.1" customHeight="1" spans="1:20">
      <c r="A621" s="129" t="s">
        <v>1156</v>
      </c>
      <c r="B621" s="129" t="s">
        <v>1157</v>
      </c>
      <c r="C621" s="113" t="s">
        <v>1131</v>
      </c>
      <c r="D621" s="148">
        <v>12.74</v>
      </c>
      <c r="E621" s="115">
        <v>1</v>
      </c>
      <c r="F621" s="116">
        <f t="shared" si="349"/>
        <v>12.74</v>
      </c>
      <c r="G621" s="116">
        <f t="shared" si="357"/>
        <v>12.74</v>
      </c>
      <c r="H621" s="117">
        <f t="shared" si="350"/>
        <v>1</v>
      </c>
      <c r="I621" s="116">
        <f t="shared" si="351"/>
        <v>12.74</v>
      </c>
      <c r="J621" s="195">
        <f t="shared" si="359"/>
        <v>12.103</v>
      </c>
      <c r="K621" s="116">
        <f t="shared" si="352"/>
        <v>1</v>
      </c>
      <c r="L621" s="116">
        <f t="shared" si="353"/>
        <v>12.103</v>
      </c>
      <c r="M621" s="116">
        <f t="shared" si="354"/>
        <v>0.637</v>
      </c>
      <c r="N621" s="116">
        <f t="shared" si="355"/>
        <v>1</v>
      </c>
      <c r="O621" s="116">
        <f t="shared" si="356"/>
        <v>0.637</v>
      </c>
      <c r="P621" s="116"/>
      <c r="R621" s="95"/>
      <c r="S621" s="96"/>
      <c r="T621" s="97"/>
    </row>
    <row r="622" s="85" customFormat="1" ht="23.1" customHeight="1" spans="1:20">
      <c r="A622" s="129" t="s">
        <v>1158</v>
      </c>
      <c r="B622" s="129" t="s">
        <v>1159</v>
      </c>
      <c r="C622" s="113" t="s">
        <v>1131</v>
      </c>
      <c r="D622" s="148">
        <v>14.36</v>
      </c>
      <c r="E622" s="115">
        <v>1</v>
      </c>
      <c r="F622" s="116">
        <f t="shared" si="349"/>
        <v>14.36</v>
      </c>
      <c r="G622" s="116">
        <f t="shared" si="357"/>
        <v>14.36</v>
      </c>
      <c r="H622" s="117">
        <f t="shared" si="350"/>
        <v>1</v>
      </c>
      <c r="I622" s="116">
        <f t="shared" si="351"/>
        <v>14.36</v>
      </c>
      <c r="J622" s="195">
        <f t="shared" si="359"/>
        <v>13.642</v>
      </c>
      <c r="K622" s="116">
        <f t="shared" si="352"/>
        <v>1</v>
      </c>
      <c r="L622" s="116">
        <f t="shared" si="353"/>
        <v>13.642</v>
      </c>
      <c r="M622" s="116">
        <f t="shared" si="354"/>
        <v>0.718</v>
      </c>
      <c r="N622" s="116">
        <f t="shared" si="355"/>
        <v>1</v>
      </c>
      <c r="O622" s="116">
        <f t="shared" si="356"/>
        <v>0.718</v>
      </c>
      <c r="P622" s="116"/>
      <c r="R622" s="95"/>
      <c r="S622" s="96"/>
      <c r="T622" s="97"/>
    </row>
    <row r="623" s="85" customFormat="1" ht="23.1" customHeight="1" spans="1:20">
      <c r="A623" s="129" t="s">
        <v>1160</v>
      </c>
      <c r="B623" s="129" t="s">
        <v>1161</v>
      </c>
      <c r="C623" s="113" t="s">
        <v>1131</v>
      </c>
      <c r="D623" s="148">
        <v>15.23</v>
      </c>
      <c r="E623" s="115">
        <v>1</v>
      </c>
      <c r="F623" s="116">
        <f t="shared" si="349"/>
        <v>15.23</v>
      </c>
      <c r="G623" s="116">
        <f t="shared" si="357"/>
        <v>15.23</v>
      </c>
      <c r="H623" s="117">
        <f t="shared" si="350"/>
        <v>1</v>
      </c>
      <c r="I623" s="116">
        <f t="shared" si="351"/>
        <v>15.23</v>
      </c>
      <c r="J623" s="195">
        <f t="shared" si="359"/>
        <v>14.4685</v>
      </c>
      <c r="K623" s="116">
        <f t="shared" si="352"/>
        <v>1</v>
      </c>
      <c r="L623" s="116">
        <f t="shared" si="353"/>
        <v>14.4685</v>
      </c>
      <c r="M623" s="116">
        <f t="shared" si="354"/>
        <v>0.7615</v>
      </c>
      <c r="N623" s="116">
        <f t="shared" si="355"/>
        <v>1</v>
      </c>
      <c r="O623" s="116">
        <f t="shared" si="356"/>
        <v>0.7615</v>
      </c>
      <c r="P623" s="116"/>
      <c r="R623" s="95"/>
      <c r="S623" s="96"/>
      <c r="T623" s="97"/>
    </row>
    <row r="624" s="85" customFormat="1" ht="23.1" customHeight="1" spans="1:20">
      <c r="A624" s="129" t="s">
        <v>1162</v>
      </c>
      <c r="B624" s="129" t="s">
        <v>1163</v>
      </c>
      <c r="C624" s="113" t="s">
        <v>1131</v>
      </c>
      <c r="D624" s="148">
        <v>51.55</v>
      </c>
      <c r="E624" s="115">
        <v>1</v>
      </c>
      <c r="F624" s="116">
        <f t="shared" si="349"/>
        <v>51.55</v>
      </c>
      <c r="G624" s="116">
        <f t="shared" si="357"/>
        <v>51.55</v>
      </c>
      <c r="H624" s="117">
        <f t="shared" si="350"/>
        <v>1</v>
      </c>
      <c r="I624" s="116">
        <f t="shared" si="351"/>
        <v>51.55</v>
      </c>
      <c r="J624" s="195">
        <f t="shared" si="359"/>
        <v>48.9725</v>
      </c>
      <c r="K624" s="116">
        <f t="shared" si="352"/>
        <v>1</v>
      </c>
      <c r="L624" s="116">
        <f t="shared" si="353"/>
        <v>48.9725</v>
      </c>
      <c r="M624" s="116">
        <f t="shared" si="354"/>
        <v>2.5775</v>
      </c>
      <c r="N624" s="116">
        <f t="shared" si="355"/>
        <v>1</v>
      </c>
      <c r="O624" s="116">
        <f t="shared" si="356"/>
        <v>2.5775</v>
      </c>
      <c r="P624" s="116"/>
      <c r="R624" s="95"/>
      <c r="S624" s="96"/>
      <c r="T624" s="97"/>
    </row>
    <row r="625" s="85" customFormat="1" ht="23.1" customHeight="1" spans="1:20">
      <c r="A625" s="129" t="s">
        <v>1164</v>
      </c>
      <c r="B625" s="129" t="s">
        <v>1165</v>
      </c>
      <c r="C625" s="113" t="s">
        <v>334</v>
      </c>
      <c r="D625" s="148">
        <v>10.03</v>
      </c>
      <c r="E625" s="115">
        <v>1</v>
      </c>
      <c r="F625" s="116">
        <f t="shared" si="349"/>
        <v>10.03</v>
      </c>
      <c r="G625" s="116">
        <f t="shared" si="357"/>
        <v>10.03</v>
      </c>
      <c r="H625" s="117">
        <f t="shared" si="350"/>
        <v>1</v>
      </c>
      <c r="I625" s="116">
        <f t="shared" si="351"/>
        <v>10.03</v>
      </c>
      <c r="J625" s="195">
        <f t="shared" si="359"/>
        <v>9.5285</v>
      </c>
      <c r="K625" s="116">
        <f t="shared" si="352"/>
        <v>1</v>
      </c>
      <c r="L625" s="116">
        <f t="shared" si="353"/>
        <v>9.5285</v>
      </c>
      <c r="M625" s="116">
        <f t="shared" si="354"/>
        <v>0.5015</v>
      </c>
      <c r="N625" s="116">
        <f t="shared" si="355"/>
        <v>1</v>
      </c>
      <c r="O625" s="116">
        <f t="shared" si="356"/>
        <v>0.5015</v>
      </c>
      <c r="P625" s="116"/>
      <c r="R625" s="95"/>
      <c r="S625" s="96"/>
      <c r="T625" s="97"/>
    </row>
    <row r="626" s="85" customFormat="1" ht="23.1" customHeight="1" spans="1:20">
      <c r="A626" s="129">
        <v>607</v>
      </c>
      <c r="B626" s="129" t="s">
        <v>1166</v>
      </c>
      <c r="C626" s="113"/>
      <c r="D626" s="148"/>
      <c r="E626" s="115"/>
      <c r="F626" s="116">
        <f t="shared" si="349"/>
        <v>0</v>
      </c>
      <c r="G626" s="116">
        <f t="shared" si="357"/>
        <v>0</v>
      </c>
      <c r="H626" s="117">
        <f t="shared" si="350"/>
        <v>0</v>
      </c>
      <c r="I626" s="116">
        <f t="shared" si="351"/>
        <v>0</v>
      </c>
      <c r="J626" s="195">
        <f t="shared" si="359"/>
        <v>0</v>
      </c>
      <c r="K626" s="116">
        <f t="shared" si="352"/>
        <v>0</v>
      </c>
      <c r="L626" s="116">
        <f t="shared" si="353"/>
        <v>0</v>
      </c>
      <c r="M626" s="116">
        <f t="shared" si="354"/>
        <v>0</v>
      </c>
      <c r="N626" s="116">
        <f t="shared" si="355"/>
        <v>0</v>
      </c>
      <c r="O626" s="116">
        <f t="shared" si="356"/>
        <v>0</v>
      </c>
      <c r="P626" s="116"/>
      <c r="R626" s="95"/>
      <c r="S626" s="96"/>
      <c r="T626" s="97"/>
    </row>
    <row r="627" s="85" customFormat="1" ht="23.1" customHeight="1" spans="1:20">
      <c r="A627" s="129" t="s">
        <v>1167</v>
      </c>
      <c r="B627" s="129" t="s">
        <v>1168</v>
      </c>
      <c r="C627" s="113"/>
      <c r="D627" s="148"/>
      <c r="E627" s="115"/>
      <c r="F627" s="116">
        <f t="shared" si="349"/>
        <v>0</v>
      </c>
      <c r="G627" s="116">
        <f t="shared" si="357"/>
        <v>0</v>
      </c>
      <c r="H627" s="117">
        <f t="shared" si="350"/>
        <v>0</v>
      </c>
      <c r="I627" s="116">
        <f t="shared" si="351"/>
        <v>0</v>
      </c>
      <c r="J627" s="195">
        <f t="shared" si="359"/>
        <v>0</v>
      </c>
      <c r="K627" s="116">
        <f t="shared" si="352"/>
        <v>0</v>
      </c>
      <c r="L627" s="116">
        <f t="shared" si="353"/>
        <v>0</v>
      </c>
      <c r="M627" s="116">
        <f t="shared" si="354"/>
        <v>0</v>
      </c>
      <c r="N627" s="116">
        <f t="shared" si="355"/>
        <v>0</v>
      </c>
      <c r="O627" s="116">
        <f t="shared" si="356"/>
        <v>0</v>
      </c>
      <c r="P627" s="116"/>
      <c r="R627" s="95"/>
      <c r="S627" s="96"/>
      <c r="T627" s="97"/>
    </row>
    <row r="628" s="85" customFormat="1" ht="23.1" customHeight="1" spans="1:20">
      <c r="A628" s="129" t="s">
        <v>1169</v>
      </c>
      <c r="B628" s="129" t="s">
        <v>1170</v>
      </c>
      <c r="C628" s="113" t="s">
        <v>231</v>
      </c>
      <c r="D628" s="148">
        <v>317.35</v>
      </c>
      <c r="E628" s="115">
        <v>35</v>
      </c>
      <c r="F628" s="116">
        <f t="shared" si="349"/>
        <v>11107.25</v>
      </c>
      <c r="G628" s="116">
        <f t="shared" si="357"/>
        <v>317.35</v>
      </c>
      <c r="H628" s="117">
        <f t="shared" si="350"/>
        <v>35</v>
      </c>
      <c r="I628" s="116">
        <f t="shared" si="351"/>
        <v>11107.25</v>
      </c>
      <c r="J628" s="195">
        <f t="shared" si="359"/>
        <v>301.4825</v>
      </c>
      <c r="K628" s="116">
        <f t="shared" si="352"/>
        <v>35</v>
      </c>
      <c r="L628" s="116">
        <f t="shared" si="353"/>
        <v>10551.8875</v>
      </c>
      <c r="M628" s="116">
        <f t="shared" si="354"/>
        <v>15.8675</v>
      </c>
      <c r="N628" s="116">
        <f t="shared" si="355"/>
        <v>35</v>
      </c>
      <c r="O628" s="116">
        <f t="shared" si="356"/>
        <v>555.3625</v>
      </c>
      <c r="P628" s="116"/>
      <c r="R628" s="95"/>
      <c r="S628" s="96"/>
      <c r="T628" s="97"/>
    </row>
    <row r="629" s="85" customFormat="1" ht="23.1" customHeight="1" spans="1:20">
      <c r="A629" s="129" t="s">
        <v>1171</v>
      </c>
      <c r="B629" s="129" t="s">
        <v>1172</v>
      </c>
      <c r="C629" s="113" t="s">
        <v>231</v>
      </c>
      <c r="D629" s="148">
        <v>51.94</v>
      </c>
      <c r="E629" s="115">
        <v>1</v>
      </c>
      <c r="F629" s="116">
        <f t="shared" si="349"/>
        <v>51.94</v>
      </c>
      <c r="G629" s="116">
        <f t="shared" si="357"/>
        <v>51.94</v>
      </c>
      <c r="H629" s="117">
        <f t="shared" si="350"/>
        <v>1</v>
      </c>
      <c r="I629" s="116">
        <f t="shared" si="351"/>
        <v>51.94</v>
      </c>
      <c r="J629" s="195">
        <f t="shared" si="359"/>
        <v>49.343</v>
      </c>
      <c r="K629" s="116">
        <f t="shared" si="352"/>
        <v>1</v>
      </c>
      <c r="L629" s="116">
        <f t="shared" si="353"/>
        <v>49.343</v>
      </c>
      <c r="M629" s="116">
        <f t="shared" si="354"/>
        <v>2.597</v>
      </c>
      <c r="N629" s="116">
        <f t="shared" si="355"/>
        <v>1</v>
      </c>
      <c r="O629" s="116">
        <f t="shared" si="356"/>
        <v>2.597</v>
      </c>
      <c r="P629" s="116"/>
      <c r="R629" s="95"/>
      <c r="S629" s="96"/>
      <c r="T629" s="97"/>
    </row>
    <row r="630" s="85" customFormat="1" ht="23.1" customHeight="1" spans="1:20">
      <c r="A630" s="129" t="s">
        <v>1173</v>
      </c>
      <c r="B630" s="129" t="s">
        <v>1174</v>
      </c>
      <c r="C630" s="113" t="s">
        <v>334</v>
      </c>
      <c r="D630" s="148">
        <v>9919.08</v>
      </c>
      <c r="E630" s="115">
        <v>1</v>
      </c>
      <c r="F630" s="116">
        <f t="shared" si="349"/>
        <v>9919.08</v>
      </c>
      <c r="G630" s="116">
        <f t="shared" si="357"/>
        <v>9919.08</v>
      </c>
      <c r="H630" s="117">
        <f t="shared" si="350"/>
        <v>1</v>
      </c>
      <c r="I630" s="116">
        <f t="shared" si="351"/>
        <v>9919.08</v>
      </c>
      <c r="J630" s="195">
        <f t="shared" si="359"/>
        <v>9423.126</v>
      </c>
      <c r="K630" s="116">
        <f t="shared" si="352"/>
        <v>1</v>
      </c>
      <c r="L630" s="116">
        <f t="shared" si="353"/>
        <v>9423.126</v>
      </c>
      <c r="M630" s="116">
        <f t="shared" si="354"/>
        <v>495.954</v>
      </c>
      <c r="N630" s="116">
        <f t="shared" si="355"/>
        <v>1</v>
      </c>
      <c r="O630" s="116">
        <f t="shared" si="356"/>
        <v>495.954</v>
      </c>
      <c r="P630" s="116"/>
      <c r="R630" s="95"/>
      <c r="S630" s="96"/>
      <c r="T630" s="97"/>
    </row>
    <row r="631" s="85" customFormat="1" ht="23.1" customHeight="1" spans="1:20">
      <c r="A631" s="129" t="s">
        <v>1175</v>
      </c>
      <c r="B631" s="129" t="s">
        <v>1176</v>
      </c>
      <c r="C631" s="113"/>
      <c r="D631" s="148"/>
      <c r="E631" s="115"/>
      <c r="F631" s="116">
        <f t="shared" si="349"/>
        <v>0</v>
      </c>
      <c r="G631" s="116">
        <f t="shared" si="357"/>
        <v>0</v>
      </c>
      <c r="H631" s="117">
        <f t="shared" si="350"/>
        <v>0</v>
      </c>
      <c r="I631" s="116">
        <f t="shared" si="351"/>
        <v>0</v>
      </c>
      <c r="J631" s="195">
        <f t="shared" si="359"/>
        <v>0</v>
      </c>
      <c r="K631" s="116">
        <f t="shared" si="352"/>
        <v>0</v>
      </c>
      <c r="L631" s="116">
        <f t="shared" si="353"/>
        <v>0</v>
      </c>
      <c r="M631" s="116">
        <f t="shared" si="354"/>
        <v>0</v>
      </c>
      <c r="N631" s="116">
        <f t="shared" si="355"/>
        <v>0</v>
      </c>
      <c r="O631" s="116">
        <f t="shared" si="356"/>
        <v>0</v>
      </c>
      <c r="P631" s="116"/>
      <c r="R631" s="95"/>
      <c r="S631" s="96"/>
      <c r="T631" s="97"/>
    </row>
    <row r="632" s="85" customFormat="1" ht="23.1" customHeight="1" spans="1:20">
      <c r="A632" s="129" t="s">
        <v>1177</v>
      </c>
      <c r="B632" s="129" t="s">
        <v>1178</v>
      </c>
      <c r="C632" s="113" t="s">
        <v>231</v>
      </c>
      <c r="D632" s="148">
        <v>123.85</v>
      </c>
      <c r="E632" s="115">
        <v>36</v>
      </c>
      <c r="F632" s="116">
        <f t="shared" si="349"/>
        <v>4458.6</v>
      </c>
      <c r="G632" s="116">
        <f t="shared" si="357"/>
        <v>123.85</v>
      </c>
      <c r="H632" s="117">
        <f t="shared" si="350"/>
        <v>36</v>
      </c>
      <c r="I632" s="116">
        <f t="shared" si="351"/>
        <v>4458.6</v>
      </c>
      <c r="J632" s="195">
        <f t="shared" si="359"/>
        <v>117.6575</v>
      </c>
      <c r="K632" s="116">
        <f t="shared" si="352"/>
        <v>36</v>
      </c>
      <c r="L632" s="116">
        <f t="shared" si="353"/>
        <v>4235.67</v>
      </c>
      <c r="M632" s="116">
        <f t="shared" si="354"/>
        <v>6.19250000000001</v>
      </c>
      <c r="N632" s="116">
        <f t="shared" si="355"/>
        <v>36</v>
      </c>
      <c r="O632" s="116">
        <f t="shared" si="356"/>
        <v>222.93</v>
      </c>
      <c r="P632" s="116"/>
      <c r="R632" s="95"/>
      <c r="S632" s="96"/>
      <c r="T632" s="97"/>
    </row>
    <row r="633" s="85" customFormat="1" ht="23.1" customHeight="1" spans="1:20">
      <c r="A633" s="129" t="s">
        <v>1179</v>
      </c>
      <c r="B633" s="129" t="s">
        <v>1180</v>
      </c>
      <c r="C633" s="113" t="s">
        <v>231</v>
      </c>
      <c r="D633" s="148">
        <v>323.99</v>
      </c>
      <c r="E633" s="115">
        <v>67</v>
      </c>
      <c r="F633" s="116">
        <f t="shared" si="349"/>
        <v>21707.33</v>
      </c>
      <c r="G633" s="116">
        <f t="shared" si="357"/>
        <v>323.99</v>
      </c>
      <c r="H633" s="117">
        <f t="shared" si="350"/>
        <v>67</v>
      </c>
      <c r="I633" s="116">
        <f t="shared" si="351"/>
        <v>21707.33</v>
      </c>
      <c r="J633" s="195">
        <f t="shared" si="359"/>
        <v>307.7905</v>
      </c>
      <c r="K633" s="116">
        <f t="shared" si="352"/>
        <v>67</v>
      </c>
      <c r="L633" s="116">
        <f t="shared" si="353"/>
        <v>20621.9635</v>
      </c>
      <c r="M633" s="116">
        <f t="shared" si="354"/>
        <v>16.1995</v>
      </c>
      <c r="N633" s="116">
        <f t="shared" si="355"/>
        <v>67</v>
      </c>
      <c r="O633" s="116">
        <f t="shared" si="356"/>
        <v>1085.3665</v>
      </c>
      <c r="P633" s="116"/>
      <c r="R633" s="95"/>
      <c r="S633" s="96"/>
      <c r="T633" s="97"/>
    </row>
    <row r="634" s="85" customFormat="1" ht="23.1" customHeight="1" spans="1:20">
      <c r="A634" s="129" t="s">
        <v>1181</v>
      </c>
      <c r="B634" s="129" t="s">
        <v>1182</v>
      </c>
      <c r="C634" s="113"/>
      <c r="D634" s="148"/>
      <c r="E634" s="115"/>
      <c r="F634" s="116">
        <f t="shared" si="349"/>
        <v>0</v>
      </c>
      <c r="G634" s="116">
        <f t="shared" si="357"/>
        <v>0</v>
      </c>
      <c r="H634" s="117">
        <f t="shared" si="350"/>
        <v>0</v>
      </c>
      <c r="I634" s="116">
        <f t="shared" si="351"/>
        <v>0</v>
      </c>
      <c r="J634" s="195">
        <f t="shared" si="359"/>
        <v>0</v>
      </c>
      <c r="K634" s="116">
        <f t="shared" si="352"/>
        <v>0</v>
      </c>
      <c r="L634" s="116">
        <f t="shared" si="353"/>
        <v>0</v>
      </c>
      <c r="M634" s="116">
        <f t="shared" si="354"/>
        <v>0</v>
      </c>
      <c r="N634" s="116">
        <f t="shared" si="355"/>
        <v>0</v>
      </c>
      <c r="O634" s="116">
        <f t="shared" si="356"/>
        <v>0</v>
      </c>
      <c r="P634" s="116"/>
      <c r="R634" s="95"/>
      <c r="S634" s="96"/>
      <c r="T634" s="97"/>
    </row>
    <row r="635" s="85" customFormat="1" ht="23.1" customHeight="1" spans="1:20">
      <c r="A635" s="129" t="s">
        <v>1183</v>
      </c>
      <c r="B635" s="129" t="s">
        <v>1184</v>
      </c>
      <c r="C635" s="113" t="s">
        <v>231</v>
      </c>
      <c r="D635" s="148">
        <v>199.99</v>
      </c>
      <c r="E635" s="115">
        <v>12</v>
      </c>
      <c r="F635" s="116">
        <f t="shared" si="349"/>
        <v>2399.88</v>
      </c>
      <c r="G635" s="116">
        <f t="shared" si="357"/>
        <v>199.99</v>
      </c>
      <c r="H635" s="117">
        <f t="shared" si="350"/>
        <v>12</v>
      </c>
      <c r="I635" s="116">
        <f t="shared" si="351"/>
        <v>2399.88</v>
      </c>
      <c r="J635" s="195">
        <f t="shared" si="359"/>
        <v>189.9905</v>
      </c>
      <c r="K635" s="116">
        <f t="shared" si="352"/>
        <v>12</v>
      </c>
      <c r="L635" s="116">
        <f t="shared" si="353"/>
        <v>2279.886</v>
      </c>
      <c r="M635" s="116">
        <f t="shared" si="354"/>
        <v>9.99950000000001</v>
      </c>
      <c r="N635" s="116">
        <f t="shared" si="355"/>
        <v>12</v>
      </c>
      <c r="O635" s="116">
        <f t="shared" si="356"/>
        <v>119.994</v>
      </c>
      <c r="P635" s="116"/>
      <c r="R635" s="95"/>
      <c r="S635" s="96"/>
      <c r="T635" s="97"/>
    </row>
    <row r="636" s="85" customFormat="1" ht="23.1" customHeight="1" spans="1:20">
      <c r="A636" s="129" t="s">
        <v>1185</v>
      </c>
      <c r="B636" s="129" t="s">
        <v>1186</v>
      </c>
      <c r="C636" s="113" t="s">
        <v>231</v>
      </c>
      <c r="D636" s="148">
        <v>215.95</v>
      </c>
      <c r="E636" s="115">
        <v>11</v>
      </c>
      <c r="F636" s="116">
        <f t="shared" si="349"/>
        <v>2375.45</v>
      </c>
      <c r="G636" s="116">
        <f t="shared" si="357"/>
        <v>215.95</v>
      </c>
      <c r="H636" s="117">
        <f t="shared" si="350"/>
        <v>11</v>
      </c>
      <c r="I636" s="116">
        <f t="shared" si="351"/>
        <v>2375.45</v>
      </c>
      <c r="J636" s="195">
        <f t="shared" si="359"/>
        <v>205.1525</v>
      </c>
      <c r="K636" s="116">
        <f t="shared" si="352"/>
        <v>11</v>
      </c>
      <c r="L636" s="116">
        <f t="shared" si="353"/>
        <v>2256.6775</v>
      </c>
      <c r="M636" s="116">
        <f t="shared" si="354"/>
        <v>10.7975</v>
      </c>
      <c r="N636" s="116">
        <f t="shared" si="355"/>
        <v>11</v>
      </c>
      <c r="O636" s="116">
        <f t="shared" si="356"/>
        <v>118.7725</v>
      </c>
      <c r="P636" s="116"/>
      <c r="R636" s="95"/>
      <c r="S636" s="96"/>
      <c r="T636" s="97"/>
    </row>
    <row r="637" s="85" customFormat="1" ht="23.1" customHeight="1" spans="1:20">
      <c r="A637" s="129" t="s">
        <v>1187</v>
      </c>
      <c r="B637" s="129" t="s">
        <v>1188</v>
      </c>
      <c r="C637" s="113" t="s">
        <v>231</v>
      </c>
      <c r="D637" s="148">
        <v>294.76</v>
      </c>
      <c r="E637" s="115">
        <v>11</v>
      </c>
      <c r="F637" s="116">
        <f t="shared" si="349"/>
        <v>3242.36</v>
      </c>
      <c r="G637" s="116">
        <f t="shared" si="357"/>
        <v>294.76</v>
      </c>
      <c r="H637" s="117">
        <f t="shared" si="350"/>
        <v>11</v>
      </c>
      <c r="I637" s="116">
        <f t="shared" si="351"/>
        <v>3242.36</v>
      </c>
      <c r="J637" s="195">
        <f t="shared" si="359"/>
        <v>280.022</v>
      </c>
      <c r="K637" s="116">
        <f t="shared" si="352"/>
        <v>11</v>
      </c>
      <c r="L637" s="116">
        <f t="shared" si="353"/>
        <v>3080.242</v>
      </c>
      <c r="M637" s="116">
        <f t="shared" si="354"/>
        <v>14.738</v>
      </c>
      <c r="N637" s="116">
        <f t="shared" si="355"/>
        <v>11</v>
      </c>
      <c r="O637" s="116">
        <f t="shared" si="356"/>
        <v>162.118</v>
      </c>
      <c r="P637" s="116"/>
      <c r="R637" s="95"/>
      <c r="S637" s="96"/>
      <c r="T637" s="97"/>
    </row>
    <row r="638" s="85" customFormat="1" ht="23.1" customHeight="1" spans="1:20">
      <c r="A638" s="129" t="s">
        <v>1189</v>
      </c>
      <c r="B638" s="129" t="s">
        <v>1190</v>
      </c>
      <c r="C638" s="113" t="s">
        <v>231</v>
      </c>
      <c r="D638" s="148">
        <v>376.02</v>
      </c>
      <c r="E638" s="115">
        <v>11</v>
      </c>
      <c r="F638" s="116">
        <f t="shared" si="349"/>
        <v>4136.22</v>
      </c>
      <c r="G638" s="116">
        <f t="shared" si="357"/>
        <v>376.02</v>
      </c>
      <c r="H638" s="117">
        <f t="shared" si="350"/>
        <v>11</v>
      </c>
      <c r="I638" s="116">
        <f t="shared" si="351"/>
        <v>4136.22</v>
      </c>
      <c r="J638" s="195">
        <f t="shared" si="359"/>
        <v>357.219</v>
      </c>
      <c r="K638" s="116">
        <f t="shared" si="352"/>
        <v>11</v>
      </c>
      <c r="L638" s="116">
        <f t="shared" si="353"/>
        <v>3929.409</v>
      </c>
      <c r="M638" s="116">
        <f t="shared" si="354"/>
        <v>18.801</v>
      </c>
      <c r="N638" s="116">
        <f t="shared" si="355"/>
        <v>11</v>
      </c>
      <c r="O638" s="116">
        <f t="shared" si="356"/>
        <v>206.811</v>
      </c>
      <c r="P638" s="116"/>
      <c r="R638" s="95"/>
      <c r="S638" s="96"/>
      <c r="T638" s="97"/>
    </row>
    <row r="639" s="85" customFormat="1" ht="23.1" customHeight="1" spans="1:20">
      <c r="A639" s="129" t="s">
        <v>1191</v>
      </c>
      <c r="B639" s="129" t="s">
        <v>1192</v>
      </c>
      <c r="C639" s="113" t="s">
        <v>231</v>
      </c>
      <c r="D639" s="148">
        <v>40.99</v>
      </c>
      <c r="E639" s="115">
        <v>23</v>
      </c>
      <c r="F639" s="116">
        <f t="shared" si="349"/>
        <v>942.77</v>
      </c>
      <c r="G639" s="116">
        <f t="shared" si="357"/>
        <v>40.99</v>
      </c>
      <c r="H639" s="117">
        <f t="shared" si="350"/>
        <v>23</v>
      </c>
      <c r="I639" s="116">
        <f t="shared" si="351"/>
        <v>942.77</v>
      </c>
      <c r="J639" s="195">
        <f t="shared" si="359"/>
        <v>38.9405</v>
      </c>
      <c r="K639" s="116">
        <f t="shared" si="352"/>
        <v>23</v>
      </c>
      <c r="L639" s="116">
        <f t="shared" si="353"/>
        <v>895.6315</v>
      </c>
      <c r="M639" s="116">
        <f t="shared" si="354"/>
        <v>2.0495</v>
      </c>
      <c r="N639" s="116">
        <f t="shared" si="355"/>
        <v>23</v>
      </c>
      <c r="O639" s="116">
        <f t="shared" si="356"/>
        <v>47.1385</v>
      </c>
      <c r="P639" s="116"/>
      <c r="R639" s="95"/>
      <c r="S639" s="96"/>
      <c r="T639" s="97"/>
    </row>
    <row r="640" s="85" customFormat="1" ht="23.1" customHeight="1" spans="1:20">
      <c r="A640" s="129">
        <v>608</v>
      </c>
      <c r="B640" s="129" t="s">
        <v>1193</v>
      </c>
      <c r="C640" s="113"/>
      <c r="D640" s="148"/>
      <c r="E640" s="115"/>
      <c r="F640" s="116">
        <f t="shared" si="349"/>
        <v>0</v>
      </c>
      <c r="G640" s="116">
        <f t="shared" si="357"/>
        <v>0</v>
      </c>
      <c r="H640" s="117">
        <f t="shared" si="350"/>
        <v>0</v>
      </c>
      <c r="I640" s="116">
        <f t="shared" si="351"/>
        <v>0</v>
      </c>
      <c r="J640" s="195">
        <f t="shared" si="359"/>
        <v>0</v>
      </c>
      <c r="K640" s="116">
        <f t="shared" si="352"/>
        <v>0</v>
      </c>
      <c r="L640" s="116">
        <f t="shared" si="353"/>
        <v>0</v>
      </c>
      <c r="M640" s="116">
        <f t="shared" si="354"/>
        <v>0</v>
      </c>
      <c r="N640" s="116">
        <f t="shared" si="355"/>
        <v>0</v>
      </c>
      <c r="O640" s="116">
        <f t="shared" si="356"/>
        <v>0</v>
      </c>
      <c r="P640" s="116"/>
      <c r="R640" s="95"/>
      <c r="S640" s="96"/>
      <c r="T640" s="97"/>
    </row>
    <row r="641" s="85" customFormat="1" ht="23.1" customHeight="1" spans="1:20">
      <c r="A641" s="129" t="s">
        <v>1194</v>
      </c>
      <c r="B641" s="129" t="s">
        <v>1195</v>
      </c>
      <c r="C641" s="113" t="s">
        <v>65</v>
      </c>
      <c r="D641" s="148">
        <v>2</v>
      </c>
      <c r="E641" s="115">
        <v>2005</v>
      </c>
      <c r="F641" s="116">
        <f t="shared" ref="F641:F704" si="360">ROUND(E641*D641,2)</f>
        <v>4010</v>
      </c>
      <c r="G641" s="116">
        <f t="shared" si="357"/>
        <v>2</v>
      </c>
      <c r="H641" s="117">
        <f t="shared" ref="H641:H704" si="361">E641</f>
        <v>2005</v>
      </c>
      <c r="I641" s="116">
        <f t="shared" ref="I641:I704" si="362">ROUND(H641*G641,2)</f>
        <v>4010</v>
      </c>
      <c r="J641" s="195">
        <f t="shared" si="359"/>
        <v>1.9</v>
      </c>
      <c r="K641" s="116">
        <f t="shared" ref="K641:K704" si="363">H641</f>
        <v>2005</v>
      </c>
      <c r="L641" s="116">
        <f t="shared" ref="L641:L704" si="364">K641*J641</f>
        <v>3809.5</v>
      </c>
      <c r="M641" s="116">
        <f t="shared" ref="M641:M704" si="365">G641-J641</f>
        <v>0.1</v>
      </c>
      <c r="N641" s="116">
        <f t="shared" ref="N641:N704" si="366">K641</f>
        <v>2005</v>
      </c>
      <c r="O641" s="116">
        <f t="shared" ref="O641:O704" si="367">N641*M641</f>
        <v>200.5</v>
      </c>
      <c r="P641" s="116"/>
      <c r="R641" s="95"/>
      <c r="S641" s="96"/>
      <c r="T641" s="97"/>
    </row>
    <row r="642" s="85" customFormat="1" ht="23.1" customHeight="1" spans="1:20">
      <c r="A642" s="129" t="s">
        <v>1196</v>
      </c>
      <c r="B642" s="129" t="s">
        <v>1197</v>
      </c>
      <c r="C642" s="113" t="s">
        <v>65</v>
      </c>
      <c r="D642" s="148">
        <v>1.75</v>
      </c>
      <c r="E642" s="115">
        <v>2005</v>
      </c>
      <c r="F642" s="116">
        <f t="shared" si="360"/>
        <v>3508.75</v>
      </c>
      <c r="G642" s="116">
        <f t="shared" si="357"/>
        <v>1.75</v>
      </c>
      <c r="H642" s="117">
        <f t="shared" si="361"/>
        <v>2005</v>
      </c>
      <c r="I642" s="116">
        <f t="shared" si="362"/>
        <v>3508.75</v>
      </c>
      <c r="J642" s="195">
        <f t="shared" si="359"/>
        <v>1.6625</v>
      </c>
      <c r="K642" s="116">
        <f t="shared" si="363"/>
        <v>2005</v>
      </c>
      <c r="L642" s="116">
        <f t="shared" si="364"/>
        <v>3333.3125</v>
      </c>
      <c r="M642" s="116">
        <f t="shared" si="365"/>
        <v>0.0875000000000001</v>
      </c>
      <c r="N642" s="116">
        <f t="shared" si="366"/>
        <v>2005</v>
      </c>
      <c r="O642" s="116">
        <f t="shared" si="367"/>
        <v>175.4375</v>
      </c>
      <c r="P642" s="116"/>
      <c r="R642" s="95"/>
      <c r="S642" s="96"/>
      <c r="T642" s="97"/>
    </row>
    <row r="643" s="85" customFormat="1" ht="23.1" customHeight="1" spans="1:20">
      <c r="A643" s="129">
        <v>609</v>
      </c>
      <c r="B643" s="129" t="s">
        <v>1198</v>
      </c>
      <c r="C643" s="113"/>
      <c r="D643" s="148"/>
      <c r="E643" s="115"/>
      <c r="F643" s="116">
        <f t="shared" si="360"/>
        <v>0</v>
      </c>
      <c r="G643" s="116">
        <f t="shared" si="357"/>
        <v>0</v>
      </c>
      <c r="H643" s="117">
        <f t="shared" si="361"/>
        <v>0</v>
      </c>
      <c r="I643" s="116">
        <f t="shared" si="362"/>
        <v>0</v>
      </c>
      <c r="J643" s="195">
        <f t="shared" si="359"/>
        <v>0</v>
      </c>
      <c r="K643" s="116">
        <f t="shared" si="363"/>
        <v>0</v>
      </c>
      <c r="L643" s="116">
        <f t="shared" si="364"/>
        <v>0</v>
      </c>
      <c r="M643" s="116">
        <f t="shared" si="365"/>
        <v>0</v>
      </c>
      <c r="N643" s="116">
        <f t="shared" si="366"/>
        <v>0</v>
      </c>
      <c r="O643" s="116">
        <f t="shared" si="367"/>
        <v>0</v>
      </c>
      <c r="P643" s="116"/>
      <c r="R643" s="95"/>
      <c r="S643" s="96"/>
      <c r="T643" s="97"/>
    </row>
    <row r="644" s="85" customFormat="1" ht="23.1" customHeight="1" spans="1:20">
      <c r="A644" s="129" t="s">
        <v>1199</v>
      </c>
      <c r="B644" s="129" t="s">
        <v>1200</v>
      </c>
      <c r="C644" s="113"/>
      <c r="D644" s="148"/>
      <c r="E644" s="115"/>
      <c r="F644" s="116">
        <f t="shared" si="360"/>
        <v>0</v>
      </c>
      <c r="G644" s="116">
        <f t="shared" si="357"/>
        <v>0</v>
      </c>
      <c r="H644" s="117">
        <f t="shared" si="361"/>
        <v>0</v>
      </c>
      <c r="I644" s="116">
        <f t="shared" si="362"/>
        <v>0</v>
      </c>
      <c r="J644" s="195">
        <f t="shared" si="359"/>
        <v>0</v>
      </c>
      <c r="K644" s="116">
        <f t="shared" si="363"/>
        <v>0</v>
      </c>
      <c r="L644" s="116">
        <f t="shared" si="364"/>
        <v>0</v>
      </c>
      <c r="M644" s="116">
        <f t="shared" si="365"/>
        <v>0</v>
      </c>
      <c r="N644" s="116">
        <f t="shared" si="366"/>
        <v>0</v>
      </c>
      <c r="O644" s="116">
        <f t="shared" si="367"/>
        <v>0</v>
      </c>
      <c r="P644" s="116"/>
      <c r="R644" s="95"/>
      <c r="S644" s="96"/>
      <c r="T644" s="97"/>
    </row>
    <row r="645" s="85" customFormat="1" ht="23.1" customHeight="1" spans="1:20">
      <c r="A645" s="129" t="s">
        <v>1201</v>
      </c>
      <c r="B645" s="129" t="s">
        <v>1202</v>
      </c>
      <c r="C645" s="113" t="s">
        <v>1203</v>
      </c>
      <c r="D645" s="148">
        <v>316.69</v>
      </c>
      <c r="E645" s="115">
        <v>10</v>
      </c>
      <c r="F645" s="116">
        <f t="shared" si="360"/>
        <v>3166.9</v>
      </c>
      <c r="G645" s="116">
        <f t="shared" si="357"/>
        <v>316.69</v>
      </c>
      <c r="H645" s="117">
        <f t="shared" si="361"/>
        <v>10</v>
      </c>
      <c r="I645" s="116">
        <f t="shared" si="362"/>
        <v>3166.9</v>
      </c>
      <c r="J645" s="195">
        <f t="shared" si="359"/>
        <v>300.8555</v>
      </c>
      <c r="K645" s="116">
        <f t="shared" si="363"/>
        <v>10</v>
      </c>
      <c r="L645" s="116">
        <f t="shared" si="364"/>
        <v>3008.555</v>
      </c>
      <c r="M645" s="116">
        <f t="shared" si="365"/>
        <v>15.8345</v>
      </c>
      <c r="N645" s="116">
        <f t="shared" si="366"/>
        <v>10</v>
      </c>
      <c r="O645" s="116">
        <f t="shared" si="367"/>
        <v>158.345</v>
      </c>
      <c r="P645" s="116"/>
      <c r="R645" s="95"/>
      <c r="S645" s="96"/>
      <c r="T645" s="97"/>
    </row>
    <row r="646" s="85" customFormat="1" ht="23.1" customHeight="1" spans="1:20">
      <c r="A646" s="129" t="s">
        <v>1204</v>
      </c>
      <c r="B646" s="129" t="s">
        <v>1205</v>
      </c>
      <c r="C646" s="113" t="s">
        <v>1203</v>
      </c>
      <c r="D646" s="148">
        <v>35.69</v>
      </c>
      <c r="E646" s="115">
        <v>3</v>
      </c>
      <c r="F646" s="116">
        <f t="shared" si="360"/>
        <v>107.07</v>
      </c>
      <c r="G646" s="116">
        <f t="shared" si="357"/>
        <v>35.69</v>
      </c>
      <c r="H646" s="117">
        <f t="shared" si="361"/>
        <v>3</v>
      </c>
      <c r="I646" s="116">
        <f t="shared" si="362"/>
        <v>107.07</v>
      </c>
      <c r="J646" s="195">
        <f t="shared" si="359"/>
        <v>33.9055</v>
      </c>
      <c r="K646" s="116">
        <f t="shared" si="363"/>
        <v>3</v>
      </c>
      <c r="L646" s="116">
        <f t="shared" si="364"/>
        <v>101.7165</v>
      </c>
      <c r="M646" s="116">
        <f t="shared" si="365"/>
        <v>1.7845</v>
      </c>
      <c r="N646" s="116">
        <f t="shared" si="366"/>
        <v>3</v>
      </c>
      <c r="O646" s="116">
        <f t="shared" si="367"/>
        <v>5.3535</v>
      </c>
      <c r="P646" s="116"/>
      <c r="R646" s="95"/>
      <c r="S646" s="96"/>
      <c r="T646" s="97"/>
    </row>
    <row r="647" s="85" customFormat="1" ht="23.1" customHeight="1" spans="1:20">
      <c r="A647" s="129" t="s">
        <v>1206</v>
      </c>
      <c r="B647" s="129" t="s">
        <v>1207</v>
      </c>
      <c r="C647" s="113"/>
      <c r="D647" s="148"/>
      <c r="E647" s="115"/>
      <c r="F647" s="116">
        <f t="shared" si="360"/>
        <v>0</v>
      </c>
      <c r="G647" s="116">
        <f t="shared" si="357"/>
        <v>0</v>
      </c>
      <c r="H647" s="117">
        <f t="shared" si="361"/>
        <v>0</v>
      </c>
      <c r="I647" s="116">
        <f t="shared" si="362"/>
        <v>0</v>
      </c>
      <c r="J647" s="195">
        <f t="shared" si="359"/>
        <v>0</v>
      </c>
      <c r="K647" s="116">
        <f t="shared" si="363"/>
        <v>0</v>
      </c>
      <c r="L647" s="116">
        <f t="shared" si="364"/>
        <v>0</v>
      </c>
      <c r="M647" s="116">
        <f t="shared" si="365"/>
        <v>0</v>
      </c>
      <c r="N647" s="116">
        <f t="shared" si="366"/>
        <v>0</v>
      </c>
      <c r="O647" s="116">
        <f t="shared" si="367"/>
        <v>0</v>
      </c>
      <c r="P647" s="116"/>
      <c r="R647" s="95"/>
      <c r="S647" s="96"/>
      <c r="T647" s="97"/>
    </row>
    <row r="648" s="85" customFormat="1" ht="23.1" customHeight="1" spans="1:20">
      <c r="A648" s="129" t="s">
        <v>1208</v>
      </c>
      <c r="B648" s="129" t="s">
        <v>1209</v>
      </c>
      <c r="C648" s="113" t="s">
        <v>65</v>
      </c>
      <c r="D648" s="148">
        <v>425.35</v>
      </c>
      <c r="E648" s="115">
        <v>2</v>
      </c>
      <c r="F648" s="116">
        <f t="shared" si="360"/>
        <v>850.7</v>
      </c>
      <c r="G648" s="116">
        <f t="shared" si="357"/>
        <v>425.35</v>
      </c>
      <c r="H648" s="117">
        <f t="shared" si="361"/>
        <v>2</v>
      </c>
      <c r="I648" s="116">
        <f t="shared" si="362"/>
        <v>850.7</v>
      </c>
      <c r="J648" s="195">
        <f t="shared" si="359"/>
        <v>404.0825</v>
      </c>
      <c r="K648" s="116">
        <f t="shared" si="363"/>
        <v>2</v>
      </c>
      <c r="L648" s="116">
        <f t="shared" si="364"/>
        <v>808.165</v>
      </c>
      <c r="M648" s="116">
        <f t="shared" si="365"/>
        <v>21.2675</v>
      </c>
      <c r="N648" s="116">
        <f t="shared" si="366"/>
        <v>2</v>
      </c>
      <c r="O648" s="116">
        <f t="shared" si="367"/>
        <v>42.5350000000001</v>
      </c>
      <c r="P648" s="116"/>
      <c r="R648" s="95"/>
      <c r="S648" s="96"/>
      <c r="T648" s="97"/>
    </row>
    <row r="649" s="85" customFormat="1" ht="23.1" customHeight="1" spans="1:20">
      <c r="A649" s="129" t="s">
        <v>1210</v>
      </c>
      <c r="B649" s="129" t="s">
        <v>1211</v>
      </c>
      <c r="C649" s="113" t="s">
        <v>65</v>
      </c>
      <c r="D649" s="148">
        <v>67.06</v>
      </c>
      <c r="E649" s="115">
        <v>2</v>
      </c>
      <c r="F649" s="116">
        <f t="shared" si="360"/>
        <v>134.12</v>
      </c>
      <c r="G649" s="116">
        <f t="shared" si="357"/>
        <v>67.06</v>
      </c>
      <c r="H649" s="117">
        <f t="shared" si="361"/>
        <v>2</v>
      </c>
      <c r="I649" s="116">
        <f t="shared" si="362"/>
        <v>134.12</v>
      </c>
      <c r="J649" s="195">
        <f t="shared" si="359"/>
        <v>63.707</v>
      </c>
      <c r="K649" s="116">
        <f t="shared" si="363"/>
        <v>2</v>
      </c>
      <c r="L649" s="116">
        <f t="shared" si="364"/>
        <v>127.414</v>
      </c>
      <c r="M649" s="116">
        <f t="shared" si="365"/>
        <v>3.353</v>
      </c>
      <c r="N649" s="116">
        <f t="shared" si="366"/>
        <v>2</v>
      </c>
      <c r="O649" s="116">
        <f t="shared" si="367"/>
        <v>6.706</v>
      </c>
      <c r="P649" s="116"/>
      <c r="R649" s="95"/>
      <c r="S649" s="96"/>
      <c r="T649" s="97"/>
    </row>
    <row r="650" s="85" customFormat="1" ht="23.1" customHeight="1" spans="1:20">
      <c r="A650" s="129" t="s">
        <v>1212</v>
      </c>
      <c r="B650" s="129" t="s">
        <v>1213</v>
      </c>
      <c r="C650" s="113"/>
      <c r="D650" s="148"/>
      <c r="E650" s="115"/>
      <c r="F650" s="116">
        <f t="shared" si="360"/>
        <v>0</v>
      </c>
      <c r="G650" s="116">
        <f t="shared" ref="G650:G713" si="368">D650</f>
        <v>0</v>
      </c>
      <c r="H650" s="117">
        <f t="shared" si="361"/>
        <v>0</v>
      </c>
      <c r="I650" s="116">
        <f t="shared" si="362"/>
        <v>0</v>
      </c>
      <c r="J650" s="195">
        <f t="shared" si="359"/>
        <v>0</v>
      </c>
      <c r="K650" s="116">
        <f t="shared" si="363"/>
        <v>0</v>
      </c>
      <c r="L650" s="116">
        <f t="shared" si="364"/>
        <v>0</v>
      </c>
      <c r="M650" s="116">
        <f t="shared" si="365"/>
        <v>0</v>
      </c>
      <c r="N650" s="116">
        <f t="shared" si="366"/>
        <v>0</v>
      </c>
      <c r="O650" s="116">
        <f t="shared" si="367"/>
        <v>0</v>
      </c>
      <c r="P650" s="116"/>
      <c r="R650" s="95"/>
      <c r="S650" s="96"/>
      <c r="T650" s="97"/>
    </row>
    <row r="651" s="85" customFormat="1" ht="23.1" customHeight="1" spans="1:20">
      <c r="A651" s="129" t="s">
        <v>1214</v>
      </c>
      <c r="B651" s="129" t="s">
        <v>1215</v>
      </c>
      <c r="C651" s="113" t="s">
        <v>1203</v>
      </c>
      <c r="D651" s="148">
        <v>378.41</v>
      </c>
      <c r="E651" s="115">
        <v>3</v>
      </c>
      <c r="F651" s="116">
        <f t="shared" si="360"/>
        <v>1135.23</v>
      </c>
      <c r="G651" s="116">
        <f t="shared" si="368"/>
        <v>378.41</v>
      </c>
      <c r="H651" s="117">
        <f t="shared" si="361"/>
        <v>3</v>
      </c>
      <c r="I651" s="116">
        <f t="shared" si="362"/>
        <v>1135.23</v>
      </c>
      <c r="J651" s="195">
        <f t="shared" si="359"/>
        <v>359.4895</v>
      </c>
      <c r="K651" s="116">
        <f t="shared" si="363"/>
        <v>3</v>
      </c>
      <c r="L651" s="116">
        <f t="shared" si="364"/>
        <v>1078.4685</v>
      </c>
      <c r="M651" s="116">
        <f t="shared" si="365"/>
        <v>18.9205</v>
      </c>
      <c r="N651" s="116">
        <f t="shared" si="366"/>
        <v>3</v>
      </c>
      <c r="O651" s="116">
        <f t="shared" si="367"/>
        <v>56.7615</v>
      </c>
      <c r="P651" s="116"/>
      <c r="R651" s="95"/>
      <c r="S651" s="96"/>
      <c r="T651" s="97"/>
    </row>
    <row r="652" s="85" customFormat="1" ht="23.1" customHeight="1" spans="1:20">
      <c r="A652" s="129" t="s">
        <v>1216</v>
      </c>
      <c r="B652" s="129" t="s">
        <v>1217</v>
      </c>
      <c r="C652" s="113" t="s">
        <v>334</v>
      </c>
      <c r="D652" s="148">
        <v>31.8</v>
      </c>
      <c r="E652" s="115">
        <v>3</v>
      </c>
      <c r="F652" s="116">
        <f t="shared" si="360"/>
        <v>95.4</v>
      </c>
      <c r="G652" s="116">
        <f t="shared" si="368"/>
        <v>31.8</v>
      </c>
      <c r="H652" s="117">
        <f t="shared" si="361"/>
        <v>3</v>
      </c>
      <c r="I652" s="116">
        <f t="shared" si="362"/>
        <v>95.4</v>
      </c>
      <c r="J652" s="195">
        <f t="shared" si="359"/>
        <v>30.21</v>
      </c>
      <c r="K652" s="116">
        <f t="shared" si="363"/>
        <v>3</v>
      </c>
      <c r="L652" s="116">
        <f t="shared" si="364"/>
        <v>90.63</v>
      </c>
      <c r="M652" s="116">
        <f t="shared" si="365"/>
        <v>1.59</v>
      </c>
      <c r="N652" s="116">
        <f t="shared" si="366"/>
        <v>3</v>
      </c>
      <c r="O652" s="116">
        <f t="shared" si="367"/>
        <v>4.77</v>
      </c>
      <c r="P652" s="116"/>
      <c r="R652" s="95"/>
      <c r="S652" s="96"/>
      <c r="T652" s="97"/>
    </row>
    <row r="653" s="85" customFormat="1" ht="23.1" customHeight="1" spans="1:20">
      <c r="A653" s="129" t="s">
        <v>1218</v>
      </c>
      <c r="B653" s="129" t="s">
        <v>1219</v>
      </c>
      <c r="C653" s="113"/>
      <c r="D653" s="148"/>
      <c r="E653" s="115"/>
      <c r="F653" s="116">
        <f t="shared" si="360"/>
        <v>0</v>
      </c>
      <c r="G653" s="116">
        <f t="shared" si="368"/>
        <v>0</v>
      </c>
      <c r="H653" s="117">
        <f t="shared" si="361"/>
        <v>0</v>
      </c>
      <c r="I653" s="116">
        <f t="shared" si="362"/>
        <v>0</v>
      </c>
      <c r="J653" s="195">
        <f t="shared" si="359"/>
        <v>0</v>
      </c>
      <c r="K653" s="116">
        <f t="shared" si="363"/>
        <v>0</v>
      </c>
      <c r="L653" s="116">
        <f t="shared" si="364"/>
        <v>0</v>
      </c>
      <c r="M653" s="116">
        <f t="shared" si="365"/>
        <v>0</v>
      </c>
      <c r="N653" s="116">
        <f t="shared" si="366"/>
        <v>0</v>
      </c>
      <c r="O653" s="116">
        <f t="shared" si="367"/>
        <v>0</v>
      </c>
      <c r="P653" s="116"/>
      <c r="R653" s="95"/>
      <c r="S653" s="96"/>
      <c r="T653" s="97"/>
    </row>
    <row r="654" s="85" customFormat="1" ht="23.1" customHeight="1" spans="1:20">
      <c r="A654" s="129" t="s">
        <v>1220</v>
      </c>
      <c r="B654" s="129" t="s">
        <v>1221</v>
      </c>
      <c r="C654" s="113" t="s">
        <v>65</v>
      </c>
      <c r="D654" s="148">
        <v>2649.87</v>
      </c>
      <c r="E654" s="115">
        <v>2</v>
      </c>
      <c r="F654" s="116">
        <f t="shared" si="360"/>
        <v>5299.74</v>
      </c>
      <c r="G654" s="116">
        <f t="shared" si="368"/>
        <v>2649.87</v>
      </c>
      <c r="H654" s="117">
        <f t="shared" si="361"/>
        <v>2</v>
      </c>
      <c r="I654" s="116">
        <f t="shared" si="362"/>
        <v>5299.74</v>
      </c>
      <c r="J654" s="195">
        <f t="shared" si="359"/>
        <v>2517.3765</v>
      </c>
      <c r="K654" s="116">
        <f t="shared" si="363"/>
        <v>2</v>
      </c>
      <c r="L654" s="116">
        <f t="shared" si="364"/>
        <v>5034.753</v>
      </c>
      <c r="M654" s="116">
        <f t="shared" si="365"/>
        <v>132.4935</v>
      </c>
      <c r="N654" s="116">
        <f t="shared" si="366"/>
        <v>2</v>
      </c>
      <c r="O654" s="116">
        <f t="shared" si="367"/>
        <v>264.987</v>
      </c>
      <c r="P654" s="116"/>
      <c r="R654" s="95"/>
      <c r="S654" s="96"/>
      <c r="T654" s="97"/>
    </row>
    <row r="655" s="85" customFormat="1" ht="23.1" customHeight="1" spans="1:20">
      <c r="A655" s="129" t="s">
        <v>1222</v>
      </c>
      <c r="B655" s="129" t="s">
        <v>1223</v>
      </c>
      <c r="C655" s="113" t="s">
        <v>65</v>
      </c>
      <c r="D655" s="148">
        <v>74.18</v>
      </c>
      <c r="E655" s="115">
        <v>2</v>
      </c>
      <c r="F655" s="116">
        <f t="shared" si="360"/>
        <v>148.36</v>
      </c>
      <c r="G655" s="116">
        <f t="shared" si="368"/>
        <v>74.18</v>
      </c>
      <c r="H655" s="117">
        <f t="shared" si="361"/>
        <v>2</v>
      </c>
      <c r="I655" s="116">
        <f t="shared" si="362"/>
        <v>148.36</v>
      </c>
      <c r="J655" s="195">
        <f t="shared" si="359"/>
        <v>70.471</v>
      </c>
      <c r="K655" s="116">
        <f t="shared" si="363"/>
        <v>2</v>
      </c>
      <c r="L655" s="116">
        <f t="shared" si="364"/>
        <v>140.942</v>
      </c>
      <c r="M655" s="116">
        <f t="shared" si="365"/>
        <v>3.709</v>
      </c>
      <c r="N655" s="116">
        <f t="shared" si="366"/>
        <v>2</v>
      </c>
      <c r="O655" s="116">
        <f t="shared" si="367"/>
        <v>7.41800000000001</v>
      </c>
      <c r="P655" s="116"/>
      <c r="R655" s="95"/>
      <c r="S655" s="96"/>
      <c r="T655" s="97"/>
    </row>
    <row r="656" s="85" customFormat="1" ht="23.1" customHeight="1" spans="1:20">
      <c r="A656" s="129" t="s">
        <v>1224</v>
      </c>
      <c r="B656" s="129" t="s">
        <v>1225</v>
      </c>
      <c r="C656" s="113"/>
      <c r="D656" s="148"/>
      <c r="E656" s="115"/>
      <c r="F656" s="116">
        <f t="shared" si="360"/>
        <v>0</v>
      </c>
      <c r="G656" s="116">
        <f t="shared" si="368"/>
        <v>0</v>
      </c>
      <c r="H656" s="117">
        <f t="shared" si="361"/>
        <v>0</v>
      </c>
      <c r="I656" s="116">
        <f t="shared" si="362"/>
        <v>0</v>
      </c>
      <c r="J656" s="195">
        <f t="shared" si="359"/>
        <v>0</v>
      </c>
      <c r="K656" s="116">
        <f t="shared" si="363"/>
        <v>0</v>
      </c>
      <c r="L656" s="116">
        <f t="shared" si="364"/>
        <v>0</v>
      </c>
      <c r="M656" s="116">
        <f t="shared" si="365"/>
        <v>0</v>
      </c>
      <c r="N656" s="116">
        <f t="shared" si="366"/>
        <v>0</v>
      </c>
      <c r="O656" s="116">
        <f t="shared" si="367"/>
        <v>0</v>
      </c>
      <c r="P656" s="116"/>
      <c r="R656" s="95"/>
      <c r="S656" s="96"/>
      <c r="T656" s="97"/>
    </row>
    <row r="657" s="85" customFormat="1" ht="23.1" customHeight="1" spans="1:20">
      <c r="A657" s="129" t="s">
        <v>1226</v>
      </c>
      <c r="B657" s="129" t="s">
        <v>1227</v>
      </c>
      <c r="C657" s="113" t="s">
        <v>65</v>
      </c>
      <c r="D657" s="148">
        <v>2167.56</v>
      </c>
      <c r="E657" s="115">
        <v>69</v>
      </c>
      <c r="F657" s="116">
        <f t="shared" si="360"/>
        <v>149561.64</v>
      </c>
      <c r="G657" s="116">
        <f t="shared" si="368"/>
        <v>2167.56</v>
      </c>
      <c r="H657" s="117">
        <f t="shared" si="361"/>
        <v>69</v>
      </c>
      <c r="I657" s="116">
        <f t="shared" si="362"/>
        <v>149561.64</v>
      </c>
      <c r="J657" s="195">
        <f t="shared" si="359"/>
        <v>2059.182</v>
      </c>
      <c r="K657" s="116">
        <f t="shared" si="363"/>
        <v>69</v>
      </c>
      <c r="L657" s="116">
        <f t="shared" si="364"/>
        <v>142083.558</v>
      </c>
      <c r="M657" s="116">
        <f t="shared" si="365"/>
        <v>108.378</v>
      </c>
      <c r="N657" s="116">
        <f t="shared" si="366"/>
        <v>69</v>
      </c>
      <c r="O657" s="116">
        <f t="shared" si="367"/>
        <v>7478.08200000001</v>
      </c>
      <c r="P657" s="116"/>
      <c r="R657" s="95"/>
      <c r="S657" s="96"/>
      <c r="T657" s="97"/>
    </row>
    <row r="658" s="85" customFormat="1" ht="23.1" customHeight="1" spans="1:20">
      <c r="A658" s="129" t="s">
        <v>1228</v>
      </c>
      <c r="B658" s="129" t="s">
        <v>1229</v>
      </c>
      <c r="C658" s="113" t="s">
        <v>334</v>
      </c>
      <c r="D658" s="148">
        <v>41.39</v>
      </c>
      <c r="E658" s="115">
        <v>22</v>
      </c>
      <c r="F658" s="116">
        <f t="shared" si="360"/>
        <v>910.58</v>
      </c>
      <c r="G658" s="116">
        <f t="shared" si="368"/>
        <v>41.39</v>
      </c>
      <c r="H658" s="117">
        <f t="shared" si="361"/>
        <v>22</v>
      </c>
      <c r="I658" s="116">
        <f t="shared" si="362"/>
        <v>910.58</v>
      </c>
      <c r="J658" s="195">
        <f t="shared" si="359"/>
        <v>39.3205</v>
      </c>
      <c r="K658" s="116">
        <f t="shared" si="363"/>
        <v>22</v>
      </c>
      <c r="L658" s="116">
        <f t="shared" si="364"/>
        <v>865.051</v>
      </c>
      <c r="M658" s="116">
        <f t="shared" si="365"/>
        <v>2.0695</v>
      </c>
      <c r="N658" s="116">
        <f t="shared" si="366"/>
        <v>22</v>
      </c>
      <c r="O658" s="116">
        <f t="shared" si="367"/>
        <v>45.5290000000001</v>
      </c>
      <c r="P658" s="116"/>
      <c r="R658" s="95"/>
      <c r="S658" s="96"/>
      <c r="T658" s="97"/>
    </row>
    <row r="659" s="85" customFormat="1" ht="23.1" customHeight="1" spans="1:20">
      <c r="A659" s="129" t="s">
        <v>1230</v>
      </c>
      <c r="B659" s="129" t="s">
        <v>1231</v>
      </c>
      <c r="C659" s="113" t="s">
        <v>65</v>
      </c>
      <c r="D659" s="148">
        <v>599.84</v>
      </c>
      <c r="E659" s="115">
        <v>7</v>
      </c>
      <c r="F659" s="116">
        <f t="shared" si="360"/>
        <v>4198.88</v>
      </c>
      <c r="G659" s="116">
        <f t="shared" si="368"/>
        <v>599.84</v>
      </c>
      <c r="H659" s="117">
        <f t="shared" si="361"/>
        <v>7</v>
      </c>
      <c r="I659" s="116">
        <f t="shared" si="362"/>
        <v>4198.88</v>
      </c>
      <c r="J659" s="195">
        <f t="shared" si="359"/>
        <v>569.848</v>
      </c>
      <c r="K659" s="116">
        <f t="shared" si="363"/>
        <v>7</v>
      </c>
      <c r="L659" s="116">
        <f t="shared" si="364"/>
        <v>3988.936</v>
      </c>
      <c r="M659" s="116">
        <f t="shared" si="365"/>
        <v>29.9920000000001</v>
      </c>
      <c r="N659" s="116">
        <f t="shared" si="366"/>
        <v>7</v>
      </c>
      <c r="O659" s="116">
        <f t="shared" si="367"/>
        <v>209.944000000001</v>
      </c>
      <c r="P659" s="116"/>
      <c r="R659" s="95"/>
      <c r="S659" s="96"/>
      <c r="T659" s="97"/>
    </row>
    <row r="660" s="85" customFormat="1" ht="23.1" customHeight="1" spans="1:20">
      <c r="A660" s="129" t="s">
        <v>1232</v>
      </c>
      <c r="B660" s="129" t="s">
        <v>1233</v>
      </c>
      <c r="C660" s="113" t="s">
        <v>65</v>
      </c>
      <c r="D660" s="148">
        <v>2567.74</v>
      </c>
      <c r="E660" s="115">
        <v>0</v>
      </c>
      <c r="F660" s="116">
        <f t="shared" si="360"/>
        <v>0</v>
      </c>
      <c r="G660" s="116">
        <f t="shared" si="368"/>
        <v>2567.74</v>
      </c>
      <c r="H660" s="117">
        <f t="shared" si="361"/>
        <v>0</v>
      </c>
      <c r="I660" s="116">
        <f t="shared" si="362"/>
        <v>0</v>
      </c>
      <c r="J660" s="195">
        <f t="shared" si="359"/>
        <v>2439.353</v>
      </c>
      <c r="K660" s="116">
        <f t="shared" si="363"/>
        <v>0</v>
      </c>
      <c r="L660" s="116">
        <f t="shared" si="364"/>
        <v>0</v>
      </c>
      <c r="M660" s="116">
        <f t="shared" si="365"/>
        <v>128.387</v>
      </c>
      <c r="N660" s="116">
        <f t="shared" si="366"/>
        <v>0</v>
      </c>
      <c r="O660" s="116">
        <f t="shared" si="367"/>
        <v>0</v>
      </c>
      <c r="P660" s="116"/>
      <c r="R660" s="95"/>
      <c r="S660" s="96"/>
      <c r="T660" s="97"/>
    </row>
    <row r="661" s="85" customFormat="1" ht="23.1" customHeight="1" spans="1:20">
      <c r="A661" s="129" t="s">
        <v>1234</v>
      </c>
      <c r="B661" s="129" t="s">
        <v>1235</v>
      </c>
      <c r="C661" s="113" t="s">
        <v>65</v>
      </c>
      <c r="D661" s="148">
        <v>2967.94</v>
      </c>
      <c r="E661" s="115">
        <v>0</v>
      </c>
      <c r="F661" s="116">
        <f t="shared" si="360"/>
        <v>0</v>
      </c>
      <c r="G661" s="116">
        <f t="shared" si="368"/>
        <v>2967.94</v>
      </c>
      <c r="H661" s="117">
        <f t="shared" si="361"/>
        <v>0</v>
      </c>
      <c r="I661" s="116">
        <f t="shared" si="362"/>
        <v>0</v>
      </c>
      <c r="J661" s="195">
        <f t="shared" si="359"/>
        <v>2819.543</v>
      </c>
      <c r="K661" s="116">
        <f t="shared" si="363"/>
        <v>0</v>
      </c>
      <c r="L661" s="116">
        <f t="shared" si="364"/>
        <v>0</v>
      </c>
      <c r="M661" s="116">
        <f t="shared" si="365"/>
        <v>148.397</v>
      </c>
      <c r="N661" s="116">
        <f t="shared" si="366"/>
        <v>0</v>
      </c>
      <c r="O661" s="116">
        <f t="shared" si="367"/>
        <v>0</v>
      </c>
      <c r="P661" s="116"/>
      <c r="R661" s="95"/>
      <c r="S661" s="96"/>
      <c r="T661" s="97"/>
    </row>
    <row r="662" s="85" customFormat="1" ht="23.1" customHeight="1" spans="1:20">
      <c r="A662" s="129" t="s">
        <v>1236</v>
      </c>
      <c r="B662" s="129" t="s">
        <v>1237</v>
      </c>
      <c r="C662" s="113"/>
      <c r="D662" s="148"/>
      <c r="E662" s="115"/>
      <c r="F662" s="116">
        <f t="shared" si="360"/>
        <v>0</v>
      </c>
      <c r="G662" s="116">
        <f t="shared" si="368"/>
        <v>0</v>
      </c>
      <c r="H662" s="117">
        <f t="shared" si="361"/>
        <v>0</v>
      </c>
      <c r="I662" s="116">
        <f t="shared" si="362"/>
        <v>0</v>
      </c>
      <c r="J662" s="195">
        <f t="shared" si="359"/>
        <v>0</v>
      </c>
      <c r="K662" s="116">
        <f t="shared" si="363"/>
        <v>0</v>
      </c>
      <c r="L662" s="116">
        <f t="shared" si="364"/>
        <v>0</v>
      </c>
      <c r="M662" s="116">
        <f t="shared" si="365"/>
        <v>0</v>
      </c>
      <c r="N662" s="116">
        <f t="shared" si="366"/>
        <v>0</v>
      </c>
      <c r="O662" s="116">
        <f t="shared" si="367"/>
        <v>0</v>
      </c>
      <c r="P662" s="116"/>
      <c r="R662" s="95"/>
      <c r="S662" s="96"/>
      <c r="T662" s="97"/>
    </row>
    <row r="663" s="85" customFormat="1" ht="23.1" customHeight="1" spans="1:20">
      <c r="A663" s="129" t="s">
        <v>1238</v>
      </c>
      <c r="B663" s="129" t="s">
        <v>1239</v>
      </c>
      <c r="C663" s="113" t="s">
        <v>334</v>
      </c>
      <c r="D663" s="148">
        <v>421.42</v>
      </c>
      <c r="E663" s="115">
        <v>1</v>
      </c>
      <c r="F663" s="116">
        <f t="shared" si="360"/>
        <v>421.42</v>
      </c>
      <c r="G663" s="116">
        <f t="shared" si="368"/>
        <v>421.42</v>
      </c>
      <c r="H663" s="117">
        <f t="shared" si="361"/>
        <v>1</v>
      </c>
      <c r="I663" s="116">
        <f t="shared" si="362"/>
        <v>421.42</v>
      </c>
      <c r="J663" s="195">
        <f t="shared" si="359"/>
        <v>400.349</v>
      </c>
      <c r="K663" s="116">
        <f t="shared" si="363"/>
        <v>1</v>
      </c>
      <c r="L663" s="116">
        <f t="shared" si="364"/>
        <v>400.349</v>
      </c>
      <c r="M663" s="116">
        <f t="shared" si="365"/>
        <v>21.071</v>
      </c>
      <c r="N663" s="116">
        <f t="shared" si="366"/>
        <v>1</v>
      </c>
      <c r="O663" s="116">
        <f t="shared" si="367"/>
        <v>21.071</v>
      </c>
      <c r="P663" s="116"/>
      <c r="R663" s="95"/>
      <c r="S663" s="96"/>
      <c r="T663" s="97"/>
    </row>
    <row r="664" s="85" customFormat="1" ht="23.1" customHeight="1" spans="1:20">
      <c r="A664" s="129" t="s">
        <v>1240</v>
      </c>
      <c r="B664" s="129" t="s">
        <v>1241</v>
      </c>
      <c r="C664" s="113" t="s">
        <v>334</v>
      </c>
      <c r="D664" s="148">
        <v>453.28</v>
      </c>
      <c r="E664" s="115">
        <v>1</v>
      </c>
      <c r="F664" s="116">
        <f t="shared" si="360"/>
        <v>453.28</v>
      </c>
      <c r="G664" s="116">
        <f t="shared" si="368"/>
        <v>453.28</v>
      </c>
      <c r="H664" s="117">
        <f t="shared" si="361"/>
        <v>1</v>
      </c>
      <c r="I664" s="116">
        <f t="shared" si="362"/>
        <v>453.28</v>
      </c>
      <c r="J664" s="195">
        <f t="shared" si="359"/>
        <v>430.616</v>
      </c>
      <c r="K664" s="116">
        <f t="shared" si="363"/>
        <v>1</v>
      </c>
      <c r="L664" s="116">
        <f t="shared" si="364"/>
        <v>430.616</v>
      </c>
      <c r="M664" s="116">
        <f t="shared" si="365"/>
        <v>22.664</v>
      </c>
      <c r="N664" s="116">
        <f t="shared" si="366"/>
        <v>1</v>
      </c>
      <c r="O664" s="116">
        <f t="shared" si="367"/>
        <v>22.664</v>
      </c>
      <c r="P664" s="116"/>
      <c r="R664" s="95"/>
      <c r="S664" s="96"/>
      <c r="T664" s="97"/>
    </row>
    <row r="665" s="85" customFormat="1" ht="23.1" customHeight="1" spans="1:20">
      <c r="A665" s="129" t="s">
        <v>1242</v>
      </c>
      <c r="B665" s="129" t="s">
        <v>1243</v>
      </c>
      <c r="C665" s="113" t="s">
        <v>1009</v>
      </c>
      <c r="D665" s="148">
        <v>395.21</v>
      </c>
      <c r="E665" s="115">
        <v>1</v>
      </c>
      <c r="F665" s="116">
        <f t="shared" si="360"/>
        <v>395.21</v>
      </c>
      <c r="G665" s="116">
        <f t="shared" si="368"/>
        <v>395.21</v>
      </c>
      <c r="H665" s="117">
        <f t="shared" si="361"/>
        <v>1</v>
      </c>
      <c r="I665" s="116">
        <f t="shared" si="362"/>
        <v>395.21</v>
      </c>
      <c r="J665" s="195">
        <f t="shared" si="359"/>
        <v>375.4495</v>
      </c>
      <c r="K665" s="116">
        <f t="shared" si="363"/>
        <v>1</v>
      </c>
      <c r="L665" s="116">
        <f t="shared" si="364"/>
        <v>375.4495</v>
      </c>
      <c r="M665" s="116">
        <f t="shared" si="365"/>
        <v>19.7605</v>
      </c>
      <c r="N665" s="116">
        <f t="shared" si="366"/>
        <v>1</v>
      </c>
      <c r="O665" s="116">
        <f t="shared" si="367"/>
        <v>19.7605</v>
      </c>
      <c r="P665" s="116"/>
      <c r="R665" s="95"/>
      <c r="S665" s="96"/>
      <c r="T665" s="97"/>
    </row>
    <row r="666" s="85" customFormat="1" ht="23.1" customHeight="1" spans="1:20">
      <c r="A666" s="129" t="s">
        <v>1244</v>
      </c>
      <c r="B666" s="129" t="s">
        <v>1245</v>
      </c>
      <c r="C666" s="113" t="s">
        <v>1009</v>
      </c>
      <c r="D666" s="148">
        <v>424.34</v>
      </c>
      <c r="E666" s="115">
        <v>1</v>
      </c>
      <c r="F666" s="116">
        <f t="shared" si="360"/>
        <v>424.34</v>
      </c>
      <c r="G666" s="116">
        <f t="shared" si="368"/>
        <v>424.34</v>
      </c>
      <c r="H666" s="117">
        <f t="shared" si="361"/>
        <v>1</v>
      </c>
      <c r="I666" s="116">
        <f t="shared" si="362"/>
        <v>424.34</v>
      </c>
      <c r="J666" s="195">
        <f t="shared" si="359"/>
        <v>403.123</v>
      </c>
      <c r="K666" s="116">
        <f t="shared" si="363"/>
        <v>1</v>
      </c>
      <c r="L666" s="116">
        <f t="shared" si="364"/>
        <v>403.123</v>
      </c>
      <c r="M666" s="116">
        <f t="shared" si="365"/>
        <v>21.217</v>
      </c>
      <c r="N666" s="116">
        <f t="shared" si="366"/>
        <v>1</v>
      </c>
      <c r="O666" s="116">
        <f t="shared" si="367"/>
        <v>21.217</v>
      </c>
      <c r="P666" s="116"/>
      <c r="R666" s="95"/>
      <c r="S666" s="96"/>
      <c r="T666" s="97"/>
    </row>
    <row r="667" s="85" customFormat="1" ht="23.1" customHeight="1" spans="1:20">
      <c r="A667" s="129" t="s">
        <v>1246</v>
      </c>
      <c r="B667" s="129" t="s">
        <v>1247</v>
      </c>
      <c r="C667" s="113" t="s">
        <v>1009</v>
      </c>
      <c r="D667" s="148">
        <v>82.12</v>
      </c>
      <c r="E667" s="115">
        <v>1</v>
      </c>
      <c r="F667" s="116">
        <f t="shared" si="360"/>
        <v>82.12</v>
      </c>
      <c r="G667" s="116">
        <f t="shared" si="368"/>
        <v>82.12</v>
      </c>
      <c r="H667" s="117">
        <f t="shared" si="361"/>
        <v>1</v>
      </c>
      <c r="I667" s="116">
        <f t="shared" si="362"/>
        <v>82.12</v>
      </c>
      <c r="J667" s="195">
        <f t="shared" si="359"/>
        <v>78.014</v>
      </c>
      <c r="K667" s="116">
        <f t="shared" si="363"/>
        <v>1</v>
      </c>
      <c r="L667" s="116">
        <f t="shared" si="364"/>
        <v>78.014</v>
      </c>
      <c r="M667" s="116">
        <f t="shared" si="365"/>
        <v>4.10600000000001</v>
      </c>
      <c r="N667" s="116">
        <f t="shared" si="366"/>
        <v>1</v>
      </c>
      <c r="O667" s="116">
        <f t="shared" si="367"/>
        <v>4.10600000000001</v>
      </c>
      <c r="P667" s="116"/>
      <c r="R667" s="95"/>
      <c r="S667" s="96"/>
      <c r="T667" s="97"/>
    </row>
    <row r="668" s="85" customFormat="1" ht="23.1" customHeight="1" spans="1:20">
      <c r="A668" s="129" t="s">
        <v>1248</v>
      </c>
      <c r="B668" s="129" t="s">
        <v>1249</v>
      </c>
      <c r="C668" s="113" t="s">
        <v>1009</v>
      </c>
      <c r="D668" s="148">
        <v>32.11</v>
      </c>
      <c r="E668" s="115">
        <v>1</v>
      </c>
      <c r="F668" s="116">
        <f t="shared" si="360"/>
        <v>32.11</v>
      </c>
      <c r="G668" s="116">
        <f t="shared" si="368"/>
        <v>32.11</v>
      </c>
      <c r="H668" s="117">
        <f t="shared" si="361"/>
        <v>1</v>
      </c>
      <c r="I668" s="116">
        <f t="shared" si="362"/>
        <v>32.11</v>
      </c>
      <c r="J668" s="195">
        <f t="shared" si="359"/>
        <v>30.5045</v>
      </c>
      <c r="K668" s="116">
        <f t="shared" si="363"/>
        <v>1</v>
      </c>
      <c r="L668" s="116">
        <f t="shared" si="364"/>
        <v>30.5045</v>
      </c>
      <c r="M668" s="116">
        <f t="shared" si="365"/>
        <v>1.6055</v>
      </c>
      <c r="N668" s="116">
        <f t="shared" si="366"/>
        <v>1</v>
      </c>
      <c r="O668" s="116">
        <f t="shared" si="367"/>
        <v>1.6055</v>
      </c>
      <c r="P668" s="116"/>
      <c r="R668" s="95"/>
      <c r="S668" s="96"/>
      <c r="T668" s="97"/>
    </row>
    <row r="669" s="85" customFormat="1" ht="23.1" customHeight="1" spans="1:20">
      <c r="A669" s="129" t="s">
        <v>1250</v>
      </c>
      <c r="B669" s="129" t="s">
        <v>1251</v>
      </c>
      <c r="C669" s="113" t="s">
        <v>62</v>
      </c>
      <c r="D669" s="148">
        <v>15</v>
      </c>
      <c r="E669" s="115">
        <v>1</v>
      </c>
      <c r="F669" s="116">
        <f t="shared" si="360"/>
        <v>15</v>
      </c>
      <c r="G669" s="116">
        <f t="shared" si="368"/>
        <v>15</v>
      </c>
      <c r="H669" s="117">
        <f t="shared" si="361"/>
        <v>1</v>
      </c>
      <c r="I669" s="116">
        <f t="shared" si="362"/>
        <v>15</v>
      </c>
      <c r="J669" s="195">
        <f t="shared" si="359"/>
        <v>14.25</v>
      </c>
      <c r="K669" s="116">
        <f t="shared" si="363"/>
        <v>1</v>
      </c>
      <c r="L669" s="116">
        <f t="shared" si="364"/>
        <v>14.25</v>
      </c>
      <c r="M669" s="116">
        <f t="shared" si="365"/>
        <v>0.75</v>
      </c>
      <c r="N669" s="116">
        <f t="shared" si="366"/>
        <v>1</v>
      </c>
      <c r="O669" s="116">
        <f t="shared" si="367"/>
        <v>0.75</v>
      </c>
      <c r="P669" s="116"/>
      <c r="R669" s="95"/>
      <c r="S669" s="96"/>
      <c r="T669" s="97"/>
    </row>
    <row r="670" s="85" customFormat="1" ht="23.1" customHeight="1" spans="1:20">
      <c r="A670" s="129" t="s">
        <v>1252</v>
      </c>
      <c r="B670" s="129" t="s">
        <v>1253</v>
      </c>
      <c r="C670" s="113" t="s">
        <v>231</v>
      </c>
      <c r="D670" s="148">
        <v>95.61</v>
      </c>
      <c r="E670" s="115">
        <v>1</v>
      </c>
      <c r="F670" s="116">
        <f t="shared" si="360"/>
        <v>95.61</v>
      </c>
      <c r="G670" s="116">
        <f t="shared" si="368"/>
        <v>95.61</v>
      </c>
      <c r="H670" s="117">
        <f t="shared" si="361"/>
        <v>1</v>
      </c>
      <c r="I670" s="116">
        <f t="shared" si="362"/>
        <v>95.61</v>
      </c>
      <c r="J670" s="195">
        <f t="shared" si="359"/>
        <v>90.8295</v>
      </c>
      <c r="K670" s="116">
        <f t="shared" si="363"/>
        <v>1</v>
      </c>
      <c r="L670" s="116">
        <f t="shared" si="364"/>
        <v>90.8295</v>
      </c>
      <c r="M670" s="116">
        <f t="shared" si="365"/>
        <v>4.7805</v>
      </c>
      <c r="N670" s="116">
        <f t="shared" si="366"/>
        <v>1</v>
      </c>
      <c r="O670" s="116">
        <f t="shared" si="367"/>
        <v>4.7805</v>
      </c>
      <c r="P670" s="116"/>
      <c r="R670" s="95"/>
      <c r="S670" s="96"/>
      <c r="T670" s="97"/>
    </row>
    <row r="671" s="85" customFormat="1" ht="23.1" customHeight="1" spans="1:20">
      <c r="A671" s="129">
        <v>610</v>
      </c>
      <c r="B671" s="129" t="s">
        <v>1254</v>
      </c>
      <c r="C671" s="113"/>
      <c r="D671" s="148"/>
      <c r="E671" s="115"/>
      <c r="F671" s="116">
        <f t="shared" si="360"/>
        <v>0</v>
      </c>
      <c r="G671" s="116">
        <f t="shared" si="368"/>
        <v>0</v>
      </c>
      <c r="H671" s="117">
        <f t="shared" si="361"/>
        <v>0</v>
      </c>
      <c r="I671" s="116">
        <f t="shared" si="362"/>
        <v>0</v>
      </c>
      <c r="J671" s="195">
        <f t="shared" si="359"/>
        <v>0</v>
      </c>
      <c r="K671" s="116">
        <f t="shared" si="363"/>
        <v>0</v>
      </c>
      <c r="L671" s="116">
        <f t="shared" si="364"/>
        <v>0</v>
      </c>
      <c r="M671" s="116">
        <f t="shared" si="365"/>
        <v>0</v>
      </c>
      <c r="N671" s="116">
        <f t="shared" si="366"/>
        <v>0</v>
      </c>
      <c r="O671" s="116">
        <f t="shared" si="367"/>
        <v>0</v>
      </c>
      <c r="P671" s="116"/>
      <c r="R671" s="95"/>
      <c r="S671" s="96"/>
      <c r="T671" s="97"/>
    </row>
    <row r="672" s="85" customFormat="1" ht="23.1" customHeight="1" spans="1:20">
      <c r="A672" s="129" t="s">
        <v>1255</v>
      </c>
      <c r="B672" s="129" t="s">
        <v>1256</v>
      </c>
      <c r="C672" s="113" t="s">
        <v>55</v>
      </c>
      <c r="D672" s="148">
        <v>653.2</v>
      </c>
      <c r="E672" s="115">
        <v>3</v>
      </c>
      <c r="F672" s="116">
        <f t="shared" si="360"/>
        <v>1959.6</v>
      </c>
      <c r="G672" s="116">
        <f t="shared" si="368"/>
        <v>653.2</v>
      </c>
      <c r="H672" s="117">
        <f t="shared" si="361"/>
        <v>3</v>
      </c>
      <c r="I672" s="116">
        <f t="shared" si="362"/>
        <v>1959.6</v>
      </c>
      <c r="J672" s="195">
        <f t="shared" si="359"/>
        <v>620.54</v>
      </c>
      <c r="K672" s="116">
        <f t="shared" si="363"/>
        <v>3</v>
      </c>
      <c r="L672" s="116">
        <f t="shared" si="364"/>
        <v>1861.62</v>
      </c>
      <c r="M672" s="116">
        <f t="shared" si="365"/>
        <v>32.6600000000001</v>
      </c>
      <c r="N672" s="116">
        <f t="shared" si="366"/>
        <v>3</v>
      </c>
      <c r="O672" s="116">
        <f t="shared" si="367"/>
        <v>97.9800000000002</v>
      </c>
      <c r="P672" s="116"/>
      <c r="R672" s="95"/>
      <c r="S672" s="96"/>
      <c r="T672" s="97"/>
    </row>
    <row r="673" s="85" customFormat="1" ht="23.1" customHeight="1" spans="1:20">
      <c r="A673" s="129" t="s">
        <v>1257</v>
      </c>
      <c r="B673" s="129" t="s">
        <v>1258</v>
      </c>
      <c r="C673" s="113" t="s">
        <v>62</v>
      </c>
      <c r="D673" s="148">
        <v>15</v>
      </c>
      <c r="E673" s="115">
        <v>1</v>
      </c>
      <c r="F673" s="116">
        <f t="shared" si="360"/>
        <v>15</v>
      </c>
      <c r="G673" s="116">
        <f t="shared" si="368"/>
        <v>15</v>
      </c>
      <c r="H673" s="117">
        <f t="shared" si="361"/>
        <v>1</v>
      </c>
      <c r="I673" s="116">
        <f t="shared" si="362"/>
        <v>15</v>
      </c>
      <c r="J673" s="195">
        <f t="shared" si="359"/>
        <v>14.25</v>
      </c>
      <c r="K673" s="116">
        <f t="shared" si="363"/>
        <v>1</v>
      </c>
      <c r="L673" s="116">
        <f t="shared" si="364"/>
        <v>14.25</v>
      </c>
      <c r="M673" s="116">
        <f t="shared" si="365"/>
        <v>0.75</v>
      </c>
      <c r="N673" s="116">
        <f t="shared" si="366"/>
        <v>1</v>
      </c>
      <c r="O673" s="116">
        <f t="shared" si="367"/>
        <v>0.75</v>
      </c>
      <c r="P673" s="116"/>
      <c r="R673" s="95"/>
      <c r="S673" s="96"/>
      <c r="T673" s="97"/>
    </row>
    <row r="674" s="85" customFormat="1" ht="23.1" customHeight="1" spans="1:20">
      <c r="A674" s="129">
        <v>611</v>
      </c>
      <c r="B674" s="129" t="s">
        <v>1259</v>
      </c>
      <c r="C674" s="113"/>
      <c r="D674" s="148"/>
      <c r="E674" s="115"/>
      <c r="F674" s="116">
        <f t="shared" si="360"/>
        <v>0</v>
      </c>
      <c r="G674" s="116">
        <f t="shared" si="368"/>
        <v>0</v>
      </c>
      <c r="H674" s="117">
        <f t="shared" si="361"/>
        <v>0</v>
      </c>
      <c r="I674" s="116">
        <f t="shared" si="362"/>
        <v>0</v>
      </c>
      <c r="J674" s="195">
        <f t="shared" si="359"/>
        <v>0</v>
      </c>
      <c r="K674" s="116">
        <f t="shared" si="363"/>
        <v>0</v>
      </c>
      <c r="L674" s="116">
        <f t="shared" si="364"/>
        <v>0</v>
      </c>
      <c r="M674" s="116">
        <f t="shared" si="365"/>
        <v>0</v>
      </c>
      <c r="N674" s="116">
        <f t="shared" si="366"/>
        <v>0</v>
      </c>
      <c r="O674" s="116">
        <f t="shared" si="367"/>
        <v>0</v>
      </c>
      <c r="P674" s="116"/>
      <c r="R674" s="95"/>
      <c r="S674" s="96"/>
      <c r="T674" s="97"/>
    </row>
    <row r="675" s="85" customFormat="1" ht="23.1" customHeight="1" spans="1:20">
      <c r="A675" s="129" t="s">
        <v>1260</v>
      </c>
      <c r="B675" s="129" t="s">
        <v>1261</v>
      </c>
      <c r="C675" s="113" t="s">
        <v>65</v>
      </c>
      <c r="D675" s="148">
        <v>30.6</v>
      </c>
      <c r="E675" s="115">
        <v>8500</v>
      </c>
      <c r="F675" s="116">
        <f t="shared" si="360"/>
        <v>260100</v>
      </c>
      <c r="G675" s="116">
        <f t="shared" si="368"/>
        <v>30.6</v>
      </c>
      <c r="H675" s="117">
        <f t="shared" si="361"/>
        <v>8500</v>
      </c>
      <c r="I675" s="116">
        <f t="shared" si="362"/>
        <v>260100</v>
      </c>
      <c r="J675" s="195">
        <f t="shared" si="359"/>
        <v>29.07</v>
      </c>
      <c r="K675" s="116">
        <f t="shared" si="363"/>
        <v>8500</v>
      </c>
      <c r="L675" s="116">
        <f t="shared" si="364"/>
        <v>247095</v>
      </c>
      <c r="M675" s="116">
        <f t="shared" si="365"/>
        <v>1.53</v>
      </c>
      <c r="N675" s="116">
        <f t="shared" si="366"/>
        <v>8500</v>
      </c>
      <c r="O675" s="116">
        <f t="shared" si="367"/>
        <v>13005</v>
      </c>
      <c r="P675" s="116"/>
      <c r="R675" s="95"/>
      <c r="S675" s="96"/>
      <c r="T675" s="97"/>
    </row>
    <row r="676" s="85" customFormat="1" ht="23.1" customHeight="1" spans="1:20">
      <c r="A676" s="129" t="s">
        <v>1262</v>
      </c>
      <c r="B676" s="129" t="s">
        <v>1263</v>
      </c>
      <c r="C676" s="113" t="s">
        <v>65</v>
      </c>
      <c r="D676" s="148">
        <v>5.95</v>
      </c>
      <c r="E676" s="115">
        <v>840</v>
      </c>
      <c r="F676" s="116">
        <f t="shared" si="360"/>
        <v>4998</v>
      </c>
      <c r="G676" s="116">
        <f t="shared" si="368"/>
        <v>5.95</v>
      </c>
      <c r="H676" s="117">
        <f t="shared" si="361"/>
        <v>840</v>
      </c>
      <c r="I676" s="116">
        <f t="shared" si="362"/>
        <v>4998</v>
      </c>
      <c r="J676" s="195">
        <f t="shared" si="359"/>
        <v>5.6525</v>
      </c>
      <c r="K676" s="116">
        <f t="shared" si="363"/>
        <v>840</v>
      </c>
      <c r="L676" s="116">
        <f t="shared" si="364"/>
        <v>4748.1</v>
      </c>
      <c r="M676" s="116">
        <f t="shared" si="365"/>
        <v>0.2975</v>
      </c>
      <c r="N676" s="116">
        <f t="shared" si="366"/>
        <v>840</v>
      </c>
      <c r="O676" s="116">
        <f t="shared" si="367"/>
        <v>249.9</v>
      </c>
      <c r="P676" s="116"/>
      <c r="R676" s="95"/>
      <c r="S676" s="96"/>
      <c r="T676" s="97"/>
    </row>
    <row r="677" s="85" customFormat="1" ht="23.1" customHeight="1" spans="1:20">
      <c r="A677" s="129" t="s">
        <v>1264</v>
      </c>
      <c r="B677" s="129" t="s">
        <v>1265</v>
      </c>
      <c r="C677" s="113" t="s">
        <v>65</v>
      </c>
      <c r="D677" s="148">
        <v>61.18</v>
      </c>
      <c r="E677" s="115">
        <v>3910</v>
      </c>
      <c r="F677" s="116">
        <f t="shared" si="360"/>
        <v>239213.8</v>
      </c>
      <c r="G677" s="116">
        <f t="shared" si="368"/>
        <v>61.18</v>
      </c>
      <c r="H677" s="117">
        <f t="shared" si="361"/>
        <v>3910</v>
      </c>
      <c r="I677" s="116">
        <f t="shared" si="362"/>
        <v>239213.8</v>
      </c>
      <c r="J677" s="195">
        <f t="shared" si="359"/>
        <v>58.121</v>
      </c>
      <c r="K677" s="116">
        <f t="shared" si="363"/>
        <v>3910</v>
      </c>
      <c r="L677" s="116">
        <f t="shared" si="364"/>
        <v>227253.11</v>
      </c>
      <c r="M677" s="116">
        <f t="shared" si="365"/>
        <v>3.059</v>
      </c>
      <c r="N677" s="116">
        <f t="shared" si="366"/>
        <v>3910</v>
      </c>
      <c r="O677" s="116">
        <f t="shared" si="367"/>
        <v>11960.69</v>
      </c>
      <c r="P677" s="116"/>
      <c r="R677" s="95"/>
      <c r="S677" s="96"/>
      <c r="T677" s="97"/>
    </row>
    <row r="678" s="85" customFormat="1" ht="23.1" customHeight="1" spans="1:20">
      <c r="A678" s="129" t="s">
        <v>1266</v>
      </c>
      <c r="B678" s="129" t="s">
        <v>1267</v>
      </c>
      <c r="C678" s="113" t="s">
        <v>65</v>
      </c>
      <c r="D678" s="148">
        <v>6.36</v>
      </c>
      <c r="E678" s="115">
        <v>470</v>
      </c>
      <c r="F678" s="116">
        <f t="shared" si="360"/>
        <v>2989.2</v>
      </c>
      <c r="G678" s="116">
        <f t="shared" si="368"/>
        <v>6.36</v>
      </c>
      <c r="H678" s="117">
        <f t="shared" si="361"/>
        <v>470</v>
      </c>
      <c r="I678" s="116">
        <f t="shared" si="362"/>
        <v>2989.2</v>
      </c>
      <c r="J678" s="195">
        <f t="shared" si="359"/>
        <v>6.042</v>
      </c>
      <c r="K678" s="116">
        <f t="shared" si="363"/>
        <v>470</v>
      </c>
      <c r="L678" s="116">
        <f t="shared" si="364"/>
        <v>2839.74</v>
      </c>
      <c r="M678" s="116">
        <f t="shared" si="365"/>
        <v>0.318000000000001</v>
      </c>
      <c r="N678" s="116">
        <f t="shared" si="366"/>
        <v>470</v>
      </c>
      <c r="O678" s="116">
        <f t="shared" si="367"/>
        <v>149.46</v>
      </c>
      <c r="P678" s="116"/>
      <c r="R678" s="95"/>
      <c r="S678" s="96"/>
      <c r="T678" s="97"/>
    </row>
    <row r="679" s="85" customFormat="1" ht="23.1" customHeight="1" spans="1:20">
      <c r="A679" s="129" t="s">
        <v>1268</v>
      </c>
      <c r="B679" s="129" t="s">
        <v>1269</v>
      </c>
      <c r="C679" s="113" t="s">
        <v>334</v>
      </c>
      <c r="D679" s="148">
        <v>199.93</v>
      </c>
      <c r="E679" s="115">
        <v>1</v>
      </c>
      <c r="F679" s="116">
        <f t="shared" si="360"/>
        <v>199.93</v>
      </c>
      <c r="G679" s="116">
        <f t="shared" si="368"/>
        <v>199.93</v>
      </c>
      <c r="H679" s="117">
        <f t="shared" si="361"/>
        <v>1</v>
      </c>
      <c r="I679" s="116">
        <f t="shared" si="362"/>
        <v>199.93</v>
      </c>
      <c r="J679" s="195">
        <f t="shared" si="359"/>
        <v>189.9335</v>
      </c>
      <c r="K679" s="116">
        <f t="shared" si="363"/>
        <v>1</v>
      </c>
      <c r="L679" s="116">
        <f t="shared" si="364"/>
        <v>189.9335</v>
      </c>
      <c r="M679" s="116">
        <f t="shared" si="365"/>
        <v>9.9965</v>
      </c>
      <c r="N679" s="116">
        <f t="shared" si="366"/>
        <v>1</v>
      </c>
      <c r="O679" s="116">
        <f t="shared" si="367"/>
        <v>9.9965</v>
      </c>
      <c r="P679" s="116"/>
      <c r="R679" s="95"/>
      <c r="S679" s="96"/>
      <c r="T679" s="97"/>
    </row>
    <row r="680" s="85" customFormat="1" ht="23.1" customHeight="1" spans="1:20">
      <c r="A680" s="129">
        <v>612</v>
      </c>
      <c r="B680" s="129" t="s">
        <v>1270</v>
      </c>
      <c r="C680" s="113"/>
      <c r="D680" s="148"/>
      <c r="E680" s="115"/>
      <c r="F680" s="116">
        <f t="shared" si="360"/>
        <v>0</v>
      </c>
      <c r="G680" s="116">
        <f t="shared" si="368"/>
        <v>0</v>
      </c>
      <c r="H680" s="117">
        <f t="shared" si="361"/>
        <v>0</v>
      </c>
      <c r="I680" s="116">
        <f t="shared" si="362"/>
        <v>0</v>
      </c>
      <c r="J680" s="195">
        <f t="shared" si="359"/>
        <v>0</v>
      </c>
      <c r="K680" s="116">
        <f t="shared" si="363"/>
        <v>0</v>
      </c>
      <c r="L680" s="116">
        <f t="shared" si="364"/>
        <v>0</v>
      </c>
      <c r="M680" s="116">
        <f t="shared" si="365"/>
        <v>0</v>
      </c>
      <c r="N680" s="116">
        <f t="shared" si="366"/>
        <v>0</v>
      </c>
      <c r="O680" s="116">
        <f t="shared" si="367"/>
        <v>0</v>
      </c>
      <c r="P680" s="116"/>
      <c r="R680" s="95"/>
      <c r="S680" s="96"/>
      <c r="T680" s="97"/>
    </row>
    <row r="681" s="85" customFormat="1" ht="23.1" customHeight="1" spans="1:20">
      <c r="A681" s="129" t="s">
        <v>1271</v>
      </c>
      <c r="B681" s="129" t="s">
        <v>1272</v>
      </c>
      <c r="C681" s="113" t="s">
        <v>1009</v>
      </c>
      <c r="D681" s="148">
        <v>80.75</v>
      </c>
      <c r="E681" s="115">
        <v>2300</v>
      </c>
      <c r="F681" s="116">
        <f t="shared" si="360"/>
        <v>185725</v>
      </c>
      <c r="G681" s="116">
        <f t="shared" si="368"/>
        <v>80.75</v>
      </c>
      <c r="H681" s="117">
        <f t="shared" si="361"/>
        <v>2300</v>
      </c>
      <c r="I681" s="116">
        <f t="shared" si="362"/>
        <v>185725</v>
      </c>
      <c r="J681" s="195">
        <f t="shared" si="359"/>
        <v>76.7125</v>
      </c>
      <c r="K681" s="116">
        <f t="shared" si="363"/>
        <v>2300</v>
      </c>
      <c r="L681" s="116">
        <f t="shared" si="364"/>
        <v>176438.75</v>
      </c>
      <c r="M681" s="116">
        <f t="shared" si="365"/>
        <v>4.03750000000001</v>
      </c>
      <c r="N681" s="116">
        <f t="shared" si="366"/>
        <v>2300</v>
      </c>
      <c r="O681" s="116">
        <f t="shared" si="367"/>
        <v>9286.25000000002</v>
      </c>
      <c r="P681" s="116"/>
      <c r="R681" s="95"/>
      <c r="S681" s="96"/>
      <c r="T681" s="97"/>
    </row>
    <row r="682" s="85" customFormat="1" ht="23.1" customHeight="1" spans="1:20">
      <c r="A682" s="129" t="s">
        <v>1273</v>
      </c>
      <c r="B682" s="129" t="s">
        <v>1274</v>
      </c>
      <c r="C682" s="113" t="s">
        <v>1009</v>
      </c>
      <c r="D682" s="148">
        <v>26.92</v>
      </c>
      <c r="E682" s="115">
        <v>1170</v>
      </c>
      <c r="F682" s="116">
        <f t="shared" si="360"/>
        <v>31496.4</v>
      </c>
      <c r="G682" s="116">
        <f t="shared" si="368"/>
        <v>26.92</v>
      </c>
      <c r="H682" s="117">
        <f t="shared" si="361"/>
        <v>1170</v>
      </c>
      <c r="I682" s="116">
        <f t="shared" si="362"/>
        <v>31496.4</v>
      </c>
      <c r="J682" s="195">
        <f t="shared" si="359"/>
        <v>25.574</v>
      </c>
      <c r="K682" s="116">
        <f t="shared" si="363"/>
        <v>1170</v>
      </c>
      <c r="L682" s="116">
        <f t="shared" si="364"/>
        <v>29921.58</v>
      </c>
      <c r="M682" s="116">
        <f t="shared" si="365"/>
        <v>1.346</v>
      </c>
      <c r="N682" s="116">
        <f t="shared" si="366"/>
        <v>1170</v>
      </c>
      <c r="O682" s="116">
        <f t="shared" si="367"/>
        <v>1574.82</v>
      </c>
      <c r="P682" s="116"/>
      <c r="R682" s="95"/>
      <c r="S682" s="96"/>
      <c r="T682" s="97"/>
    </row>
    <row r="683" s="85" customFormat="1" ht="23.1" customHeight="1" spans="1:20">
      <c r="A683" s="129" t="s">
        <v>1275</v>
      </c>
      <c r="B683" s="129" t="s">
        <v>1276</v>
      </c>
      <c r="C683" s="113" t="s">
        <v>1009</v>
      </c>
      <c r="D683" s="148">
        <v>45</v>
      </c>
      <c r="E683" s="115">
        <v>1</v>
      </c>
      <c r="F683" s="116">
        <f t="shared" si="360"/>
        <v>45</v>
      </c>
      <c r="G683" s="116">
        <f t="shared" si="368"/>
        <v>45</v>
      </c>
      <c r="H683" s="117">
        <f t="shared" si="361"/>
        <v>1</v>
      </c>
      <c r="I683" s="116">
        <f t="shared" si="362"/>
        <v>45</v>
      </c>
      <c r="J683" s="195">
        <f t="shared" ref="J683:J746" si="369">G683*0.95</f>
        <v>42.75</v>
      </c>
      <c r="K683" s="116">
        <f t="shared" si="363"/>
        <v>1</v>
      </c>
      <c r="L683" s="116">
        <f t="shared" si="364"/>
        <v>42.75</v>
      </c>
      <c r="M683" s="116">
        <f t="shared" si="365"/>
        <v>2.25</v>
      </c>
      <c r="N683" s="116">
        <f t="shared" si="366"/>
        <v>1</v>
      </c>
      <c r="O683" s="116">
        <f t="shared" si="367"/>
        <v>2.25</v>
      </c>
      <c r="P683" s="116"/>
      <c r="R683" s="95"/>
      <c r="S683" s="96"/>
      <c r="T683" s="97"/>
    </row>
    <row r="684" s="85" customFormat="1" ht="23.1" customHeight="1" spans="1:20">
      <c r="A684" s="129" t="s">
        <v>1277</v>
      </c>
      <c r="B684" s="129" t="s">
        <v>1278</v>
      </c>
      <c r="C684" s="113" t="s">
        <v>1009</v>
      </c>
      <c r="D684" s="148">
        <v>24.18</v>
      </c>
      <c r="E684" s="115">
        <v>1</v>
      </c>
      <c r="F684" s="116">
        <f t="shared" si="360"/>
        <v>24.18</v>
      </c>
      <c r="G684" s="116">
        <f t="shared" si="368"/>
        <v>24.18</v>
      </c>
      <c r="H684" s="117">
        <f t="shared" si="361"/>
        <v>1</v>
      </c>
      <c r="I684" s="116">
        <f t="shared" si="362"/>
        <v>24.18</v>
      </c>
      <c r="J684" s="195">
        <f t="shared" si="369"/>
        <v>22.971</v>
      </c>
      <c r="K684" s="116">
        <f t="shared" si="363"/>
        <v>1</v>
      </c>
      <c r="L684" s="116">
        <f t="shared" si="364"/>
        <v>22.971</v>
      </c>
      <c r="M684" s="116">
        <f t="shared" si="365"/>
        <v>1.209</v>
      </c>
      <c r="N684" s="116">
        <f t="shared" si="366"/>
        <v>1</v>
      </c>
      <c r="O684" s="116">
        <f t="shared" si="367"/>
        <v>1.209</v>
      </c>
      <c r="P684" s="116"/>
      <c r="R684" s="95"/>
      <c r="S684" s="96"/>
      <c r="T684" s="97"/>
    </row>
    <row r="685" s="85" customFormat="1" ht="23.1" customHeight="1" spans="1:20">
      <c r="A685" s="129" t="s">
        <v>1279</v>
      </c>
      <c r="B685" s="129" t="s">
        <v>1280</v>
      </c>
      <c r="C685" s="113" t="s">
        <v>1009</v>
      </c>
      <c r="D685" s="148">
        <v>82.99</v>
      </c>
      <c r="E685" s="115">
        <v>1</v>
      </c>
      <c r="F685" s="116">
        <f t="shared" si="360"/>
        <v>82.99</v>
      </c>
      <c r="G685" s="116">
        <f t="shared" si="368"/>
        <v>82.99</v>
      </c>
      <c r="H685" s="117">
        <f t="shared" si="361"/>
        <v>1</v>
      </c>
      <c r="I685" s="116">
        <f t="shared" si="362"/>
        <v>82.99</v>
      </c>
      <c r="J685" s="195">
        <f t="shared" si="369"/>
        <v>78.8405</v>
      </c>
      <c r="K685" s="116">
        <f t="shared" si="363"/>
        <v>1</v>
      </c>
      <c r="L685" s="116">
        <f t="shared" si="364"/>
        <v>78.8405</v>
      </c>
      <c r="M685" s="116">
        <f t="shared" si="365"/>
        <v>4.1495</v>
      </c>
      <c r="N685" s="116">
        <f t="shared" si="366"/>
        <v>1</v>
      </c>
      <c r="O685" s="116">
        <f t="shared" si="367"/>
        <v>4.1495</v>
      </c>
      <c r="P685" s="116"/>
      <c r="R685" s="95"/>
      <c r="S685" s="96"/>
      <c r="T685" s="97"/>
    </row>
    <row r="686" s="85" customFormat="1" ht="23.1" customHeight="1" spans="1:20">
      <c r="A686" s="129" t="s">
        <v>1281</v>
      </c>
      <c r="B686" s="129" t="s">
        <v>1282</v>
      </c>
      <c r="C686" s="113" t="s">
        <v>1009</v>
      </c>
      <c r="D686" s="148">
        <v>30.46</v>
      </c>
      <c r="E686" s="115">
        <v>1</v>
      </c>
      <c r="F686" s="116">
        <f t="shared" si="360"/>
        <v>30.46</v>
      </c>
      <c r="G686" s="116">
        <f t="shared" si="368"/>
        <v>30.46</v>
      </c>
      <c r="H686" s="117">
        <f t="shared" si="361"/>
        <v>1</v>
      </c>
      <c r="I686" s="116">
        <f t="shared" si="362"/>
        <v>30.46</v>
      </c>
      <c r="J686" s="195">
        <f t="shared" si="369"/>
        <v>28.937</v>
      </c>
      <c r="K686" s="116">
        <f t="shared" si="363"/>
        <v>1</v>
      </c>
      <c r="L686" s="116">
        <f t="shared" si="364"/>
        <v>28.937</v>
      </c>
      <c r="M686" s="116">
        <f t="shared" si="365"/>
        <v>1.523</v>
      </c>
      <c r="N686" s="116">
        <f t="shared" si="366"/>
        <v>1</v>
      </c>
      <c r="O686" s="116">
        <f t="shared" si="367"/>
        <v>1.523</v>
      </c>
      <c r="P686" s="116"/>
      <c r="R686" s="95"/>
      <c r="S686" s="96"/>
      <c r="T686" s="97"/>
    </row>
    <row r="687" s="85" customFormat="1" ht="23.1" customHeight="1" spans="1:20">
      <c r="A687" s="129">
        <v>613</v>
      </c>
      <c r="B687" s="129" t="s">
        <v>1283</v>
      </c>
      <c r="C687" s="113" t="s">
        <v>51</v>
      </c>
      <c r="D687" s="148">
        <v>14.99</v>
      </c>
      <c r="E687" s="115">
        <v>1010</v>
      </c>
      <c r="F687" s="116">
        <f t="shared" si="360"/>
        <v>15139.9</v>
      </c>
      <c r="G687" s="116">
        <f t="shared" si="368"/>
        <v>14.99</v>
      </c>
      <c r="H687" s="117">
        <f t="shared" si="361"/>
        <v>1010</v>
      </c>
      <c r="I687" s="116">
        <f t="shared" si="362"/>
        <v>15139.9</v>
      </c>
      <c r="J687" s="195">
        <f t="shared" si="369"/>
        <v>14.2405</v>
      </c>
      <c r="K687" s="116">
        <f t="shared" si="363"/>
        <v>1010</v>
      </c>
      <c r="L687" s="116">
        <f t="shared" si="364"/>
        <v>14382.905</v>
      </c>
      <c r="M687" s="116">
        <f t="shared" si="365"/>
        <v>0.749500000000001</v>
      </c>
      <c r="N687" s="116">
        <f t="shared" si="366"/>
        <v>1010</v>
      </c>
      <c r="O687" s="116">
        <f t="shared" si="367"/>
        <v>756.995000000001</v>
      </c>
      <c r="P687" s="116"/>
      <c r="R687" s="95"/>
      <c r="S687" s="96"/>
      <c r="T687" s="97"/>
    </row>
    <row r="688" s="85" customFormat="1" ht="23.1" customHeight="1" spans="1:20">
      <c r="A688" s="129">
        <v>614</v>
      </c>
      <c r="B688" s="129" t="s">
        <v>1284</v>
      </c>
      <c r="C688" s="113"/>
      <c r="D688" s="148"/>
      <c r="E688" s="115"/>
      <c r="F688" s="116">
        <f t="shared" si="360"/>
        <v>0</v>
      </c>
      <c r="G688" s="116">
        <f t="shared" si="368"/>
        <v>0</v>
      </c>
      <c r="H688" s="117">
        <f t="shared" si="361"/>
        <v>0</v>
      </c>
      <c r="I688" s="116">
        <f t="shared" si="362"/>
        <v>0</v>
      </c>
      <c r="J688" s="195">
        <f t="shared" si="369"/>
        <v>0</v>
      </c>
      <c r="K688" s="116">
        <f t="shared" si="363"/>
        <v>0</v>
      </c>
      <c r="L688" s="116">
        <f t="shared" si="364"/>
        <v>0</v>
      </c>
      <c r="M688" s="116">
        <f t="shared" si="365"/>
        <v>0</v>
      </c>
      <c r="N688" s="116">
        <f t="shared" si="366"/>
        <v>0</v>
      </c>
      <c r="O688" s="116">
        <f t="shared" si="367"/>
        <v>0</v>
      </c>
      <c r="P688" s="116"/>
      <c r="R688" s="95"/>
      <c r="S688" s="96"/>
      <c r="T688" s="97"/>
    </row>
    <row r="689" s="85" customFormat="1" ht="23.1" customHeight="1" spans="1:20">
      <c r="A689" s="129" t="s">
        <v>1285</v>
      </c>
      <c r="B689" s="129" t="s">
        <v>1286</v>
      </c>
      <c r="C689" s="113"/>
      <c r="D689" s="148"/>
      <c r="E689" s="115"/>
      <c r="F689" s="116">
        <f t="shared" si="360"/>
        <v>0</v>
      </c>
      <c r="G689" s="116">
        <f t="shared" si="368"/>
        <v>0</v>
      </c>
      <c r="H689" s="117">
        <f t="shared" si="361"/>
        <v>0</v>
      </c>
      <c r="I689" s="116">
        <f t="shared" si="362"/>
        <v>0</v>
      </c>
      <c r="J689" s="195">
        <f t="shared" si="369"/>
        <v>0</v>
      </c>
      <c r="K689" s="116">
        <f t="shared" si="363"/>
        <v>0</v>
      </c>
      <c r="L689" s="116">
        <f t="shared" si="364"/>
        <v>0</v>
      </c>
      <c r="M689" s="116">
        <f t="shared" si="365"/>
        <v>0</v>
      </c>
      <c r="N689" s="116">
        <f t="shared" si="366"/>
        <v>0</v>
      </c>
      <c r="O689" s="116">
        <f t="shared" si="367"/>
        <v>0</v>
      </c>
      <c r="P689" s="116"/>
      <c r="R689" s="95"/>
      <c r="S689" s="96"/>
      <c r="T689" s="97"/>
    </row>
    <row r="690" s="85" customFormat="1" ht="23.1" customHeight="1" spans="1:20">
      <c r="A690" s="129" t="s">
        <v>1287</v>
      </c>
      <c r="B690" s="129" t="s">
        <v>1288</v>
      </c>
      <c r="C690" s="113" t="s">
        <v>51</v>
      </c>
      <c r="D690" s="148">
        <v>194.98</v>
      </c>
      <c r="E690" s="115">
        <v>121</v>
      </c>
      <c r="F690" s="116">
        <f t="shared" si="360"/>
        <v>23592.58</v>
      </c>
      <c r="G690" s="116">
        <f t="shared" si="368"/>
        <v>194.98</v>
      </c>
      <c r="H690" s="117">
        <f t="shared" si="361"/>
        <v>121</v>
      </c>
      <c r="I690" s="116">
        <f t="shared" si="362"/>
        <v>23592.58</v>
      </c>
      <c r="J690" s="195">
        <f t="shared" si="369"/>
        <v>185.231</v>
      </c>
      <c r="K690" s="116">
        <f t="shared" si="363"/>
        <v>121</v>
      </c>
      <c r="L690" s="116">
        <f t="shared" si="364"/>
        <v>22412.951</v>
      </c>
      <c r="M690" s="116">
        <f t="shared" si="365"/>
        <v>9.749</v>
      </c>
      <c r="N690" s="116">
        <f t="shared" si="366"/>
        <v>121</v>
      </c>
      <c r="O690" s="116">
        <f t="shared" si="367"/>
        <v>1179.629</v>
      </c>
      <c r="P690" s="116"/>
      <c r="R690" s="95"/>
      <c r="S690" s="96"/>
      <c r="T690" s="97"/>
    </row>
    <row r="691" s="85" customFormat="1" ht="23.1" customHeight="1" spans="1:20">
      <c r="A691" s="129" t="s">
        <v>1289</v>
      </c>
      <c r="B691" s="129" t="s">
        <v>1290</v>
      </c>
      <c r="C691" s="113" t="s">
        <v>51</v>
      </c>
      <c r="D691" s="148">
        <v>113.98</v>
      </c>
      <c r="E691" s="115">
        <v>130</v>
      </c>
      <c r="F691" s="116">
        <f t="shared" si="360"/>
        <v>14817.4</v>
      </c>
      <c r="G691" s="116">
        <f t="shared" si="368"/>
        <v>113.98</v>
      </c>
      <c r="H691" s="117">
        <f t="shared" si="361"/>
        <v>130</v>
      </c>
      <c r="I691" s="116">
        <f t="shared" si="362"/>
        <v>14817.4</v>
      </c>
      <c r="J691" s="195">
        <f t="shared" si="369"/>
        <v>108.281</v>
      </c>
      <c r="K691" s="116">
        <f t="shared" si="363"/>
        <v>130</v>
      </c>
      <c r="L691" s="116">
        <f t="shared" si="364"/>
        <v>14076.53</v>
      </c>
      <c r="M691" s="116">
        <f t="shared" si="365"/>
        <v>5.69900000000001</v>
      </c>
      <c r="N691" s="116">
        <f t="shared" si="366"/>
        <v>130</v>
      </c>
      <c r="O691" s="116">
        <f t="shared" si="367"/>
        <v>740.870000000002</v>
      </c>
      <c r="P691" s="116"/>
      <c r="R691" s="95"/>
      <c r="S691" s="96"/>
      <c r="T691" s="97"/>
    </row>
    <row r="692" s="85" customFormat="1" ht="23.1" customHeight="1" spans="1:20">
      <c r="A692" s="129" t="s">
        <v>1291</v>
      </c>
      <c r="B692" s="129" t="s">
        <v>1292</v>
      </c>
      <c r="C692" s="113" t="s">
        <v>51</v>
      </c>
      <c r="D692" s="148">
        <v>183.6</v>
      </c>
      <c r="E692" s="115">
        <v>370</v>
      </c>
      <c r="F692" s="116">
        <f t="shared" si="360"/>
        <v>67932</v>
      </c>
      <c r="G692" s="116">
        <f t="shared" si="368"/>
        <v>183.6</v>
      </c>
      <c r="H692" s="117">
        <f t="shared" si="361"/>
        <v>370</v>
      </c>
      <c r="I692" s="116">
        <f t="shared" si="362"/>
        <v>67932</v>
      </c>
      <c r="J692" s="195">
        <f t="shared" si="369"/>
        <v>174.42</v>
      </c>
      <c r="K692" s="116">
        <f t="shared" si="363"/>
        <v>370</v>
      </c>
      <c r="L692" s="116">
        <f t="shared" si="364"/>
        <v>64535.4</v>
      </c>
      <c r="M692" s="116">
        <f t="shared" si="365"/>
        <v>9.18000000000001</v>
      </c>
      <c r="N692" s="116">
        <f t="shared" si="366"/>
        <v>370</v>
      </c>
      <c r="O692" s="116">
        <f t="shared" si="367"/>
        <v>3396.6</v>
      </c>
      <c r="P692" s="116"/>
      <c r="R692" s="95"/>
      <c r="S692" s="96"/>
      <c r="T692" s="97"/>
    </row>
    <row r="693" s="85" customFormat="1" ht="23.1" customHeight="1" spans="1:20">
      <c r="A693" s="129" t="s">
        <v>1293</v>
      </c>
      <c r="B693" s="129" t="s">
        <v>1294</v>
      </c>
      <c r="C693" s="113" t="s">
        <v>51</v>
      </c>
      <c r="D693" s="148">
        <v>34.99</v>
      </c>
      <c r="E693" s="115">
        <v>75</v>
      </c>
      <c r="F693" s="116">
        <f t="shared" si="360"/>
        <v>2624.25</v>
      </c>
      <c r="G693" s="116">
        <f t="shared" si="368"/>
        <v>34.99</v>
      </c>
      <c r="H693" s="117">
        <f t="shared" si="361"/>
        <v>75</v>
      </c>
      <c r="I693" s="116">
        <f t="shared" si="362"/>
        <v>2624.25</v>
      </c>
      <c r="J693" s="195">
        <f t="shared" si="369"/>
        <v>33.2405</v>
      </c>
      <c r="K693" s="116">
        <f t="shared" si="363"/>
        <v>75</v>
      </c>
      <c r="L693" s="116">
        <f t="shared" si="364"/>
        <v>2493.0375</v>
      </c>
      <c r="M693" s="116">
        <f t="shared" si="365"/>
        <v>1.7495</v>
      </c>
      <c r="N693" s="116">
        <f t="shared" si="366"/>
        <v>75</v>
      </c>
      <c r="O693" s="116">
        <f t="shared" si="367"/>
        <v>131.2125</v>
      </c>
      <c r="P693" s="116"/>
      <c r="R693" s="95"/>
      <c r="S693" s="96"/>
      <c r="T693" s="97"/>
    </row>
    <row r="694" s="85" customFormat="1" ht="23.1" customHeight="1" spans="1:20">
      <c r="A694" s="129" t="s">
        <v>1295</v>
      </c>
      <c r="B694" s="129" t="s">
        <v>1296</v>
      </c>
      <c r="C694" s="113" t="s">
        <v>62</v>
      </c>
      <c r="D694" s="148">
        <v>15</v>
      </c>
      <c r="E694" s="115">
        <v>135</v>
      </c>
      <c r="F694" s="116">
        <f t="shared" si="360"/>
        <v>2025</v>
      </c>
      <c r="G694" s="116">
        <f t="shared" si="368"/>
        <v>15</v>
      </c>
      <c r="H694" s="117">
        <f t="shared" si="361"/>
        <v>135</v>
      </c>
      <c r="I694" s="116">
        <f t="shared" si="362"/>
        <v>2025</v>
      </c>
      <c r="J694" s="195">
        <f t="shared" si="369"/>
        <v>14.25</v>
      </c>
      <c r="K694" s="116">
        <f t="shared" si="363"/>
        <v>135</v>
      </c>
      <c r="L694" s="116">
        <f t="shared" si="364"/>
        <v>1923.75</v>
      </c>
      <c r="M694" s="116">
        <f t="shared" si="365"/>
        <v>0.75</v>
      </c>
      <c r="N694" s="116">
        <f t="shared" si="366"/>
        <v>135</v>
      </c>
      <c r="O694" s="116">
        <f t="shared" si="367"/>
        <v>101.25</v>
      </c>
      <c r="P694" s="116"/>
      <c r="R694" s="95"/>
      <c r="S694" s="96"/>
      <c r="T694" s="97"/>
    </row>
    <row r="695" s="85" customFormat="1" ht="23.1" customHeight="1" spans="1:20">
      <c r="A695" s="129" t="s">
        <v>1297</v>
      </c>
      <c r="B695" s="129" t="s">
        <v>1298</v>
      </c>
      <c r="C695" s="113" t="s">
        <v>334</v>
      </c>
      <c r="D695" s="148">
        <v>1.02</v>
      </c>
      <c r="E695" s="115">
        <v>260</v>
      </c>
      <c r="F695" s="116">
        <f t="shared" si="360"/>
        <v>265.2</v>
      </c>
      <c r="G695" s="116">
        <f t="shared" si="368"/>
        <v>1.02</v>
      </c>
      <c r="H695" s="117">
        <f t="shared" si="361"/>
        <v>260</v>
      </c>
      <c r="I695" s="116">
        <f t="shared" si="362"/>
        <v>265.2</v>
      </c>
      <c r="J695" s="195">
        <f t="shared" si="369"/>
        <v>0.969</v>
      </c>
      <c r="K695" s="116">
        <f t="shared" si="363"/>
        <v>260</v>
      </c>
      <c r="L695" s="116">
        <f t="shared" si="364"/>
        <v>251.94</v>
      </c>
      <c r="M695" s="116">
        <f t="shared" si="365"/>
        <v>0.051</v>
      </c>
      <c r="N695" s="116">
        <f t="shared" si="366"/>
        <v>260</v>
      </c>
      <c r="O695" s="116">
        <f t="shared" si="367"/>
        <v>13.26</v>
      </c>
      <c r="P695" s="116"/>
      <c r="R695" s="95"/>
      <c r="S695" s="96"/>
      <c r="T695" s="97"/>
    </row>
    <row r="696" s="85" customFormat="1" ht="23.1" customHeight="1" spans="1:20">
      <c r="A696" s="129">
        <v>615</v>
      </c>
      <c r="B696" s="129" t="s">
        <v>1299</v>
      </c>
      <c r="C696" s="113"/>
      <c r="D696" s="148"/>
      <c r="E696" s="115"/>
      <c r="F696" s="116">
        <f t="shared" si="360"/>
        <v>0</v>
      </c>
      <c r="G696" s="116">
        <f t="shared" si="368"/>
        <v>0</v>
      </c>
      <c r="H696" s="117">
        <f t="shared" si="361"/>
        <v>0</v>
      </c>
      <c r="I696" s="116">
        <f t="shared" si="362"/>
        <v>0</v>
      </c>
      <c r="J696" s="195">
        <f t="shared" si="369"/>
        <v>0</v>
      </c>
      <c r="K696" s="116">
        <f t="shared" si="363"/>
        <v>0</v>
      </c>
      <c r="L696" s="116">
        <f t="shared" si="364"/>
        <v>0</v>
      </c>
      <c r="M696" s="116">
        <f t="shared" si="365"/>
        <v>0</v>
      </c>
      <c r="N696" s="116">
        <f t="shared" si="366"/>
        <v>0</v>
      </c>
      <c r="O696" s="116">
        <f t="shared" si="367"/>
        <v>0</v>
      </c>
      <c r="P696" s="116"/>
      <c r="R696" s="95"/>
      <c r="S696" s="96"/>
      <c r="T696" s="97"/>
    </row>
    <row r="697" s="85" customFormat="1" ht="23.1" customHeight="1" spans="1:20">
      <c r="A697" s="129" t="s">
        <v>1300</v>
      </c>
      <c r="B697" s="129" t="s">
        <v>1301</v>
      </c>
      <c r="C697" s="113" t="s">
        <v>51</v>
      </c>
      <c r="D697" s="148">
        <v>212.09</v>
      </c>
      <c r="E697" s="115">
        <v>3</v>
      </c>
      <c r="F697" s="116">
        <f t="shared" si="360"/>
        <v>636.27</v>
      </c>
      <c r="G697" s="116">
        <f t="shared" si="368"/>
        <v>212.09</v>
      </c>
      <c r="H697" s="117">
        <f t="shared" si="361"/>
        <v>3</v>
      </c>
      <c r="I697" s="116">
        <f t="shared" si="362"/>
        <v>636.27</v>
      </c>
      <c r="J697" s="195">
        <f t="shared" si="369"/>
        <v>201.4855</v>
      </c>
      <c r="K697" s="116">
        <f t="shared" si="363"/>
        <v>3</v>
      </c>
      <c r="L697" s="116">
        <f t="shared" si="364"/>
        <v>604.4565</v>
      </c>
      <c r="M697" s="116">
        <f t="shared" si="365"/>
        <v>10.6045</v>
      </c>
      <c r="N697" s="116">
        <f t="shared" si="366"/>
        <v>3</v>
      </c>
      <c r="O697" s="116">
        <f t="shared" si="367"/>
        <v>31.8135</v>
      </c>
      <c r="P697" s="116"/>
      <c r="R697" s="95"/>
      <c r="S697" s="96"/>
      <c r="T697" s="97"/>
    </row>
    <row r="698" s="85" customFormat="1" ht="23.1" customHeight="1" spans="1:20">
      <c r="A698" s="129" t="s">
        <v>1302</v>
      </c>
      <c r="B698" s="129" t="s">
        <v>1303</v>
      </c>
      <c r="C698" s="113" t="s">
        <v>51</v>
      </c>
      <c r="D698" s="148">
        <v>714.12</v>
      </c>
      <c r="E698" s="115">
        <v>260</v>
      </c>
      <c r="F698" s="116">
        <f t="shared" si="360"/>
        <v>185671.2</v>
      </c>
      <c r="G698" s="116">
        <f t="shared" si="368"/>
        <v>714.12</v>
      </c>
      <c r="H698" s="117">
        <f t="shared" si="361"/>
        <v>260</v>
      </c>
      <c r="I698" s="116">
        <f t="shared" si="362"/>
        <v>185671.2</v>
      </c>
      <c r="J698" s="195">
        <f t="shared" si="369"/>
        <v>678.414</v>
      </c>
      <c r="K698" s="116">
        <f t="shared" si="363"/>
        <v>260</v>
      </c>
      <c r="L698" s="116">
        <f t="shared" si="364"/>
        <v>176387.64</v>
      </c>
      <c r="M698" s="116">
        <f t="shared" si="365"/>
        <v>35.706</v>
      </c>
      <c r="N698" s="116">
        <f t="shared" si="366"/>
        <v>260</v>
      </c>
      <c r="O698" s="116">
        <f t="shared" si="367"/>
        <v>9283.56</v>
      </c>
      <c r="P698" s="116"/>
      <c r="R698" s="95"/>
      <c r="S698" s="96"/>
      <c r="T698" s="97"/>
    </row>
    <row r="699" s="85" customFormat="1" ht="23.1" customHeight="1" spans="1:20">
      <c r="A699" s="129" t="s">
        <v>1304</v>
      </c>
      <c r="B699" s="129" t="s">
        <v>1305</v>
      </c>
      <c r="C699" s="113" t="s">
        <v>51</v>
      </c>
      <c r="D699" s="148">
        <v>240.24</v>
      </c>
      <c r="E699" s="115">
        <v>3</v>
      </c>
      <c r="F699" s="116">
        <f t="shared" si="360"/>
        <v>720.72</v>
      </c>
      <c r="G699" s="116">
        <f t="shared" si="368"/>
        <v>240.24</v>
      </c>
      <c r="H699" s="117">
        <f t="shared" si="361"/>
        <v>3</v>
      </c>
      <c r="I699" s="116">
        <f t="shared" si="362"/>
        <v>720.72</v>
      </c>
      <c r="J699" s="195">
        <f t="shared" si="369"/>
        <v>228.228</v>
      </c>
      <c r="K699" s="116">
        <f t="shared" si="363"/>
        <v>3</v>
      </c>
      <c r="L699" s="116">
        <f t="shared" si="364"/>
        <v>684.684</v>
      </c>
      <c r="M699" s="116">
        <f t="shared" si="365"/>
        <v>12.012</v>
      </c>
      <c r="N699" s="116">
        <f t="shared" si="366"/>
        <v>3</v>
      </c>
      <c r="O699" s="116">
        <f t="shared" si="367"/>
        <v>36.036</v>
      </c>
      <c r="P699" s="116"/>
      <c r="R699" s="95"/>
      <c r="S699" s="96"/>
      <c r="T699" s="97"/>
    </row>
    <row r="700" s="85" customFormat="1" ht="23.1" customHeight="1" spans="1:20">
      <c r="A700" s="129" t="s">
        <v>1306</v>
      </c>
      <c r="B700" s="129" t="s">
        <v>1307</v>
      </c>
      <c r="C700" s="113" t="s">
        <v>51</v>
      </c>
      <c r="D700" s="148">
        <v>180.18</v>
      </c>
      <c r="E700" s="115">
        <v>3.01</v>
      </c>
      <c r="F700" s="116">
        <f t="shared" si="360"/>
        <v>542.34</v>
      </c>
      <c r="G700" s="116">
        <f t="shared" si="368"/>
        <v>180.18</v>
      </c>
      <c r="H700" s="117">
        <f t="shared" si="361"/>
        <v>3.01</v>
      </c>
      <c r="I700" s="116">
        <f t="shared" si="362"/>
        <v>542.34</v>
      </c>
      <c r="J700" s="195">
        <f t="shared" si="369"/>
        <v>171.171</v>
      </c>
      <c r="K700" s="116">
        <f t="shared" si="363"/>
        <v>3.01</v>
      </c>
      <c r="L700" s="116">
        <f t="shared" si="364"/>
        <v>515.22471</v>
      </c>
      <c r="M700" s="116">
        <f t="shared" si="365"/>
        <v>9.00900000000001</v>
      </c>
      <c r="N700" s="116">
        <f t="shared" si="366"/>
        <v>3.01</v>
      </c>
      <c r="O700" s="116">
        <f t="shared" si="367"/>
        <v>27.11709</v>
      </c>
      <c r="P700" s="116"/>
      <c r="R700" s="95"/>
      <c r="S700" s="96"/>
      <c r="T700" s="97"/>
    </row>
    <row r="701" s="85" customFormat="1" ht="23.1" customHeight="1" spans="1:20">
      <c r="A701" s="129" t="s">
        <v>1308</v>
      </c>
      <c r="B701" s="129" t="s">
        <v>1309</v>
      </c>
      <c r="C701" s="113" t="s">
        <v>51</v>
      </c>
      <c r="D701" s="148">
        <v>25.16</v>
      </c>
      <c r="E701" s="115">
        <v>1</v>
      </c>
      <c r="F701" s="116">
        <f t="shared" si="360"/>
        <v>25.16</v>
      </c>
      <c r="G701" s="116">
        <f t="shared" si="368"/>
        <v>25.16</v>
      </c>
      <c r="H701" s="117">
        <f t="shared" si="361"/>
        <v>1</v>
      </c>
      <c r="I701" s="116">
        <f t="shared" si="362"/>
        <v>25.16</v>
      </c>
      <c r="J701" s="195">
        <f t="shared" si="369"/>
        <v>23.902</v>
      </c>
      <c r="K701" s="116">
        <f t="shared" si="363"/>
        <v>1</v>
      </c>
      <c r="L701" s="116">
        <f t="shared" si="364"/>
        <v>23.902</v>
      </c>
      <c r="M701" s="116">
        <f t="shared" si="365"/>
        <v>1.258</v>
      </c>
      <c r="N701" s="116">
        <f t="shared" si="366"/>
        <v>1</v>
      </c>
      <c r="O701" s="116">
        <f t="shared" si="367"/>
        <v>1.258</v>
      </c>
      <c r="P701" s="116"/>
      <c r="R701" s="95"/>
      <c r="S701" s="96"/>
      <c r="T701" s="97"/>
    </row>
    <row r="702" s="85" customFormat="1" ht="23.1" customHeight="1" spans="1:20">
      <c r="A702" s="129" t="s">
        <v>1310</v>
      </c>
      <c r="B702" s="129" t="s">
        <v>1311</v>
      </c>
      <c r="C702" s="113" t="s">
        <v>51</v>
      </c>
      <c r="D702" s="148">
        <v>37.76</v>
      </c>
      <c r="E702" s="115">
        <v>1</v>
      </c>
      <c r="F702" s="116">
        <f t="shared" si="360"/>
        <v>37.76</v>
      </c>
      <c r="G702" s="116">
        <f t="shared" si="368"/>
        <v>37.76</v>
      </c>
      <c r="H702" s="117">
        <f t="shared" si="361"/>
        <v>1</v>
      </c>
      <c r="I702" s="116">
        <f t="shared" si="362"/>
        <v>37.76</v>
      </c>
      <c r="J702" s="195">
        <f t="shared" si="369"/>
        <v>35.872</v>
      </c>
      <c r="K702" s="116">
        <f t="shared" si="363"/>
        <v>1</v>
      </c>
      <c r="L702" s="116">
        <f t="shared" si="364"/>
        <v>35.872</v>
      </c>
      <c r="M702" s="116">
        <f t="shared" si="365"/>
        <v>1.888</v>
      </c>
      <c r="N702" s="116">
        <f t="shared" si="366"/>
        <v>1</v>
      </c>
      <c r="O702" s="116">
        <f t="shared" si="367"/>
        <v>1.888</v>
      </c>
      <c r="P702" s="116"/>
      <c r="R702" s="95"/>
      <c r="S702" s="96"/>
      <c r="T702" s="97"/>
    </row>
    <row r="703" s="85" customFormat="1" ht="23.1" customHeight="1" spans="1:20">
      <c r="A703" s="129" t="s">
        <v>1312</v>
      </c>
      <c r="B703" s="129" t="s">
        <v>1313</v>
      </c>
      <c r="C703" s="113" t="s">
        <v>51</v>
      </c>
      <c r="D703" s="148">
        <v>131.89</v>
      </c>
      <c r="E703" s="115">
        <v>121.2</v>
      </c>
      <c r="F703" s="116">
        <f t="shared" si="360"/>
        <v>15985.07</v>
      </c>
      <c r="G703" s="116">
        <f t="shared" si="368"/>
        <v>131.89</v>
      </c>
      <c r="H703" s="117">
        <f t="shared" si="361"/>
        <v>121.2</v>
      </c>
      <c r="I703" s="116">
        <f t="shared" si="362"/>
        <v>15985.07</v>
      </c>
      <c r="J703" s="195">
        <f t="shared" si="369"/>
        <v>125.2955</v>
      </c>
      <c r="K703" s="116">
        <f t="shared" si="363"/>
        <v>121.2</v>
      </c>
      <c r="L703" s="116">
        <f t="shared" si="364"/>
        <v>15185.8146</v>
      </c>
      <c r="M703" s="116">
        <f t="shared" si="365"/>
        <v>6.59450000000001</v>
      </c>
      <c r="N703" s="116">
        <f t="shared" si="366"/>
        <v>121.2</v>
      </c>
      <c r="O703" s="116">
        <f t="shared" si="367"/>
        <v>799.253400000001</v>
      </c>
      <c r="P703" s="116"/>
      <c r="R703" s="95"/>
      <c r="S703" s="96"/>
      <c r="T703" s="97"/>
    </row>
    <row r="704" s="85" customFormat="1" ht="23.1" customHeight="1" spans="1:20">
      <c r="A704" s="129" t="s">
        <v>1314</v>
      </c>
      <c r="B704" s="129" t="s">
        <v>1315</v>
      </c>
      <c r="C704" s="113" t="s">
        <v>737</v>
      </c>
      <c r="D704" s="148">
        <v>799.69</v>
      </c>
      <c r="E704" s="115">
        <v>4</v>
      </c>
      <c r="F704" s="116">
        <f t="shared" si="360"/>
        <v>3198.76</v>
      </c>
      <c r="G704" s="116">
        <f t="shared" si="368"/>
        <v>799.69</v>
      </c>
      <c r="H704" s="117">
        <f t="shared" si="361"/>
        <v>4</v>
      </c>
      <c r="I704" s="116">
        <f t="shared" si="362"/>
        <v>3198.76</v>
      </c>
      <c r="J704" s="195">
        <f t="shared" si="369"/>
        <v>759.7055</v>
      </c>
      <c r="K704" s="116">
        <f t="shared" si="363"/>
        <v>4</v>
      </c>
      <c r="L704" s="116">
        <f t="shared" si="364"/>
        <v>3038.822</v>
      </c>
      <c r="M704" s="116">
        <f t="shared" si="365"/>
        <v>39.9845</v>
      </c>
      <c r="N704" s="116">
        <f t="shared" si="366"/>
        <v>4</v>
      </c>
      <c r="O704" s="116">
        <f t="shared" si="367"/>
        <v>159.938</v>
      </c>
      <c r="P704" s="116"/>
      <c r="R704" s="95"/>
      <c r="S704" s="96"/>
      <c r="T704" s="97"/>
    </row>
    <row r="705" s="85" customFormat="1" ht="23.1" customHeight="1" spans="1:20">
      <c r="A705" s="129" t="s">
        <v>1316</v>
      </c>
      <c r="B705" s="129" t="s">
        <v>1317</v>
      </c>
      <c r="C705" s="113" t="s">
        <v>737</v>
      </c>
      <c r="D705" s="148">
        <v>449.89</v>
      </c>
      <c r="E705" s="115">
        <v>24</v>
      </c>
      <c r="F705" s="116">
        <f t="shared" ref="F705:F768" si="370">ROUND(E705*D705,2)</f>
        <v>10797.36</v>
      </c>
      <c r="G705" s="116">
        <f t="shared" si="368"/>
        <v>449.89</v>
      </c>
      <c r="H705" s="117">
        <f t="shared" ref="H705:H768" si="371">E705</f>
        <v>24</v>
      </c>
      <c r="I705" s="116">
        <f t="shared" ref="I705:I768" si="372">ROUND(H705*G705,2)</f>
        <v>10797.36</v>
      </c>
      <c r="J705" s="195">
        <f t="shared" si="369"/>
        <v>427.3955</v>
      </c>
      <c r="K705" s="116">
        <f t="shared" ref="K705:K768" si="373">H705</f>
        <v>24</v>
      </c>
      <c r="L705" s="116">
        <f t="shared" ref="L705:L768" si="374">K705*J705</f>
        <v>10257.492</v>
      </c>
      <c r="M705" s="116">
        <f t="shared" ref="M705:M768" si="375">G705-J705</f>
        <v>22.4945</v>
      </c>
      <c r="N705" s="116">
        <f t="shared" ref="N705:N768" si="376">K705</f>
        <v>24</v>
      </c>
      <c r="O705" s="116">
        <f t="shared" ref="O705:O768" si="377">N705*M705</f>
        <v>539.868</v>
      </c>
      <c r="P705" s="116"/>
      <c r="R705" s="95"/>
      <c r="S705" s="96"/>
      <c r="T705" s="97"/>
    </row>
    <row r="706" s="85" customFormat="1" ht="23.1" customHeight="1" spans="1:20">
      <c r="A706" s="129">
        <v>616</v>
      </c>
      <c r="B706" s="129" t="s">
        <v>1318</v>
      </c>
      <c r="C706" s="113" t="s">
        <v>62</v>
      </c>
      <c r="D706" s="148">
        <v>15.48</v>
      </c>
      <c r="E706" s="115">
        <v>3456.72</v>
      </c>
      <c r="F706" s="116">
        <f t="shared" si="370"/>
        <v>53510.03</v>
      </c>
      <c r="G706" s="116">
        <f t="shared" si="368"/>
        <v>15.48</v>
      </c>
      <c r="H706" s="117">
        <f t="shared" si="371"/>
        <v>3456.72</v>
      </c>
      <c r="I706" s="116">
        <f t="shared" si="372"/>
        <v>53510.03</v>
      </c>
      <c r="J706" s="195">
        <f t="shared" si="369"/>
        <v>14.706</v>
      </c>
      <c r="K706" s="116">
        <f t="shared" si="373"/>
        <v>3456.72</v>
      </c>
      <c r="L706" s="116">
        <f t="shared" si="374"/>
        <v>50834.52432</v>
      </c>
      <c r="M706" s="116">
        <f t="shared" si="375"/>
        <v>0.774000000000001</v>
      </c>
      <c r="N706" s="116">
        <f t="shared" si="376"/>
        <v>3456.72</v>
      </c>
      <c r="O706" s="116">
        <f t="shared" si="377"/>
        <v>2675.50128</v>
      </c>
      <c r="P706" s="116"/>
      <c r="R706" s="95"/>
      <c r="S706" s="96"/>
      <c r="T706" s="97"/>
    </row>
    <row r="707" s="85" customFormat="1" ht="23.1" customHeight="1" spans="1:20">
      <c r="A707" s="129">
        <v>617</v>
      </c>
      <c r="B707" s="129" t="s">
        <v>1319</v>
      </c>
      <c r="C707" s="113"/>
      <c r="D707" s="148"/>
      <c r="E707" s="115"/>
      <c r="F707" s="116">
        <f t="shared" si="370"/>
        <v>0</v>
      </c>
      <c r="G707" s="116">
        <f t="shared" si="368"/>
        <v>0</v>
      </c>
      <c r="H707" s="117">
        <f t="shared" si="371"/>
        <v>0</v>
      </c>
      <c r="I707" s="116">
        <f t="shared" si="372"/>
        <v>0</v>
      </c>
      <c r="J707" s="195">
        <f t="shared" si="369"/>
        <v>0</v>
      </c>
      <c r="K707" s="116">
        <f t="shared" si="373"/>
        <v>0</v>
      </c>
      <c r="L707" s="116">
        <f t="shared" si="374"/>
        <v>0</v>
      </c>
      <c r="M707" s="116">
        <f t="shared" si="375"/>
        <v>0</v>
      </c>
      <c r="N707" s="116">
        <f t="shared" si="376"/>
        <v>0</v>
      </c>
      <c r="O707" s="116">
        <f t="shared" si="377"/>
        <v>0</v>
      </c>
      <c r="P707" s="116"/>
      <c r="R707" s="95"/>
      <c r="S707" s="96"/>
      <c r="T707" s="97"/>
    </row>
    <row r="708" s="85" customFormat="1" ht="23.1" customHeight="1" spans="1:20">
      <c r="A708" s="129" t="s">
        <v>1320</v>
      </c>
      <c r="B708" s="129" t="s">
        <v>1321</v>
      </c>
      <c r="C708" s="113" t="s">
        <v>1322</v>
      </c>
      <c r="D708" s="148">
        <v>1.02</v>
      </c>
      <c r="E708" s="115">
        <v>335</v>
      </c>
      <c r="F708" s="116">
        <f t="shared" si="370"/>
        <v>341.7</v>
      </c>
      <c r="G708" s="116">
        <f t="shared" si="368"/>
        <v>1.02</v>
      </c>
      <c r="H708" s="117">
        <f t="shared" si="371"/>
        <v>335</v>
      </c>
      <c r="I708" s="116">
        <f t="shared" si="372"/>
        <v>341.7</v>
      </c>
      <c r="J708" s="195">
        <f t="shared" si="369"/>
        <v>0.969</v>
      </c>
      <c r="K708" s="116">
        <f t="shared" si="373"/>
        <v>335</v>
      </c>
      <c r="L708" s="116">
        <f t="shared" si="374"/>
        <v>324.615</v>
      </c>
      <c r="M708" s="116">
        <f t="shared" si="375"/>
        <v>0.051</v>
      </c>
      <c r="N708" s="116">
        <f t="shared" si="376"/>
        <v>335</v>
      </c>
      <c r="O708" s="116">
        <f t="shared" si="377"/>
        <v>17.085</v>
      </c>
      <c r="P708" s="116"/>
      <c r="R708" s="95"/>
      <c r="S708" s="96"/>
      <c r="T708" s="97"/>
    </row>
    <row r="709" s="85" customFormat="1" ht="23.1" customHeight="1" spans="1:20">
      <c r="A709" s="129" t="s">
        <v>1323</v>
      </c>
      <c r="B709" s="129" t="s">
        <v>1324</v>
      </c>
      <c r="C709" s="113" t="s">
        <v>1131</v>
      </c>
      <c r="D709" s="148">
        <v>22.44</v>
      </c>
      <c r="E709" s="115">
        <v>26</v>
      </c>
      <c r="F709" s="116">
        <f t="shared" si="370"/>
        <v>583.44</v>
      </c>
      <c r="G709" s="116">
        <f t="shared" si="368"/>
        <v>22.44</v>
      </c>
      <c r="H709" s="117">
        <f t="shared" si="371"/>
        <v>26</v>
      </c>
      <c r="I709" s="116">
        <f t="shared" si="372"/>
        <v>583.44</v>
      </c>
      <c r="J709" s="195">
        <f t="shared" si="369"/>
        <v>21.318</v>
      </c>
      <c r="K709" s="116">
        <f t="shared" si="373"/>
        <v>26</v>
      </c>
      <c r="L709" s="116">
        <f t="shared" si="374"/>
        <v>554.268</v>
      </c>
      <c r="M709" s="116">
        <f t="shared" si="375"/>
        <v>1.122</v>
      </c>
      <c r="N709" s="116">
        <f t="shared" si="376"/>
        <v>26</v>
      </c>
      <c r="O709" s="116">
        <f t="shared" si="377"/>
        <v>29.172</v>
      </c>
      <c r="P709" s="116"/>
      <c r="R709" s="95"/>
      <c r="S709" s="96"/>
      <c r="T709" s="97"/>
    </row>
    <row r="710" s="85" customFormat="1" ht="23.1" customHeight="1" spans="1:20">
      <c r="A710" s="129">
        <v>618</v>
      </c>
      <c r="B710" s="129" t="s">
        <v>1325</v>
      </c>
      <c r="C710" s="113"/>
      <c r="D710" s="148"/>
      <c r="E710" s="115"/>
      <c r="F710" s="116">
        <f t="shared" si="370"/>
        <v>0</v>
      </c>
      <c r="G710" s="116">
        <f t="shared" si="368"/>
        <v>0</v>
      </c>
      <c r="H710" s="117">
        <f t="shared" si="371"/>
        <v>0</v>
      </c>
      <c r="I710" s="116">
        <f t="shared" si="372"/>
        <v>0</v>
      </c>
      <c r="J710" s="195">
        <f t="shared" si="369"/>
        <v>0</v>
      </c>
      <c r="K710" s="116">
        <f t="shared" si="373"/>
        <v>0</v>
      </c>
      <c r="L710" s="116">
        <f t="shared" si="374"/>
        <v>0</v>
      </c>
      <c r="M710" s="116">
        <f t="shared" si="375"/>
        <v>0</v>
      </c>
      <c r="N710" s="116">
        <f t="shared" si="376"/>
        <v>0</v>
      </c>
      <c r="O710" s="116">
        <f t="shared" si="377"/>
        <v>0</v>
      </c>
      <c r="P710" s="116"/>
      <c r="R710" s="95"/>
      <c r="S710" s="96"/>
      <c r="T710" s="97"/>
    </row>
    <row r="711" s="85" customFormat="1" ht="23.1" customHeight="1" spans="1:20">
      <c r="A711" s="129" t="s">
        <v>1326</v>
      </c>
      <c r="B711" s="129" t="s">
        <v>1327</v>
      </c>
      <c r="C711" s="113" t="s">
        <v>231</v>
      </c>
      <c r="D711" s="148">
        <v>15.48</v>
      </c>
      <c r="E711" s="115">
        <v>1155</v>
      </c>
      <c r="F711" s="116">
        <f t="shared" si="370"/>
        <v>17879.4</v>
      </c>
      <c r="G711" s="116">
        <f t="shared" si="368"/>
        <v>15.48</v>
      </c>
      <c r="H711" s="117">
        <f t="shared" si="371"/>
        <v>1155</v>
      </c>
      <c r="I711" s="116">
        <f t="shared" si="372"/>
        <v>17879.4</v>
      </c>
      <c r="J711" s="195">
        <f t="shared" si="369"/>
        <v>14.706</v>
      </c>
      <c r="K711" s="116">
        <f t="shared" si="373"/>
        <v>1155</v>
      </c>
      <c r="L711" s="116">
        <f t="shared" si="374"/>
        <v>16985.43</v>
      </c>
      <c r="M711" s="116">
        <f t="shared" si="375"/>
        <v>0.774000000000001</v>
      </c>
      <c r="N711" s="116">
        <f t="shared" si="376"/>
        <v>1155</v>
      </c>
      <c r="O711" s="116">
        <f t="shared" si="377"/>
        <v>893.970000000001</v>
      </c>
      <c r="P711" s="116"/>
      <c r="R711" s="95"/>
      <c r="S711" s="96"/>
      <c r="T711" s="97"/>
    </row>
    <row r="712" s="85" customFormat="1" ht="23.1" customHeight="1" spans="1:20">
      <c r="A712" s="129" t="s">
        <v>1328</v>
      </c>
      <c r="B712" s="129" t="s">
        <v>1329</v>
      </c>
      <c r="C712" s="113" t="s">
        <v>231</v>
      </c>
      <c r="D712" s="148">
        <v>6.65</v>
      </c>
      <c r="E712" s="115">
        <v>1081</v>
      </c>
      <c r="F712" s="116">
        <f t="shared" si="370"/>
        <v>7188.65</v>
      </c>
      <c r="G712" s="116">
        <f t="shared" si="368"/>
        <v>6.65</v>
      </c>
      <c r="H712" s="117">
        <f t="shared" si="371"/>
        <v>1081</v>
      </c>
      <c r="I712" s="116">
        <f t="shared" si="372"/>
        <v>7188.65</v>
      </c>
      <c r="J712" s="195">
        <f t="shared" si="369"/>
        <v>6.3175</v>
      </c>
      <c r="K712" s="116">
        <f t="shared" si="373"/>
        <v>1081</v>
      </c>
      <c r="L712" s="116">
        <f t="shared" si="374"/>
        <v>6829.2175</v>
      </c>
      <c r="M712" s="116">
        <f t="shared" si="375"/>
        <v>0.3325</v>
      </c>
      <c r="N712" s="116">
        <f t="shared" si="376"/>
        <v>1081</v>
      </c>
      <c r="O712" s="116">
        <f t="shared" si="377"/>
        <v>359.432500000001</v>
      </c>
      <c r="P712" s="116"/>
      <c r="R712" s="95"/>
      <c r="S712" s="96"/>
      <c r="T712" s="97"/>
    </row>
    <row r="713" s="85" customFormat="1" ht="23.1" customHeight="1" spans="1:20">
      <c r="A713" s="129" t="s">
        <v>1330</v>
      </c>
      <c r="B713" s="129" t="s">
        <v>1331</v>
      </c>
      <c r="C713" s="113" t="s">
        <v>231</v>
      </c>
      <c r="D713" s="148">
        <v>15</v>
      </c>
      <c r="E713" s="115">
        <v>1</v>
      </c>
      <c r="F713" s="116">
        <f t="shared" si="370"/>
        <v>15</v>
      </c>
      <c r="G713" s="116">
        <f t="shared" si="368"/>
        <v>15</v>
      </c>
      <c r="H713" s="117">
        <f t="shared" si="371"/>
        <v>1</v>
      </c>
      <c r="I713" s="116">
        <f t="shared" si="372"/>
        <v>15</v>
      </c>
      <c r="J713" s="195">
        <f t="shared" si="369"/>
        <v>14.25</v>
      </c>
      <c r="K713" s="116">
        <f t="shared" si="373"/>
        <v>1</v>
      </c>
      <c r="L713" s="116">
        <f t="shared" si="374"/>
        <v>14.25</v>
      </c>
      <c r="M713" s="116">
        <f t="shared" si="375"/>
        <v>0.75</v>
      </c>
      <c r="N713" s="116">
        <f t="shared" si="376"/>
        <v>1</v>
      </c>
      <c r="O713" s="116">
        <f t="shared" si="377"/>
        <v>0.75</v>
      </c>
      <c r="P713" s="116"/>
      <c r="R713" s="95"/>
      <c r="S713" s="96"/>
      <c r="T713" s="97"/>
    </row>
    <row r="714" s="85" customFormat="1" ht="23.1" customHeight="1" spans="1:20">
      <c r="A714" s="129">
        <v>619</v>
      </c>
      <c r="B714" s="129" t="s">
        <v>1332</v>
      </c>
      <c r="C714" s="113"/>
      <c r="D714" s="148"/>
      <c r="E714" s="115"/>
      <c r="F714" s="116">
        <f t="shared" si="370"/>
        <v>0</v>
      </c>
      <c r="G714" s="116">
        <f t="shared" ref="G714:G777" si="378">D714</f>
        <v>0</v>
      </c>
      <c r="H714" s="117">
        <f t="shared" si="371"/>
        <v>0</v>
      </c>
      <c r="I714" s="116">
        <f t="shared" si="372"/>
        <v>0</v>
      </c>
      <c r="J714" s="195">
        <f t="shared" si="369"/>
        <v>0</v>
      </c>
      <c r="K714" s="116">
        <f t="shared" si="373"/>
        <v>0</v>
      </c>
      <c r="L714" s="116">
        <f t="shared" si="374"/>
        <v>0</v>
      </c>
      <c r="M714" s="116">
        <f t="shared" si="375"/>
        <v>0</v>
      </c>
      <c r="N714" s="116">
        <f t="shared" si="376"/>
        <v>0</v>
      </c>
      <c r="O714" s="116">
        <f t="shared" si="377"/>
        <v>0</v>
      </c>
      <c r="P714" s="116"/>
      <c r="R714" s="95"/>
      <c r="S714" s="96"/>
      <c r="T714" s="97"/>
    </row>
    <row r="715" s="85" customFormat="1" ht="23.1" customHeight="1" spans="1:20">
      <c r="A715" s="129" t="s">
        <v>1333</v>
      </c>
      <c r="B715" s="129" t="s">
        <v>1334</v>
      </c>
      <c r="C715" s="113" t="s">
        <v>737</v>
      </c>
      <c r="D715" s="148">
        <v>275.4</v>
      </c>
      <c r="E715" s="115">
        <v>32</v>
      </c>
      <c r="F715" s="116">
        <f t="shared" si="370"/>
        <v>8812.8</v>
      </c>
      <c r="G715" s="116">
        <f t="shared" si="378"/>
        <v>275.4</v>
      </c>
      <c r="H715" s="117">
        <f t="shared" si="371"/>
        <v>32</v>
      </c>
      <c r="I715" s="116">
        <f t="shared" si="372"/>
        <v>8812.8</v>
      </c>
      <c r="J715" s="195">
        <f t="shared" si="369"/>
        <v>261.63</v>
      </c>
      <c r="K715" s="116">
        <f t="shared" si="373"/>
        <v>32</v>
      </c>
      <c r="L715" s="116">
        <f t="shared" si="374"/>
        <v>8372.16</v>
      </c>
      <c r="M715" s="116">
        <f t="shared" si="375"/>
        <v>13.77</v>
      </c>
      <c r="N715" s="116">
        <f t="shared" si="376"/>
        <v>32</v>
      </c>
      <c r="O715" s="116">
        <f t="shared" si="377"/>
        <v>440.640000000001</v>
      </c>
      <c r="P715" s="116"/>
      <c r="R715" s="95"/>
      <c r="S715" s="96"/>
      <c r="T715" s="97"/>
    </row>
    <row r="716" s="85" customFormat="1" ht="23.1" customHeight="1" spans="1:20">
      <c r="A716" s="129" t="s">
        <v>1335</v>
      </c>
      <c r="B716" s="129" t="s">
        <v>1336</v>
      </c>
      <c r="C716" s="113" t="s">
        <v>737</v>
      </c>
      <c r="D716" s="148">
        <v>356.95</v>
      </c>
      <c r="E716" s="115">
        <v>14</v>
      </c>
      <c r="F716" s="116">
        <f t="shared" si="370"/>
        <v>4997.3</v>
      </c>
      <c r="G716" s="116">
        <f t="shared" si="378"/>
        <v>356.95</v>
      </c>
      <c r="H716" s="117">
        <f t="shared" si="371"/>
        <v>14</v>
      </c>
      <c r="I716" s="116">
        <f t="shared" si="372"/>
        <v>4997.3</v>
      </c>
      <c r="J716" s="195">
        <f t="shared" si="369"/>
        <v>339.1025</v>
      </c>
      <c r="K716" s="116">
        <f t="shared" si="373"/>
        <v>14</v>
      </c>
      <c r="L716" s="116">
        <f t="shared" si="374"/>
        <v>4747.435</v>
      </c>
      <c r="M716" s="116">
        <f t="shared" si="375"/>
        <v>17.8475</v>
      </c>
      <c r="N716" s="116">
        <f t="shared" si="376"/>
        <v>14</v>
      </c>
      <c r="O716" s="116">
        <f t="shared" si="377"/>
        <v>249.865</v>
      </c>
      <c r="P716" s="116"/>
      <c r="R716" s="95"/>
      <c r="S716" s="96"/>
      <c r="T716" s="97"/>
    </row>
    <row r="717" s="85" customFormat="1" ht="23.1" customHeight="1" spans="1:20">
      <c r="A717" s="129">
        <v>620</v>
      </c>
      <c r="B717" s="129" t="s">
        <v>1337</v>
      </c>
      <c r="C717" s="113"/>
      <c r="D717" s="148"/>
      <c r="E717" s="115"/>
      <c r="F717" s="116">
        <f t="shared" si="370"/>
        <v>0</v>
      </c>
      <c r="G717" s="116">
        <f t="shared" si="378"/>
        <v>0</v>
      </c>
      <c r="H717" s="117">
        <f t="shared" si="371"/>
        <v>0</v>
      </c>
      <c r="I717" s="116">
        <f t="shared" si="372"/>
        <v>0</v>
      </c>
      <c r="J717" s="195">
        <f t="shared" si="369"/>
        <v>0</v>
      </c>
      <c r="K717" s="116">
        <f t="shared" si="373"/>
        <v>0</v>
      </c>
      <c r="L717" s="116">
        <f t="shared" si="374"/>
        <v>0</v>
      </c>
      <c r="M717" s="116">
        <f t="shared" si="375"/>
        <v>0</v>
      </c>
      <c r="N717" s="116">
        <f t="shared" si="376"/>
        <v>0</v>
      </c>
      <c r="O717" s="116">
        <f t="shared" si="377"/>
        <v>0</v>
      </c>
      <c r="P717" s="116"/>
      <c r="R717" s="95"/>
      <c r="S717" s="96"/>
      <c r="T717" s="97"/>
    </row>
    <row r="718" s="85" customFormat="1" ht="23.1" customHeight="1" spans="1:20">
      <c r="A718" s="129" t="s">
        <v>1338</v>
      </c>
      <c r="B718" s="129" t="s">
        <v>1339</v>
      </c>
      <c r="C718" s="113"/>
      <c r="D718" s="148"/>
      <c r="E718" s="115"/>
      <c r="F718" s="116">
        <f t="shared" si="370"/>
        <v>0</v>
      </c>
      <c r="G718" s="116">
        <f t="shared" si="378"/>
        <v>0</v>
      </c>
      <c r="H718" s="117">
        <f t="shared" si="371"/>
        <v>0</v>
      </c>
      <c r="I718" s="116">
        <f t="shared" si="372"/>
        <v>0</v>
      </c>
      <c r="J718" s="195">
        <f t="shared" si="369"/>
        <v>0</v>
      </c>
      <c r="K718" s="116">
        <f t="shared" si="373"/>
        <v>0</v>
      </c>
      <c r="L718" s="116">
        <f t="shared" si="374"/>
        <v>0</v>
      </c>
      <c r="M718" s="116">
        <f t="shared" si="375"/>
        <v>0</v>
      </c>
      <c r="N718" s="116">
        <f t="shared" si="376"/>
        <v>0</v>
      </c>
      <c r="O718" s="116">
        <f t="shared" si="377"/>
        <v>0</v>
      </c>
      <c r="P718" s="116"/>
      <c r="R718" s="95"/>
      <c r="S718" s="96"/>
      <c r="T718" s="97"/>
    </row>
    <row r="719" s="85" customFormat="1" ht="23.1" customHeight="1" spans="1:20">
      <c r="A719" s="129" t="s">
        <v>1340</v>
      </c>
      <c r="B719" s="129" t="s">
        <v>1341</v>
      </c>
      <c r="C719" s="113" t="s">
        <v>51</v>
      </c>
      <c r="D719" s="148">
        <v>373.94</v>
      </c>
      <c r="E719" s="115">
        <v>16</v>
      </c>
      <c r="F719" s="116">
        <f t="shared" si="370"/>
        <v>5983.04</v>
      </c>
      <c r="G719" s="116">
        <f t="shared" si="378"/>
        <v>373.94</v>
      </c>
      <c r="H719" s="117">
        <f t="shared" si="371"/>
        <v>16</v>
      </c>
      <c r="I719" s="116">
        <f t="shared" si="372"/>
        <v>5983.04</v>
      </c>
      <c r="J719" s="195">
        <f t="shared" si="369"/>
        <v>355.243</v>
      </c>
      <c r="K719" s="116">
        <f t="shared" si="373"/>
        <v>16</v>
      </c>
      <c r="L719" s="116">
        <f t="shared" si="374"/>
        <v>5683.888</v>
      </c>
      <c r="M719" s="116">
        <f t="shared" si="375"/>
        <v>18.697</v>
      </c>
      <c r="N719" s="116">
        <f t="shared" si="376"/>
        <v>16</v>
      </c>
      <c r="O719" s="116">
        <f t="shared" si="377"/>
        <v>299.152</v>
      </c>
      <c r="P719" s="116"/>
      <c r="R719" s="95"/>
      <c r="S719" s="96"/>
      <c r="T719" s="97"/>
    </row>
    <row r="720" s="85" customFormat="1" ht="23.1" customHeight="1" spans="1:20">
      <c r="A720" s="129" t="s">
        <v>1342</v>
      </c>
      <c r="B720" s="129" t="s">
        <v>1343</v>
      </c>
      <c r="C720" s="113" t="s">
        <v>51</v>
      </c>
      <c r="D720" s="148">
        <v>397</v>
      </c>
      <c r="E720" s="115">
        <v>16</v>
      </c>
      <c r="F720" s="116">
        <f t="shared" si="370"/>
        <v>6352</v>
      </c>
      <c r="G720" s="116">
        <f t="shared" si="378"/>
        <v>397</v>
      </c>
      <c r="H720" s="117">
        <f t="shared" si="371"/>
        <v>16</v>
      </c>
      <c r="I720" s="116">
        <f t="shared" si="372"/>
        <v>6352</v>
      </c>
      <c r="J720" s="195">
        <f t="shared" si="369"/>
        <v>377.15</v>
      </c>
      <c r="K720" s="116">
        <f t="shared" si="373"/>
        <v>16</v>
      </c>
      <c r="L720" s="116">
        <f t="shared" si="374"/>
        <v>6034.4</v>
      </c>
      <c r="M720" s="116">
        <f t="shared" si="375"/>
        <v>19.85</v>
      </c>
      <c r="N720" s="116">
        <f t="shared" si="376"/>
        <v>16</v>
      </c>
      <c r="O720" s="116">
        <f t="shared" si="377"/>
        <v>317.6</v>
      </c>
      <c r="P720" s="116"/>
      <c r="R720" s="95"/>
      <c r="S720" s="96"/>
      <c r="T720" s="97"/>
    </row>
    <row r="721" s="85" customFormat="1" ht="23.1" customHeight="1" spans="1:20">
      <c r="A721" s="129" t="s">
        <v>1344</v>
      </c>
      <c r="B721" s="129" t="s">
        <v>1345</v>
      </c>
      <c r="C721" s="113" t="s">
        <v>51</v>
      </c>
      <c r="D721" s="148">
        <v>455.28</v>
      </c>
      <c r="E721" s="115">
        <v>36</v>
      </c>
      <c r="F721" s="116">
        <f t="shared" si="370"/>
        <v>16390.08</v>
      </c>
      <c r="G721" s="116">
        <f t="shared" si="378"/>
        <v>455.28</v>
      </c>
      <c r="H721" s="117">
        <f t="shared" si="371"/>
        <v>36</v>
      </c>
      <c r="I721" s="116">
        <f t="shared" si="372"/>
        <v>16390.08</v>
      </c>
      <c r="J721" s="195">
        <f t="shared" si="369"/>
        <v>432.516</v>
      </c>
      <c r="K721" s="116">
        <f t="shared" si="373"/>
        <v>36</v>
      </c>
      <c r="L721" s="116">
        <f t="shared" si="374"/>
        <v>15570.576</v>
      </c>
      <c r="M721" s="116">
        <f t="shared" si="375"/>
        <v>22.764</v>
      </c>
      <c r="N721" s="116">
        <f t="shared" si="376"/>
        <v>36</v>
      </c>
      <c r="O721" s="116">
        <f t="shared" si="377"/>
        <v>819.504</v>
      </c>
      <c r="P721" s="116"/>
      <c r="R721" s="95"/>
      <c r="S721" s="96"/>
      <c r="T721" s="97"/>
    </row>
    <row r="722" s="85" customFormat="1" ht="23.1" customHeight="1" spans="1:20">
      <c r="A722" s="129" t="s">
        <v>1346</v>
      </c>
      <c r="B722" s="129" t="s">
        <v>1347</v>
      </c>
      <c r="C722" s="113" t="s">
        <v>51</v>
      </c>
      <c r="D722" s="148">
        <v>493.62</v>
      </c>
      <c r="E722" s="115">
        <v>16</v>
      </c>
      <c r="F722" s="116">
        <f t="shared" si="370"/>
        <v>7897.92</v>
      </c>
      <c r="G722" s="116">
        <f t="shared" si="378"/>
        <v>493.62</v>
      </c>
      <c r="H722" s="117">
        <f t="shared" si="371"/>
        <v>16</v>
      </c>
      <c r="I722" s="116">
        <f t="shared" si="372"/>
        <v>7897.92</v>
      </c>
      <c r="J722" s="195">
        <f t="shared" si="369"/>
        <v>468.939</v>
      </c>
      <c r="K722" s="116">
        <f t="shared" si="373"/>
        <v>16</v>
      </c>
      <c r="L722" s="116">
        <f t="shared" si="374"/>
        <v>7503.024</v>
      </c>
      <c r="M722" s="116">
        <f t="shared" si="375"/>
        <v>24.681</v>
      </c>
      <c r="N722" s="116">
        <f t="shared" si="376"/>
        <v>16</v>
      </c>
      <c r="O722" s="116">
        <f t="shared" si="377"/>
        <v>394.896000000001</v>
      </c>
      <c r="P722" s="116"/>
      <c r="R722" s="95"/>
      <c r="S722" s="96"/>
      <c r="T722" s="97"/>
    </row>
    <row r="723" s="85" customFormat="1" ht="23.1" customHeight="1" spans="1:20">
      <c r="A723" s="129" t="s">
        <v>1348</v>
      </c>
      <c r="B723" s="129" t="s">
        <v>1349</v>
      </c>
      <c r="C723" s="113" t="s">
        <v>51</v>
      </c>
      <c r="D723" s="148">
        <v>608.32</v>
      </c>
      <c r="E723" s="115">
        <v>277.5</v>
      </c>
      <c r="F723" s="116">
        <f t="shared" si="370"/>
        <v>168808.8</v>
      </c>
      <c r="G723" s="116">
        <f t="shared" si="378"/>
        <v>608.32</v>
      </c>
      <c r="H723" s="117">
        <f t="shared" si="371"/>
        <v>277.5</v>
      </c>
      <c r="I723" s="116">
        <f t="shared" si="372"/>
        <v>168808.8</v>
      </c>
      <c r="J723" s="195">
        <f t="shared" si="369"/>
        <v>577.904</v>
      </c>
      <c r="K723" s="116">
        <f t="shared" si="373"/>
        <v>277.5</v>
      </c>
      <c r="L723" s="116">
        <f t="shared" si="374"/>
        <v>160368.36</v>
      </c>
      <c r="M723" s="116">
        <f t="shared" si="375"/>
        <v>30.4160000000001</v>
      </c>
      <c r="N723" s="116">
        <f t="shared" si="376"/>
        <v>277.5</v>
      </c>
      <c r="O723" s="116">
        <f t="shared" si="377"/>
        <v>8440.44000000002</v>
      </c>
      <c r="P723" s="116"/>
      <c r="R723" s="95"/>
      <c r="S723" s="96"/>
      <c r="T723" s="97"/>
    </row>
    <row r="724" s="85" customFormat="1" ht="23.1" customHeight="1" spans="1:20">
      <c r="A724" s="129" t="s">
        <v>1350</v>
      </c>
      <c r="B724" s="129" t="s">
        <v>1351</v>
      </c>
      <c r="C724" s="113"/>
      <c r="D724" s="148"/>
      <c r="E724" s="115"/>
      <c r="F724" s="116">
        <f t="shared" si="370"/>
        <v>0</v>
      </c>
      <c r="G724" s="116">
        <f t="shared" si="378"/>
        <v>0</v>
      </c>
      <c r="H724" s="117">
        <f t="shared" si="371"/>
        <v>0</v>
      </c>
      <c r="I724" s="116">
        <f t="shared" si="372"/>
        <v>0</v>
      </c>
      <c r="J724" s="195">
        <f t="shared" si="369"/>
        <v>0</v>
      </c>
      <c r="K724" s="116">
        <f t="shared" si="373"/>
        <v>0</v>
      </c>
      <c r="L724" s="116">
        <f t="shared" si="374"/>
        <v>0</v>
      </c>
      <c r="M724" s="116">
        <f t="shared" si="375"/>
        <v>0</v>
      </c>
      <c r="N724" s="116">
        <f t="shared" si="376"/>
        <v>0</v>
      </c>
      <c r="O724" s="116">
        <f t="shared" si="377"/>
        <v>0</v>
      </c>
      <c r="P724" s="116"/>
      <c r="R724" s="95"/>
      <c r="S724" s="96"/>
      <c r="T724" s="97"/>
    </row>
    <row r="725" s="85" customFormat="1" ht="23.1" customHeight="1" spans="1:20">
      <c r="A725" s="129" t="s">
        <v>1352</v>
      </c>
      <c r="B725" s="129" t="s">
        <v>1353</v>
      </c>
      <c r="C725" s="113" t="s">
        <v>51</v>
      </c>
      <c r="D725" s="148">
        <v>339.95</v>
      </c>
      <c r="E725" s="115">
        <v>16</v>
      </c>
      <c r="F725" s="116">
        <f t="shared" si="370"/>
        <v>5439.2</v>
      </c>
      <c r="G725" s="116">
        <f t="shared" si="378"/>
        <v>339.95</v>
      </c>
      <c r="H725" s="117">
        <f t="shared" si="371"/>
        <v>16</v>
      </c>
      <c r="I725" s="116">
        <f t="shared" si="372"/>
        <v>5439.2</v>
      </c>
      <c r="J725" s="195">
        <f t="shared" si="369"/>
        <v>322.9525</v>
      </c>
      <c r="K725" s="116">
        <f t="shared" si="373"/>
        <v>16</v>
      </c>
      <c r="L725" s="116">
        <f t="shared" si="374"/>
        <v>5167.24</v>
      </c>
      <c r="M725" s="116">
        <f t="shared" si="375"/>
        <v>16.9975</v>
      </c>
      <c r="N725" s="116">
        <f t="shared" si="376"/>
        <v>16</v>
      </c>
      <c r="O725" s="116">
        <f t="shared" si="377"/>
        <v>271.96</v>
      </c>
      <c r="P725" s="116"/>
      <c r="R725" s="95"/>
      <c r="S725" s="96"/>
      <c r="T725" s="97"/>
    </row>
    <row r="726" s="85" customFormat="1" ht="23.1" customHeight="1" spans="1:20">
      <c r="A726" s="129" t="s">
        <v>1354</v>
      </c>
      <c r="B726" s="129" t="s">
        <v>1355</v>
      </c>
      <c r="C726" s="113" t="s">
        <v>51</v>
      </c>
      <c r="D726" s="148">
        <v>360.96</v>
      </c>
      <c r="E726" s="115">
        <v>16</v>
      </c>
      <c r="F726" s="116">
        <f t="shared" si="370"/>
        <v>5775.36</v>
      </c>
      <c r="G726" s="116">
        <f t="shared" si="378"/>
        <v>360.96</v>
      </c>
      <c r="H726" s="117">
        <f t="shared" si="371"/>
        <v>16</v>
      </c>
      <c r="I726" s="116">
        <f t="shared" si="372"/>
        <v>5775.36</v>
      </c>
      <c r="J726" s="195">
        <f t="shared" si="369"/>
        <v>342.912</v>
      </c>
      <c r="K726" s="116">
        <f t="shared" si="373"/>
        <v>16</v>
      </c>
      <c r="L726" s="116">
        <f t="shared" si="374"/>
        <v>5486.592</v>
      </c>
      <c r="M726" s="116">
        <f t="shared" si="375"/>
        <v>18.048</v>
      </c>
      <c r="N726" s="116">
        <f t="shared" si="376"/>
        <v>16</v>
      </c>
      <c r="O726" s="116">
        <f t="shared" si="377"/>
        <v>288.768</v>
      </c>
      <c r="P726" s="116"/>
      <c r="R726" s="95"/>
      <c r="S726" s="96"/>
      <c r="T726" s="97"/>
    </row>
    <row r="727" s="85" customFormat="1" ht="23.1" customHeight="1" spans="1:20">
      <c r="A727" s="129" t="s">
        <v>1356</v>
      </c>
      <c r="B727" s="129" t="s">
        <v>1357</v>
      </c>
      <c r="C727" s="113" t="s">
        <v>51</v>
      </c>
      <c r="D727" s="148">
        <v>413.9</v>
      </c>
      <c r="E727" s="115">
        <v>46</v>
      </c>
      <c r="F727" s="116">
        <f t="shared" si="370"/>
        <v>19039.4</v>
      </c>
      <c r="G727" s="116">
        <f t="shared" si="378"/>
        <v>413.9</v>
      </c>
      <c r="H727" s="117">
        <f t="shared" si="371"/>
        <v>46</v>
      </c>
      <c r="I727" s="116">
        <f t="shared" si="372"/>
        <v>19039.4</v>
      </c>
      <c r="J727" s="195">
        <f t="shared" si="369"/>
        <v>393.205</v>
      </c>
      <c r="K727" s="116">
        <f t="shared" si="373"/>
        <v>46</v>
      </c>
      <c r="L727" s="116">
        <f t="shared" si="374"/>
        <v>18087.43</v>
      </c>
      <c r="M727" s="116">
        <f t="shared" si="375"/>
        <v>20.695</v>
      </c>
      <c r="N727" s="116">
        <f t="shared" si="376"/>
        <v>46</v>
      </c>
      <c r="O727" s="116">
        <f t="shared" si="377"/>
        <v>951.97</v>
      </c>
      <c r="P727" s="116"/>
      <c r="R727" s="95"/>
      <c r="S727" s="96"/>
      <c r="T727" s="97"/>
    </row>
    <row r="728" s="85" customFormat="1" ht="23.1" customHeight="1" spans="1:20">
      <c r="A728" s="129" t="s">
        <v>1358</v>
      </c>
      <c r="B728" s="129" t="s">
        <v>1359</v>
      </c>
      <c r="C728" s="113" t="s">
        <v>51</v>
      </c>
      <c r="D728" s="148">
        <v>448.68</v>
      </c>
      <c r="E728" s="115">
        <v>16</v>
      </c>
      <c r="F728" s="116">
        <f t="shared" si="370"/>
        <v>7178.88</v>
      </c>
      <c r="G728" s="116">
        <f t="shared" si="378"/>
        <v>448.68</v>
      </c>
      <c r="H728" s="117">
        <f t="shared" si="371"/>
        <v>16</v>
      </c>
      <c r="I728" s="116">
        <f t="shared" si="372"/>
        <v>7178.88</v>
      </c>
      <c r="J728" s="195">
        <f t="shared" si="369"/>
        <v>426.246</v>
      </c>
      <c r="K728" s="116">
        <f t="shared" si="373"/>
        <v>16</v>
      </c>
      <c r="L728" s="116">
        <f t="shared" si="374"/>
        <v>6819.936</v>
      </c>
      <c r="M728" s="116">
        <f t="shared" si="375"/>
        <v>22.434</v>
      </c>
      <c r="N728" s="116">
        <f t="shared" si="376"/>
        <v>16</v>
      </c>
      <c r="O728" s="116">
        <f t="shared" si="377"/>
        <v>358.944</v>
      </c>
      <c r="P728" s="116"/>
      <c r="R728" s="95"/>
      <c r="S728" s="96"/>
      <c r="T728" s="97"/>
    </row>
    <row r="729" s="85" customFormat="1" ht="23.1" customHeight="1" spans="1:20">
      <c r="A729" s="129" t="s">
        <v>1360</v>
      </c>
      <c r="B729" s="129" t="s">
        <v>1361</v>
      </c>
      <c r="C729" s="113" t="s">
        <v>51</v>
      </c>
      <c r="D729" s="148">
        <v>552.95</v>
      </c>
      <c r="E729" s="115">
        <v>266</v>
      </c>
      <c r="F729" s="116">
        <f t="shared" si="370"/>
        <v>147084.7</v>
      </c>
      <c r="G729" s="116">
        <f t="shared" si="378"/>
        <v>552.95</v>
      </c>
      <c r="H729" s="117">
        <f t="shared" si="371"/>
        <v>266</v>
      </c>
      <c r="I729" s="116">
        <f t="shared" si="372"/>
        <v>147084.7</v>
      </c>
      <c r="J729" s="195">
        <f t="shared" si="369"/>
        <v>525.3025</v>
      </c>
      <c r="K729" s="116">
        <f t="shared" si="373"/>
        <v>266</v>
      </c>
      <c r="L729" s="116">
        <f t="shared" si="374"/>
        <v>139730.465</v>
      </c>
      <c r="M729" s="116">
        <f t="shared" si="375"/>
        <v>27.6475</v>
      </c>
      <c r="N729" s="116">
        <f t="shared" si="376"/>
        <v>266</v>
      </c>
      <c r="O729" s="116">
        <f t="shared" si="377"/>
        <v>7354.23500000001</v>
      </c>
      <c r="P729" s="116"/>
      <c r="R729" s="95"/>
      <c r="S729" s="96"/>
      <c r="T729" s="97"/>
    </row>
    <row r="730" s="85" customFormat="1" ht="23.1" customHeight="1" spans="1:20">
      <c r="A730" s="129">
        <v>621</v>
      </c>
      <c r="B730" s="129" t="s">
        <v>1362</v>
      </c>
      <c r="C730" s="113" t="s">
        <v>51</v>
      </c>
      <c r="D730" s="148">
        <v>6.4</v>
      </c>
      <c r="E730" s="115">
        <v>2310</v>
      </c>
      <c r="F730" s="116">
        <f t="shared" si="370"/>
        <v>14784</v>
      </c>
      <c r="G730" s="116">
        <f t="shared" si="378"/>
        <v>6.4</v>
      </c>
      <c r="H730" s="117">
        <f t="shared" si="371"/>
        <v>2310</v>
      </c>
      <c r="I730" s="116">
        <f t="shared" si="372"/>
        <v>14784</v>
      </c>
      <c r="J730" s="195">
        <f t="shared" si="369"/>
        <v>6.08</v>
      </c>
      <c r="K730" s="116">
        <f t="shared" si="373"/>
        <v>2310</v>
      </c>
      <c r="L730" s="116">
        <f t="shared" si="374"/>
        <v>14044.8</v>
      </c>
      <c r="M730" s="116">
        <f t="shared" si="375"/>
        <v>0.32</v>
      </c>
      <c r="N730" s="116">
        <f t="shared" si="376"/>
        <v>2310</v>
      </c>
      <c r="O730" s="116">
        <f t="shared" si="377"/>
        <v>739.200000000001</v>
      </c>
      <c r="P730" s="116"/>
      <c r="R730" s="95"/>
      <c r="S730" s="96"/>
      <c r="T730" s="97"/>
    </row>
    <row r="731" s="85" customFormat="1" ht="23.1" customHeight="1" spans="1:20">
      <c r="A731" s="129">
        <v>622</v>
      </c>
      <c r="B731" s="129" t="s">
        <v>1363</v>
      </c>
      <c r="C731" s="113"/>
      <c r="D731" s="148"/>
      <c r="E731" s="115"/>
      <c r="F731" s="116">
        <f t="shared" si="370"/>
        <v>0</v>
      </c>
      <c r="G731" s="116">
        <f t="shared" si="378"/>
        <v>0</v>
      </c>
      <c r="H731" s="117">
        <f t="shared" si="371"/>
        <v>0</v>
      </c>
      <c r="I731" s="116">
        <f t="shared" si="372"/>
        <v>0</v>
      </c>
      <c r="J731" s="195">
        <f t="shared" si="369"/>
        <v>0</v>
      </c>
      <c r="K731" s="116">
        <f t="shared" si="373"/>
        <v>0</v>
      </c>
      <c r="L731" s="116">
        <f t="shared" si="374"/>
        <v>0</v>
      </c>
      <c r="M731" s="116">
        <f t="shared" si="375"/>
        <v>0</v>
      </c>
      <c r="N731" s="116">
        <f t="shared" si="376"/>
        <v>0</v>
      </c>
      <c r="O731" s="116">
        <f t="shared" si="377"/>
        <v>0</v>
      </c>
      <c r="P731" s="116"/>
      <c r="R731" s="95"/>
      <c r="S731" s="96"/>
      <c r="T731" s="97"/>
    </row>
    <row r="732" s="85" customFormat="1" ht="23.1" customHeight="1" spans="1:20">
      <c r="A732" s="129" t="s">
        <v>1364</v>
      </c>
      <c r="B732" s="129" t="s">
        <v>1365</v>
      </c>
      <c r="C732" s="113" t="s">
        <v>334</v>
      </c>
      <c r="D732" s="148">
        <v>499.93</v>
      </c>
      <c r="E732" s="115">
        <v>380</v>
      </c>
      <c r="F732" s="116">
        <f t="shared" si="370"/>
        <v>189973.4</v>
      </c>
      <c r="G732" s="116">
        <f t="shared" si="378"/>
        <v>499.93</v>
      </c>
      <c r="H732" s="117">
        <f t="shared" si="371"/>
        <v>380</v>
      </c>
      <c r="I732" s="116">
        <f t="shared" si="372"/>
        <v>189973.4</v>
      </c>
      <c r="J732" s="195">
        <f t="shared" si="369"/>
        <v>474.9335</v>
      </c>
      <c r="K732" s="116">
        <f t="shared" si="373"/>
        <v>380</v>
      </c>
      <c r="L732" s="116">
        <f t="shared" si="374"/>
        <v>180474.73</v>
      </c>
      <c r="M732" s="116">
        <f t="shared" si="375"/>
        <v>24.9965</v>
      </c>
      <c r="N732" s="116">
        <f t="shared" si="376"/>
        <v>380</v>
      </c>
      <c r="O732" s="116">
        <f t="shared" si="377"/>
        <v>9498.67000000001</v>
      </c>
      <c r="P732" s="116"/>
      <c r="R732" s="95"/>
      <c r="S732" s="96"/>
      <c r="T732" s="97"/>
    </row>
    <row r="733" s="85" customFormat="1" ht="23.1" customHeight="1" spans="1:20">
      <c r="A733" s="129" t="s">
        <v>1366</v>
      </c>
      <c r="B733" s="129" t="s">
        <v>1367</v>
      </c>
      <c r="C733" s="113" t="s">
        <v>334</v>
      </c>
      <c r="D733" s="148">
        <v>589.98</v>
      </c>
      <c r="E733" s="115">
        <v>75</v>
      </c>
      <c r="F733" s="116">
        <f t="shared" si="370"/>
        <v>44248.5</v>
      </c>
      <c r="G733" s="116">
        <f t="shared" si="378"/>
        <v>589.98</v>
      </c>
      <c r="H733" s="117">
        <f t="shared" si="371"/>
        <v>75</v>
      </c>
      <c r="I733" s="116">
        <f t="shared" si="372"/>
        <v>44248.5</v>
      </c>
      <c r="J733" s="195">
        <f t="shared" si="369"/>
        <v>560.481</v>
      </c>
      <c r="K733" s="116">
        <f t="shared" si="373"/>
        <v>75</v>
      </c>
      <c r="L733" s="116">
        <f t="shared" si="374"/>
        <v>42036.075</v>
      </c>
      <c r="M733" s="116">
        <f t="shared" si="375"/>
        <v>29.499</v>
      </c>
      <c r="N733" s="116">
        <f t="shared" si="376"/>
        <v>75</v>
      </c>
      <c r="O733" s="116">
        <f t="shared" si="377"/>
        <v>2212.425</v>
      </c>
      <c r="P733" s="116"/>
      <c r="R733" s="95"/>
      <c r="S733" s="96"/>
      <c r="T733" s="97"/>
    </row>
    <row r="734" s="85" customFormat="1" ht="23.1" customHeight="1" spans="1:20">
      <c r="A734" s="129" t="s">
        <v>1368</v>
      </c>
      <c r="B734" s="129" t="s">
        <v>1369</v>
      </c>
      <c r="C734" s="113" t="s">
        <v>334</v>
      </c>
      <c r="D734" s="148">
        <v>42.63</v>
      </c>
      <c r="E734" s="115">
        <v>95</v>
      </c>
      <c r="F734" s="116">
        <f t="shared" si="370"/>
        <v>4049.85</v>
      </c>
      <c r="G734" s="116">
        <f t="shared" si="378"/>
        <v>42.63</v>
      </c>
      <c r="H734" s="117">
        <f t="shared" si="371"/>
        <v>95</v>
      </c>
      <c r="I734" s="116">
        <f t="shared" si="372"/>
        <v>4049.85</v>
      </c>
      <c r="J734" s="195">
        <f t="shared" si="369"/>
        <v>40.4985</v>
      </c>
      <c r="K734" s="116">
        <f t="shared" si="373"/>
        <v>95</v>
      </c>
      <c r="L734" s="116">
        <f t="shared" si="374"/>
        <v>3847.3575</v>
      </c>
      <c r="M734" s="116">
        <f t="shared" si="375"/>
        <v>2.1315</v>
      </c>
      <c r="N734" s="116">
        <f t="shared" si="376"/>
        <v>95</v>
      </c>
      <c r="O734" s="116">
        <f t="shared" si="377"/>
        <v>202.4925</v>
      </c>
      <c r="P734" s="116"/>
      <c r="R734" s="95"/>
      <c r="S734" s="96"/>
      <c r="T734" s="97"/>
    </row>
    <row r="735" s="85" customFormat="1" ht="23.1" customHeight="1" spans="1:20">
      <c r="A735" s="129" t="s">
        <v>1370</v>
      </c>
      <c r="B735" s="129" t="s">
        <v>1371</v>
      </c>
      <c r="C735" s="113" t="s">
        <v>51</v>
      </c>
      <c r="D735" s="148">
        <v>552.98</v>
      </c>
      <c r="E735" s="115">
        <v>45</v>
      </c>
      <c r="F735" s="116">
        <f t="shared" si="370"/>
        <v>24884.1</v>
      </c>
      <c r="G735" s="116">
        <f t="shared" si="378"/>
        <v>552.98</v>
      </c>
      <c r="H735" s="117">
        <f t="shared" si="371"/>
        <v>45</v>
      </c>
      <c r="I735" s="116">
        <f t="shared" si="372"/>
        <v>24884.1</v>
      </c>
      <c r="J735" s="195">
        <f t="shared" si="369"/>
        <v>525.331</v>
      </c>
      <c r="K735" s="116">
        <f t="shared" si="373"/>
        <v>45</v>
      </c>
      <c r="L735" s="116">
        <f t="shared" si="374"/>
        <v>23639.895</v>
      </c>
      <c r="M735" s="116">
        <f t="shared" si="375"/>
        <v>27.649</v>
      </c>
      <c r="N735" s="116">
        <f t="shared" si="376"/>
        <v>45</v>
      </c>
      <c r="O735" s="116">
        <f t="shared" si="377"/>
        <v>1244.205</v>
      </c>
      <c r="P735" s="116"/>
      <c r="R735" s="95"/>
      <c r="S735" s="96"/>
      <c r="T735" s="97"/>
    </row>
    <row r="736" s="85" customFormat="1" ht="23.1" customHeight="1" spans="1:20">
      <c r="A736" s="129" t="s">
        <v>1372</v>
      </c>
      <c r="B736" s="129" t="s">
        <v>1373</v>
      </c>
      <c r="C736" s="113" t="s">
        <v>334</v>
      </c>
      <c r="D736" s="148">
        <v>49.99</v>
      </c>
      <c r="E736" s="115">
        <v>61</v>
      </c>
      <c r="F736" s="116">
        <f t="shared" si="370"/>
        <v>3049.39</v>
      </c>
      <c r="G736" s="116">
        <f t="shared" si="378"/>
        <v>49.99</v>
      </c>
      <c r="H736" s="117">
        <f t="shared" si="371"/>
        <v>61</v>
      </c>
      <c r="I736" s="116">
        <f t="shared" si="372"/>
        <v>3049.39</v>
      </c>
      <c r="J736" s="195">
        <f t="shared" si="369"/>
        <v>47.4905</v>
      </c>
      <c r="K736" s="116">
        <f t="shared" si="373"/>
        <v>61</v>
      </c>
      <c r="L736" s="116">
        <f t="shared" si="374"/>
        <v>2896.9205</v>
      </c>
      <c r="M736" s="116">
        <f t="shared" si="375"/>
        <v>2.4995</v>
      </c>
      <c r="N736" s="116">
        <f t="shared" si="376"/>
        <v>61</v>
      </c>
      <c r="O736" s="116">
        <f t="shared" si="377"/>
        <v>152.4695</v>
      </c>
      <c r="P736" s="116"/>
      <c r="R736" s="95"/>
      <c r="S736" s="96"/>
      <c r="T736" s="97"/>
    </row>
    <row r="737" s="85" customFormat="1" ht="23.1" customHeight="1" spans="1:20">
      <c r="A737" s="129">
        <v>623</v>
      </c>
      <c r="B737" s="129" t="s">
        <v>1374</v>
      </c>
      <c r="C737" s="113"/>
      <c r="D737" s="148"/>
      <c r="E737" s="115"/>
      <c r="F737" s="116">
        <f t="shared" si="370"/>
        <v>0</v>
      </c>
      <c r="G737" s="116">
        <f t="shared" si="378"/>
        <v>0</v>
      </c>
      <c r="H737" s="117">
        <f t="shared" si="371"/>
        <v>0</v>
      </c>
      <c r="I737" s="116">
        <f t="shared" si="372"/>
        <v>0</v>
      </c>
      <c r="J737" s="195">
        <f t="shared" si="369"/>
        <v>0</v>
      </c>
      <c r="K737" s="116">
        <f t="shared" si="373"/>
        <v>0</v>
      </c>
      <c r="L737" s="116">
        <f t="shared" si="374"/>
        <v>0</v>
      </c>
      <c r="M737" s="116">
        <f t="shared" si="375"/>
        <v>0</v>
      </c>
      <c r="N737" s="116">
        <f t="shared" si="376"/>
        <v>0</v>
      </c>
      <c r="O737" s="116">
        <f t="shared" si="377"/>
        <v>0</v>
      </c>
      <c r="P737" s="116"/>
      <c r="R737" s="95"/>
      <c r="S737" s="96"/>
      <c r="T737" s="97"/>
    </row>
    <row r="738" s="85" customFormat="1" ht="23.1" customHeight="1" spans="1:20">
      <c r="A738" s="129" t="s">
        <v>1375</v>
      </c>
      <c r="B738" s="129" t="s">
        <v>1376</v>
      </c>
      <c r="C738" s="113" t="s">
        <v>334</v>
      </c>
      <c r="D738" s="148">
        <v>24995.25</v>
      </c>
      <c r="E738" s="115">
        <v>6</v>
      </c>
      <c r="F738" s="116">
        <f t="shared" si="370"/>
        <v>149971.5</v>
      </c>
      <c r="G738" s="116">
        <f t="shared" si="378"/>
        <v>24995.25</v>
      </c>
      <c r="H738" s="117">
        <f t="shared" si="371"/>
        <v>6</v>
      </c>
      <c r="I738" s="116">
        <f t="shared" si="372"/>
        <v>149971.5</v>
      </c>
      <c r="J738" s="195">
        <f t="shared" si="369"/>
        <v>23745.4875</v>
      </c>
      <c r="K738" s="116">
        <f t="shared" si="373"/>
        <v>6</v>
      </c>
      <c r="L738" s="116">
        <f t="shared" si="374"/>
        <v>142472.925</v>
      </c>
      <c r="M738" s="116">
        <f t="shared" si="375"/>
        <v>1249.7625</v>
      </c>
      <c r="N738" s="116">
        <f t="shared" si="376"/>
        <v>6</v>
      </c>
      <c r="O738" s="116">
        <f t="shared" si="377"/>
        <v>7498.575</v>
      </c>
      <c r="P738" s="116"/>
      <c r="R738" s="95"/>
      <c r="S738" s="96"/>
      <c r="T738" s="97"/>
    </row>
    <row r="739" s="85" customFormat="1" ht="23.1" customHeight="1" spans="1:20">
      <c r="A739" s="129" t="s">
        <v>1377</v>
      </c>
      <c r="B739" s="129" t="s">
        <v>1378</v>
      </c>
      <c r="C739" s="113" t="s">
        <v>334</v>
      </c>
      <c r="D739" s="148">
        <v>17232.11</v>
      </c>
      <c r="E739" s="115">
        <v>1</v>
      </c>
      <c r="F739" s="116">
        <f t="shared" si="370"/>
        <v>17232.11</v>
      </c>
      <c r="G739" s="116">
        <f t="shared" si="378"/>
        <v>17232.11</v>
      </c>
      <c r="H739" s="117">
        <f t="shared" si="371"/>
        <v>1</v>
      </c>
      <c r="I739" s="116">
        <f t="shared" si="372"/>
        <v>17232.11</v>
      </c>
      <c r="J739" s="195">
        <f t="shared" si="369"/>
        <v>16370.5045</v>
      </c>
      <c r="K739" s="116">
        <f t="shared" si="373"/>
        <v>1</v>
      </c>
      <c r="L739" s="116">
        <f t="shared" si="374"/>
        <v>16370.5045</v>
      </c>
      <c r="M739" s="116">
        <f t="shared" si="375"/>
        <v>861.605500000001</v>
      </c>
      <c r="N739" s="116">
        <f t="shared" si="376"/>
        <v>1</v>
      </c>
      <c r="O739" s="116">
        <f t="shared" si="377"/>
        <v>861.605500000001</v>
      </c>
      <c r="P739" s="116"/>
      <c r="R739" s="95"/>
      <c r="S739" s="96"/>
      <c r="T739" s="97"/>
    </row>
    <row r="740" s="85" customFormat="1" ht="23.1" customHeight="1" spans="1:20">
      <c r="A740" s="129" t="s">
        <v>1379</v>
      </c>
      <c r="B740" s="129" t="s">
        <v>1380</v>
      </c>
      <c r="C740" s="113" t="s">
        <v>334</v>
      </c>
      <c r="D740" s="148">
        <v>12513.47</v>
      </c>
      <c r="E740" s="115">
        <v>1</v>
      </c>
      <c r="F740" s="116">
        <f t="shared" si="370"/>
        <v>12513.47</v>
      </c>
      <c r="G740" s="116">
        <f t="shared" si="378"/>
        <v>12513.47</v>
      </c>
      <c r="H740" s="117">
        <f t="shared" si="371"/>
        <v>1</v>
      </c>
      <c r="I740" s="116">
        <f t="shared" si="372"/>
        <v>12513.47</v>
      </c>
      <c r="J740" s="195">
        <f t="shared" si="369"/>
        <v>11887.7965</v>
      </c>
      <c r="K740" s="116">
        <f t="shared" si="373"/>
        <v>1</v>
      </c>
      <c r="L740" s="116">
        <f t="shared" si="374"/>
        <v>11887.7965</v>
      </c>
      <c r="M740" s="116">
        <f t="shared" si="375"/>
        <v>625.673500000001</v>
      </c>
      <c r="N740" s="116">
        <f t="shared" si="376"/>
        <v>1</v>
      </c>
      <c r="O740" s="116">
        <f t="shared" si="377"/>
        <v>625.673500000001</v>
      </c>
      <c r="P740" s="116"/>
      <c r="R740" s="95"/>
      <c r="S740" s="96"/>
      <c r="T740" s="97"/>
    </row>
    <row r="741" s="85" customFormat="1" ht="23.1" customHeight="1" spans="1:20">
      <c r="A741" s="129">
        <v>624</v>
      </c>
      <c r="B741" s="129" t="s">
        <v>1381</v>
      </c>
      <c r="C741" s="113"/>
      <c r="D741" s="148"/>
      <c r="E741" s="115"/>
      <c r="F741" s="116">
        <f t="shared" si="370"/>
        <v>0</v>
      </c>
      <c r="G741" s="116">
        <f t="shared" si="378"/>
        <v>0</v>
      </c>
      <c r="H741" s="117">
        <f t="shared" si="371"/>
        <v>0</v>
      </c>
      <c r="I741" s="116">
        <f t="shared" si="372"/>
        <v>0</v>
      </c>
      <c r="J741" s="195">
        <f t="shared" si="369"/>
        <v>0</v>
      </c>
      <c r="K741" s="116">
        <f t="shared" si="373"/>
        <v>0</v>
      </c>
      <c r="L741" s="116">
        <f t="shared" si="374"/>
        <v>0</v>
      </c>
      <c r="M741" s="116">
        <f t="shared" si="375"/>
        <v>0</v>
      </c>
      <c r="N741" s="116">
        <f t="shared" si="376"/>
        <v>0</v>
      </c>
      <c r="O741" s="116">
        <f t="shared" si="377"/>
        <v>0</v>
      </c>
      <c r="P741" s="116"/>
      <c r="R741" s="95"/>
      <c r="S741" s="96"/>
      <c r="T741" s="97"/>
    </row>
    <row r="742" s="85" customFormat="1" ht="23.1" customHeight="1" spans="1:20">
      <c r="A742" s="129" t="s">
        <v>1382</v>
      </c>
      <c r="B742" s="129" t="s">
        <v>1383</v>
      </c>
      <c r="C742" s="113" t="s">
        <v>51</v>
      </c>
      <c r="D742" s="148">
        <v>19.99</v>
      </c>
      <c r="E742" s="115">
        <v>272</v>
      </c>
      <c r="F742" s="116">
        <f t="shared" si="370"/>
        <v>5437.28</v>
      </c>
      <c r="G742" s="116">
        <f t="shared" si="378"/>
        <v>19.99</v>
      </c>
      <c r="H742" s="117">
        <f t="shared" si="371"/>
        <v>272</v>
      </c>
      <c r="I742" s="116">
        <f t="shared" si="372"/>
        <v>5437.28</v>
      </c>
      <c r="J742" s="195">
        <f t="shared" si="369"/>
        <v>18.9905</v>
      </c>
      <c r="K742" s="116">
        <f t="shared" si="373"/>
        <v>272</v>
      </c>
      <c r="L742" s="116">
        <f t="shared" si="374"/>
        <v>5165.416</v>
      </c>
      <c r="M742" s="116">
        <f t="shared" si="375"/>
        <v>0.999500000000001</v>
      </c>
      <c r="N742" s="116">
        <f t="shared" si="376"/>
        <v>272</v>
      </c>
      <c r="O742" s="116">
        <f t="shared" si="377"/>
        <v>271.864</v>
      </c>
      <c r="P742" s="116"/>
      <c r="R742" s="95"/>
      <c r="S742" s="96"/>
      <c r="T742" s="97"/>
    </row>
    <row r="743" s="85" customFormat="1" ht="23.1" customHeight="1" spans="1:20">
      <c r="A743" s="129" t="s">
        <v>1384</v>
      </c>
      <c r="B743" s="129" t="s">
        <v>1385</v>
      </c>
      <c r="C743" s="113" t="s">
        <v>51</v>
      </c>
      <c r="D743" s="148">
        <v>57.99</v>
      </c>
      <c r="E743" s="115">
        <v>5498.2</v>
      </c>
      <c r="F743" s="116">
        <f t="shared" si="370"/>
        <v>318840.62</v>
      </c>
      <c r="G743" s="116">
        <f t="shared" si="378"/>
        <v>57.99</v>
      </c>
      <c r="H743" s="117">
        <f t="shared" si="371"/>
        <v>5498.2</v>
      </c>
      <c r="I743" s="116">
        <f t="shared" si="372"/>
        <v>318840.62</v>
      </c>
      <c r="J743" s="195">
        <f t="shared" si="369"/>
        <v>55.0905</v>
      </c>
      <c r="K743" s="116">
        <f t="shared" si="373"/>
        <v>5498.2</v>
      </c>
      <c r="L743" s="116">
        <f t="shared" si="374"/>
        <v>302898.5871</v>
      </c>
      <c r="M743" s="116">
        <f t="shared" si="375"/>
        <v>2.8995</v>
      </c>
      <c r="N743" s="116">
        <f t="shared" si="376"/>
        <v>5498.2</v>
      </c>
      <c r="O743" s="116">
        <f t="shared" si="377"/>
        <v>15942.0309</v>
      </c>
      <c r="P743" s="116"/>
      <c r="R743" s="95"/>
      <c r="S743" s="96"/>
      <c r="T743" s="97"/>
    </row>
    <row r="744" s="85" customFormat="1" ht="23.1" customHeight="1" spans="1:20">
      <c r="A744" s="129" t="s">
        <v>1386</v>
      </c>
      <c r="B744" s="129" t="s">
        <v>1387</v>
      </c>
      <c r="C744" s="113" t="s">
        <v>51</v>
      </c>
      <c r="D744" s="148">
        <v>96.27</v>
      </c>
      <c r="E744" s="115">
        <v>630</v>
      </c>
      <c r="F744" s="116">
        <f t="shared" si="370"/>
        <v>60650.1</v>
      </c>
      <c r="G744" s="116">
        <f t="shared" si="378"/>
        <v>96.27</v>
      </c>
      <c r="H744" s="117">
        <f t="shared" si="371"/>
        <v>630</v>
      </c>
      <c r="I744" s="116">
        <f t="shared" si="372"/>
        <v>60650.1</v>
      </c>
      <c r="J744" s="195">
        <f t="shared" si="369"/>
        <v>91.4565</v>
      </c>
      <c r="K744" s="116">
        <f t="shared" si="373"/>
        <v>630</v>
      </c>
      <c r="L744" s="116">
        <f t="shared" si="374"/>
        <v>57617.595</v>
      </c>
      <c r="M744" s="116">
        <f t="shared" si="375"/>
        <v>4.8135</v>
      </c>
      <c r="N744" s="116">
        <f t="shared" si="376"/>
        <v>630</v>
      </c>
      <c r="O744" s="116">
        <f t="shared" si="377"/>
        <v>3032.505</v>
      </c>
      <c r="P744" s="116"/>
      <c r="R744" s="95"/>
      <c r="S744" s="96"/>
      <c r="T744" s="97"/>
    </row>
    <row r="745" s="85" customFormat="1" ht="23.1" customHeight="1" spans="1:20">
      <c r="A745" s="129" t="s">
        <v>1388</v>
      </c>
      <c r="B745" s="129" t="s">
        <v>1389</v>
      </c>
      <c r="C745" s="113" t="s">
        <v>51</v>
      </c>
      <c r="D745" s="148">
        <v>219.95</v>
      </c>
      <c r="E745" s="115">
        <v>1</v>
      </c>
      <c r="F745" s="116">
        <f t="shared" si="370"/>
        <v>219.95</v>
      </c>
      <c r="G745" s="116">
        <f t="shared" si="378"/>
        <v>219.95</v>
      </c>
      <c r="H745" s="117">
        <f t="shared" si="371"/>
        <v>1</v>
      </c>
      <c r="I745" s="116">
        <f t="shared" si="372"/>
        <v>219.95</v>
      </c>
      <c r="J745" s="195">
        <f t="shared" si="369"/>
        <v>208.9525</v>
      </c>
      <c r="K745" s="116">
        <f t="shared" si="373"/>
        <v>1</v>
      </c>
      <c r="L745" s="116">
        <f t="shared" si="374"/>
        <v>208.9525</v>
      </c>
      <c r="M745" s="116">
        <f t="shared" si="375"/>
        <v>10.9975</v>
      </c>
      <c r="N745" s="116">
        <f t="shared" si="376"/>
        <v>1</v>
      </c>
      <c r="O745" s="116">
        <f t="shared" si="377"/>
        <v>10.9975</v>
      </c>
      <c r="P745" s="116"/>
      <c r="R745" s="95"/>
      <c r="S745" s="96"/>
      <c r="T745" s="97"/>
    </row>
    <row r="746" s="85" customFormat="1" ht="23.1" customHeight="1" spans="1:20">
      <c r="A746" s="129" t="s">
        <v>1390</v>
      </c>
      <c r="B746" s="129" t="s">
        <v>1391</v>
      </c>
      <c r="C746" s="113" t="s">
        <v>51</v>
      </c>
      <c r="D746" s="148">
        <v>239.9</v>
      </c>
      <c r="E746" s="115">
        <v>1</v>
      </c>
      <c r="F746" s="116">
        <f t="shared" si="370"/>
        <v>239.9</v>
      </c>
      <c r="G746" s="116">
        <f t="shared" si="378"/>
        <v>239.9</v>
      </c>
      <c r="H746" s="117">
        <f t="shared" si="371"/>
        <v>1</v>
      </c>
      <c r="I746" s="116">
        <f t="shared" si="372"/>
        <v>239.9</v>
      </c>
      <c r="J746" s="195">
        <f t="shared" si="369"/>
        <v>227.905</v>
      </c>
      <c r="K746" s="116">
        <f t="shared" si="373"/>
        <v>1</v>
      </c>
      <c r="L746" s="116">
        <f t="shared" si="374"/>
        <v>227.905</v>
      </c>
      <c r="M746" s="116">
        <f t="shared" si="375"/>
        <v>11.995</v>
      </c>
      <c r="N746" s="116">
        <f t="shared" si="376"/>
        <v>1</v>
      </c>
      <c r="O746" s="116">
        <f t="shared" si="377"/>
        <v>11.995</v>
      </c>
      <c r="P746" s="116"/>
      <c r="R746" s="95"/>
      <c r="S746" s="96"/>
      <c r="T746" s="97"/>
    </row>
    <row r="747" s="85" customFormat="1" ht="23.1" customHeight="1" spans="1:20">
      <c r="A747" s="129" t="s">
        <v>1392</v>
      </c>
      <c r="B747" s="129" t="s">
        <v>1393</v>
      </c>
      <c r="C747" s="113" t="s">
        <v>51</v>
      </c>
      <c r="D747" s="148">
        <v>108.39</v>
      </c>
      <c r="E747" s="115">
        <v>1</v>
      </c>
      <c r="F747" s="116">
        <f t="shared" si="370"/>
        <v>108.39</v>
      </c>
      <c r="G747" s="116">
        <f t="shared" si="378"/>
        <v>108.39</v>
      </c>
      <c r="H747" s="117">
        <f t="shared" si="371"/>
        <v>1</v>
      </c>
      <c r="I747" s="116">
        <f t="shared" si="372"/>
        <v>108.39</v>
      </c>
      <c r="J747" s="195">
        <f t="shared" ref="J747:J810" si="379">G747*0.95</f>
        <v>102.9705</v>
      </c>
      <c r="K747" s="116">
        <f t="shared" si="373"/>
        <v>1</v>
      </c>
      <c r="L747" s="116">
        <f t="shared" si="374"/>
        <v>102.9705</v>
      </c>
      <c r="M747" s="116">
        <f t="shared" si="375"/>
        <v>5.4195</v>
      </c>
      <c r="N747" s="116">
        <f t="shared" si="376"/>
        <v>1</v>
      </c>
      <c r="O747" s="116">
        <f t="shared" si="377"/>
        <v>5.4195</v>
      </c>
      <c r="P747" s="116"/>
      <c r="R747" s="95"/>
      <c r="S747" s="96"/>
      <c r="T747" s="97"/>
    </row>
    <row r="748" s="85" customFormat="1" ht="23.1" customHeight="1" spans="1:20">
      <c r="A748" s="129">
        <v>625</v>
      </c>
      <c r="B748" s="129" t="s">
        <v>1394</v>
      </c>
      <c r="C748" s="113" t="s">
        <v>51</v>
      </c>
      <c r="D748" s="148">
        <v>10</v>
      </c>
      <c r="E748" s="115">
        <v>1120</v>
      </c>
      <c r="F748" s="116">
        <f t="shared" si="370"/>
        <v>11200</v>
      </c>
      <c r="G748" s="116">
        <f t="shared" si="378"/>
        <v>10</v>
      </c>
      <c r="H748" s="117">
        <f t="shared" si="371"/>
        <v>1120</v>
      </c>
      <c r="I748" s="116">
        <f t="shared" si="372"/>
        <v>11200</v>
      </c>
      <c r="J748" s="195">
        <f t="shared" si="379"/>
        <v>9.5</v>
      </c>
      <c r="K748" s="116">
        <f t="shared" si="373"/>
        <v>1120</v>
      </c>
      <c r="L748" s="116">
        <f t="shared" si="374"/>
        <v>10640</v>
      </c>
      <c r="M748" s="116">
        <f t="shared" si="375"/>
        <v>0.5</v>
      </c>
      <c r="N748" s="116">
        <f t="shared" si="376"/>
        <v>1120</v>
      </c>
      <c r="O748" s="116">
        <f t="shared" si="377"/>
        <v>560</v>
      </c>
      <c r="P748" s="116"/>
      <c r="R748" s="95"/>
      <c r="S748" s="96"/>
      <c r="T748" s="97"/>
    </row>
    <row r="749" s="85" customFormat="1" ht="23.1" customHeight="1" spans="1:20">
      <c r="A749" s="129">
        <v>626</v>
      </c>
      <c r="B749" s="129" t="s">
        <v>1395</v>
      </c>
      <c r="C749" s="113" t="s">
        <v>51</v>
      </c>
      <c r="D749" s="148">
        <v>20</v>
      </c>
      <c r="E749" s="115">
        <v>3300</v>
      </c>
      <c r="F749" s="116">
        <f t="shared" si="370"/>
        <v>66000</v>
      </c>
      <c r="G749" s="116">
        <f t="shared" si="378"/>
        <v>20</v>
      </c>
      <c r="H749" s="117">
        <f t="shared" si="371"/>
        <v>3300</v>
      </c>
      <c r="I749" s="116">
        <f t="shared" si="372"/>
        <v>66000</v>
      </c>
      <c r="J749" s="195">
        <f t="shared" si="379"/>
        <v>19</v>
      </c>
      <c r="K749" s="116">
        <f t="shared" si="373"/>
        <v>3300</v>
      </c>
      <c r="L749" s="116">
        <f t="shared" si="374"/>
        <v>62700</v>
      </c>
      <c r="M749" s="116">
        <f t="shared" si="375"/>
        <v>1</v>
      </c>
      <c r="N749" s="116">
        <f t="shared" si="376"/>
        <v>3300</v>
      </c>
      <c r="O749" s="116">
        <f t="shared" si="377"/>
        <v>3300</v>
      </c>
      <c r="P749" s="116"/>
      <c r="R749" s="95"/>
      <c r="S749" s="96"/>
      <c r="T749" s="97"/>
    </row>
    <row r="750" s="85" customFormat="1" ht="23.1" customHeight="1" spans="1:20">
      <c r="A750" s="129">
        <v>627</v>
      </c>
      <c r="B750" s="129" t="s">
        <v>1396</v>
      </c>
      <c r="C750" s="113"/>
      <c r="D750" s="148"/>
      <c r="E750" s="115"/>
      <c r="F750" s="116">
        <f t="shared" si="370"/>
        <v>0</v>
      </c>
      <c r="G750" s="116">
        <f t="shared" si="378"/>
        <v>0</v>
      </c>
      <c r="H750" s="117">
        <f t="shared" si="371"/>
        <v>0</v>
      </c>
      <c r="I750" s="116">
        <f t="shared" si="372"/>
        <v>0</v>
      </c>
      <c r="J750" s="195">
        <f t="shared" si="379"/>
        <v>0</v>
      </c>
      <c r="K750" s="116">
        <f t="shared" si="373"/>
        <v>0</v>
      </c>
      <c r="L750" s="116">
        <f t="shared" si="374"/>
        <v>0</v>
      </c>
      <c r="M750" s="116">
        <f t="shared" si="375"/>
        <v>0</v>
      </c>
      <c r="N750" s="116">
        <f t="shared" si="376"/>
        <v>0</v>
      </c>
      <c r="O750" s="116">
        <f t="shared" si="377"/>
        <v>0</v>
      </c>
      <c r="P750" s="116"/>
      <c r="R750" s="95"/>
      <c r="S750" s="96"/>
      <c r="T750" s="97"/>
    </row>
    <row r="751" s="85" customFormat="1" ht="23.1" customHeight="1" spans="1:20">
      <c r="A751" s="129" t="s">
        <v>1397</v>
      </c>
      <c r="B751" s="129" t="s">
        <v>1398</v>
      </c>
      <c r="C751" s="113" t="s">
        <v>65</v>
      </c>
      <c r="D751" s="148">
        <v>422.84</v>
      </c>
      <c r="E751" s="115">
        <v>21</v>
      </c>
      <c r="F751" s="116">
        <f t="shared" si="370"/>
        <v>8879.64</v>
      </c>
      <c r="G751" s="116">
        <f t="shared" si="378"/>
        <v>422.84</v>
      </c>
      <c r="H751" s="117">
        <f t="shared" si="371"/>
        <v>21</v>
      </c>
      <c r="I751" s="116">
        <f t="shared" si="372"/>
        <v>8879.64</v>
      </c>
      <c r="J751" s="195">
        <f t="shared" si="379"/>
        <v>401.698</v>
      </c>
      <c r="K751" s="116">
        <f t="shared" si="373"/>
        <v>21</v>
      </c>
      <c r="L751" s="116">
        <f t="shared" si="374"/>
        <v>8435.658</v>
      </c>
      <c r="M751" s="116">
        <f t="shared" si="375"/>
        <v>21.142</v>
      </c>
      <c r="N751" s="116">
        <f t="shared" si="376"/>
        <v>21</v>
      </c>
      <c r="O751" s="116">
        <f t="shared" si="377"/>
        <v>443.982</v>
      </c>
      <c r="P751" s="116"/>
      <c r="R751" s="95"/>
      <c r="S751" s="96"/>
      <c r="T751" s="97"/>
    </row>
    <row r="752" s="85" customFormat="1" ht="23.1" customHeight="1" spans="1:20">
      <c r="A752" s="129" t="s">
        <v>1399</v>
      </c>
      <c r="B752" s="129" t="s">
        <v>1400</v>
      </c>
      <c r="C752" s="113" t="s">
        <v>65</v>
      </c>
      <c r="D752" s="148">
        <v>355.11</v>
      </c>
      <c r="E752" s="115">
        <v>21</v>
      </c>
      <c r="F752" s="116">
        <f t="shared" si="370"/>
        <v>7457.31</v>
      </c>
      <c r="G752" s="116">
        <f t="shared" si="378"/>
        <v>355.11</v>
      </c>
      <c r="H752" s="117">
        <f t="shared" si="371"/>
        <v>21</v>
      </c>
      <c r="I752" s="116">
        <f t="shared" si="372"/>
        <v>7457.31</v>
      </c>
      <c r="J752" s="195">
        <f t="shared" si="379"/>
        <v>337.3545</v>
      </c>
      <c r="K752" s="116">
        <f t="shared" si="373"/>
        <v>21</v>
      </c>
      <c r="L752" s="116">
        <f t="shared" si="374"/>
        <v>7084.4445</v>
      </c>
      <c r="M752" s="116">
        <f t="shared" si="375"/>
        <v>17.7555</v>
      </c>
      <c r="N752" s="116">
        <f t="shared" si="376"/>
        <v>21</v>
      </c>
      <c r="O752" s="116">
        <f t="shared" si="377"/>
        <v>372.865500000001</v>
      </c>
      <c r="P752" s="116"/>
      <c r="R752" s="95"/>
      <c r="S752" s="96"/>
      <c r="T752" s="97"/>
    </row>
    <row r="753" s="85" customFormat="1" ht="23.1" customHeight="1" spans="1:20">
      <c r="A753" s="129">
        <v>628</v>
      </c>
      <c r="B753" s="129" t="s">
        <v>1401</v>
      </c>
      <c r="C753" s="113"/>
      <c r="D753" s="148"/>
      <c r="E753" s="115"/>
      <c r="F753" s="116">
        <f t="shared" si="370"/>
        <v>0</v>
      </c>
      <c r="G753" s="116">
        <f t="shared" si="378"/>
        <v>0</v>
      </c>
      <c r="H753" s="117">
        <f t="shared" si="371"/>
        <v>0</v>
      </c>
      <c r="I753" s="116">
        <f t="shared" si="372"/>
        <v>0</v>
      </c>
      <c r="J753" s="195">
        <f t="shared" si="379"/>
        <v>0</v>
      </c>
      <c r="K753" s="116">
        <f t="shared" si="373"/>
        <v>0</v>
      </c>
      <c r="L753" s="116">
        <f t="shared" si="374"/>
        <v>0</v>
      </c>
      <c r="M753" s="116">
        <f t="shared" si="375"/>
        <v>0</v>
      </c>
      <c r="N753" s="116">
        <f t="shared" si="376"/>
        <v>0</v>
      </c>
      <c r="O753" s="116">
        <f t="shared" si="377"/>
        <v>0</v>
      </c>
      <c r="P753" s="116"/>
      <c r="R753" s="95"/>
      <c r="S753" s="96"/>
      <c r="T753" s="97"/>
    </row>
    <row r="754" s="85" customFormat="1" ht="23.1" customHeight="1" spans="1:20">
      <c r="A754" s="129" t="s">
        <v>1402</v>
      </c>
      <c r="B754" s="129" t="s">
        <v>1403</v>
      </c>
      <c r="C754" s="113" t="s">
        <v>334</v>
      </c>
      <c r="D754" s="148">
        <v>25</v>
      </c>
      <c r="E754" s="115">
        <v>4632</v>
      </c>
      <c r="F754" s="116">
        <f t="shared" si="370"/>
        <v>115800</v>
      </c>
      <c r="G754" s="116">
        <f t="shared" si="378"/>
        <v>25</v>
      </c>
      <c r="H754" s="117">
        <f t="shared" si="371"/>
        <v>4632</v>
      </c>
      <c r="I754" s="116">
        <f t="shared" si="372"/>
        <v>115800</v>
      </c>
      <c r="J754" s="195">
        <f t="shared" si="379"/>
        <v>23.75</v>
      </c>
      <c r="K754" s="116">
        <f t="shared" si="373"/>
        <v>4632</v>
      </c>
      <c r="L754" s="116">
        <f t="shared" si="374"/>
        <v>110010</v>
      </c>
      <c r="M754" s="116">
        <f t="shared" si="375"/>
        <v>1.25</v>
      </c>
      <c r="N754" s="116">
        <f t="shared" si="376"/>
        <v>4632</v>
      </c>
      <c r="O754" s="116">
        <f t="shared" si="377"/>
        <v>5790</v>
      </c>
      <c r="P754" s="116"/>
      <c r="R754" s="95"/>
      <c r="S754" s="96"/>
      <c r="T754" s="97"/>
    </row>
    <row r="755" s="85" customFormat="1" ht="23.1" customHeight="1" spans="1:20">
      <c r="A755" s="129" t="s">
        <v>1404</v>
      </c>
      <c r="B755" s="129" t="s">
        <v>1405</v>
      </c>
      <c r="C755" s="113" t="s">
        <v>334</v>
      </c>
      <c r="D755" s="148">
        <v>28</v>
      </c>
      <c r="E755" s="115">
        <v>875</v>
      </c>
      <c r="F755" s="116">
        <f t="shared" si="370"/>
        <v>24500</v>
      </c>
      <c r="G755" s="116">
        <f t="shared" si="378"/>
        <v>28</v>
      </c>
      <c r="H755" s="117">
        <f t="shared" si="371"/>
        <v>875</v>
      </c>
      <c r="I755" s="116">
        <f t="shared" si="372"/>
        <v>24500</v>
      </c>
      <c r="J755" s="195">
        <f t="shared" si="379"/>
        <v>26.6</v>
      </c>
      <c r="K755" s="116">
        <f t="shared" si="373"/>
        <v>875</v>
      </c>
      <c r="L755" s="116">
        <f t="shared" si="374"/>
        <v>23275</v>
      </c>
      <c r="M755" s="116">
        <f t="shared" si="375"/>
        <v>1.4</v>
      </c>
      <c r="N755" s="116">
        <f t="shared" si="376"/>
        <v>875</v>
      </c>
      <c r="O755" s="116">
        <f t="shared" si="377"/>
        <v>1225</v>
      </c>
      <c r="P755" s="116"/>
      <c r="R755" s="95"/>
      <c r="S755" s="96"/>
      <c r="T755" s="97"/>
    </row>
    <row r="756" s="85" customFormat="1" ht="23.1" customHeight="1" spans="1:20">
      <c r="A756" s="129" t="s">
        <v>1406</v>
      </c>
      <c r="B756" s="129" t="s">
        <v>1407</v>
      </c>
      <c r="C756" s="113" t="s">
        <v>334</v>
      </c>
      <c r="D756" s="148">
        <v>30</v>
      </c>
      <c r="E756" s="115">
        <v>1</v>
      </c>
      <c r="F756" s="116">
        <f t="shared" si="370"/>
        <v>30</v>
      </c>
      <c r="G756" s="116">
        <f t="shared" si="378"/>
        <v>30</v>
      </c>
      <c r="H756" s="117">
        <f t="shared" si="371"/>
        <v>1</v>
      </c>
      <c r="I756" s="116">
        <f t="shared" si="372"/>
        <v>30</v>
      </c>
      <c r="J756" s="195">
        <f t="shared" si="379"/>
        <v>28.5</v>
      </c>
      <c r="K756" s="116">
        <f t="shared" si="373"/>
        <v>1</v>
      </c>
      <c r="L756" s="116">
        <f t="shared" si="374"/>
        <v>28.5</v>
      </c>
      <c r="M756" s="116">
        <f t="shared" si="375"/>
        <v>1.5</v>
      </c>
      <c r="N756" s="116">
        <f t="shared" si="376"/>
        <v>1</v>
      </c>
      <c r="O756" s="116">
        <f t="shared" si="377"/>
        <v>1.5</v>
      </c>
      <c r="P756" s="116"/>
      <c r="R756" s="95"/>
      <c r="S756" s="96"/>
      <c r="T756" s="97"/>
    </row>
    <row r="757" s="85" customFormat="1" ht="23.1" customHeight="1" spans="1:20">
      <c r="A757" s="129" t="s">
        <v>1408</v>
      </c>
      <c r="B757" s="129" t="s">
        <v>1409</v>
      </c>
      <c r="C757" s="113" t="s">
        <v>334</v>
      </c>
      <c r="D757" s="148">
        <v>40</v>
      </c>
      <c r="E757" s="115">
        <v>1</v>
      </c>
      <c r="F757" s="116">
        <f t="shared" si="370"/>
        <v>40</v>
      </c>
      <c r="G757" s="116">
        <f t="shared" si="378"/>
        <v>40</v>
      </c>
      <c r="H757" s="117">
        <f t="shared" si="371"/>
        <v>1</v>
      </c>
      <c r="I757" s="116">
        <f t="shared" si="372"/>
        <v>40</v>
      </c>
      <c r="J757" s="195">
        <f t="shared" si="379"/>
        <v>38</v>
      </c>
      <c r="K757" s="116">
        <f t="shared" si="373"/>
        <v>1</v>
      </c>
      <c r="L757" s="116">
        <f t="shared" si="374"/>
        <v>38</v>
      </c>
      <c r="M757" s="116">
        <f t="shared" si="375"/>
        <v>2</v>
      </c>
      <c r="N757" s="116">
        <f t="shared" si="376"/>
        <v>1</v>
      </c>
      <c r="O757" s="116">
        <f t="shared" si="377"/>
        <v>2</v>
      </c>
      <c r="P757" s="116"/>
      <c r="R757" s="95"/>
      <c r="S757" s="96"/>
      <c r="T757" s="97"/>
    </row>
    <row r="758" s="85" customFormat="1" ht="23.1" customHeight="1" spans="1:20">
      <c r="A758" s="129">
        <v>629</v>
      </c>
      <c r="B758" s="129" t="s">
        <v>1410</v>
      </c>
      <c r="C758" s="113"/>
      <c r="D758" s="148"/>
      <c r="E758" s="115"/>
      <c r="F758" s="116">
        <f t="shared" si="370"/>
        <v>0</v>
      </c>
      <c r="G758" s="116">
        <f t="shared" si="378"/>
        <v>0</v>
      </c>
      <c r="H758" s="117">
        <f t="shared" si="371"/>
        <v>0</v>
      </c>
      <c r="I758" s="116">
        <f t="shared" si="372"/>
        <v>0</v>
      </c>
      <c r="J758" s="195">
        <f t="shared" si="379"/>
        <v>0</v>
      </c>
      <c r="K758" s="116">
        <f t="shared" si="373"/>
        <v>0</v>
      </c>
      <c r="L758" s="116">
        <f t="shared" si="374"/>
        <v>0</v>
      </c>
      <c r="M758" s="116">
        <f t="shared" si="375"/>
        <v>0</v>
      </c>
      <c r="N758" s="116">
        <f t="shared" si="376"/>
        <v>0</v>
      </c>
      <c r="O758" s="116">
        <f t="shared" si="377"/>
        <v>0</v>
      </c>
      <c r="P758" s="116"/>
      <c r="R758" s="95"/>
      <c r="S758" s="96"/>
      <c r="T758" s="97"/>
    </row>
    <row r="759" s="85" customFormat="1" ht="23.1" customHeight="1" spans="1:20">
      <c r="A759" s="129" t="s">
        <v>1411</v>
      </c>
      <c r="B759" s="129" t="s">
        <v>1412</v>
      </c>
      <c r="C759" s="113" t="s">
        <v>231</v>
      </c>
      <c r="D759" s="148">
        <v>17.94</v>
      </c>
      <c r="E759" s="115">
        <v>1130</v>
      </c>
      <c r="F759" s="116">
        <f t="shared" si="370"/>
        <v>20272.2</v>
      </c>
      <c r="G759" s="116">
        <f t="shared" si="378"/>
        <v>17.94</v>
      </c>
      <c r="H759" s="117">
        <f t="shared" si="371"/>
        <v>1130</v>
      </c>
      <c r="I759" s="116">
        <f t="shared" si="372"/>
        <v>20272.2</v>
      </c>
      <c r="J759" s="195">
        <f t="shared" si="379"/>
        <v>17.043</v>
      </c>
      <c r="K759" s="116">
        <f t="shared" si="373"/>
        <v>1130</v>
      </c>
      <c r="L759" s="116">
        <f t="shared" si="374"/>
        <v>19258.59</v>
      </c>
      <c r="M759" s="116">
        <f t="shared" si="375"/>
        <v>0.897000000000002</v>
      </c>
      <c r="N759" s="116">
        <f t="shared" si="376"/>
        <v>1130</v>
      </c>
      <c r="O759" s="116">
        <f t="shared" si="377"/>
        <v>1013.61</v>
      </c>
      <c r="P759" s="116"/>
      <c r="R759" s="95"/>
      <c r="S759" s="96"/>
      <c r="T759" s="97"/>
    </row>
    <row r="760" s="85" customFormat="1" ht="23.1" customHeight="1" spans="1:20">
      <c r="A760" s="129" t="s">
        <v>1413</v>
      </c>
      <c r="B760" s="129" t="s">
        <v>1414</v>
      </c>
      <c r="C760" s="113" t="s">
        <v>231</v>
      </c>
      <c r="D760" s="148">
        <v>19.99</v>
      </c>
      <c r="E760" s="115">
        <v>365</v>
      </c>
      <c r="F760" s="116">
        <f t="shared" si="370"/>
        <v>7296.35</v>
      </c>
      <c r="G760" s="116">
        <f t="shared" si="378"/>
        <v>19.99</v>
      </c>
      <c r="H760" s="117">
        <f t="shared" si="371"/>
        <v>365</v>
      </c>
      <c r="I760" s="116">
        <f t="shared" si="372"/>
        <v>7296.35</v>
      </c>
      <c r="J760" s="195">
        <f t="shared" si="379"/>
        <v>18.9905</v>
      </c>
      <c r="K760" s="116">
        <f t="shared" si="373"/>
        <v>365</v>
      </c>
      <c r="L760" s="116">
        <f t="shared" si="374"/>
        <v>6931.5325</v>
      </c>
      <c r="M760" s="116">
        <f t="shared" si="375"/>
        <v>0.999500000000001</v>
      </c>
      <c r="N760" s="116">
        <f t="shared" si="376"/>
        <v>365</v>
      </c>
      <c r="O760" s="116">
        <f t="shared" si="377"/>
        <v>364.8175</v>
      </c>
      <c r="P760" s="116"/>
      <c r="R760" s="95"/>
      <c r="S760" s="96"/>
      <c r="T760" s="97"/>
    </row>
    <row r="761" s="85" customFormat="1" ht="23.1" customHeight="1" spans="1:20">
      <c r="A761" s="129" t="s">
        <v>1415</v>
      </c>
      <c r="B761" s="129" t="s">
        <v>1416</v>
      </c>
      <c r="C761" s="113" t="s">
        <v>231</v>
      </c>
      <c r="D761" s="148">
        <v>15</v>
      </c>
      <c r="E761" s="115">
        <v>55</v>
      </c>
      <c r="F761" s="116">
        <f t="shared" si="370"/>
        <v>825</v>
      </c>
      <c r="G761" s="116">
        <f t="shared" si="378"/>
        <v>15</v>
      </c>
      <c r="H761" s="117">
        <f t="shared" si="371"/>
        <v>55</v>
      </c>
      <c r="I761" s="116">
        <f t="shared" si="372"/>
        <v>825</v>
      </c>
      <c r="J761" s="195">
        <f t="shared" si="379"/>
        <v>14.25</v>
      </c>
      <c r="K761" s="116">
        <f t="shared" si="373"/>
        <v>55</v>
      </c>
      <c r="L761" s="116">
        <f t="shared" si="374"/>
        <v>783.75</v>
      </c>
      <c r="M761" s="116">
        <f t="shared" si="375"/>
        <v>0.75</v>
      </c>
      <c r="N761" s="116">
        <f t="shared" si="376"/>
        <v>55</v>
      </c>
      <c r="O761" s="116">
        <f t="shared" si="377"/>
        <v>41.25</v>
      </c>
      <c r="P761" s="116"/>
      <c r="R761" s="95"/>
      <c r="S761" s="96"/>
      <c r="T761" s="97"/>
    </row>
    <row r="762" s="85" customFormat="1" ht="23.1" customHeight="1" spans="1:20">
      <c r="A762" s="129" t="s">
        <v>1417</v>
      </c>
      <c r="B762" s="129" t="s">
        <v>1418</v>
      </c>
      <c r="C762" s="113" t="s">
        <v>231</v>
      </c>
      <c r="D762" s="148">
        <v>64.69</v>
      </c>
      <c r="E762" s="115">
        <v>1</v>
      </c>
      <c r="F762" s="116">
        <f t="shared" si="370"/>
        <v>64.69</v>
      </c>
      <c r="G762" s="116">
        <f t="shared" si="378"/>
        <v>64.69</v>
      </c>
      <c r="H762" s="117">
        <f t="shared" si="371"/>
        <v>1</v>
      </c>
      <c r="I762" s="116">
        <f t="shared" si="372"/>
        <v>64.69</v>
      </c>
      <c r="J762" s="195">
        <f t="shared" si="379"/>
        <v>61.4555</v>
      </c>
      <c r="K762" s="116">
        <f t="shared" si="373"/>
        <v>1</v>
      </c>
      <c r="L762" s="116">
        <f t="shared" si="374"/>
        <v>61.4555</v>
      </c>
      <c r="M762" s="116">
        <f t="shared" si="375"/>
        <v>3.2345</v>
      </c>
      <c r="N762" s="116">
        <f t="shared" si="376"/>
        <v>1</v>
      </c>
      <c r="O762" s="116">
        <f t="shared" si="377"/>
        <v>3.2345</v>
      </c>
      <c r="P762" s="116"/>
      <c r="R762" s="95"/>
      <c r="S762" s="96"/>
      <c r="T762" s="97"/>
    </row>
    <row r="763" s="85" customFormat="1" ht="23.1" customHeight="1" spans="1:20">
      <c r="A763" s="129" t="s">
        <v>1419</v>
      </c>
      <c r="B763" s="129" t="s">
        <v>1420</v>
      </c>
      <c r="C763" s="113" t="s">
        <v>231</v>
      </c>
      <c r="D763" s="148">
        <v>5.35</v>
      </c>
      <c r="E763" s="115">
        <v>1</v>
      </c>
      <c r="F763" s="116">
        <f t="shared" si="370"/>
        <v>5.35</v>
      </c>
      <c r="G763" s="116">
        <f t="shared" si="378"/>
        <v>5.35</v>
      </c>
      <c r="H763" s="117">
        <f t="shared" si="371"/>
        <v>1</v>
      </c>
      <c r="I763" s="116">
        <f t="shared" si="372"/>
        <v>5.35</v>
      </c>
      <c r="J763" s="195">
        <f t="shared" si="379"/>
        <v>5.0825</v>
      </c>
      <c r="K763" s="116">
        <f t="shared" si="373"/>
        <v>1</v>
      </c>
      <c r="L763" s="116">
        <f t="shared" si="374"/>
        <v>5.0825</v>
      </c>
      <c r="M763" s="116">
        <f t="shared" si="375"/>
        <v>0.2675</v>
      </c>
      <c r="N763" s="116">
        <f t="shared" si="376"/>
        <v>1</v>
      </c>
      <c r="O763" s="116">
        <f t="shared" si="377"/>
        <v>0.2675</v>
      </c>
      <c r="P763" s="116"/>
      <c r="R763" s="95"/>
      <c r="S763" s="96"/>
      <c r="T763" s="97"/>
    </row>
    <row r="764" s="85" customFormat="1" ht="23.1" customHeight="1" spans="1:20">
      <c r="A764" s="129">
        <v>630</v>
      </c>
      <c r="B764" s="129" t="s">
        <v>1421</v>
      </c>
      <c r="C764" s="113"/>
      <c r="D764" s="148"/>
      <c r="E764" s="115"/>
      <c r="F764" s="116">
        <f t="shared" si="370"/>
        <v>0</v>
      </c>
      <c r="G764" s="116">
        <f t="shared" si="378"/>
        <v>0</v>
      </c>
      <c r="H764" s="117">
        <f t="shared" si="371"/>
        <v>0</v>
      </c>
      <c r="I764" s="116">
        <f t="shared" si="372"/>
        <v>0</v>
      </c>
      <c r="J764" s="195">
        <f t="shared" si="379"/>
        <v>0</v>
      </c>
      <c r="K764" s="116">
        <f t="shared" si="373"/>
        <v>0</v>
      </c>
      <c r="L764" s="116">
        <f t="shared" si="374"/>
        <v>0</v>
      </c>
      <c r="M764" s="116">
        <f t="shared" si="375"/>
        <v>0</v>
      </c>
      <c r="N764" s="116">
        <f t="shared" si="376"/>
        <v>0</v>
      </c>
      <c r="O764" s="116">
        <f t="shared" si="377"/>
        <v>0</v>
      </c>
      <c r="P764" s="116"/>
      <c r="R764" s="95"/>
      <c r="S764" s="96"/>
      <c r="T764" s="97"/>
    </row>
    <row r="765" s="85" customFormat="1" ht="23.1" customHeight="1" spans="1:20">
      <c r="A765" s="129" t="s">
        <v>1422</v>
      </c>
      <c r="B765" s="129" t="s">
        <v>1423</v>
      </c>
      <c r="C765" s="113" t="s">
        <v>1009</v>
      </c>
      <c r="D765" s="148">
        <v>15.48</v>
      </c>
      <c r="E765" s="115">
        <v>295</v>
      </c>
      <c r="F765" s="116">
        <f t="shared" si="370"/>
        <v>4566.6</v>
      </c>
      <c r="G765" s="116">
        <f t="shared" si="378"/>
        <v>15.48</v>
      </c>
      <c r="H765" s="117">
        <f t="shared" si="371"/>
        <v>295</v>
      </c>
      <c r="I765" s="116">
        <f t="shared" si="372"/>
        <v>4566.6</v>
      </c>
      <c r="J765" s="195">
        <f t="shared" si="379"/>
        <v>14.706</v>
      </c>
      <c r="K765" s="116">
        <f t="shared" si="373"/>
        <v>295</v>
      </c>
      <c r="L765" s="116">
        <f t="shared" si="374"/>
        <v>4338.27</v>
      </c>
      <c r="M765" s="116">
        <f t="shared" si="375"/>
        <v>0.774000000000001</v>
      </c>
      <c r="N765" s="116">
        <f t="shared" si="376"/>
        <v>295</v>
      </c>
      <c r="O765" s="116">
        <f t="shared" si="377"/>
        <v>228.33</v>
      </c>
      <c r="P765" s="116"/>
      <c r="R765" s="95"/>
      <c r="S765" s="96"/>
      <c r="T765" s="97"/>
    </row>
    <row r="766" s="85" customFormat="1" ht="23.1" customHeight="1" spans="1:20">
      <c r="A766" s="129" t="s">
        <v>1424</v>
      </c>
      <c r="B766" s="129" t="s">
        <v>1425</v>
      </c>
      <c r="C766" s="113" t="s">
        <v>1009</v>
      </c>
      <c r="D766" s="148">
        <v>56.09</v>
      </c>
      <c r="E766" s="115">
        <v>365</v>
      </c>
      <c r="F766" s="116">
        <f t="shared" si="370"/>
        <v>20472.85</v>
      </c>
      <c r="G766" s="116">
        <f t="shared" si="378"/>
        <v>56.09</v>
      </c>
      <c r="H766" s="117">
        <f t="shared" si="371"/>
        <v>365</v>
      </c>
      <c r="I766" s="116">
        <f t="shared" si="372"/>
        <v>20472.85</v>
      </c>
      <c r="J766" s="195">
        <f t="shared" si="379"/>
        <v>53.2855</v>
      </c>
      <c r="K766" s="116">
        <f t="shared" si="373"/>
        <v>365</v>
      </c>
      <c r="L766" s="116">
        <f t="shared" si="374"/>
        <v>19449.2075</v>
      </c>
      <c r="M766" s="116">
        <f t="shared" si="375"/>
        <v>2.8045</v>
      </c>
      <c r="N766" s="116">
        <f t="shared" si="376"/>
        <v>365</v>
      </c>
      <c r="O766" s="116">
        <f t="shared" si="377"/>
        <v>1023.6425</v>
      </c>
      <c r="P766" s="116"/>
      <c r="R766" s="95"/>
      <c r="S766" s="96"/>
      <c r="T766" s="97"/>
    </row>
    <row r="767" s="85" customFormat="1" ht="23.1" customHeight="1" spans="1:20">
      <c r="A767" s="129" t="s">
        <v>1426</v>
      </c>
      <c r="B767" s="129" t="s">
        <v>1427</v>
      </c>
      <c r="C767" s="113" t="s">
        <v>1009</v>
      </c>
      <c r="D767" s="148">
        <v>10</v>
      </c>
      <c r="E767" s="115">
        <v>70</v>
      </c>
      <c r="F767" s="116">
        <f t="shared" si="370"/>
        <v>700</v>
      </c>
      <c r="G767" s="116">
        <f t="shared" si="378"/>
        <v>10</v>
      </c>
      <c r="H767" s="117">
        <f t="shared" si="371"/>
        <v>70</v>
      </c>
      <c r="I767" s="116">
        <f t="shared" si="372"/>
        <v>700</v>
      </c>
      <c r="J767" s="195">
        <f t="shared" si="379"/>
        <v>9.5</v>
      </c>
      <c r="K767" s="116">
        <f t="shared" si="373"/>
        <v>70</v>
      </c>
      <c r="L767" s="116">
        <f t="shared" si="374"/>
        <v>665</v>
      </c>
      <c r="M767" s="116">
        <f t="shared" si="375"/>
        <v>0.5</v>
      </c>
      <c r="N767" s="116">
        <f t="shared" si="376"/>
        <v>70</v>
      </c>
      <c r="O767" s="116">
        <f t="shared" si="377"/>
        <v>35</v>
      </c>
      <c r="P767" s="116"/>
      <c r="R767" s="95"/>
      <c r="S767" s="96"/>
      <c r="T767" s="97"/>
    </row>
    <row r="768" s="85" customFormat="1" ht="23.1" customHeight="1" spans="1:20">
      <c r="A768" s="129" t="s">
        <v>1428</v>
      </c>
      <c r="B768" s="129" t="s">
        <v>1429</v>
      </c>
      <c r="C768" s="113" t="s">
        <v>231</v>
      </c>
      <c r="D768" s="148">
        <v>9</v>
      </c>
      <c r="E768" s="115">
        <v>107</v>
      </c>
      <c r="F768" s="116">
        <f t="shared" si="370"/>
        <v>963</v>
      </c>
      <c r="G768" s="116">
        <f t="shared" si="378"/>
        <v>9</v>
      </c>
      <c r="H768" s="117">
        <f t="shared" si="371"/>
        <v>107</v>
      </c>
      <c r="I768" s="116">
        <f t="shared" si="372"/>
        <v>963</v>
      </c>
      <c r="J768" s="195">
        <f t="shared" si="379"/>
        <v>8.55</v>
      </c>
      <c r="K768" s="116">
        <f t="shared" si="373"/>
        <v>107</v>
      </c>
      <c r="L768" s="116">
        <f t="shared" si="374"/>
        <v>914.85</v>
      </c>
      <c r="M768" s="116">
        <f t="shared" si="375"/>
        <v>0.450000000000001</v>
      </c>
      <c r="N768" s="116">
        <f t="shared" si="376"/>
        <v>107</v>
      </c>
      <c r="O768" s="116">
        <f t="shared" si="377"/>
        <v>48.1500000000001</v>
      </c>
      <c r="P768" s="116"/>
      <c r="R768" s="95"/>
      <c r="S768" s="96"/>
      <c r="T768" s="97"/>
    </row>
    <row r="769" s="85" customFormat="1" ht="23.1" customHeight="1" spans="1:20">
      <c r="A769" s="129" t="s">
        <v>1430</v>
      </c>
      <c r="B769" s="129" t="s">
        <v>1431</v>
      </c>
      <c r="C769" s="113" t="s">
        <v>231</v>
      </c>
      <c r="D769" s="148">
        <v>8</v>
      </c>
      <c r="E769" s="115">
        <v>62</v>
      </c>
      <c r="F769" s="116">
        <f t="shared" ref="F769:F832" si="380">ROUND(E769*D769,2)</f>
        <v>496</v>
      </c>
      <c r="G769" s="116">
        <f t="shared" si="378"/>
        <v>8</v>
      </c>
      <c r="H769" s="117">
        <f t="shared" ref="H769:H832" si="381">E769</f>
        <v>62</v>
      </c>
      <c r="I769" s="116">
        <f t="shared" ref="I769:I832" si="382">ROUND(H769*G769,2)</f>
        <v>496</v>
      </c>
      <c r="J769" s="195">
        <f t="shared" si="379"/>
        <v>7.6</v>
      </c>
      <c r="K769" s="116">
        <f t="shared" ref="K769:K832" si="383">H769</f>
        <v>62</v>
      </c>
      <c r="L769" s="116">
        <f t="shared" ref="L769:L832" si="384">K769*J769</f>
        <v>471.2</v>
      </c>
      <c r="M769" s="116">
        <f t="shared" ref="M769:M832" si="385">G769-J769</f>
        <v>0.4</v>
      </c>
      <c r="N769" s="116">
        <f t="shared" ref="N769:N832" si="386">K769</f>
        <v>62</v>
      </c>
      <c r="O769" s="116">
        <f t="shared" ref="O769:O832" si="387">N769*M769</f>
        <v>24.8</v>
      </c>
      <c r="P769" s="116"/>
      <c r="R769" s="95"/>
      <c r="S769" s="96"/>
      <c r="T769" s="97"/>
    </row>
    <row r="770" s="85" customFormat="1" ht="23.1" customHeight="1" spans="1:20">
      <c r="A770" s="129">
        <v>631</v>
      </c>
      <c r="B770" s="129" t="s">
        <v>1432</v>
      </c>
      <c r="C770" s="113"/>
      <c r="D770" s="148"/>
      <c r="E770" s="115"/>
      <c r="F770" s="116">
        <f t="shared" si="380"/>
        <v>0</v>
      </c>
      <c r="G770" s="116">
        <f t="shared" si="378"/>
        <v>0</v>
      </c>
      <c r="H770" s="117">
        <f t="shared" si="381"/>
        <v>0</v>
      </c>
      <c r="I770" s="116">
        <f t="shared" si="382"/>
        <v>0</v>
      </c>
      <c r="J770" s="195">
        <f t="shared" si="379"/>
        <v>0</v>
      </c>
      <c r="K770" s="116">
        <f t="shared" si="383"/>
        <v>0</v>
      </c>
      <c r="L770" s="116">
        <f t="shared" si="384"/>
        <v>0</v>
      </c>
      <c r="M770" s="116">
        <f t="shared" si="385"/>
        <v>0</v>
      </c>
      <c r="N770" s="116">
        <f t="shared" si="386"/>
        <v>0</v>
      </c>
      <c r="O770" s="116">
        <f t="shared" si="387"/>
        <v>0</v>
      </c>
      <c r="P770" s="116"/>
      <c r="R770" s="95"/>
      <c r="S770" s="96"/>
      <c r="T770" s="97"/>
    </row>
    <row r="771" s="85" customFormat="1" ht="23.1" customHeight="1" spans="1:20">
      <c r="A771" s="129" t="s">
        <v>1433</v>
      </c>
      <c r="B771" s="129" t="s">
        <v>1434</v>
      </c>
      <c r="C771" s="113" t="s">
        <v>231</v>
      </c>
      <c r="D771" s="148">
        <v>41.5</v>
      </c>
      <c r="E771" s="115">
        <v>895</v>
      </c>
      <c r="F771" s="116">
        <f t="shared" si="380"/>
        <v>37142.5</v>
      </c>
      <c r="G771" s="116">
        <f t="shared" si="378"/>
        <v>41.5</v>
      </c>
      <c r="H771" s="117">
        <f t="shared" si="381"/>
        <v>895</v>
      </c>
      <c r="I771" s="116">
        <f t="shared" si="382"/>
        <v>37142.5</v>
      </c>
      <c r="J771" s="195">
        <f t="shared" si="379"/>
        <v>39.425</v>
      </c>
      <c r="K771" s="116">
        <f t="shared" si="383"/>
        <v>895</v>
      </c>
      <c r="L771" s="116">
        <f t="shared" si="384"/>
        <v>35285.375</v>
      </c>
      <c r="M771" s="116">
        <f t="shared" si="385"/>
        <v>2.075</v>
      </c>
      <c r="N771" s="116">
        <f t="shared" si="386"/>
        <v>895</v>
      </c>
      <c r="O771" s="116">
        <f t="shared" si="387"/>
        <v>1857.125</v>
      </c>
      <c r="P771" s="116"/>
      <c r="R771" s="95"/>
      <c r="S771" s="96"/>
      <c r="T771" s="97"/>
    </row>
    <row r="772" s="85" customFormat="1" ht="23.1" customHeight="1" spans="1:20">
      <c r="A772" s="129" t="s">
        <v>1435</v>
      </c>
      <c r="B772" s="129" t="s">
        <v>1436</v>
      </c>
      <c r="C772" s="113" t="s">
        <v>1131</v>
      </c>
      <c r="D772" s="148">
        <v>31.41</v>
      </c>
      <c r="E772" s="115">
        <v>60</v>
      </c>
      <c r="F772" s="116">
        <f t="shared" si="380"/>
        <v>1884.6</v>
      </c>
      <c r="G772" s="116">
        <f t="shared" si="378"/>
        <v>31.41</v>
      </c>
      <c r="H772" s="117">
        <f t="shared" si="381"/>
        <v>60</v>
      </c>
      <c r="I772" s="116">
        <f t="shared" si="382"/>
        <v>1884.6</v>
      </c>
      <c r="J772" s="195">
        <f t="shared" si="379"/>
        <v>29.8395</v>
      </c>
      <c r="K772" s="116">
        <f t="shared" si="383"/>
        <v>60</v>
      </c>
      <c r="L772" s="116">
        <f t="shared" si="384"/>
        <v>1790.37</v>
      </c>
      <c r="M772" s="116">
        <f t="shared" si="385"/>
        <v>1.5705</v>
      </c>
      <c r="N772" s="116">
        <f t="shared" si="386"/>
        <v>60</v>
      </c>
      <c r="O772" s="116">
        <f t="shared" si="387"/>
        <v>94.2300000000002</v>
      </c>
      <c r="P772" s="116"/>
      <c r="R772" s="95"/>
      <c r="S772" s="96"/>
      <c r="T772" s="97"/>
    </row>
    <row r="773" s="85" customFormat="1" ht="23.1" customHeight="1" spans="1:20">
      <c r="A773" s="129" t="s">
        <v>1437</v>
      </c>
      <c r="B773" s="129" t="s">
        <v>1438</v>
      </c>
      <c r="C773" s="113" t="s">
        <v>1131</v>
      </c>
      <c r="D773" s="148">
        <v>5</v>
      </c>
      <c r="E773" s="115">
        <v>76</v>
      </c>
      <c r="F773" s="116">
        <f t="shared" si="380"/>
        <v>380</v>
      </c>
      <c r="G773" s="116">
        <f t="shared" si="378"/>
        <v>5</v>
      </c>
      <c r="H773" s="117">
        <f t="shared" si="381"/>
        <v>76</v>
      </c>
      <c r="I773" s="116">
        <f t="shared" si="382"/>
        <v>380</v>
      </c>
      <c r="J773" s="195">
        <f t="shared" si="379"/>
        <v>4.75</v>
      </c>
      <c r="K773" s="116">
        <f t="shared" si="383"/>
        <v>76</v>
      </c>
      <c r="L773" s="116">
        <f t="shared" si="384"/>
        <v>361</v>
      </c>
      <c r="M773" s="116">
        <f t="shared" si="385"/>
        <v>0.25</v>
      </c>
      <c r="N773" s="116">
        <f t="shared" si="386"/>
        <v>76</v>
      </c>
      <c r="O773" s="116">
        <f t="shared" si="387"/>
        <v>19</v>
      </c>
      <c r="P773" s="116"/>
      <c r="R773" s="95"/>
      <c r="S773" s="96"/>
      <c r="T773" s="97"/>
    </row>
    <row r="774" s="85" customFormat="1" ht="23.1" customHeight="1" spans="1:20">
      <c r="A774" s="129" t="s">
        <v>1439</v>
      </c>
      <c r="B774" s="129" t="s">
        <v>1440</v>
      </c>
      <c r="C774" s="113" t="s">
        <v>231</v>
      </c>
      <c r="D774" s="148">
        <v>54.99</v>
      </c>
      <c r="E774" s="115">
        <v>4.6</v>
      </c>
      <c r="F774" s="116">
        <f t="shared" si="380"/>
        <v>252.95</v>
      </c>
      <c r="G774" s="116">
        <f t="shared" si="378"/>
        <v>54.99</v>
      </c>
      <c r="H774" s="117">
        <f t="shared" si="381"/>
        <v>4.6</v>
      </c>
      <c r="I774" s="116">
        <f t="shared" si="382"/>
        <v>252.95</v>
      </c>
      <c r="J774" s="195">
        <f t="shared" si="379"/>
        <v>52.2405</v>
      </c>
      <c r="K774" s="116">
        <f t="shared" si="383"/>
        <v>4.6</v>
      </c>
      <c r="L774" s="116">
        <f t="shared" si="384"/>
        <v>240.3063</v>
      </c>
      <c r="M774" s="116">
        <f t="shared" si="385"/>
        <v>2.7495</v>
      </c>
      <c r="N774" s="116">
        <f t="shared" si="386"/>
        <v>4.6</v>
      </c>
      <c r="O774" s="116">
        <f t="shared" si="387"/>
        <v>12.6477</v>
      </c>
      <c r="P774" s="116"/>
      <c r="R774" s="95"/>
      <c r="S774" s="96"/>
      <c r="T774" s="97"/>
    </row>
    <row r="775" s="85" customFormat="1" ht="23.1" customHeight="1" spans="1:20">
      <c r="A775" s="129" t="s">
        <v>1441</v>
      </c>
      <c r="B775" s="129" t="s">
        <v>1442</v>
      </c>
      <c r="C775" s="113" t="s">
        <v>51</v>
      </c>
      <c r="D775" s="148">
        <v>149.94</v>
      </c>
      <c r="E775" s="115">
        <v>16</v>
      </c>
      <c r="F775" s="116">
        <f t="shared" si="380"/>
        <v>2399.04</v>
      </c>
      <c r="G775" s="116">
        <f t="shared" si="378"/>
        <v>149.94</v>
      </c>
      <c r="H775" s="117">
        <f t="shared" si="381"/>
        <v>16</v>
      </c>
      <c r="I775" s="116">
        <f t="shared" si="382"/>
        <v>2399.04</v>
      </c>
      <c r="J775" s="195">
        <f t="shared" si="379"/>
        <v>142.443</v>
      </c>
      <c r="K775" s="116">
        <f t="shared" si="383"/>
        <v>16</v>
      </c>
      <c r="L775" s="116">
        <f t="shared" si="384"/>
        <v>2279.088</v>
      </c>
      <c r="M775" s="116">
        <f t="shared" si="385"/>
        <v>7.49700000000001</v>
      </c>
      <c r="N775" s="116">
        <f t="shared" si="386"/>
        <v>16</v>
      </c>
      <c r="O775" s="116">
        <f t="shared" si="387"/>
        <v>119.952</v>
      </c>
      <c r="P775" s="116"/>
      <c r="R775" s="95"/>
      <c r="S775" s="96"/>
      <c r="T775" s="97"/>
    </row>
    <row r="776" s="85" customFormat="1" ht="23.1" customHeight="1" spans="1:20">
      <c r="A776" s="129" t="s">
        <v>1443</v>
      </c>
      <c r="B776" s="129" t="s">
        <v>1444</v>
      </c>
      <c r="C776" s="113" t="s">
        <v>231</v>
      </c>
      <c r="D776" s="148">
        <v>69.98</v>
      </c>
      <c r="E776" s="115">
        <v>0</v>
      </c>
      <c r="F776" s="116">
        <f t="shared" si="380"/>
        <v>0</v>
      </c>
      <c r="G776" s="116">
        <f t="shared" si="378"/>
        <v>69.98</v>
      </c>
      <c r="H776" s="117">
        <f t="shared" si="381"/>
        <v>0</v>
      </c>
      <c r="I776" s="116">
        <f t="shared" si="382"/>
        <v>0</v>
      </c>
      <c r="J776" s="195">
        <f t="shared" si="379"/>
        <v>66.481</v>
      </c>
      <c r="K776" s="116">
        <f t="shared" si="383"/>
        <v>0</v>
      </c>
      <c r="L776" s="116">
        <f t="shared" si="384"/>
        <v>0</v>
      </c>
      <c r="M776" s="116">
        <f t="shared" si="385"/>
        <v>3.49900000000001</v>
      </c>
      <c r="N776" s="116">
        <f t="shared" si="386"/>
        <v>0</v>
      </c>
      <c r="O776" s="116">
        <f t="shared" si="387"/>
        <v>0</v>
      </c>
      <c r="P776" s="116"/>
      <c r="R776" s="95"/>
      <c r="S776" s="96"/>
      <c r="T776" s="97"/>
    </row>
    <row r="777" s="85" customFormat="1" ht="23.1" customHeight="1" spans="1:20">
      <c r="A777" s="129">
        <v>632</v>
      </c>
      <c r="B777" s="129" t="s">
        <v>1445</v>
      </c>
      <c r="C777" s="113"/>
      <c r="D777" s="148"/>
      <c r="E777" s="115"/>
      <c r="F777" s="116">
        <f t="shared" si="380"/>
        <v>0</v>
      </c>
      <c r="G777" s="116">
        <f t="shared" si="378"/>
        <v>0</v>
      </c>
      <c r="H777" s="117">
        <f t="shared" si="381"/>
        <v>0</v>
      </c>
      <c r="I777" s="116">
        <f t="shared" si="382"/>
        <v>0</v>
      </c>
      <c r="J777" s="195">
        <f t="shared" si="379"/>
        <v>0</v>
      </c>
      <c r="K777" s="116">
        <f t="shared" si="383"/>
        <v>0</v>
      </c>
      <c r="L777" s="116">
        <f t="shared" si="384"/>
        <v>0</v>
      </c>
      <c r="M777" s="116">
        <f t="shared" si="385"/>
        <v>0</v>
      </c>
      <c r="N777" s="116">
        <f t="shared" si="386"/>
        <v>0</v>
      </c>
      <c r="O777" s="116">
        <f t="shared" si="387"/>
        <v>0</v>
      </c>
      <c r="P777" s="116"/>
      <c r="R777" s="95"/>
      <c r="S777" s="96"/>
      <c r="T777" s="97"/>
    </row>
    <row r="778" s="85" customFormat="1" ht="23.1" customHeight="1" spans="1:20">
      <c r="A778" s="129" t="s">
        <v>1446</v>
      </c>
      <c r="B778" s="129" t="s">
        <v>1447</v>
      </c>
      <c r="C778" s="113" t="s">
        <v>334</v>
      </c>
      <c r="D778" s="148">
        <v>5.1</v>
      </c>
      <c r="E778" s="115">
        <v>67</v>
      </c>
      <c r="F778" s="116">
        <f t="shared" si="380"/>
        <v>341.7</v>
      </c>
      <c r="G778" s="116">
        <f t="shared" ref="G778:G837" si="388">D778</f>
        <v>5.1</v>
      </c>
      <c r="H778" s="117">
        <f t="shared" si="381"/>
        <v>67</v>
      </c>
      <c r="I778" s="116">
        <f t="shared" si="382"/>
        <v>341.7</v>
      </c>
      <c r="J778" s="195">
        <f t="shared" si="379"/>
        <v>4.845</v>
      </c>
      <c r="K778" s="116">
        <f t="shared" si="383"/>
        <v>67</v>
      </c>
      <c r="L778" s="116">
        <f t="shared" si="384"/>
        <v>324.615</v>
      </c>
      <c r="M778" s="116">
        <f t="shared" si="385"/>
        <v>0.255</v>
      </c>
      <c r="N778" s="116">
        <f t="shared" si="386"/>
        <v>67</v>
      </c>
      <c r="O778" s="116">
        <f t="shared" si="387"/>
        <v>17.085</v>
      </c>
      <c r="P778" s="116"/>
      <c r="R778" s="95"/>
      <c r="S778" s="96"/>
      <c r="T778" s="97"/>
    </row>
    <row r="779" s="85" customFormat="1" ht="23.1" customHeight="1" spans="1:20">
      <c r="A779" s="129" t="s">
        <v>1448</v>
      </c>
      <c r="B779" s="129" t="s">
        <v>1449</v>
      </c>
      <c r="C779" s="113" t="s">
        <v>334</v>
      </c>
      <c r="D779" s="148">
        <v>6</v>
      </c>
      <c r="E779" s="115">
        <v>67</v>
      </c>
      <c r="F779" s="116">
        <f t="shared" si="380"/>
        <v>402</v>
      </c>
      <c r="G779" s="116">
        <f t="shared" si="388"/>
        <v>6</v>
      </c>
      <c r="H779" s="117">
        <f t="shared" si="381"/>
        <v>67</v>
      </c>
      <c r="I779" s="116">
        <f t="shared" si="382"/>
        <v>402</v>
      </c>
      <c r="J779" s="195">
        <f t="shared" si="379"/>
        <v>5.7</v>
      </c>
      <c r="K779" s="116">
        <f t="shared" si="383"/>
        <v>67</v>
      </c>
      <c r="L779" s="116">
        <f t="shared" si="384"/>
        <v>381.9</v>
      </c>
      <c r="M779" s="116">
        <f t="shared" si="385"/>
        <v>0.300000000000001</v>
      </c>
      <c r="N779" s="116">
        <f t="shared" si="386"/>
        <v>67</v>
      </c>
      <c r="O779" s="116">
        <f t="shared" si="387"/>
        <v>20.1</v>
      </c>
      <c r="P779" s="116"/>
      <c r="R779" s="95"/>
      <c r="S779" s="96"/>
      <c r="T779" s="97"/>
    </row>
    <row r="780" s="85" customFormat="1" ht="23.1" customHeight="1" spans="1:20">
      <c r="A780" s="129">
        <v>633</v>
      </c>
      <c r="B780" s="129" t="s">
        <v>1450</v>
      </c>
      <c r="C780" s="113"/>
      <c r="D780" s="148"/>
      <c r="E780" s="115"/>
      <c r="F780" s="116">
        <f t="shared" si="380"/>
        <v>0</v>
      </c>
      <c r="G780" s="116">
        <f t="shared" si="388"/>
        <v>0</v>
      </c>
      <c r="H780" s="117">
        <f t="shared" si="381"/>
        <v>0</v>
      </c>
      <c r="I780" s="116">
        <f t="shared" si="382"/>
        <v>0</v>
      </c>
      <c r="J780" s="195">
        <f t="shared" si="379"/>
        <v>0</v>
      </c>
      <c r="K780" s="116">
        <f t="shared" si="383"/>
        <v>0</v>
      </c>
      <c r="L780" s="116">
        <f t="shared" si="384"/>
        <v>0</v>
      </c>
      <c r="M780" s="116">
        <f t="shared" si="385"/>
        <v>0</v>
      </c>
      <c r="N780" s="116">
        <f t="shared" si="386"/>
        <v>0</v>
      </c>
      <c r="O780" s="116">
        <f t="shared" si="387"/>
        <v>0</v>
      </c>
      <c r="P780" s="116"/>
      <c r="R780" s="95"/>
      <c r="S780" s="96"/>
      <c r="T780" s="97"/>
    </row>
    <row r="781" s="85" customFormat="1" ht="23.1" customHeight="1" spans="1:20">
      <c r="A781" s="129" t="s">
        <v>1451</v>
      </c>
      <c r="B781" s="129" t="s">
        <v>1452</v>
      </c>
      <c r="C781" s="113" t="s">
        <v>334</v>
      </c>
      <c r="D781" s="148">
        <v>2.1</v>
      </c>
      <c r="E781" s="115">
        <v>1</v>
      </c>
      <c r="F781" s="116">
        <f t="shared" si="380"/>
        <v>2.1</v>
      </c>
      <c r="G781" s="116">
        <f t="shared" si="388"/>
        <v>2.1</v>
      </c>
      <c r="H781" s="117">
        <f t="shared" si="381"/>
        <v>1</v>
      </c>
      <c r="I781" s="116">
        <f t="shared" si="382"/>
        <v>2.1</v>
      </c>
      <c r="J781" s="195">
        <f t="shared" si="379"/>
        <v>1.995</v>
      </c>
      <c r="K781" s="116">
        <f t="shared" si="383"/>
        <v>1</v>
      </c>
      <c r="L781" s="116">
        <f t="shared" si="384"/>
        <v>1.995</v>
      </c>
      <c r="M781" s="116">
        <f t="shared" si="385"/>
        <v>0.105</v>
      </c>
      <c r="N781" s="116">
        <f t="shared" si="386"/>
        <v>1</v>
      </c>
      <c r="O781" s="116">
        <f t="shared" si="387"/>
        <v>0.105</v>
      </c>
      <c r="P781" s="116"/>
      <c r="R781" s="95"/>
      <c r="S781" s="96"/>
      <c r="T781" s="97"/>
    </row>
    <row r="782" s="85" customFormat="1" ht="23.1" customHeight="1" spans="1:20">
      <c r="A782" s="129" t="s">
        <v>1453</v>
      </c>
      <c r="B782" s="129" t="s">
        <v>1454</v>
      </c>
      <c r="C782" s="113" t="s">
        <v>334</v>
      </c>
      <c r="D782" s="148">
        <v>2.7</v>
      </c>
      <c r="E782" s="115">
        <v>1</v>
      </c>
      <c r="F782" s="116">
        <f t="shared" si="380"/>
        <v>2.7</v>
      </c>
      <c r="G782" s="116">
        <f t="shared" si="388"/>
        <v>2.7</v>
      </c>
      <c r="H782" s="117">
        <f t="shared" si="381"/>
        <v>1</v>
      </c>
      <c r="I782" s="116">
        <f t="shared" si="382"/>
        <v>2.7</v>
      </c>
      <c r="J782" s="195">
        <f t="shared" si="379"/>
        <v>2.565</v>
      </c>
      <c r="K782" s="116">
        <f t="shared" si="383"/>
        <v>1</v>
      </c>
      <c r="L782" s="116">
        <f t="shared" si="384"/>
        <v>2.565</v>
      </c>
      <c r="M782" s="116">
        <f t="shared" si="385"/>
        <v>0.135</v>
      </c>
      <c r="N782" s="116">
        <f t="shared" si="386"/>
        <v>1</v>
      </c>
      <c r="O782" s="116">
        <f t="shared" si="387"/>
        <v>0.135</v>
      </c>
      <c r="P782" s="116"/>
      <c r="R782" s="95"/>
      <c r="S782" s="96"/>
      <c r="T782" s="97"/>
    </row>
    <row r="783" s="85" customFormat="1" ht="23.1" customHeight="1" spans="1:20">
      <c r="A783" s="129" t="s">
        <v>1455</v>
      </c>
      <c r="B783" s="129" t="s">
        <v>1456</v>
      </c>
      <c r="C783" s="113" t="s">
        <v>334</v>
      </c>
      <c r="D783" s="148">
        <v>4</v>
      </c>
      <c r="E783" s="115">
        <v>1</v>
      </c>
      <c r="F783" s="116">
        <f t="shared" si="380"/>
        <v>4</v>
      </c>
      <c r="G783" s="116">
        <f t="shared" si="388"/>
        <v>4</v>
      </c>
      <c r="H783" s="117">
        <f t="shared" si="381"/>
        <v>1</v>
      </c>
      <c r="I783" s="116">
        <f t="shared" si="382"/>
        <v>4</v>
      </c>
      <c r="J783" s="195">
        <f t="shared" si="379"/>
        <v>3.8</v>
      </c>
      <c r="K783" s="116">
        <f t="shared" si="383"/>
        <v>1</v>
      </c>
      <c r="L783" s="116">
        <f t="shared" si="384"/>
        <v>3.8</v>
      </c>
      <c r="M783" s="116">
        <f t="shared" si="385"/>
        <v>0.2</v>
      </c>
      <c r="N783" s="116">
        <f t="shared" si="386"/>
        <v>1</v>
      </c>
      <c r="O783" s="116">
        <f t="shared" si="387"/>
        <v>0.2</v>
      </c>
      <c r="P783" s="116"/>
      <c r="R783" s="95"/>
      <c r="S783" s="96"/>
      <c r="T783" s="97"/>
    </row>
    <row r="784" s="85" customFormat="1" ht="23.1" customHeight="1" spans="1:20">
      <c r="A784" s="129">
        <v>636</v>
      </c>
      <c r="B784" s="129" t="s">
        <v>1457</v>
      </c>
      <c r="C784" s="113" t="s">
        <v>51</v>
      </c>
      <c r="D784" s="148">
        <v>80.55</v>
      </c>
      <c r="E784" s="115">
        <v>0</v>
      </c>
      <c r="F784" s="116">
        <f t="shared" si="380"/>
        <v>0</v>
      </c>
      <c r="G784" s="116">
        <f t="shared" si="388"/>
        <v>80.55</v>
      </c>
      <c r="H784" s="117">
        <f t="shared" si="381"/>
        <v>0</v>
      </c>
      <c r="I784" s="116">
        <f t="shared" si="382"/>
        <v>0</v>
      </c>
      <c r="J784" s="195">
        <f t="shared" si="379"/>
        <v>76.5225</v>
      </c>
      <c r="K784" s="116">
        <f t="shared" si="383"/>
        <v>0</v>
      </c>
      <c r="L784" s="116">
        <f t="shared" si="384"/>
        <v>0</v>
      </c>
      <c r="M784" s="116">
        <f t="shared" si="385"/>
        <v>4.0275</v>
      </c>
      <c r="N784" s="116">
        <f t="shared" si="386"/>
        <v>0</v>
      </c>
      <c r="O784" s="116">
        <f t="shared" si="387"/>
        <v>0</v>
      </c>
      <c r="P784" s="116"/>
      <c r="R784" s="95"/>
      <c r="S784" s="96"/>
      <c r="T784" s="97"/>
    </row>
    <row r="785" s="85" customFormat="1" ht="23.1" customHeight="1" spans="1:20">
      <c r="A785" s="129">
        <v>637</v>
      </c>
      <c r="B785" s="129" t="s">
        <v>1458</v>
      </c>
      <c r="C785" s="113"/>
      <c r="D785" s="148"/>
      <c r="E785" s="115"/>
      <c r="F785" s="116">
        <f t="shared" si="380"/>
        <v>0</v>
      </c>
      <c r="G785" s="116">
        <f t="shared" si="388"/>
        <v>0</v>
      </c>
      <c r="H785" s="117">
        <f t="shared" si="381"/>
        <v>0</v>
      </c>
      <c r="I785" s="116">
        <f t="shared" si="382"/>
        <v>0</v>
      </c>
      <c r="J785" s="195">
        <f t="shared" si="379"/>
        <v>0</v>
      </c>
      <c r="K785" s="116">
        <f t="shared" si="383"/>
        <v>0</v>
      </c>
      <c r="L785" s="116">
        <f t="shared" si="384"/>
        <v>0</v>
      </c>
      <c r="M785" s="116">
        <f t="shared" si="385"/>
        <v>0</v>
      </c>
      <c r="N785" s="116">
        <f t="shared" si="386"/>
        <v>0</v>
      </c>
      <c r="O785" s="116">
        <f t="shared" si="387"/>
        <v>0</v>
      </c>
      <c r="P785" s="116"/>
      <c r="R785" s="95"/>
      <c r="S785" s="96"/>
      <c r="T785" s="97"/>
    </row>
    <row r="786" s="85" customFormat="1" ht="23.1" customHeight="1" spans="1:20">
      <c r="A786" s="129" t="s">
        <v>1459</v>
      </c>
      <c r="B786" s="129" t="s">
        <v>1460</v>
      </c>
      <c r="C786" s="113" t="s">
        <v>1461</v>
      </c>
      <c r="D786" s="148">
        <v>611.87</v>
      </c>
      <c r="E786" s="115">
        <v>101</v>
      </c>
      <c r="F786" s="116">
        <f t="shared" si="380"/>
        <v>61798.87</v>
      </c>
      <c r="G786" s="116">
        <f t="shared" si="388"/>
        <v>611.87</v>
      </c>
      <c r="H786" s="117">
        <f t="shared" si="381"/>
        <v>101</v>
      </c>
      <c r="I786" s="116">
        <f t="shared" si="382"/>
        <v>61798.87</v>
      </c>
      <c r="J786" s="195">
        <f t="shared" si="379"/>
        <v>581.2765</v>
      </c>
      <c r="K786" s="116">
        <f t="shared" si="383"/>
        <v>101</v>
      </c>
      <c r="L786" s="116">
        <f t="shared" si="384"/>
        <v>58708.9265</v>
      </c>
      <c r="M786" s="116">
        <f t="shared" si="385"/>
        <v>30.5935000000001</v>
      </c>
      <c r="N786" s="116">
        <f t="shared" si="386"/>
        <v>101</v>
      </c>
      <c r="O786" s="116">
        <f t="shared" si="387"/>
        <v>3089.94350000001</v>
      </c>
      <c r="P786" s="116"/>
      <c r="R786" s="95"/>
      <c r="S786" s="96"/>
      <c r="T786" s="97"/>
    </row>
    <row r="787" s="85" customFormat="1" ht="23.1" customHeight="1" spans="1:20">
      <c r="A787" s="129" t="s">
        <v>1462</v>
      </c>
      <c r="B787" s="129" t="s">
        <v>1463</v>
      </c>
      <c r="C787" s="113" t="s">
        <v>1464</v>
      </c>
      <c r="D787" s="148">
        <v>49.99</v>
      </c>
      <c r="E787" s="115">
        <v>56</v>
      </c>
      <c r="F787" s="116">
        <f t="shared" si="380"/>
        <v>2799.44</v>
      </c>
      <c r="G787" s="116">
        <f t="shared" si="388"/>
        <v>49.99</v>
      </c>
      <c r="H787" s="117">
        <f t="shared" si="381"/>
        <v>56</v>
      </c>
      <c r="I787" s="116">
        <f t="shared" si="382"/>
        <v>2799.44</v>
      </c>
      <c r="J787" s="195">
        <f t="shared" si="379"/>
        <v>47.4905</v>
      </c>
      <c r="K787" s="116">
        <f t="shared" si="383"/>
        <v>56</v>
      </c>
      <c r="L787" s="116">
        <f t="shared" si="384"/>
        <v>2659.468</v>
      </c>
      <c r="M787" s="116">
        <f t="shared" si="385"/>
        <v>2.4995</v>
      </c>
      <c r="N787" s="116">
        <f t="shared" si="386"/>
        <v>56</v>
      </c>
      <c r="O787" s="116">
        <f t="shared" si="387"/>
        <v>139.972</v>
      </c>
      <c r="P787" s="116"/>
      <c r="R787" s="95"/>
      <c r="S787" s="96"/>
      <c r="T787" s="97"/>
    </row>
    <row r="788" s="85" customFormat="1" ht="23.1" customHeight="1" spans="1:20">
      <c r="A788" s="129" t="s">
        <v>1465</v>
      </c>
      <c r="B788" s="129" t="s">
        <v>1466</v>
      </c>
      <c r="C788" s="113" t="s">
        <v>1461</v>
      </c>
      <c r="D788" s="148">
        <v>1009.54</v>
      </c>
      <c r="E788" s="115">
        <v>235</v>
      </c>
      <c r="F788" s="116">
        <f t="shared" si="380"/>
        <v>237241.9</v>
      </c>
      <c r="G788" s="116">
        <f t="shared" si="388"/>
        <v>1009.54</v>
      </c>
      <c r="H788" s="117">
        <f t="shared" si="381"/>
        <v>235</v>
      </c>
      <c r="I788" s="116">
        <f t="shared" si="382"/>
        <v>237241.9</v>
      </c>
      <c r="J788" s="195">
        <f t="shared" si="379"/>
        <v>959.063</v>
      </c>
      <c r="K788" s="116">
        <f t="shared" si="383"/>
        <v>235</v>
      </c>
      <c r="L788" s="116">
        <f t="shared" si="384"/>
        <v>225379.805</v>
      </c>
      <c r="M788" s="116">
        <f t="shared" si="385"/>
        <v>50.4770000000001</v>
      </c>
      <c r="N788" s="116">
        <f t="shared" si="386"/>
        <v>235</v>
      </c>
      <c r="O788" s="116">
        <f t="shared" si="387"/>
        <v>11862.095</v>
      </c>
      <c r="P788" s="116"/>
      <c r="R788" s="95"/>
      <c r="S788" s="96"/>
      <c r="T788" s="97"/>
    </row>
    <row r="789" s="85" customFormat="1" ht="23.1" customHeight="1" spans="1:20">
      <c r="A789" s="129" t="s">
        <v>1467</v>
      </c>
      <c r="B789" s="129" t="s">
        <v>1468</v>
      </c>
      <c r="C789" s="113" t="s">
        <v>1464</v>
      </c>
      <c r="D789" s="148">
        <v>169.94</v>
      </c>
      <c r="E789" s="115">
        <v>53</v>
      </c>
      <c r="F789" s="116">
        <f t="shared" si="380"/>
        <v>9006.82</v>
      </c>
      <c r="G789" s="116">
        <f t="shared" si="388"/>
        <v>169.94</v>
      </c>
      <c r="H789" s="117">
        <f t="shared" si="381"/>
        <v>53</v>
      </c>
      <c r="I789" s="116">
        <f t="shared" si="382"/>
        <v>9006.82</v>
      </c>
      <c r="J789" s="195">
        <f t="shared" si="379"/>
        <v>161.443</v>
      </c>
      <c r="K789" s="116">
        <f t="shared" si="383"/>
        <v>53</v>
      </c>
      <c r="L789" s="116">
        <f t="shared" si="384"/>
        <v>8556.479</v>
      </c>
      <c r="M789" s="116">
        <f t="shared" si="385"/>
        <v>8.49700000000001</v>
      </c>
      <c r="N789" s="116">
        <f t="shared" si="386"/>
        <v>53</v>
      </c>
      <c r="O789" s="116">
        <f t="shared" si="387"/>
        <v>450.341000000001</v>
      </c>
      <c r="P789" s="116"/>
      <c r="R789" s="95"/>
      <c r="S789" s="96"/>
      <c r="T789" s="97"/>
    </row>
    <row r="790" s="85" customFormat="1" ht="23.1" customHeight="1" spans="1:20">
      <c r="A790" s="129" t="s">
        <v>1469</v>
      </c>
      <c r="B790" s="129" t="s">
        <v>1470</v>
      </c>
      <c r="C790" s="113" t="s">
        <v>1461</v>
      </c>
      <c r="D790" s="148">
        <v>1795.15</v>
      </c>
      <c r="E790" s="115">
        <v>35</v>
      </c>
      <c r="F790" s="116">
        <f t="shared" si="380"/>
        <v>62830.25</v>
      </c>
      <c r="G790" s="116">
        <f t="shared" si="388"/>
        <v>1795.15</v>
      </c>
      <c r="H790" s="117">
        <f t="shared" si="381"/>
        <v>35</v>
      </c>
      <c r="I790" s="116">
        <f t="shared" si="382"/>
        <v>62830.25</v>
      </c>
      <c r="J790" s="195">
        <f t="shared" si="379"/>
        <v>1705.3925</v>
      </c>
      <c r="K790" s="116">
        <f t="shared" si="383"/>
        <v>35</v>
      </c>
      <c r="L790" s="116">
        <f t="shared" si="384"/>
        <v>59688.7375</v>
      </c>
      <c r="M790" s="116">
        <f t="shared" si="385"/>
        <v>89.7575000000002</v>
      </c>
      <c r="N790" s="116">
        <f t="shared" si="386"/>
        <v>35</v>
      </c>
      <c r="O790" s="116">
        <f t="shared" si="387"/>
        <v>3141.51250000001</v>
      </c>
      <c r="P790" s="116"/>
      <c r="R790" s="95"/>
      <c r="S790" s="96"/>
      <c r="T790" s="97"/>
    </row>
    <row r="791" s="85" customFormat="1" ht="23.1" customHeight="1" spans="1:20">
      <c r="A791" s="129" t="s">
        <v>1471</v>
      </c>
      <c r="B791" s="129" t="s">
        <v>1472</v>
      </c>
      <c r="C791" s="113" t="s">
        <v>1464</v>
      </c>
      <c r="D791" s="148">
        <v>199.95</v>
      </c>
      <c r="E791" s="115">
        <v>42</v>
      </c>
      <c r="F791" s="116">
        <f t="shared" si="380"/>
        <v>8397.9</v>
      </c>
      <c r="G791" s="116">
        <f t="shared" si="388"/>
        <v>199.95</v>
      </c>
      <c r="H791" s="117">
        <f t="shared" si="381"/>
        <v>42</v>
      </c>
      <c r="I791" s="116">
        <f t="shared" si="382"/>
        <v>8397.9</v>
      </c>
      <c r="J791" s="195">
        <f t="shared" si="379"/>
        <v>189.9525</v>
      </c>
      <c r="K791" s="116">
        <f t="shared" si="383"/>
        <v>42</v>
      </c>
      <c r="L791" s="116">
        <f t="shared" si="384"/>
        <v>7978.005</v>
      </c>
      <c r="M791" s="116">
        <f t="shared" si="385"/>
        <v>9.9975</v>
      </c>
      <c r="N791" s="116">
        <f t="shared" si="386"/>
        <v>42</v>
      </c>
      <c r="O791" s="116">
        <f t="shared" si="387"/>
        <v>419.895</v>
      </c>
      <c r="P791" s="116"/>
      <c r="R791" s="95"/>
      <c r="S791" s="96"/>
      <c r="T791" s="97"/>
    </row>
    <row r="792" s="85" customFormat="1" ht="23.1" customHeight="1" spans="1:20">
      <c r="A792" s="129">
        <v>638</v>
      </c>
      <c r="B792" s="129" t="s">
        <v>1473</v>
      </c>
      <c r="C792" s="113"/>
      <c r="D792" s="148"/>
      <c r="E792" s="115"/>
      <c r="F792" s="116">
        <f t="shared" si="380"/>
        <v>0</v>
      </c>
      <c r="G792" s="116">
        <f t="shared" si="388"/>
        <v>0</v>
      </c>
      <c r="H792" s="117">
        <f t="shared" si="381"/>
        <v>0</v>
      </c>
      <c r="I792" s="116">
        <f t="shared" si="382"/>
        <v>0</v>
      </c>
      <c r="J792" s="195">
        <f t="shared" si="379"/>
        <v>0</v>
      </c>
      <c r="K792" s="116">
        <f t="shared" si="383"/>
        <v>0</v>
      </c>
      <c r="L792" s="116">
        <f t="shared" si="384"/>
        <v>0</v>
      </c>
      <c r="M792" s="116">
        <f t="shared" si="385"/>
        <v>0</v>
      </c>
      <c r="N792" s="116">
        <f t="shared" si="386"/>
        <v>0</v>
      </c>
      <c r="O792" s="116">
        <f t="shared" si="387"/>
        <v>0</v>
      </c>
      <c r="P792" s="116"/>
      <c r="R792" s="95"/>
      <c r="S792" s="96"/>
      <c r="T792" s="97"/>
    </row>
    <row r="793" s="85" customFormat="1" ht="23.1" customHeight="1" spans="1:20">
      <c r="A793" s="129" t="s">
        <v>1474</v>
      </c>
      <c r="B793" s="129" t="s">
        <v>1475</v>
      </c>
      <c r="C793" s="113" t="s">
        <v>62</v>
      </c>
      <c r="D793" s="148">
        <v>6</v>
      </c>
      <c r="E793" s="115">
        <v>3</v>
      </c>
      <c r="F793" s="116">
        <f t="shared" si="380"/>
        <v>18</v>
      </c>
      <c r="G793" s="116">
        <f t="shared" si="388"/>
        <v>6</v>
      </c>
      <c r="H793" s="117">
        <f t="shared" si="381"/>
        <v>3</v>
      </c>
      <c r="I793" s="116">
        <f t="shared" si="382"/>
        <v>18</v>
      </c>
      <c r="J793" s="195">
        <f t="shared" si="379"/>
        <v>5.7</v>
      </c>
      <c r="K793" s="116">
        <f t="shared" si="383"/>
        <v>3</v>
      </c>
      <c r="L793" s="116">
        <f t="shared" si="384"/>
        <v>17.1</v>
      </c>
      <c r="M793" s="116">
        <f t="shared" si="385"/>
        <v>0.300000000000001</v>
      </c>
      <c r="N793" s="116">
        <f t="shared" si="386"/>
        <v>3</v>
      </c>
      <c r="O793" s="116">
        <f t="shared" si="387"/>
        <v>0.900000000000002</v>
      </c>
      <c r="P793" s="116"/>
      <c r="R793" s="95"/>
      <c r="S793" s="96"/>
      <c r="T793" s="97"/>
    </row>
    <row r="794" s="85" customFormat="1" ht="23.1" customHeight="1" spans="1:20">
      <c r="A794" s="129" t="s">
        <v>1476</v>
      </c>
      <c r="B794" s="129" t="s">
        <v>1477</v>
      </c>
      <c r="C794" s="113" t="s">
        <v>51</v>
      </c>
      <c r="D794" s="148">
        <v>505.6</v>
      </c>
      <c r="E794" s="115">
        <v>3</v>
      </c>
      <c r="F794" s="116">
        <f t="shared" si="380"/>
        <v>1516.8</v>
      </c>
      <c r="G794" s="116">
        <f t="shared" si="388"/>
        <v>505.6</v>
      </c>
      <c r="H794" s="117">
        <f t="shared" si="381"/>
        <v>3</v>
      </c>
      <c r="I794" s="116">
        <f t="shared" si="382"/>
        <v>1516.8</v>
      </c>
      <c r="J794" s="195">
        <f t="shared" si="379"/>
        <v>480.32</v>
      </c>
      <c r="K794" s="116">
        <f t="shared" si="383"/>
        <v>3</v>
      </c>
      <c r="L794" s="116">
        <f t="shared" si="384"/>
        <v>1440.96</v>
      </c>
      <c r="M794" s="116">
        <f t="shared" si="385"/>
        <v>25.28</v>
      </c>
      <c r="N794" s="116">
        <f t="shared" si="386"/>
        <v>3</v>
      </c>
      <c r="O794" s="116">
        <f t="shared" si="387"/>
        <v>75.8400000000001</v>
      </c>
      <c r="P794" s="116"/>
      <c r="R794" s="95"/>
      <c r="S794" s="96"/>
      <c r="T794" s="97"/>
    </row>
    <row r="795" s="85" customFormat="1" ht="23.1" customHeight="1" spans="1:20">
      <c r="A795" s="129">
        <v>639</v>
      </c>
      <c r="B795" s="129" t="s">
        <v>1478</v>
      </c>
      <c r="C795" s="113"/>
      <c r="D795" s="148"/>
      <c r="E795" s="115"/>
      <c r="F795" s="116">
        <f t="shared" si="380"/>
        <v>0</v>
      </c>
      <c r="G795" s="116">
        <f t="shared" si="388"/>
        <v>0</v>
      </c>
      <c r="H795" s="117">
        <f t="shared" si="381"/>
        <v>0</v>
      </c>
      <c r="I795" s="116">
        <f t="shared" si="382"/>
        <v>0</v>
      </c>
      <c r="J795" s="195">
        <f t="shared" si="379"/>
        <v>0</v>
      </c>
      <c r="K795" s="116">
        <f t="shared" si="383"/>
        <v>0</v>
      </c>
      <c r="L795" s="116">
        <f t="shared" si="384"/>
        <v>0</v>
      </c>
      <c r="M795" s="116">
        <f t="shared" si="385"/>
        <v>0</v>
      </c>
      <c r="N795" s="116">
        <f t="shared" si="386"/>
        <v>0</v>
      </c>
      <c r="O795" s="116">
        <f t="shared" si="387"/>
        <v>0</v>
      </c>
      <c r="P795" s="116"/>
      <c r="R795" s="95"/>
      <c r="S795" s="96"/>
      <c r="T795" s="97"/>
    </row>
    <row r="796" s="85" customFormat="1" ht="23.1" customHeight="1" spans="1:20">
      <c r="A796" s="129" t="s">
        <v>1479</v>
      </c>
      <c r="B796" s="129" t="s">
        <v>1480</v>
      </c>
      <c r="C796" s="113"/>
      <c r="D796" s="148"/>
      <c r="E796" s="115"/>
      <c r="F796" s="116">
        <f t="shared" si="380"/>
        <v>0</v>
      </c>
      <c r="G796" s="116">
        <f t="shared" si="388"/>
        <v>0</v>
      </c>
      <c r="H796" s="117">
        <f t="shared" si="381"/>
        <v>0</v>
      </c>
      <c r="I796" s="116">
        <f t="shared" si="382"/>
        <v>0</v>
      </c>
      <c r="J796" s="195">
        <f t="shared" si="379"/>
        <v>0</v>
      </c>
      <c r="K796" s="116">
        <f t="shared" si="383"/>
        <v>0</v>
      </c>
      <c r="L796" s="116">
        <f t="shared" si="384"/>
        <v>0</v>
      </c>
      <c r="M796" s="116">
        <f t="shared" si="385"/>
        <v>0</v>
      </c>
      <c r="N796" s="116">
        <f t="shared" si="386"/>
        <v>0</v>
      </c>
      <c r="O796" s="116">
        <f t="shared" si="387"/>
        <v>0</v>
      </c>
      <c r="P796" s="116"/>
      <c r="R796" s="95"/>
      <c r="S796" s="96"/>
      <c r="T796" s="97"/>
    </row>
    <row r="797" s="85" customFormat="1" ht="23.1" customHeight="1" spans="1:20">
      <c r="A797" s="129" t="s">
        <v>1481</v>
      </c>
      <c r="B797" s="129" t="s">
        <v>1482</v>
      </c>
      <c r="C797" s="113" t="s">
        <v>51</v>
      </c>
      <c r="D797" s="148">
        <v>438.98</v>
      </c>
      <c r="E797" s="115">
        <v>2</v>
      </c>
      <c r="F797" s="116">
        <f t="shared" si="380"/>
        <v>877.96</v>
      </c>
      <c r="G797" s="116">
        <f t="shared" si="388"/>
        <v>438.98</v>
      </c>
      <c r="H797" s="117">
        <f t="shared" si="381"/>
        <v>2</v>
      </c>
      <c r="I797" s="116">
        <f t="shared" si="382"/>
        <v>877.96</v>
      </c>
      <c r="J797" s="195">
        <f t="shared" si="379"/>
        <v>417.031</v>
      </c>
      <c r="K797" s="116">
        <f t="shared" si="383"/>
        <v>2</v>
      </c>
      <c r="L797" s="116">
        <f t="shared" si="384"/>
        <v>834.062</v>
      </c>
      <c r="M797" s="116">
        <f t="shared" si="385"/>
        <v>21.949</v>
      </c>
      <c r="N797" s="116">
        <f t="shared" si="386"/>
        <v>2</v>
      </c>
      <c r="O797" s="116">
        <f t="shared" si="387"/>
        <v>43.898</v>
      </c>
      <c r="P797" s="116"/>
      <c r="R797" s="95"/>
      <c r="S797" s="96"/>
      <c r="T797" s="97"/>
    </row>
    <row r="798" s="85" customFormat="1" ht="23.1" customHeight="1" spans="1:20">
      <c r="A798" s="129" t="s">
        <v>1483</v>
      </c>
      <c r="B798" s="129" t="s">
        <v>1484</v>
      </c>
      <c r="C798" s="113" t="s">
        <v>51</v>
      </c>
      <c r="D798" s="148">
        <v>436.77</v>
      </c>
      <c r="E798" s="115">
        <v>2</v>
      </c>
      <c r="F798" s="116">
        <f t="shared" si="380"/>
        <v>873.54</v>
      </c>
      <c r="G798" s="116">
        <f t="shared" si="388"/>
        <v>436.77</v>
      </c>
      <c r="H798" s="117">
        <f t="shared" si="381"/>
        <v>2</v>
      </c>
      <c r="I798" s="116">
        <f t="shared" si="382"/>
        <v>873.54</v>
      </c>
      <c r="J798" s="195">
        <f t="shared" si="379"/>
        <v>414.9315</v>
      </c>
      <c r="K798" s="116">
        <f t="shared" si="383"/>
        <v>2</v>
      </c>
      <c r="L798" s="116">
        <f t="shared" si="384"/>
        <v>829.863</v>
      </c>
      <c r="M798" s="116">
        <f t="shared" si="385"/>
        <v>21.8385</v>
      </c>
      <c r="N798" s="116">
        <f t="shared" si="386"/>
        <v>2</v>
      </c>
      <c r="O798" s="116">
        <f t="shared" si="387"/>
        <v>43.677</v>
      </c>
      <c r="P798" s="116"/>
      <c r="R798" s="95"/>
      <c r="S798" s="96"/>
      <c r="T798" s="97"/>
    </row>
    <row r="799" s="85" customFormat="1" ht="23.1" customHeight="1" spans="1:20">
      <c r="A799" s="129" t="s">
        <v>1485</v>
      </c>
      <c r="B799" s="129" t="s">
        <v>1486</v>
      </c>
      <c r="C799" s="113" t="s">
        <v>51</v>
      </c>
      <c r="D799" s="148">
        <v>568.74</v>
      </c>
      <c r="E799" s="115">
        <v>0.1</v>
      </c>
      <c r="F799" s="116">
        <f t="shared" si="380"/>
        <v>56.87</v>
      </c>
      <c r="G799" s="116">
        <f t="shared" si="388"/>
        <v>568.74</v>
      </c>
      <c r="H799" s="117">
        <f t="shared" si="381"/>
        <v>0.1</v>
      </c>
      <c r="I799" s="116">
        <f t="shared" si="382"/>
        <v>56.87</v>
      </c>
      <c r="J799" s="195">
        <f t="shared" si="379"/>
        <v>540.303</v>
      </c>
      <c r="K799" s="116">
        <f t="shared" si="383"/>
        <v>0.1</v>
      </c>
      <c r="L799" s="116">
        <f t="shared" si="384"/>
        <v>54.0303</v>
      </c>
      <c r="M799" s="116">
        <f t="shared" si="385"/>
        <v>28.437</v>
      </c>
      <c r="N799" s="116">
        <f t="shared" si="386"/>
        <v>0.1</v>
      </c>
      <c r="O799" s="116">
        <f t="shared" si="387"/>
        <v>2.8437</v>
      </c>
      <c r="P799" s="116"/>
      <c r="R799" s="95"/>
      <c r="S799" s="96"/>
      <c r="T799" s="97"/>
    </row>
    <row r="800" s="85" customFormat="1" ht="23.1" customHeight="1" spans="1:20">
      <c r="A800" s="129" t="s">
        <v>1487</v>
      </c>
      <c r="B800" s="129" t="s">
        <v>1488</v>
      </c>
      <c r="C800" s="113" t="s">
        <v>51</v>
      </c>
      <c r="D800" s="148">
        <v>732.53</v>
      </c>
      <c r="E800" s="115">
        <v>0.1</v>
      </c>
      <c r="F800" s="116">
        <f t="shared" si="380"/>
        <v>73.25</v>
      </c>
      <c r="G800" s="116">
        <f t="shared" si="388"/>
        <v>732.53</v>
      </c>
      <c r="H800" s="117">
        <f t="shared" si="381"/>
        <v>0.1</v>
      </c>
      <c r="I800" s="116">
        <f t="shared" si="382"/>
        <v>73.25</v>
      </c>
      <c r="J800" s="195">
        <f t="shared" si="379"/>
        <v>695.9035</v>
      </c>
      <c r="K800" s="116">
        <f t="shared" si="383"/>
        <v>0.1</v>
      </c>
      <c r="L800" s="116">
        <f t="shared" si="384"/>
        <v>69.59035</v>
      </c>
      <c r="M800" s="116">
        <f t="shared" si="385"/>
        <v>36.6265000000001</v>
      </c>
      <c r="N800" s="116">
        <f t="shared" si="386"/>
        <v>0.1</v>
      </c>
      <c r="O800" s="116">
        <f t="shared" si="387"/>
        <v>3.66265000000001</v>
      </c>
      <c r="P800" s="116"/>
      <c r="R800" s="95"/>
      <c r="S800" s="96"/>
      <c r="T800" s="97"/>
    </row>
    <row r="801" s="85" customFormat="1" ht="23.1" customHeight="1" spans="1:20">
      <c r="A801" s="129" t="s">
        <v>1489</v>
      </c>
      <c r="B801" s="129" t="s">
        <v>1490</v>
      </c>
      <c r="C801" s="113" t="s">
        <v>51</v>
      </c>
      <c r="D801" s="148">
        <v>515.22</v>
      </c>
      <c r="E801" s="115">
        <v>0.1</v>
      </c>
      <c r="F801" s="116">
        <f t="shared" si="380"/>
        <v>51.52</v>
      </c>
      <c r="G801" s="116">
        <f t="shared" si="388"/>
        <v>515.22</v>
      </c>
      <c r="H801" s="117">
        <f t="shared" si="381"/>
        <v>0.1</v>
      </c>
      <c r="I801" s="116">
        <f t="shared" si="382"/>
        <v>51.52</v>
      </c>
      <c r="J801" s="195">
        <f t="shared" si="379"/>
        <v>489.459</v>
      </c>
      <c r="K801" s="116">
        <f t="shared" si="383"/>
        <v>0.1</v>
      </c>
      <c r="L801" s="116">
        <f t="shared" si="384"/>
        <v>48.9459</v>
      </c>
      <c r="M801" s="116">
        <f t="shared" si="385"/>
        <v>25.761</v>
      </c>
      <c r="N801" s="116">
        <f t="shared" si="386"/>
        <v>0.1</v>
      </c>
      <c r="O801" s="116">
        <f t="shared" si="387"/>
        <v>2.5761</v>
      </c>
      <c r="P801" s="116"/>
      <c r="R801" s="95"/>
      <c r="S801" s="96"/>
      <c r="T801" s="97"/>
    </row>
    <row r="802" s="85" customFormat="1" ht="23.1" customHeight="1" spans="1:20">
      <c r="A802" s="129" t="s">
        <v>1491</v>
      </c>
      <c r="B802" s="129" t="s">
        <v>1492</v>
      </c>
      <c r="C802" s="113" t="s">
        <v>51</v>
      </c>
      <c r="D802" s="148">
        <v>403.83</v>
      </c>
      <c r="E802" s="115">
        <v>0.1</v>
      </c>
      <c r="F802" s="116">
        <f t="shared" si="380"/>
        <v>40.38</v>
      </c>
      <c r="G802" s="116">
        <f t="shared" si="388"/>
        <v>403.83</v>
      </c>
      <c r="H802" s="117">
        <f t="shared" si="381"/>
        <v>0.1</v>
      </c>
      <c r="I802" s="116">
        <f t="shared" si="382"/>
        <v>40.38</v>
      </c>
      <c r="J802" s="195">
        <f t="shared" si="379"/>
        <v>383.6385</v>
      </c>
      <c r="K802" s="116">
        <f t="shared" si="383"/>
        <v>0.1</v>
      </c>
      <c r="L802" s="116">
        <f t="shared" si="384"/>
        <v>38.36385</v>
      </c>
      <c r="M802" s="116">
        <f t="shared" si="385"/>
        <v>20.1915</v>
      </c>
      <c r="N802" s="116">
        <f t="shared" si="386"/>
        <v>0.1</v>
      </c>
      <c r="O802" s="116">
        <f t="shared" si="387"/>
        <v>2.01915</v>
      </c>
      <c r="P802" s="116"/>
      <c r="R802" s="95"/>
      <c r="S802" s="96"/>
      <c r="T802" s="97"/>
    </row>
    <row r="803" s="85" customFormat="1" ht="23.1" customHeight="1" spans="1:20">
      <c r="A803" s="129" t="s">
        <v>1493</v>
      </c>
      <c r="B803" s="129" t="s">
        <v>1494</v>
      </c>
      <c r="C803" s="113"/>
      <c r="D803" s="148"/>
      <c r="E803" s="115"/>
      <c r="F803" s="116">
        <f t="shared" si="380"/>
        <v>0</v>
      </c>
      <c r="G803" s="116">
        <f t="shared" si="388"/>
        <v>0</v>
      </c>
      <c r="H803" s="117">
        <f t="shared" si="381"/>
        <v>0</v>
      </c>
      <c r="I803" s="116">
        <f t="shared" si="382"/>
        <v>0</v>
      </c>
      <c r="J803" s="195">
        <f t="shared" si="379"/>
        <v>0</v>
      </c>
      <c r="K803" s="116">
        <f t="shared" si="383"/>
        <v>0</v>
      </c>
      <c r="L803" s="116">
        <f t="shared" si="384"/>
        <v>0</v>
      </c>
      <c r="M803" s="116">
        <f t="shared" si="385"/>
        <v>0</v>
      </c>
      <c r="N803" s="116">
        <f t="shared" si="386"/>
        <v>0</v>
      </c>
      <c r="O803" s="116">
        <f t="shared" si="387"/>
        <v>0</v>
      </c>
      <c r="P803" s="116"/>
      <c r="R803" s="95"/>
      <c r="S803" s="96"/>
      <c r="T803" s="97"/>
    </row>
    <row r="804" s="85" customFormat="1" ht="23.1" customHeight="1" spans="1:20">
      <c r="A804" s="129" t="s">
        <v>1495</v>
      </c>
      <c r="B804" s="129" t="s">
        <v>1496</v>
      </c>
      <c r="C804" s="113" t="s">
        <v>51</v>
      </c>
      <c r="D804" s="148">
        <v>457.74</v>
      </c>
      <c r="E804" s="115">
        <v>0.1</v>
      </c>
      <c r="F804" s="116">
        <f t="shared" si="380"/>
        <v>45.77</v>
      </c>
      <c r="G804" s="116">
        <f t="shared" si="388"/>
        <v>457.74</v>
      </c>
      <c r="H804" s="117">
        <f t="shared" si="381"/>
        <v>0.1</v>
      </c>
      <c r="I804" s="116">
        <f t="shared" si="382"/>
        <v>45.77</v>
      </c>
      <c r="J804" s="195">
        <f t="shared" si="379"/>
        <v>434.853</v>
      </c>
      <c r="K804" s="116">
        <f t="shared" si="383"/>
        <v>0.1</v>
      </c>
      <c r="L804" s="116">
        <f t="shared" si="384"/>
        <v>43.4853</v>
      </c>
      <c r="M804" s="116">
        <f t="shared" si="385"/>
        <v>22.887</v>
      </c>
      <c r="N804" s="116">
        <f t="shared" si="386"/>
        <v>0.1</v>
      </c>
      <c r="O804" s="116">
        <f t="shared" si="387"/>
        <v>2.2887</v>
      </c>
      <c r="P804" s="116"/>
      <c r="R804" s="95"/>
      <c r="S804" s="96"/>
      <c r="T804" s="97"/>
    </row>
    <row r="805" s="85" customFormat="1" ht="23.1" customHeight="1" spans="1:20">
      <c r="A805" s="129" t="s">
        <v>1497</v>
      </c>
      <c r="B805" s="129" t="s">
        <v>1498</v>
      </c>
      <c r="C805" s="113" t="s">
        <v>51</v>
      </c>
      <c r="D805" s="148">
        <v>455.5</v>
      </c>
      <c r="E805" s="115">
        <v>0.1</v>
      </c>
      <c r="F805" s="116">
        <f t="shared" si="380"/>
        <v>45.55</v>
      </c>
      <c r="G805" s="116">
        <f t="shared" si="388"/>
        <v>455.5</v>
      </c>
      <c r="H805" s="117">
        <f t="shared" si="381"/>
        <v>0.1</v>
      </c>
      <c r="I805" s="116">
        <f t="shared" si="382"/>
        <v>45.55</v>
      </c>
      <c r="J805" s="195">
        <f t="shared" si="379"/>
        <v>432.725</v>
      </c>
      <c r="K805" s="116">
        <f t="shared" si="383"/>
        <v>0.1</v>
      </c>
      <c r="L805" s="116">
        <f t="shared" si="384"/>
        <v>43.2725</v>
      </c>
      <c r="M805" s="116">
        <f t="shared" si="385"/>
        <v>22.775</v>
      </c>
      <c r="N805" s="116">
        <f t="shared" si="386"/>
        <v>0.1</v>
      </c>
      <c r="O805" s="116">
        <f t="shared" si="387"/>
        <v>2.2775</v>
      </c>
      <c r="P805" s="116"/>
      <c r="R805" s="95"/>
      <c r="S805" s="96"/>
      <c r="T805" s="97"/>
    </row>
    <row r="806" s="85" customFormat="1" ht="23.1" customHeight="1" spans="1:20">
      <c r="A806" s="129" t="s">
        <v>1499</v>
      </c>
      <c r="B806" s="129" t="s">
        <v>1500</v>
      </c>
      <c r="C806" s="113" t="s">
        <v>51</v>
      </c>
      <c r="D806" s="148">
        <v>588.88</v>
      </c>
      <c r="E806" s="115">
        <v>0.1</v>
      </c>
      <c r="F806" s="116">
        <f t="shared" si="380"/>
        <v>58.89</v>
      </c>
      <c r="G806" s="116">
        <f t="shared" si="388"/>
        <v>588.88</v>
      </c>
      <c r="H806" s="117">
        <f t="shared" si="381"/>
        <v>0.1</v>
      </c>
      <c r="I806" s="116">
        <f t="shared" si="382"/>
        <v>58.89</v>
      </c>
      <c r="J806" s="195">
        <f t="shared" si="379"/>
        <v>559.436</v>
      </c>
      <c r="K806" s="116">
        <f t="shared" si="383"/>
        <v>0.1</v>
      </c>
      <c r="L806" s="116">
        <f t="shared" si="384"/>
        <v>55.9436</v>
      </c>
      <c r="M806" s="116">
        <f t="shared" si="385"/>
        <v>29.4440000000001</v>
      </c>
      <c r="N806" s="116">
        <f t="shared" si="386"/>
        <v>0.1</v>
      </c>
      <c r="O806" s="116">
        <f t="shared" si="387"/>
        <v>2.94440000000001</v>
      </c>
      <c r="P806" s="116"/>
      <c r="R806" s="95"/>
      <c r="S806" s="96"/>
      <c r="T806" s="97"/>
    </row>
    <row r="807" s="85" customFormat="1" ht="23.1" customHeight="1" spans="1:20">
      <c r="A807" s="129" t="s">
        <v>1501</v>
      </c>
      <c r="B807" s="129" t="s">
        <v>1502</v>
      </c>
      <c r="C807" s="113" t="s">
        <v>51</v>
      </c>
      <c r="D807" s="148">
        <v>751.13</v>
      </c>
      <c r="E807" s="115">
        <v>0.1</v>
      </c>
      <c r="F807" s="116">
        <f t="shared" si="380"/>
        <v>75.11</v>
      </c>
      <c r="G807" s="116">
        <f t="shared" si="388"/>
        <v>751.13</v>
      </c>
      <c r="H807" s="117">
        <f t="shared" si="381"/>
        <v>0.1</v>
      </c>
      <c r="I807" s="116">
        <f t="shared" si="382"/>
        <v>75.11</v>
      </c>
      <c r="J807" s="195">
        <f t="shared" si="379"/>
        <v>713.5735</v>
      </c>
      <c r="K807" s="116">
        <f t="shared" si="383"/>
        <v>0.1</v>
      </c>
      <c r="L807" s="116">
        <f t="shared" si="384"/>
        <v>71.35735</v>
      </c>
      <c r="M807" s="116">
        <f t="shared" si="385"/>
        <v>37.5565</v>
      </c>
      <c r="N807" s="116">
        <f t="shared" si="386"/>
        <v>0.1</v>
      </c>
      <c r="O807" s="116">
        <f t="shared" si="387"/>
        <v>3.75565</v>
      </c>
      <c r="P807" s="116"/>
      <c r="R807" s="95"/>
      <c r="S807" s="96"/>
      <c r="T807" s="97"/>
    </row>
    <row r="808" s="85" customFormat="1" ht="23.1" customHeight="1" spans="1:20">
      <c r="A808" s="129" t="s">
        <v>1503</v>
      </c>
      <c r="B808" s="129" t="s">
        <v>1504</v>
      </c>
      <c r="C808" s="113" t="s">
        <v>51</v>
      </c>
      <c r="D808" s="148">
        <v>533.89</v>
      </c>
      <c r="E808" s="115">
        <v>0.1</v>
      </c>
      <c r="F808" s="116">
        <f t="shared" si="380"/>
        <v>53.39</v>
      </c>
      <c r="G808" s="116">
        <f t="shared" si="388"/>
        <v>533.89</v>
      </c>
      <c r="H808" s="117">
        <f t="shared" si="381"/>
        <v>0.1</v>
      </c>
      <c r="I808" s="116">
        <f t="shared" si="382"/>
        <v>53.39</v>
      </c>
      <c r="J808" s="195">
        <f t="shared" si="379"/>
        <v>507.1955</v>
      </c>
      <c r="K808" s="116">
        <f t="shared" si="383"/>
        <v>0.1</v>
      </c>
      <c r="L808" s="116">
        <f t="shared" si="384"/>
        <v>50.71955</v>
      </c>
      <c r="M808" s="116">
        <f t="shared" si="385"/>
        <v>26.6945</v>
      </c>
      <c r="N808" s="116">
        <f t="shared" si="386"/>
        <v>0.1</v>
      </c>
      <c r="O808" s="116">
        <f t="shared" si="387"/>
        <v>2.66945</v>
      </c>
      <c r="P808" s="116"/>
      <c r="R808" s="95"/>
      <c r="S808" s="96"/>
      <c r="T808" s="97"/>
    </row>
    <row r="809" s="85" customFormat="1" ht="23.1" customHeight="1" spans="1:20">
      <c r="A809" s="129" t="s">
        <v>1505</v>
      </c>
      <c r="B809" s="129" t="s">
        <v>1506</v>
      </c>
      <c r="C809" s="113" t="s">
        <v>51</v>
      </c>
      <c r="D809" s="148">
        <v>422.51</v>
      </c>
      <c r="E809" s="115">
        <v>0.1</v>
      </c>
      <c r="F809" s="116">
        <f t="shared" si="380"/>
        <v>42.25</v>
      </c>
      <c r="G809" s="116">
        <f t="shared" si="388"/>
        <v>422.51</v>
      </c>
      <c r="H809" s="117">
        <f t="shared" si="381"/>
        <v>0.1</v>
      </c>
      <c r="I809" s="116">
        <f t="shared" si="382"/>
        <v>42.25</v>
      </c>
      <c r="J809" s="195">
        <f t="shared" si="379"/>
        <v>401.3845</v>
      </c>
      <c r="K809" s="116">
        <f t="shared" si="383"/>
        <v>0.1</v>
      </c>
      <c r="L809" s="116">
        <f t="shared" si="384"/>
        <v>40.13845</v>
      </c>
      <c r="M809" s="116">
        <f t="shared" si="385"/>
        <v>21.1255</v>
      </c>
      <c r="N809" s="116">
        <f t="shared" si="386"/>
        <v>0.1</v>
      </c>
      <c r="O809" s="116">
        <f t="shared" si="387"/>
        <v>2.11255</v>
      </c>
      <c r="P809" s="116"/>
      <c r="R809" s="95"/>
      <c r="S809" s="96"/>
      <c r="T809" s="97"/>
    </row>
    <row r="810" s="85" customFormat="1" ht="23.1" customHeight="1" spans="1:20">
      <c r="A810" s="129" t="s">
        <v>1507</v>
      </c>
      <c r="B810" s="129" t="s">
        <v>1508</v>
      </c>
      <c r="C810" s="113" t="s">
        <v>51</v>
      </c>
      <c r="D810" s="148">
        <v>65.81</v>
      </c>
      <c r="E810" s="115">
        <v>3</v>
      </c>
      <c r="F810" s="116">
        <f t="shared" si="380"/>
        <v>197.43</v>
      </c>
      <c r="G810" s="116">
        <f t="shared" si="388"/>
        <v>65.81</v>
      </c>
      <c r="H810" s="117">
        <f t="shared" si="381"/>
        <v>3</v>
      </c>
      <c r="I810" s="116">
        <f t="shared" si="382"/>
        <v>197.43</v>
      </c>
      <c r="J810" s="195">
        <f t="shared" si="379"/>
        <v>62.5195</v>
      </c>
      <c r="K810" s="116">
        <f t="shared" si="383"/>
        <v>3</v>
      </c>
      <c r="L810" s="116">
        <f t="shared" si="384"/>
        <v>187.5585</v>
      </c>
      <c r="M810" s="116">
        <f t="shared" si="385"/>
        <v>3.2905</v>
      </c>
      <c r="N810" s="116">
        <f t="shared" si="386"/>
        <v>3</v>
      </c>
      <c r="O810" s="116">
        <f t="shared" si="387"/>
        <v>9.8715</v>
      </c>
      <c r="P810" s="116"/>
      <c r="R810" s="95"/>
      <c r="S810" s="96"/>
      <c r="T810" s="97"/>
    </row>
    <row r="811" s="85" customFormat="1" ht="23.1" customHeight="1" spans="1:20">
      <c r="A811" s="129" t="s">
        <v>1509</v>
      </c>
      <c r="B811" s="129" t="s">
        <v>1510</v>
      </c>
      <c r="C811" s="113" t="s">
        <v>62</v>
      </c>
      <c r="D811" s="148">
        <v>8</v>
      </c>
      <c r="E811" s="115">
        <v>0</v>
      </c>
      <c r="F811" s="116">
        <f t="shared" si="380"/>
        <v>0</v>
      </c>
      <c r="G811" s="116">
        <f t="shared" si="388"/>
        <v>8</v>
      </c>
      <c r="H811" s="117">
        <f t="shared" si="381"/>
        <v>0</v>
      </c>
      <c r="I811" s="116">
        <f t="shared" si="382"/>
        <v>0</v>
      </c>
      <c r="J811" s="195">
        <f t="shared" ref="J811:J874" si="389">G811*0.95</f>
        <v>7.6</v>
      </c>
      <c r="K811" s="116">
        <f t="shared" si="383"/>
        <v>0</v>
      </c>
      <c r="L811" s="116">
        <f t="shared" si="384"/>
        <v>0</v>
      </c>
      <c r="M811" s="116">
        <f t="shared" si="385"/>
        <v>0.4</v>
      </c>
      <c r="N811" s="116">
        <f t="shared" si="386"/>
        <v>0</v>
      </c>
      <c r="O811" s="116">
        <f t="shared" si="387"/>
        <v>0</v>
      </c>
      <c r="P811" s="116"/>
      <c r="R811" s="95"/>
      <c r="S811" s="96"/>
      <c r="T811" s="97"/>
    </row>
    <row r="812" s="85" customFormat="1" ht="23.1" customHeight="1" spans="1:20">
      <c r="A812" s="129">
        <v>640</v>
      </c>
      <c r="B812" s="129" t="s">
        <v>1511</v>
      </c>
      <c r="C812" s="113" t="s">
        <v>1009</v>
      </c>
      <c r="D812" s="148">
        <v>20.01</v>
      </c>
      <c r="E812" s="115">
        <v>66</v>
      </c>
      <c r="F812" s="116">
        <f t="shared" si="380"/>
        <v>1320.66</v>
      </c>
      <c r="G812" s="116">
        <f t="shared" si="388"/>
        <v>20.01</v>
      </c>
      <c r="H812" s="117">
        <f t="shared" si="381"/>
        <v>66</v>
      </c>
      <c r="I812" s="116">
        <f t="shared" si="382"/>
        <v>1320.66</v>
      </c>
      <c r="J812" s="195">
        <f t="shared" si="389"/>
        <v>19.0095</v>
      </c>
      <c r="K812" s="116">
        <f t="shared" si="383"/>
        <v>66</v>
      </c>
      <c r="L812" s="116">
        <f t="shared" si="384"/>
        <v>1254.627</v>
      </c>
      <c r="M812" s="116">
        <f t="shared" si="385"/>
        <v>1.0005</v>
      </c>
      <c r="N812" s="116">
        <f t="shared" si="386"/>
        <v>66</v>
      </c>
      <c r="O812" s="116">
        <f t="shared" si="387"/>
        <v>66.0330000000002</v>
      </c>
      <c r="P812" s="116"/>
      <c r="R812" s="95"/>
      <c r="S812" s="96"/>
      <c r="T812" s="97"/>
    </row>
    <row r="813" s="85" customFormat="1" ht="23.1" customHeight="1" spans="1:20">
      <c r="A813" s="129">
        <v>641</v>
      </c>
      <c r="B813" s="129" t="s">
        <v>1512</v>
      </c>
      <c r="C813" s="113"/>
      <c r="D813" s="148"/>
      <c r="E813" s="115"/>
      <c r="F813" s="116">
        <f t="shared" si="380"/>
        <v>0</v>
      </c>
      <c r="G813" s="116">
        <f t="shared" si="388"/>
        <v>0</v>
      </c>
      <c r="H813" s="117">
        <f t="shared" si="381"/>
        <v>0</v>
      </c>
      <c r="I813" s="116">
        <f t="shared" si="382"/>
        <v>0</v>
      </c>
      <c r="J813" s="195">
        <f t="shared" si="389"/>
        <v>0</v>
      </c>
      <c r="K813" s="116">
        <f t="shared" si="383"/>
        <v>0</v>
      </c>
      <c r="L813" s="116">
        <f t="shared" si="384"/>
        <v>0</v>
      </c>
      <c r="M813" s="116">
        <f t="shared" si="385"/>
        <v>0</v>
      </c>
      <c r="N813" s="116">
        <f t="shared" si="386"/>
        <v>0</v>
      </c>
      <c r="O813" s="116">
        <f t="shared" si="387"/>
        <v>0</v>
      </c>
      <c r="P813" s="116"/>
      <c r="R813" s="95"/>
      <c r="S813" s="96"/>
      <c r="T813" s="97"/>
    </row>
    <row r="814" s="85" customFormat="1" ht="23.1" customHeight="1" spans="1:20">
      <c r="A814" s="129" t="s">
        <v>1513</v>
      </c>
      <c r="B814" s="129" t="s">
        <v>1514</v>
      </c>
      <c r="C814" s="113" t="s">
        <v>1131</v>
      </c>
      <c r="D814" s="148">
        <v>947.27</v>
      </c>
      <c r="E814" s="115">
        <v>14</v>
      </c>
      <c r="F814" s="116">
        <f t="shared" si="380"/>
        <v>13261.78</v>
      </c>
      <c r="G814" s="116">
        <f t="shared" si="388"/>
        <v>947.27</v>
      </c>
      <c r="H814" s="117">
        <f t="shared" si="381"/>
        <v>14</v>
      </c>
      <c r="I814" s="116">
        <f t="shared" si="382"/>
        <v>13261.78</v>
      </c>
      <c r="J814" s="195">
        <f t="shared" si="389"/>
        <v>899.9065</v>
      </c>
      <c r="K814" s="116">
        <f t="shared" si="383"/>
        <v>14</v>
      </c>
      <c r="L814" s="116">
        <f t="shared" si="384"/>
        <v>12598.691</v>
      </c>
      <c r="M814" s="116">
        <f t="shared" si="385"/>
        <v>47.3635</v>
      </c>
      <c r="N814" s="116">
        <f t="shared" si="386"/>
        <v>14</v>
      </c>
      <c r="O814" s="116">
        <f t="shared" si="387"/>
        <v>663.089000000001</v>
      </c>
      <c r="P814" s="116"/>
      <c r="R814" s="95"/>
      <c r="S814" s="96"/>
      <c r="T814" s="97"/>
    </row>
    <row r="815" s="85" customFormat="1" ht="23.1" customHeight="1" spans="1:20">
      <c r="A815" s="129" t="s">
        <v>1515</v>
      </c>
      <c r="B815" s="129" t="s">
        <v>1516</v>
      </c>
      <c r="C815" s="113" t="s">
        <v>1131</v>
      </c>
      <c r="D815" s="148">
        <v>1799.46</v>
      </c>
      <c r="E815" s="115">
        <v>1</v>
      </c>
      <c r="F815" s="116">
        <f t="shared" si="380"/>
        <v>1799.46</v>
      </c>
      <c r="G815" s="116">
        <f t="shared" si="388"/>
        <v>1799.46</v>
      </c>
      <c r="H815" s="117">
        <f t="shared" si="381"/>
        <v>1</v>
      </c>
      <c r="I815" s="116">
        <f t="shared" si="382"/>
        <v>1799.46</v>
      </c>
      <c r="J815" s="195">
        <f t="shared" si="389"/>
        <v>1709.487</v>
      </c>
      <c r="K815" s="116">
        <f t="shared" si="383"/>
        <v>1</v>
      </c>
      <c r="L815" s="116">
        <f t="shared" si="384"/>
        <v>1709.487</v>
      </c>
      <c r="M815" s="116">
        <f t="shared" si="385"/>
        <v>89.9730000000002</v>
      </c>
      <c r="N815" s="116">
        <f t="shared" si="386"/>
        <v>1</v>
      </c>
      <c r="O815" s="116">
        <f t="shared" si="387"/>
        <v>89.9730000000002</v>
      </c>
      <c r="P815" s="116"/>
      <c r="R815" s="95"/>
      <c r="S815" s="96"/>
      <c r="T815" s="97"/>
    </row>
    <row r="816" s="85" customFormat="1" ht="23.1" customHeight="1" spans="1:20">
      <c r="A816" s="129">
        <v>642</v>
      </c>
      <c r="B816" s="129" t="s">
        <v>1517</v>
      </c>
      <c r="C816" s="113" t="s">
        <v>51</v>
      </c>
      <c r="D816" s="148">
        <v>4.3</v>
      </c>
      <c r="E816" s="115">
        <v>11</v>
      </c>
      <c r="F816" s="116">
        <f t="shared" si="380"/>
        <v>47.3</v>
      </c>
      <c r="G816" s="116">
        <f t="shared" si="388"/>
        <v>4.3</v>
      </c>
      <c r="H816" s="117">
        <f t="shared" si="381"/>
        <v>11</v>
      </c>
      <c r="I816" s="116">
        <f t="shared" si="382"/>
        <v>47.3</v>
      </c>
      <c r="J816" s="195">
        <f t="shared" si="389"/>
        <v>4.085</v>
      </c>
      <c r="K816" s="116">
        <f t="shared" si="383"/>
        <v>11</v>
      </c>
      <c r="L816" s="116">
        <f t="shared" si="384"/>
        <v>44.935</v>
      </c>
      <c r="M816" s="116">
        <f t="shared" si="385"/>
        <v>0.215</v>
      </c>
      <c r="N816" s="116">
        <f t="shared" si="386"/>
        <v>11</v>
      </c>
      <c r="O816" s="116">
        <f t="shared" si="387"/>
        <v>2.365</v>
      </c>
      <c r="P816" s="116"/>
      <c r="R816" s="95"/>
      <c r="S816" s="96"/>
      <c r="T816" s="97"/>
    </row>
    <row r="817" s="85" customFormat="1" ht="23.1" customHeight="1" spans="1:20">
      <c r="A817" s="129">
        <v>643</v>
      </c>
      <c r="B817" s="129" t="s">
        <v>1518</v>
      </c>
      <c r="C817" s="113"/>
      <c r="D817" s="148"/>
      <c r="E817" s="115"/>
      <c r="F817" s="116">
        <f t="shared" si="380"/>
        <v>0</v>
      </c>
      <c r="G817" s="116">
        <f t="shared" si="388"/>
        <v>0</v>
      </c>
      <c r="H817" s="117">
        <f t="shared" si="381"/>
        <v>0</v>
      </c>
      <c r="I817" s="116">
        <f t="shared" si="382"/>
        <v>0</v>
      </c>
      <c r="J817" s="195">
        <f t="shared" si="389"/>
        <v>0</v>
      </c>
      <c r="K817" s="116">
        <f t="shared" si="383"/>
        <v>0</v>
      </c>
      <c r="L817" s="116">
        <f t="shared" si="384"/>
        <v>0</v>
      </c>
      <c r="M817" s="116">
        <f t="shared" si="385"/>
        <v>0</v>
      </c>
      <c r="N817" s="116">
        <f t="shared" si="386"/>
        <v>0</v>
      </c>
      <c r="O817" s="116">
        <f t="shared" si="387"/>
        <v>0</v>
      </c>
      <c r="P817" s="116"/>
      <c r="R817" s="95"/>
      <c r="S817" s="96"/>
      <c r="T817" s="97"/>
    </row>
    <row r="818" s="85" customFormat="1" ht="23.1" customHeight="1" spans="1:20">
      <c r="A818" s="129" t="s">
        <v>1519</v>
      </c>
      <c r="B818" s="129" t="s">
        <v>1520</v>
      </c>
      <c r="C818" s="113" t="s">
        <v>334</v>
      </c>
      <c r="D818" s="148">
        <v>200</v>
      </c>
      <c r="E818" s="115">
        <v>20</v>
      </c>
      <c r="F818" s="116">
        <f t="shared" si="380"/>
        <v>4000</v>
      </c>
      <c r="G818" s="116">
        <f t="shared" si="388"/>
        <v>200</v>
      </c>
      <c r="H818" s="117">
        <f t="shared" si="381"/>
        <v>20</v>
      </c>
      <c r="I818" s="116">
        <f t="shared" si="382"/>
        <v>4000</v>
      </c>
      <c r="J818" s="195">
        <f t="shared" si="389"/>
        <v>190</v>
      </c>
      <c r="K818" s="116">
        <f t="shared" si="383"/>
        <v>20</v>
      </c>
      <c r="L818" s="116">
        <f t="shared" si="384"/>
        <v>3800</v>
      </c>
      <c r="M818" s="116">
        <f t="shared" si="385"/>
        <v>10</v>
      </c>
      <c r="N818" s="116">
        <f t="shared" si="386"/>
        <v>20</v>
      </c>
      <c r="O818" s="116">
        <f t="shared" si="387"/>
        <v>200</v>
      </c>
      <c r="P818" s="116"/>
      <c r="R818" s="95"/>
      <c r="S818" s="96"/>
      <c r="T818" s="97"/>
    </row>
    <row r="819" s="85" customFormat="1" ht="23.1" customHeight="1" spans="1:20">
      <c r="A819" s="129" t="s">
        <v>1521</v>
      </c>
      <c r="B819" s="129" t="s">
        <v>1522</v>
      </c>
      <c r="C819" s="113" t="s">
        <v>334</v>
      </c>
      <c r="D819" s="148">
        <v>189.95</v>
      </c>
      <c r="E819" s="115">
        <v>28</v>
      </c>
      <c r="F819" s="116">
        <f t="shared" si="380"/>
        <v>5318.6</v>
      </c>
      <c r="G819" s="116">
        <f t="shared" si="388"/>
        <v>189.95</v>
      </c>
      <c r="H819" s="117">
        <f t="shared" si="381"/>
        <v>28</v>
      </c>
      <c r="I819" s="116">
        <f t="shared" si="382"/>
        <v>5318.6</v>
      </c>
      <c r="J819" s="195">
        <f t="shared" si="389"/>
        <v>180.4525</v>
      </c>
      <c r="K819" s="116">
        <f t="shared" si="383"/>
        <v>28</v>
      </c>
      <c r="L819" s="116">
        <f t="shared" si="384"/>
        <v>5052.67</v>
      </c>
      <c r="M819" s="116">
        <f t="shared" si="385"/>
        <v>9.4975</v>
      </c>
      <c r="N819" s="116">
        <f t="shared" si="386"/>
        <v>28</v>
      </c>
      <c r="O819" s="116">
        <f t="shared" si="387"/>
        <v>265.93</v>
      </c>
      <c r="P819" s="116"/>
      <c r="R819" s="95"/>
      <c r="S819" s="96"/>
      <c r="T819" s="97"/>
    </row>
    <row r="820" s="85" customFormat="1" ht="23.1" customHeight="1" spans="1:20">
      <c r="A820" s="129">
        <v>644</v>
      </c>
      <c r="B820" s="129" t="s">
        <v>1523</v>
      </c>
      <c r="C820" s="113"/>
      <c r="D820" s="148"/>
      <c r="E820" s="115"/>
      <c r="F820" s="116">
        <f t="shared" si="380"/>
        <v>0</v>
      </c>
      <c r="G820" s="116">
        <f t="shared" si="388"/>
        <v>0</v>
      </c>
      <c r="H820" s="117">
        <f t="shared" si="381"/>
        <v>0</v>
      </c>
      <c r="I820" s="116">
        <f t="shared" si="382"/>
        <v>0</v>
      </c>
      <c r="J820" s="195">
        <f t="shared" si="389"/>
        <v>0</v>
      </c>
      <c r="K820" s="116">
        <f t="shared" si="383"/>
        <v>0</v>
      </c>
      <c r="L820" s="116">
        <f t="shared" si="384"/>
        <v>0</v>
      </c>
      <c r="M820" s="116">
        <f t="shared" si="385"/>
        <v>0</v>
      </c>
      <c r="N820" s="116">
        <f t="shared" si="386"/>
        <v>0</v>
      </c>
      <c r="O820" s="116">
        <f t="shared" si="387"/>
        <v>0</v>
      </c>
      <c r="P820" s="116"/>
      <c r="R820" s="95"/>
      <c r="S820" s="96"/>
      <c r="T820" s="97"/>
    </row>
    <row r="821" s="85" customFormat="1" ht="23.1" customHeight="1" spans="1:20">
      <c r="A821" s="129" t="s">
        <v>1524</v>
      </c>
      <c r="B821" s="129" t="s">
        <v>1525</v>
      </c>
      <c r="C821" s="113" t="s">
        <v>198</v>
      </c>
      <c r="D821" s="148">
        <v>9496.49</v>
      </c>
      <c r="E821" s="115">
        <v>11</v>
      </c>
      <c r="F821" s="116">
        <f t="shared" si="380"/>
        <v>104461.39</v>
      </c>
      <c r="G821" s="116">
        <f t="shared" si="388"/>
        <v>9496.49</v>
      </c>
      <c r="H821" s="117">
        <f t="shared" si="381"/>
        <v>11</v>
      </c>
      <c r="I821" s="116">
        <f t="shared" si="382"/>
        <v>104461.39</v>
      </c>
      <c r="J821" s="195">
        <f t="shared" si="389"/>
        <v>9021.6655</v>
      </c>
      <c r="K821" s="116">
        <f t="shared" si="383"/>
        <v>11</v>
      </c>
      <c r="L821" s="116">
        <f t="shared" si="384"/>
        <v>99238.3205</v>
      </c>
      <c r="M821" s="116">
        <f t="shared" si="385"/>
        <v>474.824500000001</v>
      </c>
      <c r="N821" s="116">
        <f t="shared" si="386"/>
        <v>11</v>
      </c>
      <c r="O821" s="116">
        <f t="shared" si="387"/>
        <v>5223.06950000001</v>
      </c>
      <c r="P821" s="116"/>
      <c r="R821" s="95"/>
      <c r="S821" s="96"/>
      <c r="T821" s="97"/>
    </row>
    <row r="822" s="85" customFormat="1" ht="23.1" customHeight="1" spans="1:20">
      <c r="A822" s="129" t="s">
        <v>1526</v>
      </c>
      <c r="B822" s="129" t="s">
        <v>1527</v>
      </c>
      <c r="C822" s="113" t="s">
        <v>62</v>
      </c>
      <c r="D822" s="148">
        <v>6.58</v>
      </c>
      <c r="E822" s="115">
        <v>1</v>
      </c>
      <c r="F822" s="116">
        <f t="shared" si="380"/>
        <v>6.58</v>
      </c>
      <c r="G822" s="116">
        <f t="shared" si="388"/>
        <v>6.58</v>
      </c>
      <c r="H822" s="117">
        <f t="shared" si="381"/>
        <v>1</v>
      </c>
      <c r="I822" s="116">
        <f t="shared" si="382"/>
        <v>6.58</v>
      </c>
      <c r="J822" s="195">
        <f t="shared" si="389"/>
        <v>6.251</v>
      </c>
      <c r="K822" s="116">
        <f t="shared" si="383"/>
        <v>1</v>
      </c>
      <c r="L822" s="116">
        <f t="shared" si="384"/>
        <v>6.251</v>
      </c>
      <c r="M822" s="116">
        <f t="shared" si="385"/>
        <v>0.329000000000001</v>
      </c>
      <c r="N822" s="116">
        <f t="shared" si="386"/>
        <v>1</v>
      </c>
      <c r="O822" s="116">
        <f t="shared" si="387"/>
        <v>0.329000000000001</v>
      </c>
      <c r="P822" s="116"/>
      <c r="R822" s="95"/>
      <c r="S822" s="96"/>
      <c r="T822" s="97"/>
    </row>
    <row r="823" s="85" customFormat="1" ht="23.1" customHeight="1" spans="1:20">
      <c r="A823" s="129" t="s">
        <v>1528</v>
      </c>
      <c r="B823" s="129" t="s">
        <v>1529</v>
      </c>
      <c r="C823" s="113" t="s">
        <v>65</v>
      </c>
      <c r="D823" s="148">
        <v>291.08</v>
      </c>
      <c r="E823" s="115">
        <v>31</v>
      </c>
      <c r="F823" s="116">
        <f t="shared" si="380"/>
        <v>9023.48</v>
      </c>
      <c r="G823" s="116">
        <f t="shared" si="388"/>
        <v>291.08</v>
      </c>
      <c r="H823" s="117">
        <f t="shared" si="381"/>
        <v>31</v>
      </c>
      <c r="I823" s="116">
        <f t="shared" si="382"/>
        <v>9023.48</v>
      </c>
      <c r="J823" s="195">
        <f t="shared" si="389"/>
        <v>276.526</v>
      </c>
      <c r="K823" s="116">
        <f t="shared" si="383"/>
        <v>31</v>
      </c>
      <c r="L823" s="116">
        <f t="shared" si="384"/>
        <v>8572.306</v>
      </c>
      <c r="M823" s="116">
        <f t="shared" si="385"/>
        <v>14.554</v>
      </c>
      <c r="N823" s="116">
        <f t="shared" si="386"/>
        <v>31</v>
      </c>
      <c r="O823" s="116">
        <f t="shared" si="387"/>
        <v>451.174000000001</v>
      </c>
      <c r="P823" s="116"/>
      <c r="R823" s="95"/>
      <c r="S823" s="96"/>
      <c r="T823" s="97"/>
    </row>
    <row r="824" s="85" customFormat="1" ht="23.1" customHeight="1" spans="1:20">
      <c r="A824" s="129">
        <v>645</v>
      </c>
      <c r="B824" s="129" t="s">
        <v>1530</v>
      </c>
      <c r="C824" s="113"/>
      <c r="D824" s="148"/>
      <c r="E824" s="115"/>
      <c r="F824" s="116">
        <f t="shared" si="380"/>
        <v>0</v>
      </c>
      <c r="G824" s="116">
        <f t="shared" si="388"/>
        <v>0</v>
      </c>
      <c r="H824" s="117">
        <f t="shared" si="381"/>
        <v>0</v>
      </c>
      <c r="I824" s="116">
        <f t="shared" si="382"/>
        <v>0</v>
      </c>
      <c r="J824" s="195">
        <f t="shared" si="389"/>
        <v>0</v>
      </c>
      <c r="K824" s="116">
        <f t="shared" si="383"/>
        <v>0</v>
      </c>
      <c r="L824" s="116">
        <f t="shared" si="384"/>
        <v>0</v>
      </c>
      <c r="M824" s="116">
        <f t="shared" si="385"/>
        <v>0</v>
      </c>
      <c r="N824" s="116">
        <f t="shared" si="386"/>
        <v>0</v>
      </c>
      <c r="O824" s="116">
        <f t="shared" si="387"/>
        <v>0</v>
      </c>
      <c r="P824" s="116"/>
      <c r="R824" s="95"/>
      <c r="S824" s="96"/>
      <c r="T824" s="97"/>
    </row>
    <row r="825" s="85" customFormat="1" ht="23.1" customHeight="1" spans="1:20">
      <c r="A825" s="129" t="s">
        <v>1531</v>
      </c>
      <c r="B825" s="129" t="s">
        <v>1532</v>
      </c>
      <c r="C825" s="113" t="s">
        <v>51</v>
      </c>
      <c r="D825" s="148">
        <v>25.81</v>
      </c>
      <c r="E825" s="115">
        <v>552</v>
      </c>
      <c r="F825" s="116">
        <f t="shared" si="380"/>
        <v>14247.12</v>
      </c>
      <c r="G825" s="116">
        <f t="shared" si="388"/>
        <v>25.81</v>
      </c>
      <c r="H825" s="117">
        <f t="shared" si="381"/>
        <v>552</v>
      </c>
      <c r="I825" s="116">
        <f t="shared" si="382"/>
        <v>14247.12</v>
      </c>
      <c r="J825" s="195">
        <f t="shared" si="389"/>
        <v>24.5195</v>
      </c>
      <c r="K825" s="116">
        <f t="shared" si="383"/>
        <v>552</v>
      </c>
      <c r="L825" s="116">
        <f t="shared" si="384"/>
        <v>13534.764</v>
      </c>
      <c r="M825" s="116">
        <f t="shared" si="385"/>
        <v>1.2905</v>
      </c>
      <c r="N825" s="116">
        <f t="shared" si="386"/>
        <v>552</v>
      </c>
      <c r="O825" s="116">
        <f t="shared" si="387"/>
        <v>712.356000000001</v>
      </c>
      <c r="P825" s="116"/>
      <c r="R825" s="95"/>
      <c r="S825" s="96"/>
      <c r="T825" s="97"/>
    </row>
    <row r="826" s="85" customFormat="1" ht="23.1" customHeight="1" spans="1:20">
      <c r="A826" s="129" t="s">
        <v>1533</v>
      </c>
      <c r="B826" s="129" t="s">
        <v>1534</v>
      </c>
      <c r="C826" s="113" t="s">
        <v>51</v>
      </c>
      <c r="D826" s="148">
        <v>61.19</v>
      </c>
      <c r="E826" s="115">
        <v>1220</v>
      </c>
      <c r="F826" s="116">
        <f t="shared" si="380"/>
        <v>74651.8</v>
      </c>
      <c r="G826" s="116">
        <f t="shared" si="388"/>
        <v>61.19</v>
      </c>
      <c r="H826" s="117">
        <f t="shared" si="381"/>
        <v>1220</v>
      </c>
      <c r="I826" s="116">
        <f t="shared" si="382"/>
        <v>74651.8</v>
      </c>
      <c r="J826" s="195">
        <f t="shared" si="389"/>
        <v>58.1305</v>
      </c>
      <c r="K826" s="116">
        <f t="shared" si="383"/>
        <v>1220</v>
      </c>
      <c r="L826" s="116">
        <f t="shared" si="384"/>
        <v>70919.21</v>
      </c>
      <c r="M826" s="116">
        <f t="shared" si="385"/>
        <v>3.0595</v>
      </c>
      <c r="N826" s="116">
        <f t="shared" si="386"/>
        <v>1220</v>
      </c>
      <c r="O826" s="116">
        <f t="shared" si="387"/>
        <v>3732.59</v>
      </c>
      <c r="P826" s="116"/>
      <c r="R826" s="95"/>
      <c r="S826" s="96"/>
      <c r="T826" s="97"/>
    </row>
    <row r="827" s="85" customFormat="1" ht="23.1" customHeight="1" spans="1:20">
      <c r="A827" s="129" t="s">
        <v>1535</v>
      </c>
      <c r="B827" s="129" t="s">
        <v>1536</v>
      </c>
      <c r="C827" s="113" t="s">
        <v>51</v>
      </c>
      <c r="D827" s="148">
        <v>79.98</v>
      </c>
      <c r="E827" s="115">
        <v>9264.9407</v>
      </c>
      <c r="F827" s="116">
        <f t="shared" si="380"/>
        <v>741009.96</v>
      </c>
      <c r="G827" s="116">
        <f t="shared" si="388"/>
        <v>79.98</v>
      </c>
      <c r="H827" s="117">
        <f t="shared" si="381"/>
        <v>9264.9407</v>
      </c>
      <c r="I827" s="116">
        <f t="shared" si="382"/>
        <v>741009.96</v>
      </c>
      <c r="J827" s="195">
        <f t="shared" si="389"/>
        <v>75.981</v>
      </c>
      <c r="K827" s="116">
        <f t="shared" si="383"/>
        <v>9264.9407</v>
      </c>
      <c r="L827" s="116">
        <f t="shared" si="384"/>
        <v>703959.4593267</v>
      </c>
      <c r="M827" s="116">
        <f t="shared" si="385"/>
        <v>3.99900000000001</v>
      </c>
      <c r="N827" s="116">
        <f t="shared" si="386"/>
        <v>9264.9407</v>
      </c>
      <c r="O827" s="116">
        <f t="shared" si="387"/>
        <v>37050.4978593001</v>
      </c>
      <c r="P827" s="116"/>
      <c r="R827" s="95"/>
      <c r="S827" s="96"/>
      <c r="T827" s="97"/>
    </row>
    <row r="828" s="85" customFormat="1" ht="23.1" customHeight="1" spans="1:20">
      <c r="A828" s="129" t="s">
        <v>1537</v>
      </c>
      <c r="B828" s="129" t="s">
        <v>1538</v>
      </c>
      <c r="C828" s="113" t="s">
        <v>51</v>
      </c>
      <c r="D828" s="148">
        <v>80.57</v>
      </c>
      <c r="E828" s="115">
        <v>52</v>
      </c>
      <c r="F828" s="116">
        <f t="shared" si="380"/>
        <v>4189.64</v>
      </c>
      <c r="G828" s="116">
        <f t="shared" si="388"/>
        <v>80.57</v>
      </c>
      <c r="H828" s="117">
        <f t="shared" si="381"/>
        <v>52</v>
      </c>
      <c r="I828" s="116">
        <f t="shared" si="382"/>
        <v>4189.64</v>
      </c>
      <c r="J828" s="195">
        <f t="shared" si="389"/>
        <v>76.5415</v>
      </c>
      <c r="K828" s="116">
        <f t="shared" si="383"/>
        <v>52</v>
      </c>
      <c r="L828" s="116">
        <f t="shared" si="384"/>
        <v>3980.158</v>
      </c>
      <c r="M828" s="116">
        <f t="shared" si="385"/>
        <v>4.02850000000001</v>
      </c>
      <c r="N828" s="116">
        <f t="shared" si="386"/>
        <v>52</v>
      </c>
      <c r="O828" s="116">
        <f t="shared" si="387"/>
        <v>209.482</v>
      </c>
      <c r="P828" s="116"/>
      <c r="R828" s="95"/>
      <c r="S828" s="96"/>
      <c r="T828" s="97"/>
    </row>
    <row r="829" s="85" customFormat="1" ht="23.1" customHeight="1" spans="1:20">
      <c r="A829" s="129" t="s">
        <v>1539</v>
      </c>
      <c r="B829" s="129" t="s">
        <v>1540</v>
      </c>
      <c r="C829" s="113" t="s">
        <v>51</v>
      </c>
      <c r="D829" s="148">
        <v>99.97</v>
      </c>
      <c r="E829" s="115">
        <v>75</v>
      </c>
      <c r="F829" s="116">
        <f t="shared" si="380"/>
        <v>7497.75</v>
      </c>
      <c r="G829" s="116">
        <f t="shared" si="388"/>
        <v>99.97</v>
      </c>
      <c r="H829" s="117">
        <f t="shared" si="381"/>
        <v>75</v>
      </c>
      <c r="I829" s="116">
        <f t="shared" si="382"/>
        <v>7497.75</v>
      </c>
      <c r="J829" s="195">
        <f t="shared" si="389"/>
        <v>94.9715</v>
      </c>
      <c r="K829" s="116">
        <f t="shared" si="383"/>
        <v>75</v>
      </c>
      <c r="L829" s="116">
        <f t="shared" si="384"/>
        <v>7122.8625</v>
      </c>
      <c r="M829" s="116">
        <f t="shared" si="385"/>
        <v>4.99850000000001</v>
      </c>
      <c r="N829" s="116">
        <f t="shared" si="386"/>
        <v>75</v>
      </c>
      <c r="O829" s="116">
        <f t="shared" si="387"/>
        <v>374.887500000001</v>
      </c>
      <c r="P829" s="116"/>
      <c r="R829" s="95"/>
      <c r="S829" s="96"/>
      <c r="T829" s="97"/>
    </row>
    <row r="830" s="85" customFormat="1" ht="23.1" customHeight="1" spans="1:20">
      <c r="A830" s="129" t="s">
        <v>1541</v>
      </c>
      <c r="B830" s="129" t="s">
        <v>1542</v>
      </c>
      <c r="C830" s="113" t="s">
        <v>51</v>
      </c>
      <c r="D830" s="148">
        <v>30</v>
      </c>
      <c r="E830" s="115">
        <v>160</v>
      </c>
      <c r="F830" s="116">
        <f t="shared" si="380"/>
        <v>4800</v>
      </c>
      <c r="G830" s="116">
        <f t="shared" si="388"/>
        <v>30</v>
      </c>
      <c r="H830" s="117">
        <f t="shared" si="381"/>
        <v>160</v>
      </c>
      <c r="I830" s="116">
        <f t="shared" si="382"/>
        <v>4800</v>
      </c>
      <c r="J830" s="195">
        <f t="shared" si="389"/>
        <v>28.5</v>
      </c>
      <c r="K830" s="116">
        <f t="shared" si="383"/>
        <v>160</v>
      </c>
      <c r="L830" s="116">
        <f t="shared" si="384"/>
        <v>4560</v>
      </c>
      <c r="M830" s="116">
        <f t="shared" si="385"/>
        <v>1.5</v>
      </c>
      <c r="N830" s="116">
        <f t="shared" si="386"/>
        <v>160</v>
      </c>
      <c r="O830" s="116">
        <f t="shared" si="387"/>
        <v>240</v>
      </c>
      <c r="P830" s="116"/>
      <c r="R830" s="95"/>
      <c r="S830" s="96"/>
      <c r="T830" s="97"/>
    </row>
    <row r="831" s="85" customFormat="1" ht="23.1" customHeight="1" spans="1:20">
      <c r="A831" s="129">
        <v>646</v>
      </c>
      <c r="B831" s="129" t="s">
        <v>1543</v>
      </c>
      <c r="C831" s="113"/>
      <c r="D831" s="148"/>
      <c r="E831" s="115"/>
      <c r="F831" s="116">
        <f t="shared" si="380"/>
        <v>0</v>
      </c>
      <c r="G831" s="116">
        <f t="shared" si="388"/>
        <v>0</v>
      </c>
      <c r="H831" s="117">
        <f t="shared" si="381"/>
        <v>0</v>
      </c>
      <c r="I831" s="116">
        <f t="shared" si="382"/>
        <v>0</v>
      </c>
      <c r="J831" s="195">
        <f t="shared" si="389"/>
        <v>0</v>
      </c>
      <c r="K831" s="116">
        <f t="shared" si="383"/>
        <v>0</v>
      </c>
      <c r="L831" s="116">
        <f t="shared" si="384"/>
        <v>0</v>
      </c>
      <c r="M831" s="116">
        <f t="shared" si="385"/>
        <v>0</v>
      </c>
      <c r="N831" s="116">
        <f t="shared" si="386"/>
        <v>0</v>
      </c>
      <c r="O831" s="116">
        <f t="shared" si="387"/>
        <v>0</v>
      </c>
      <c r="P831" s="116"/>
      <c r="R831" s="95"/>
      <c r="S831" s="96"/>
      <c r="T831" s="97"/>
    </row>
    <row r="832" s="85" customFormat="1" ht="23.1" customHeight="1" spans="1:20">
      <c r="A832" s="129" t="s">
        <v>1544</v>
      </c>
      <c r="B832" s="129" t="s">
        <v>1545</v>
      </c>
      <c r="C832" s="113" t="s">
        <v>51</v>
      </c>
      <c r="D832" s="148"/>
      <c r="E832" s="115">
        <v>0</v>
      </c>
      <c r="F832" s="116">
        <f t="shared" si="380"/>
        <v>0</v>
      </c>
      <c r="G832" s="116">
        <f t="shared" si="388"/>
        <v>0</v>
      </c>
      <c r="H832" s="117">
        <f t="shared" si="381"/>
        <v>0</v>
      </c>
      <c r="I832" s="116">
        <f t="shared" si="382"/>
        <v>0</v>
      </c>
      <c r="J832" s="195">
        <f t="shared" si="389"/>
        <v>0</v>
      </c>
      <c r="K832" s="116">
        <f t="shared" si="383"/>
        <v>0</v>
      </c>
      <c r="L832" s="116">
        <f t="shared" si="384"/>
        <v>0</v>
      </c>
      <c r="M832" s="116">
        <f t="shared" si="385"/>
        <v>0</v>
      </c>
      <c r="N832" s="116">
        <f t="shared" si="386"/>
        <v>0</v>
      </c>
      <c r="O832" s="116">
        <f t="shared" si="387"/>
        <v>0</v>
      </c>
      <c r="P832" s="116"/>
      <c r="R832" s="95"/>
      <c r="S832" s="96"/>
      <c r="T832" s="97"/>
    </row>
    <row r="833" s="85" customFormat="1" ht="23.1" customHeight="1" spans="1:20">
      <c r="A833" s="129" t="s">
        <v>1546</v>
      </c>
      <c r="B833" s="129" t="s">
        <v>1547</v>
      </c>
      <c r="C833" s="113" t="s">
        <v>51</v>
      </c>
      <c r="D833" s="148"/>
      <c r="E833" s="115">
        <v>0</v>
      </c>
      <c r="F833" s="116">
        <f t="shared" ref="F833:F837" si="390">ROUND(E833*D833,2)</f>
        <v>0</v>
      </c>
      <c r="G833" s="116">
        <f t="shared" si="388"/>
        <v>0</v>
      </c>
      <c r="H833" s="117">
        <f t="shared" ref="H833:H896" si="391">E833</f>
        <v>0</v>
      </c>
      <c r="I833" s="116">
        <f t="shared" ref="I833:I837" si="392">ROUND(H833*G833,2)</f>
        <v>0</v>
      </c>
      <c r="J833" s="195">
        <f t="shared" si="389"/>
        <v>0</v>
      </c>
      <c r="K833" s="116">
        <f t="shared" ref="K833:K837" si="393">H833</f>
        <v>0</v>
      </c>
      <c r="L833" s="116">
        <f t="shared" ref="L833:L837" si="394">K833*J833</f>
        <v>0</v>
      </c>
      <c r="M833" s="116">
        <f t="shared" ref="M833:M837" si="395">G833-J833</f>
        <v>0</v>
      </c>
      <c r="N833" s="116">
        <f t="shared" ref="N833:N837" si="396">K833</f>
        <v>0</v>
      </c>
      <c r="O833" s="116">
        <f t="shared" ref="O833:O837" si="397">N833*M833</f>
        <v>0</v>
      </c>
      <c r="P833" s="116"/>
      <c r="R833" s="95"/>
      <c r="S833" s="96"/>
      <c r="T833" s="97"/>
    </row>
    <row r="834" s="85" customFormat="1" ht="23.1" customHeight="1" spans="1:20">
      <c r="A834" s="129" t="s">
        <v>1548</v>
      </c>
      <c r="B834" s="129" t="s">
        <v>1549</v>
      </c>
      <c r="C834" s="113" t="s">
        <v>51</v>
      </c>
      <c r="D834" s="148">
        <v>13.07</v>
      </c>
      <c r="E834" s="115">
        <v>1</v>
      </c>
      <c r="F834" s="116">
        <f t="shared" si="390"/>
        <v>13.07</v>
      </c>
      <c r="G834" s="116">
        <f t="shared" si="388"/>
        <v>13.07</v>
      </c>
      <c r="H834" s="117">
        <f t="shared" si="391"/>
        <v>1</v>
      </c>
      <c r="I834" s="116">
        <f t="shared" si="392"/>
        <v>13.07</v>
      </c>
      <c r="J834" s="195">
        <f t="shared" si="389"/>
        <v>12.4165</v>
      </c>
      <c r="K834" s="116">
        <f t="shared" si="393"/>
        <v>1</v>
      </c>
      <c r="L834" s="116">
        <f t="shared" si="394"/>
        <v>12.4165</v>
      </c>
      <c r="M834" s="116">
        <f t="shared" si="395"/>
        <v>0.653500000000001</v>
      </c>
      <c r="N834" s="116">
        <f t="shared" si="396"/>
        <v>1</v>
      </c>
      <c r="O834" s="116">
        <f t="shared" si="397"/>
        <v>0.653500000000001</v>
      </c>
      <c r="P834" s="116"/>
      <c r="R834" s="95"/>
      <c r="S834" s="96"/>
      <c r="T834" s="97"/>
    </row>
    <row r="835" s="85" customFormat="1" ht="23.1" customHeight="1" spans="1:20">
      <c r="A835" s="129">
        <v>647</v>
      </c>
      <c r="B835" s="129" t="s">
        <v>1550</v>
      </c>
      <c r="C835" s="113"/>
      <c r="D835" s="148"/>
      <c r="E835" s="115"/>
      <c r="F835" s="116">
        <f t="shared" si="390"/>
        <v>0</v>
      </c>
      <c r="G835" s="116">
        <f t="shared" si="388"/>
        <v>0</v>
      </c>
      <c r="H835" s="117">
        <f t="shared" si="391"/>
        <v>0</v>
      </c>
      <c r="I835" s="116">
        <f t="shared" si="392"/>
        <v>0</v>
      </c>
      <c r="J835" s="195">
        <f t="shared" si="389"/>
        <v>0</v>
      </c>
      <c r="K835" s="116">
        <f t="shared" si="393"/>
        <v>0</v>
      </c>
      <c r="L835" s="116">
        <f t="shared" si="394"/>
        <v>0</v>
      </c>
      <c r="M835" s="116">
        <f t="shared" si="395"/>
        <v>0</v>
      </c>
      <c r="N835" s="116">
        <f t="shared" si="396"/>
        <v>0</v>
      </c>
      <c r="O835" s="116">
        <f t="shared" si="397"/>
        <v>0</v>
      </c>
      <c r="P835" s="116"/>
      <c r="R835" s="95"/>
      <c r="S835" s="96"/>
      <c r="T835" s="97"/>
    </row>
    <row r="836" s="85" customFormat="1" ht="23.1" customHeight="1" spans="1:20">
      <c r="A836" s="129" t="s">
        <v>1551</v>
      </c>
      <c r="B836" s="129" t="s">
        <v>1552</v>
      </c>
      <c r="C836" s="113" t="s">
        <v>1553</v>
      </c>
      <c r="D836" s="148">
        <v>1273.78</v>
      </c>
      <c r="E836" s="115">
        <v>1</v>
      </c>
      <c r="F836" s="116">
        <f t="shared" si="390"/>
        <v>1273.78</v>
      </c>
      <c r="G836" s="116">
        <f t="shared" si="388"/>
        <v>1273.78</v>
      </c>
      <c r="H836" s="117">
        <f t="shared" si="391"/>
        <v>1</v>
      </c>
      <c r="I836" s="116">
        <f t="shared" si="392"/>
        <v>1273.78</v>
      </c>
      <c r="J836" s="195">
        <f t="shared" si="389"/>
        <v>1210.091</v>
      </c>
      <c r="K836" s="116">
        <f t="shared" si="393"/>
        <v>1</v>
      </c>
      <c r="L836" s="116">
        <f t="shared" si="394"/>
        <v>1210.091</v>
      </c>
      <c r="M836" s="116">
        <f t="shared" si="395"/>
        <v>63.6890000000001</v>
      </c>
      <c r="N836" s="116">
        <f t="shared" si="396"/>
        <v>1</v>
      </c>
      <c r="O836" s="116">
        <f t="shared" si="397"/>
        <v>63.6890000000001</v>
      </c>
      <c r="P836" s="116"/>
      <c r="R836" s="95"/>
      <c r="S836" s="96"/>
      <c r="T836" s="97"/>
    </row>
    <row r="837" s="85" customFormat="1" ht="23.1" customHeight="1" spans="1:20">
      <c r="A837" s="129" t="s">
        <v>1554</v>
      </c>
      <c r="B837" s="129" t="s">
        <v>1555</v>
      </c>
      <c r="C837" s="113" t="s">
        <v>334</v>
      </c>
      <c r="D837" s="148">
        <v>1329.05</v>
      </c>
      <c r="E837" s="115">
        <v>1</v>
      </c>
      <c r="F837" s="116">
        <f t="shared" si="390"/>
        <v>1329.05</v>
      </c>
      <c r="G837" s="116">
        <f t="shared" si="388"/>
        <v>1329.05</v>
      </c>
      <c r="H837" s="117">
        <f t="shared" si="391"/>
        <v>1</v>
      </c>
      <c r="I837" s="116">
        <f t="shared" si="392"/>
        <v>1329.05</v>
      </c>
      <c r="J837" s="195">
        <f t="shared" si="389"/>
        <v>1262.5975</v>
      </c>
      <c r="K837" s="116">
        <f t="shared" si="393"/>
        <v>1</v>
      </c>
      <c r="L837" s="116">
        <f t="shared" si="394"/>
        <v>1262.5975</v>
      </c>
      <c r="M837" s="116">
        <f t="shared" si="395"/>
        <v>66.4525000000001</v>
      </c>
      <c r="N837" s="116">
        <f t="shared" si="396"/>
        <v>1</v>
      </c>
      <c r="O837" s="116">
        <f t="shared" si="397"/>
        <v>66.4525000000001</v>
      </c>
      <c r="P837" s="116"/>
      <c r="R837" s="95"/>
      <c r="S837" s="96"/>
      <c r="T837" s="97"/>
    </row>
    <row r="838" s="87" customFormat="1" ht="23.1" customHeight="1" spans="1:16384">
      <c r="A838" s="165">
        <v>700</v>
      </c>
      <c r="B838" s="165" t="s">
        <v>1556</v>
      </c>
      <c r="C838" s="107"/>
      <c r="D838" s="166"/>
      <c r="E838" s="109"/>
      <c r="F838" s="118">
        <f>SUM(F839:F919)</f>
        <v>4348059.84</v>
      </c>
      <c r="G838" s="110"/>
      <c r="H838" s="117">
        <f t="shared" si="391"/>
        <v>0</v>
      </c>
      <c r="I838" s="118">
        <f>SUM(I839:I919)</f>
        <v>4348059.84</v>
      </c>
      <c r="J838" s="195">
        <f t="shared" si="389"/>
        <v>0</v>
      </c>
      <c r="K838" s="110"/>
      <c r="L838" s="118">
        <f>SUM(L839:L919)</f>
        <v>4130656.847525</v>
      </c>
      <c r="M838" s="110"/>
      <c r="N838" s="110"/>
      <c r="O838" s="118">
        <f>SUM(O839:O919)</f>
        <v>217402.991975</v>
      </c>
      <c r="P838" s="110"/>
      <c r="R838" s="95"/>
      <c r="S838" s="96"/>
      <c r="T838" s="139"/>
      <c r="XFB838" s="146"/>
      <c r="XFC838" s="146"/>
      <c r="XFD838" s="146"/>
    </row>
    <row r="839" s="85" customFormat="1" ht="23.1" customHeight="1" spans="1:20">
      <c r="A839" s="129">
        <v>701</v>
      </c>
      <c r="B839" s="129" t="s">
        <v>1557</v>
      </c>
      <c r="C839" s="113"/>
      <c r="D839" s="148"/>
      <c r="E839" s="115"/>
      <c r="F839" s="116">
        <f>E839*D839</f>
        <v>0</v>
      </c>
      <c r="G839" s="116"/>
      <c r="H839" s="117">
        <f t="shared" si="391"/>
        <v>0</v>
      </c>
      <c r="I839" s="116">
        <f t="shared" ref="I839:I902" si="398">ROUND(H839*G839,2)</f>
        <v>0</v>
      </c>
      <c r="J839" s="195">
        <f t="shared" si="389"/>
        <v>0</v>
      </c>
      <c r="K839" s="116"/>
      <c r="L839" s="116"/>
      <c r="M839" s="116"/>
      <c r="N839" s="116"/>
      <c r="O839" s="116"/>
      <c r="P839" s="116"/>
      <c r="R839" s="95"/>
      <c r="S839" s="96"/>
      <c r="T839" s="97"/>
    </row>
    <row r="840" s="85" customFormat="1" ht="23.1" customHeight="1" spans="1:20">
      <c r="A840" s="129" t="s">
        <v>1558</v>
      </c>
      <c r="B840" s="129" t="s">
        <v>1559</v>
      </c>
      <c r="C840" s="113" t="s">
        <v>51</v>
      </c>
      <c r="D840" s="148">
        <v>12</v>
      </c>
      <c r="E840" s="115">
        <v>1</v>
      </c>
      <c r="F840" s="116">
        <f t="shared" ref="F840:F903" si="399">ROUND(E840*D840,2)</f>
        <v>12</v>
      </c>
      <c r="G840" s="116">
        <f t="shared" ref="G840:G903" si="400">D840</f>
        <v>12</v>
      </c>
      <c r="H840" s="117">
        <f t="shared" si="391"/>
        <v>1</v>
      </c>
      <c r="I840" s="116">
        <f t="shared" si="398"/>
        <v>12</v>
      </c>
      <c r="J840" s="195">
        <f t="shared" si="389"/>
        <v>11.4</v>
      </c>
      <c r="K840" s="116">
        <f t="shared" ref="K840:K903" si="401">H840</f>
        <v>1</v>
      </c>
      <c r="L840" s="116">
        <f t="shared" ref="L840:L903" si="402">K840*J840</f>
        <v>11.4</v>
      </c>
      <c r="M840" s="116">
        <f t="shared" ref="M840:M903" si="403">G840-J840</f>
        <v>0.600000000000001</v>
      </c>
      <c r="N840" s="116">
        <f t="shared" ref="N840:N903" si="404">K840</f>
        <v>1</v>
      </c>
      <c r="O840" s="116">
        <f t="shared" ref="O840:O903" si="405">N840*M840</f>
        <v>0.600000000000001</v>
      </c>
      <c r="P840" s="116"/>
      <c r="R840" s="95"/>
      <c r="S840" s="96"/>
      <c r="T840" s="97"/>
    </row>
    <row r="841" s="85" customFormat="1" ht="23.1" customHeight="1" spans="1:20">
      <c r="A841" s="129" t="s">
        <v>1560</v>
      </c>
      <c r="B841" s="129" t="s">
        <v>1561</v>
      </c>
      <c r="C841" s="113" t="s">
        <v>51</v>
      </c>
      <c r="D841" s="148">
        <v>20</v>
      </c>
      <c r="E841" s="115">
        <v>2461</v>
      </c>
      <c r="F841" s="116">
        <f t="shared" si="399"/>
        <v>49220</v>
      </c>
      <c r="G841" s="116">
        <f t="shared" si="400"/>
        <v>20</v>
      </c>
      <c r="H841" s="117">
        <f t="shared" si="391"/>
        <v>2461</v>
      </c>
      <c r="I841" s="116">
        <f t="shared" si="398"/>
        <v>49220</v>
      </c>
      <c r="J841" s="195">
        <f t="shared" si="389"/>
        <v>19</v>
      </c>
      <c r="K841" s="116">
        <f t="shared" si="401"/>
        <v>2461</v>
      </c>
      <c r="L841" s="116">
        <f t="shared" si="402"/>
        <v>46759</v>
      </c>
      <c r="M841" s="116">
        <f t="shared" si="403"/>
        <v>1</v>
      </c>
      <c r="N841" s="116">
        <f t="shared" si="404"/>
        <v>2461</v>
      </c>
      <c r="O841" s="116">
        <f t="shared" si="405"/>
        <v>2461</v>
      </c>
      <c r="P841" s="116"/>
      <c r="R841" s="95"/>
      <c r="S841" s="96"/>
      <c r="T841" s="97"/>
    </row>
    <row r="842" s="85" customFormat="1" ht="23.1" customHeight="1" spans="1:20">
      <c r="A842" s="129" t="s">
        <v>1562</v>
      </c>
      <c r="B842" s="129" t="s">
        <v>1563</v>
      </c>
      <c r="C842" s="113" t="s">
        <v>51</v>
      </c>
      <c r="D842" s="148">
        <v>19.99</v>
      </c>
      <c r="E842" s="115">
        <v>1</v>
      </c>
      <c r="F842" s="116">
        <f t="shared" si="399"/>
        <v>19.99</v>
      </c>
      <c r="G842" s="116">
        <f t="shared" si="400"/>
        <v>19.99</v>
      </c>
      <c r="H842" s="117">
        <f t="shared" si="391"/>
        <v>1</v>
      </c>
      <c r="I842" s="116">
        <f t="shared" si="398"/>
        <v>19.99</v>
      </c>
      <c r="J842" s="195">
        <f t="shared" si="389"/>
        <v>18.9905</v>
      </c>
      <c r="K842" s="116">
        <f t="shared" si="401"/>
        <v>1</v>
      </c>
      <c r="L842" s="116">
        <f t="shared" si="402"/>
        <v>18.9905</v>
      </c>
      <c r="M842" s="116">
        <f t="shared" si="403"/>
        <v>0.999500000000001</v>
      </c>
      <c r="N842" s="116">
        <f t="shared" si="404"/>
        <v>1</v>
      </c>
      <c r="O842" s="116">
        <f t="shared" si="405"/>
        <v>0.999500000000001</v>
      </c>
      <c r="P842" s="116"/>
      <c r="R842" s="95"/>
      <c r="S842" s="96"/>
      <c r="T842" s="97"/>
    </row>
    <row r="843" s="85" customFormat="1" ht="23.1" customHeight="1" spans="1:20">
      <c r="A843" s="129">
        <v>702</v>
      </c>
      <c r="B843" s="129" t="s">
        <v>1564</v>
      </c>
      <c r="C843" s="113"/>
      <c r="D843" s="148"/>
      <c r="E843" s="115"/>
      <c r="F843" s="116">
        <f t="shared" si="399"/>
        <v>0</v>
      </c>
      <c r="G843" s="116">
        <f t="shared" si="400"/>
        <v>0</v>
      </c>
      <c r="H843" s="117">
        <f t="shared" si="391"/>
        <v>0</v>
      </c>
      <c r="I843" s="116">
        <f t="shared" si="398"/>
        <v>0</v>
      </c>
      <c r="J843" s="195">
        <f t="shared" si="389"/>
        <v>0</v>
      </c>
      <c r="K843" s="116">
        <f t="shared" si="401"/>
        <v>0</v>
      </c>
      <c r="L843" s="116">
        <f t="shared" si="402"/>
        <v>0</v>
      </c>
      <c r="M843" s="116">
        <f t="shared" si="403"/>
        <v>0</v>
      </c>
      <c r="N843" s="116">
        <f t="shared" si="404"/>
        <v>0</v>
      </c>
      <c r="O843" s="116">
        <f t="shared" si="405"/>
        <v>0</v>
      </c>
      <c r="P843" s="116"/>
      <c r="R843" s="95"/>
      <c r="S843" s="96"/>
      <c r="T843" s="97"/>
    </row>
    <row r="844" s="85" customFormat="1" ht="23.1" customHeight="1" spans="1:20">
      <c r="A844" s="129" t="s">
        <v>1565</v>
      </c>
      <c r="B844" s="129" t="s">
        <v>1566</v>
      </c>
      <c r="C844" s="113" t="s">
        <v>51</v>
      </c>
      <c r="D844" s="148">
        <v>6.73</v>
      </c>
      <c r="E844" s="115">
        <v>1001</v>
      </c>
      <c r="F844" s="116">
        <f t="shared" si="399"/>
        <v>6736.73</v>
      </c>
      <c r="G844" s="116">
        <f t="shared" si="400"/>
        <v>6.73</v>
      </c>
      <c r="H844" s="117">
        <f t="shared" si="391"/>
        <v>1001</v>
      </c>
      <c r="I844" s="116">
        <f t="shared" si="398"/>
        <v>6736.73</v>
      </c>
      <c r="J844" s="195">
        <f t="shared" si="389"/>
        <v>6.3935</v>
      </c>
      <c r="K844" s="116">
        <f t="shared" si="401"/>
        <v>1001</v>
      </c>
      <c r="L844" s="116">
        <f t="shared" si="402"/>
        <v>6399.8935</v>
      </c>
      <c r="M844" s="116">
        <f t="shared" si="403"/>
        <v>0.3365</v>
      </c>
      <c r="N844" s="116">
        <f t="shared" si="404"/>
        <v>1001</v>
      </c>
      <c r="O844" s="116">
        <f t="shared" si="405"/>
        <v>336.8365</v>
      </c>
      <c r="P844" s="116"/>
      <c r="R844" s="95"/>
      <c r="S844" s="96"/>
      <c r="T844" s="97"/>
    </row>
    <row r="845" s="85" customFormat="1" ht="23.1" customHeight="1" spans="1:20">
      <c r="A845" s="129" t="s">
        <v>1567</v>
      </c>
      <c r="B845" s="129" t="s">
        <v>1568</v>
      </c>
      <c r="C845" s="113" t="s">
        <v>51</v>
      </c>
      <c r="D845" s="148">
        <v>39.27</v>
      </c>
      <c r="E845" s="115">
        <v>1</v>
      </c>
      <c r="F845" s="116">
        <f t="shared" si="399"/>
        <v>39.27</v>
      </c>
      <c r="G845" s="116">
        <f t="shared" si="400"/>
        <v>39.27</v>
      </c>
      <c r="H845" s="117">
        <f t="shared" si="391"/>
        <v>1</v>
      </c>
      <c r="I845" s="116">
        <f t="shared" si="398"/>
        <v>39.27</v>
      </c>
      <c r="J845" s="195">
        <f t="shared" si="389"/>
        <v>37.3065</v>
      </c>
      <c r="K845" s="116">
        <f t="shared" si="401"/>
        <v>1</v>
      </c>
      <c r="L845" s="116">
        <f t="shared" si="402"/>
        <v>37.3065</v>
      </c>
      <c r="M845" s="116">
        <f t="shared" si="403"/>
        <v>1.9635</v>
      </c>
      <c r="N845" s="116">
        <f t="shared" si="404"/>
        <v>1</v>
      </c>
      <c r="O845" s="116">
        <f t="shared" si="405"/>
        <v>1.9635</v>
      </c>
      <c r="P845" s="116"/>
      <c r="R845" s="95"/>
      <c r="S845" s="96"/>
      <c r="T845" s="97"/>
    </row>
    <row r="846" s="85" customFormat="1" ht="23.1" customHeight="1" spans="1:20">
      <c r="A846" s="129" t="s">
        <v>1569</v>
      </c>
      <c r="B846" s="129" t="s">
        <v>1570</v>
      </c>
      <c r="C846" s="113" t="s">
        <v>51</v>
      </c>
      <c r="D846" s="148">
        <v>6.73</v>
      </c>
      <c r="E846" s="115">
        <v>1</v>
      </c>
      <c r="F846" s="116">
        <f t="shared" si="399"/>
        <v>6.73</v>
      </c>
      <c r="G846" s="116">
        <f t="shared" si="400"/>
        <v>6.73</v>
      </c>
      <c r="H846" s="117">
        <f t="shared" si="391"/>
        <v>1</v>
      </c>
      <c r="I846" s="116">
        <f t="shared" si="398"/>
        <v>6.73</v>
      </c>
      <c r="J846" s="195">
        <f t="shared" si="389"/>
        <v>6.3935</v>
      </c>
      <c r="K846" s="116">
        <f t="shared" si="401"/>
        <v>1</v>
      </c>
      <c r="L846" s="116">
        <f t="shared" si="402"/>
        <v>6.3935</v>
      </c>
      <c r="M846" s="116">
        <f t="shared" si="403"/>
        <v>0.3365</v>
      </c>
      <c r="N846" s="116">
        <f t="shared" si="404"/>
        <v>1</v>
      </c>
      <c r="O846" s="116">
        <f t="shared" si="405"/>
        <v>0.3365</v>
      </c>
      <c r="P846" s="116"/>
      <c r="R846" s="95"/>
      <c r="S846" s="96"/>
      <c r="T846" s="97"/>
    </row>
    <row r="847" s="85" customFormat="1" ht="23.1" customHeight="1" spans="1:20">
      <c r="A847" s="129" t="s">
        <v>1571</v>
      </c>
      <c r="B847" s="129" t="s">
        <v>1572</v>
      </c>
      <c r="C847" s="113" t="s">
        <v>51</v>
      </c>
      <c r="D847" s="148">
        <v>10</v>
      </c>
      <c r="E847" s="115">
        <v>1</v>
      </c>
      <c r="F847" s="116">
        <f t="shared" si="399"/>
        <v>10</v>
      </c>
      <c r="G847" s="116">
        <f t="shared" si="400"/>
        <v>10</v>
      </c>
      <c r="H847" s="117">
        <f t="shared" si="391"/>
        <v>1</v>
      </c>
      <c r="I847" s="116">
        <f t="shared" si="398"/>
        <v>10</v>
      </c>
      <c r="J847" s="195">
        <f t="shared" si="389"/>
        <v>9.5</v>
      </c>
      <c r="K847" s="116">
        <f t="shared" si="401"/>
        <v>1</v>
      </c>
      <c r="L847" s="116">
        <f t="shared" si="402"/>
        <v>9.5</v>
      </c>
      <c r="M847" s="116">
        <f t="shared" si="403"/>
        <v>0.5</v>
      </c>
      <c r="N847" s="116">
        <f t="shared" si="404"/>
        <v>1</v>
      </c>
      <c r="O847" s="116">
        <f t="shared" si="405"/>
        <v>0.5</v>
      </c>
      <c r="P847" s="116"/>
      <c r="R847" s="95"/>
      <c r="S847" s="96"/>
      <c r="T847" s="97"/>
    </row>
    <row r="848" s="85" customFormat="1" ht="23.1" customHeight="1" spans="1:20">
      <c r="A848" s="129" t="s">
        <v>1573</v>
      </c>
      <c r="B848" s="129" t="s">
        <v>1574</v>
      </c>
      <c r="C848" s="113" t="s">
        <v>51</v>
      </c>
      <c r="D848" s="148">
        <v>66.71</v>
      </c>
      <c r="E848" s="115">
        <v>1</v>
      </c>
      <c r="F848" s="116">
        <f t="shared" si="399"/>
        <v>66.71</v>
      </c>
      <c r="G848" s="116">
        <f t="shared" si="400"/>
        <v>66.71</v>
      </c>
      <c r="H848" s="117">
        <f t="shared" si="391"/>
        <v>1</v>
      </c>
      <c r="I848" s="116">
        <f t="shared" si="398"/>
        <v>66.71</v>
      </c>
      <c r="J848" s="195">
        <f t="shared" si="389"/>
        <v>63.3745</v>
      </c>
      <c r="K848" s="116">
        <f t="shared" si="401"/>
        <v>1</v>
      </c>
      <c r="L848" s="116">
        <f t="shared" si="402"/>
        <v>63.3745</v>
      </c>
      <c r="M848" s="116">
        <f t="shared" si="403"/>
        <v>3.3355</v>
      </c>
      <c r="N848" s="116">
        <f t="shared" si="404"/>
        <v>1</v>
      </c>
      <c r="O848" s="116">
        <f t="shared" si="405"/>
        <v>3.3355</v>
      </c>
      <c r="P848" s="116"/>
      <c r="R848" s="95"/>
      <c r="S848" s="96"/>
      <c r="T848" s="97"/>
    </row>
    <row r="849" s="85" customFormat="1" ht="23.1" customHeight="1" spans="1:20">
      <c r="A849" s="129" t="s">
        <v>1575</v>
      </c>
      <c r="B849" s="129" t="s">
        <v>1576</v>
      </c>
      <c r="C849" s="113" t="s">
        <v>51</v>
      </c>
      <c r="D849" s="148">
        <v>40</v>
      </c>
      <c r="E849" s="115">
        <v>1</v>
      </c>
      <c r="F849" s="116">
        <f t="shared" si="399"/>
        <v>40</v>
      </c>
      <c r="G849" s="116">
        <f t="shared" si="400"/>
        <v>40</v>
      </c>
      <c r="H849" s="117">
        <f t="shared" si="391"/>
        <v>1</v>
      </c>
      <c r="I849" s="116">
        <f t="shared" si="398"/>
        <v>40</v>
      </c>
      <c r="J849" s="195">
        <f t="shared" si="389"/>
        <v>38</v>
      </c>
      <c r="K849" s="116">
        <f t="shared" si="401"/>
        <v>1</v>
      </c>
      <c r="L849" s="116">
        <f t="shared" si="402"/>
        <v>38</v>
      </c>
      <c r="M849" s="116">
        <f t="shared" si="403"/>
        <v>2</v>
      </c>
      <c r="N849" s="116">
        <f t="shared" si="404"/>
        <v>1</v>
      </c>
      <c r="O849" s="116">
        <f t="shared" si="405"/>
        <v>2</v>
      </c>
      <c r="P849" s="116"/>
      <c r="R849" s="95"/>
      <c r="S849" s="96"/>
      <c r="T849" s="97"/>
    </row>
    <row r="850" s="85" customFormat="1" ht="23.1" customHeight="1" spans="1:20">
      <c r="A850" s="129">
        <v>703</v>
      </c>
      <c r="B850" s="129" t="s">
        <v>1577</v>
      </c>
      <c r="C850" s="113"/>
      <c r="D850" s="148"/>
      <c r="E850" s="115"/>
      <c r="F850" s="116">
        <f t="shared" si="399"/>
        <v>0</v>
      </c>
      <c r="G850" s="116">
        <f t="shared" si="400"/>
        <v>0</v>
      </c>
      <c r="H850" s="117">
        <f t="shared" si="391"/>
        <v>0</v>
      </c>
      <c r="I850" s="116">
        <f t="shared" si="398"/>
        <v>0</v>
      </c>
      <c r="J850" s="195">
        <f t="shared" si="389"/>
        <v>0</v>
      </c>
      <c r="K850" s="116">
        <f t="shared" si="401"/>
        <v>0</v>
      </c>
      <c r="L850" s="116">
        <f t="shared" si="402"/>
        <v>0</v>
      </c>
      <c r="M850" s="116">
        <f t="shared" si="403"/>
        <v>0</v>
      </c>
      <c r="N850" s="116">
        <f t="shared" si="404"/>
        <v>0</v>
      </c>
      <c r="O850" s="116">
        <f t="shared" si="405"/>
        <v>0</v>
      </c>
      <c r="P850" s="116"/>
      <c r="R850" s="95"/>
      <c r="S850" s="96"/>
      <c r="T850" s="97"/>
    </row>
    <row r="851" s="85" customFormat="1" ht="23.1" customHeight="1" spans="1:20">
      <c r="A851" s="129" t="s">
        <v>1578</v>
      </c>
      <c r="B851" s="129" t="s">
        <v>1579</v>
      </c>
      <c r="C851" s="113" t="s">
        <v>51</v>
      </c>
      <c r="D851" s="148">
        <v>16.83</v>
      </c>
      <c r="E851" s="115">
        <v>1</v>
      </c>
      <c r="F851" s="116">
        <f t="shared" si="399"/>
        <v>16.83</v>
      </c>
      <c r="G851" s="116">
        <f t="shared" si="400"/>
        <v>16.83</v>
      </c>
      <c r="H851" s="117">
        <f t="shared" si="391"/>
        <v>1</v>
      </c>
      <c r="I851" s="116">
        <f t="shared" si="398"/>
        <v>16.83</v>
      </c>
      <c r="J851" s="195">
        <f t="shared" si="389"/>
        <v>15.9885</v>
      </c>
      <c r="K851" s="116">
        <f t="shared" si="401"/>
        <v>1</v>
      </c>
      <c r="L851" s="116">
        <f t="shared" si="402"/>
        <v>15.9885</v>
      </c>
      <c r="M851" s="116">
        <f t="shared" si="403"/>
        <v>0.8415</v>
      </c>
      <c r="N851" s="116">
        <f t="shared" si="404"/>
        <v>1</v>
      </c>
      <c r="O851" s="116">
        <f t="shared" si="405"/>
        <v>0.8415</v>
      </c>
      <c r="P851" s="116"/>
      <c r="R851" s="95"/>
      <c r="S851" s="96"/>
      <c r="T851" s="97"/>
    </row>
    <row r="852" s="85" customFormat="1" ht="23.1" customHeight="1" spans="1:20">
      <c r="A852" s="129" t="s">
        <v>1580</v>
      </c>
      <c r="B852" s="129" t="s">
        <v>1581</v>
      </c>
      <c r="C852" s="113" t="s">
        <v>51</v>
      </c>
      <c r="D852" s="148">
        <v>16.83</v>
      </c>
      <c r="E852" s="115">
        <v>1</v>
      </c>
      <c r="F852" s="116">
        <f t="shared" si="399"/>
        <v>16.83</v>
      </c>
      <c r="G852" s="116">
        <f t="shared" si="400"/>
        <v>16.83</v>
      </c>
      <c r="H852" s="117">
        <f t="shared" si="391"/>
        <v>1</v>
      </c>
      <c r="I852" s="116">
        <f t="shared" si="398"/>
        <v>16.83</v>
      </c>
      <c r="J852" s="195">
        <f t="shared" si="389"/>
        <v>15.9885</v>
      </c>
      <c r="K852" s="116">
        <f t="shared" si="401"/>
        <v>1</v>
      </c>
      <c r="L852" s="116">
        <f t="shared" si="402"/>
        <v>15.9885</v>
      </c>
      <c r="M852" s="116">
        <f t="shared" si="403"/>
        <v>0.8415</v>
      </c>
      <c r="N852" s="116">
        <f t="shared" si="404"/>
        <v>1</v>
      </c>
      <c r="O852" s="116">
        <f t="shared" si="405"/>
        <v>0.8415</v>
      </c>
      <c r="P852" s="116"/>
      <c r="R852" s="95"/>
      <c r="S852" s="96"/>
      <c r="T852" s="97"/>
    </row>
    <row r="853" s="85" customFormat="1" ht="23.1" customHeight="1" spans="1:20">
      <c r="A853" s="129">
        <v>704</v>
      </c>
      <c r="B853" s="129" t="s">
        <v>1582</v>
      </c>
      <c r="C853" s="113"/>
      <c r="D853" s="148"/>
      <c r="E853" s="115"/>
      <c r="F853" s="116">
        <f t="shared" si="399"/>
        <v>0</v>
      </c>
      <c r="G853" s="116">
        <f t="shared" si="400"/>
        <v>0</v>
      </c>
      <c r="H853" s="117">
        <f t="shared" si="391"/>
        <v>0</v>
      </c>
      <c r="I853" s="116">
        <f t="shared" si="398"/>
        <v>0</v>
      </c>
      <c r="J853" s="195">
        <f t="shared" si="389"/>
        <v>0</v>
      </c>
      <c r="K853" s="116">
        <f t="shared" si="401"/>
        <v>0</v>
      </c>
      <c r="L853" s="116">
        <f t="shared" si="402"/>
        <v>0</v>
      </c>
      <c r="M853" s="116">
        <f t="shared" si="403"/>
        <v>0</v>
      </c>
      <c r="N853" s="116">
        <f t="shared" si="404"/>
        <v>0</v>
      </c>
      <c r="O853" s="116">
        <f t="shared" si="405"/>
        <v>0</v>
      </c>
      <c r="P853" s="116"/>
      <c r="R853" s="95"/>
      <c r="S853" s="96"/>
      <c r="T853" s="97"/>
    </row>
    <row r="854" s="85" customFormat="1" ht="23.1" customHeight="1" spans="1:20">
      <c r="A854" s="129" t="s">
        <v>1583</v>
      </c>
      <c r="B854" s="129" t="s">
        <v>1584</v>
      </c>
      <c r="C854" s="113" t="s">
        <v>1585</v>
      </c>
      <c r="D854" s="148">
        <v>203.99</v>
      </c>
      <c r="E854" s="115">
        <v>467</v>
      </c>
      <c r="F854" s="116">
        <f t="shared" si="399"/>
        <v>95263.33</v>
      </c>
      <c r="G854" s="116">
        <f t="shared" si="400"/>
        <v>203.99</v>
      </c>
      <c r="H854" s="117">
        <f t="shared" si="391"/>
        <v>467</v>
      </c>
      <c r="I854" s="116">
        <f t="shared" si="398"/>
        <v>95263.33</v>
      </c>
      <c r="J854" s="195">
        <f t="shared" si="389"/>
        <v>193.7905</v>
      </c>
      <c r="K854" s="116">
        <f t="shared" si="401"/>
        <v>467</v>
      </c>
      <c r="L854" s="116">
        <f t="shared" si="402"/>
        <v>90500.1635</v>
      </c>
      <c r="M854" s="116">
        <f t="shared" si="403"/>
        <v>10.1995</v>
      </c>
      <c r="N854" s="116">
        <f t="shared" si="404"/>
        <v>467</v>
      </c>
      <c r="O854" s="116">
        <f t="shared" si="405"/>
        <v>4763.1665</v>
      </c>
      <c r="P854" s="116"/>
      <c r="R854" s="95"/>
      <c r="S854" s="96"/>
      <c r="T854" s="97"/>
    </row>
    <row r="855" s="85" customFormat="1" ht="23.1" customHeight="1" spans="1:20">
      <c r="A855" s="129">
        <v>705</v>
      </c>
      <c r="B855" s="129" t="s">
        <v>1586</v>
      </c>
      <c r="C855" s="113"/>
      <c r="D855" s="148"/>
      <c r="E855" s="115"/>
      <c r="F855" s="116">
        <f t="shared" si="399"/>
        <v>0</v>
      </c>
      <c r="G855" s="116">
        <f t="shared" si="400"/>
        <v>0</v>
      </c>
      <c r="H855" s="117">
        <f t="shared" si="391"/>
        <v>0</v>
      </c>
      <c r="I855" s="116">
        <f t="shared" si="398"/>
        <v>0</v>
      </c>
      <c r="J855" s="195">
        <f t="shared" si="389"/>
        <v>0</v>
      </c>
      <c r="K855" s="116">
        <f t="shared" si="401"/>
        <v>0</v>
      </c>
      <c r="L855" s="116">
        <f t="shared" si="402"/>
        <v>0</v>
      </c>
      <c r="M855" s="116">
        <f t="shared" si="403"/>
        <v>0</v>
      </c>
      <c r="N855" s="116">
        <f t="shared" si="404"/>
        <v>0</v>
      </c>
      <c r="O855" s="116">
        <f t="shared" si="405"/>
        <v>0</v>
      </c>
      <c r="P855" s="116"/>
      <c r="R855" s="95"/>
      <c r="S855" s="96"/>
      <c r="T855" s="97"/>
    </row>
    <row r="856" s="85" customFormat="1" ht="23.1" customHeight="1" spans="1:20">
      <c r="A856" s="129" t="s">
        <v>1587</v>
      </c>
      <c r="B856" s="129" t="s">
        <v>1588</v>
      </c>
      <c r="C856" s="113" t="s">
        <v>1585</v>
      </c>
      <c r="D856" s="148">
        <v>62.41</v>
      </c>
      <c r="E856" s="115">
        <v>130</v>
      </c>
      <c r="F856" s="116">
        <f t="shared" si="399"/>
        <v>8113.3</v>
      </c>
      <c r="G856" s="116">
        <f t="shared" si="400"/>
        <v>62.41</v>
      </c>
      <c r="H856" s="117">
        <f t="shared" si="391"/>
        <v>130</v>
      </c>
      <c r="I856" s="116">
        <f t="shared" si="398"/>
        <v>8113.3</v>
      </c>
      <c r="J856" s="195">
        <f t="shared" si="389"/>
        <v>59.2895</v>
      </c>
      <c r="K856" s="116">
        <f t="shared" si="401"/>
        <v>130</v>
      </c>
      <c r="L856" s="116">
        <f t="shared" si="402"/>
        <v>7707.635</v>
      </c>
      <c r="M856" s="116">
        <f t="shared" si="403"/>
        <v>3.1205</v>
      </c>
      <c r="N856" s="116">
        <f t="shared" si="404"/>
        <v>130</v>
      </c>
      <c r="O856" s="116">
        <f t="shared" si="405"/>
        <v>405.665</v>
      </c>
      <c r="P856" s="116"/>
      <c r="R856" s="95"/>
      <c r="S856" s="96"/>
      <c r="T856" s="97"/>
    </row>
    <row r="857" s="85" customFormat="1" ht="23.1" customHeight="1" spans="1:20">
      <c r="A857" s="129" t="s">
        <v>1589</v>
      </c>
      <c r="B857" s="129" t="s">
        <v>1590</v>
      </c>
      <c r="C857" s="113" t="s">
        <v>1585</v>
      </c>
      <c r="D857" s="148">
        <v>203.93</v>
      </c>
      <c r="E857" s="115">
        <v>100</v>
      </c>
      <c r="F857" s="116">
        <f t="shared" si="399"/>
        <v>20393</v>
      </c>
      <c r="G857" s="116">
        <f t="shared" si="400"/>
        <v>203.93</v>
      </c>
      <c r="H857" s="117">
        <f t="shared" si="391"/>
        <v>100</v>
      </c>
      <c r="I857" s="116">
        <f t="shared" si="398"/>
        <v>20393</v>
      </c>
      <c r="J857" s="195">
        <f t="shared" si="389"/>
        <v>193.7335</v>
      </c>
      <c r="K857" s="116">
        <f t="shared" si="401"/>
        <v>100</v>
      </c>
      <c r="L857" s="116">
        <f t="shared" si="402"/>
        <v>19373.35</v>
      </c>
      <c r="M857" s="116">
        <f t="shared" si="403"/>
        <v>10.1965</v>
      </c>
      <c r="N857" s="116">
        <f t="shared" si="404"/>
        <v>100</v>
      </c>
      <c r="O857" s="116">
        <f t="shared" si="405"/>
        <v>1019.65</v>
      </c>
      <c r="P857" s="116"/>
      <c r="R857" s="95"/>
      <c r="S857" s="96"/>
      <c r="T857" s="97"/>
    </row>
    <row r="858" s="85" customFormat="1" ht="23.1" customHeight="1" spans="1:20">
      <c r="A858" s="129">
        <v>706</v>
      </c>
      <c r="B858" s="129" t="s">
        <v>1591</v>
      </c>
      <c r="C858" s="113" t="s">
        <v>1585</v>
      </c>
      <c r="D858" s="148">
        <v>29.99</v>
      </c>
      <c r="E858" s="115">
        <v>530</v>
      </c>
      <c r="F858" s="116">
        <f t="shared" si="399"/>
        <v>15894.7</v>
      </c>
      <c r="G858" s="116">
        <f t="shared" si="400"/>
        <v>29.99</v>
      </c>
      <c r="H858" s="117">
        <f t="shared" si="391"/>
        <v>530</v>
      </c>
      <c r="I858" s="116">
        <f t="shared" si="398"/>
        <v>15894.7</v>
      </c>
      <c r="J858" s="195">
        <f t="shared" si="389"/>
        <v>28.4905</v>
      </c>
      <c r="K858" s="116">
        <f t="shared" si="401"/>
        <v>530</v>
      </c>
      <c r="L858" s="116">
        <f t="shared" si="402"/>
        <v>15099.965</v>
      </c>
      <c r="M858" s="116">
        <f t="shared" si="403"/>
        <v>1.4995</v>
      </c>
      <c r="N858" s="116">
        <f t="shared" si="404"/>
        <v>530</v>
      </c>
      <c r="O858" s="116">
        <f t="shared" si="405"/>
        <v>794.735000000001</v>
      </c>
      <c r="P858" s="116"/>
      <c r="R858" s="95"/>
      <c r="S858" s="96"/>
      <c r="T858" s="97"/>
    </row>
    <row r="859" s="85" customFormat="1" ht="23.1" customHeight="1" spans="1:20">
      <c r="A859" s="129">
        <v>707</v>
      </c>
      <c r="B859" s="129" t="s">
        <v>1592</v>
      </c>
      <c r="C859" s="113"/>
      <c r="D859" s="148"/>
      <c r="E859" s="115"/>
      <c r="F859" s="116">
        <f t="shared" si="399"/>
        <v>0</v>
      </c>
      <c r="G859" s="116">
        <f t="shared" si="400"/>
        <v>0</v>
      </c>
      <c r="H859" s="117">
        <f t="shared" si="391"/>
        <v>0</v>
      </c>
      <c r="I859" s="116">
        <f t="shared" si="398"/>
        <v>0</v>
      </c>
      <c r="J859" s="195">
        <f t="shared" si="389"/>
        <v>0</v>
      </c>
      <c r="K859" s="116">
        <f t="shared" si="401"/>
        <v>0</v>
      </c>
      <c r="L859" s="116">
        <f t="shared" si="402"/>
        <v>0</v>
      </c>
      <c r="M859" s="116">
        <f t="shared" si="403"/>
        <v>0</v>
      </c>
      <c r="N859" s="116">
        <f t="shared" si="404"/>
        <v>0</v>
      </c>
      <c r="O859" s="116">
        <f t="shared" si="405"/>
        <v>0</v>
      </c>
      <c r="P859" s="116"/>
      <c r="R859" s="95"/>
      <c r="S859" s="96"/>
      <c r="T859" s="97"/>
    </row>
    <row r="860" s="85" customFormat="1" ht="23.1" customHeight="1" spans="1:20">
      <c r="A860" s="129" t="s">
        <v>1593</v>
      </c>
      <c r="B860" s="129" t="s">
        <v>1594</v>
      </c>
      <c r="C860" s="113" t="s">
        <v>51</v>
      </c>
      <c r="D860" s="148">
        <v>0.48</v>
      </c>
      <c r="E860" s="115">
        <v>1945531.87</v>
      </c>
      <c r="F860" s="116">
        <f t="shared" si="399"/>
        <v>933855.3</v>
      </c>
      <c r="G860" s="116">
        <f t="shared" si="400"/>
        <v>0.48</v>
      </c>
      <c r="H860" s="117">
        <f t="shared" si="391"/>
        <v>1945531.87</v>
      </c>
      <c r="I860" s="116">
        <f t="shared" si="398"/>
        <v>933855.3</v>
      </c>
      <c r="J860" s="195">
        <f t="shared" si="389"/>
        <v>0.456</v>
      </c>
      <c r="K860" s="116">
        <f t="shared" si="401"/>
        <v>1945531.87</v>
      </c>
      <c r="L860" s="116">
        <f t="shared" si="402"/>
        <v>887162.53272</v>
      </c>
      <c r="M860" s="116">
        <f t="shared" si="403"/>
        <v>0.024</v>
      </c>
      <c r="N860" s="116">
        <f t="shared" si="404"/>
        <v>1945531.87</v>
      </c>
      <c r="O860" s="116">
        <f t="shared" si="405"/>
        <v>46692.76488</v>
      </c>
      <c r="P860" s="116"/>
      <c r="R860" s="95"/>
      <c r="S860" s="96"/>
      <c r="T860" s="97"/>
    </row>
    <row r="861" s="85" customFormat="1" ht="23.1" customHeight="1" spans="1:20">
      <c r="A861" s="129" t="s">
        <v>1595</v>
      </c>
      <c r="B861" s="129" t="s">
        <v>1596</v>
      </c>
      <c r="C861" s="113" t="s">
        <v>51</v>
      </c>
      <c r="D861" s="148">
        <v>0.29</v>
      </c>
      <c r="E861" s="115">
        <v>251542.91</v>
      </c>
      <c r="F861" s="116">
        <f t="shared" si="399"/>
        <v>72947.44</v>
      </c>
      <c r="G861" s="116">
        <f t="shared" si="400"/>
        <v>0.29</v>
      </c>
      <c r="H861" s="117">
        <f t="shared" si="391"/>
        <v>251542.91</v>
      </c>
      <c r="I861" s="116">
        <f t="shared" si="398"/>
        <v>72947.44</v>
      </c>
      <c r="J861" s="195">
        <f t="shared" si="389"/>
        <v>0.2755</v>
      </c>
      <c r="K861" s="116">
        <f t="shared" si="401"/>
        <v>251542.91</v>
      </c>
      <c r="L861" s="116">
        <f t="shared" si="402"/>
        <v>69300.071705</v>
      </c>
      <c r="M861" s="116">
        <f t="shared" si="403"/>
        <v>0.0145</v>
      </c>
      <c r="N861" s="116">
        <f t="shared" si="404"/>
        <v>251542.91</v>
      </c>
      <c r="O861" s="116">
        <f t="shared" si="405"/>
        <v>3647.372195</v>
      </c>
      <c r="P861" s="116"/>
      <c r="R861" s="95"/>
      <c r="S861" s="96"/>
      <c r="T861" s="97"/>
    </row>
    <row r="862" s="85" customFormat="1" ht="23.1" customHeight="1" spans="1:20">
      <c r="A862" s="129" t="s">
        <v>1597</v>
      </c>
      <c r="B862" s="129" t="s">
        <v>1598</v>
      </c>
      <c r="C862" s="113" t="s">
        <v>51</v>
      </c>
      <c r="D862" s="148">
        <v>0.57</v>
      </c>
      <c r="E862" s="115">
        <v>1</v>
      </c>
      <c r="F862" s="116">
        <f t="shared" si="399"/>
        <v>0.57</v>
      </c>
      <c r="G862" s="116">
        <f t="shared" si="400"/>
        <v>0.57</v>
      </c>
      <c r="H862" s="117">
        <f t="shared" si="391"/>
        <v>1</v>
      </c>
      <c r="I862" s="116">
        <f t="shared" si="398"/>
        <v>0.57</v>
      </c>
      <c r="J862" s="195">
        <f t="shared" si="389"/>
        <v>0.5415</v>
      </c>
      <c r="K862" s="116">
        <f t="shared" si="401"/>
        <v>1</v>
      </c>
      <c r="L862" s="116">
        <f t="shared" si="402"/>
        <v>0.5415</v>
      </c>
      <c r="M862" s="116">
        <f t="shared" si="403"/>
        <v>0.0285</v>
      </c>
      <c r="N862" s="116">
        <f t="shared" si="404"/>
        <v>1</v>
      </c>
      <c r="O862" s="116">
        <f t="shared" si="405"/>
        <v>0.0285</v>
      </c>
      <c r="P862" s="116"/>
      <c r="R862" s="95"/>
      <c r="S862" s="96"/>
      <c r="T862" s="97"/>
    </row>
    <row r="863" s="85" customFormat="1" ht="23.1" customHeight="1" spans="1:20">
      <c r="A863" s="129" t="s">
        <v>1599</v>
      </c>
      <c r="B863" s="129" t="s">
        <v>1600</v>
      </c>
      <c r="C863" s="113" t="s">
        <v>51</v>
      </c>
      <c r="D863" s="148">
        <v>0.76</v>
      </c>
      <c r="E863" s="115">
        <v>1</v>
      </c>
      <c r="F863" s="116">
        <f t="shared" si="399"/>
        <v>0.76</v>
      </c>
      <c r="G863" s="116">
        <f t="shared" si="400"/>
        <v>0.76</v>
      </c>
      <c r="H863" s="117">
        <f t="shared" si="391"/>
        <v>1</v>
      </c>
      <c r="I863" s="116">
        <f t="shared" si="398"/>
        <v>0.76</v>
      </c>
      <c r="J863" s="195">
        <f t="shared" si="389"/>
        <v>0.722</v>
      </c>
      <c r="K863" s="116">
        <f t="shared" si="401"/>
        <v>1</v>
      </c>
      <c r="L863" s="116">
        <f t="shared" si="402"/>
        <v>0.722</v>
      </c>
      <c r="M863" s="116">
        <f t="shared" si="403"/>
        <v>0.038</v>
      </c>
      <c r="N863" s="116">
        <f t="shared" si="404"/>
        <v>1</v>
      </c>
      <c r="O863" s="116">
        <f t="shared" si="405"/>
        <v>0.038</v>
      </c>
      <c r="P863" s="116"/>
      <c r="R863" s="95"/>
      <c r="S863" s="96"/>
      <c r="T863" s="97"/>
    </row>
    <row r="864" s="85" customFormat="1" ht="23.1" customHeight="1" spans="1:20">
      <c r="A864" s="129" t="s">
        <v>1601</v>
      </c>
      <c r="B864" s="129" t="s">
        <v>1602</v>
      </c>
      <c r="C864" s="113" t="s">
        <v>51</v>
      </c>
      <c r="D864" s="148">
        <v>0.19</v>
      </c>
      <c r="E864" s="115">
        <v>1</v>
      </c>
      <c r="F864" s="116">
        <f t="shared" si="399"/>
        <v>0.19</v>
      </c>
      <c r="G864" s="116">
        <f t="shared" si="400"/>
        <v>0.19</v>
      </c>
      <c r="H864" s="117">
        <f t="shared" si="391"/>
        <v>1</v>
      </c>
      <c r="I864" s="116">
        <f t="shared" si="398"/>
        <v>0.19</v>
      </c>
      <c r="J864" s="195">
        <f t="shared" si="389"/>
        <v>0.1805</v>
      </c>
      <c r="K864" s="116">
        <f t="shared" si="401"/>
        <v>1</v>
      </c>
      <c r="L864" s="116">
        <f t="shared" si="402"/>
        <v>0.1805</v>
      </c>
      <c r="M864" s="116">
        <f t="shared" si="403"/>
        <v>0.00950000000000001</v>
      </c>
      <c r="N864" s="116">
        <f t="shared" si="404"/>
        <v>1</v>
      </c>
      <c r="O864" s="116">
        <f t="shared" si="405"/>
        <v>0.00950000000000001</v>
      </c>
      <c r="P864" s="116"/>
      <c r="R864" s="95"/>
      <c r="S864" s="96"/>
      <c r="T864" s="97"/>
    </row>
    <row r="865" s="85" customFormat="1" ht="23.1" customHeight="1" spans="1:20">
      <c r="A865" s="129" t="s">
        <v>1603</v>
      </c>
      <c r="B865" s="129" t="s">
        <v>1604</v>
      </c>
      <c r="C865" s="113" t="s">
        <v>51</v>
      </c>
      <c r="D865" s="148">
        <v>0.19</v>
      </c>
      <c r="E865" s="115">
        <v>1</v>
      </c>
      <c r="F865" s="116">
        <f t="shared" si="399"/>
        <v>0.19</v>
      </c>
      <c r="G865" s="116">
        <f t="shared" si="400"/>
        <v>0.19</v>
      </c>
      <c r="H865" s="117">
        <f t="shared" si="391"/>
        <v>1</v>
      </c>
      <c r="I865" s="116">
        <f t="shared" si="398"/>
        <v>0.19</v>
      </c>
      <c r="J865" s="195">
        <f t="shared" si="389"/>
        <v>0.1805</v>
      </c>
      <c r="K865" s="116">
        <f t="shared" si="401"/>
        <v>1</v>
      </c>
      <c r="L865" s="116">
        <f t="shared" si="402"/>
        <v>0.1805</v>
      </c>
      <c r="M865" s="116">
        <f t="shared" si="403"/>
        <v>0.00950000000000001</v>
      </c>
      <c r="N865" s="116">
        <f t="shared" si="404"/>
        <v>1</v>
      </c>
      <c r="O865" s="116">
        <f t="shared" si="405"/>
        <v>0.00950000000000001</v>
      </c>
      <c r="P865" s="116"/>
      <c r="R865" s="95"/>
      <c r="S865" s="96"/>
      <c r="T865" s="97"/>
    </row>
    <row r="866" s="85" customFormat="1" ht="23.1" customHeight="1" spans="1:20">
      <c r="A866" s="129">
        <v>708</v>
      </c>
      <c r="B866" s="129" t="s">
        <v>1605</v>
      </c>
      <c r="C866" s="113"/>
      <c r="D866" s="148"/>
      <c r="E866" s="115"/>
      <c r="F866" s="116">
        <f t="shared" si="399"/>
        <v>0</v>
      </c>
      <c r="G866" s="116">
        <f t="shared" si="400"/>
        <v>0</v>
      </c>
      <c r="H866" s="117">
        <f t="shared" si="391"/>
        <v>0</v>
      </c>
      <c r="I866" s="116">
        <f t="shared" si="398"/>
        <v>0</v>
      </c>
      <c r="J866" s="195">
        <f t="shared" si="389"/>
        <v>0</v>
      </c>
      <c r="K866" s="116">
        <f t="shared" si="401"/>
        <v>0</v>
      </c>
      <c r="L866" s="116">
        <f t="shared" si="402"/>
        <v>0</v>
      </c>
      <c r="M866" s="116">
        <f t="shared" si="403"/>
        <v>0</v>
      </c>
      <c r="N866" s="116">
        <f t="shared" si="404"/>
        <v>0</v>
      </c>
      <c r="O866" s="116">
        <f t="shared" si="405"/>
        <v>0</v>
      </c>
      <c r="P866" s="116"/>
      <c r="R866" s="95"/>
      <c r="S866" s="96"/>
      <c r="T866" s="97"/>
    </row>
    <row r="867" s="85" customFormat="1" ht="23.1" customHeight="1" spans="1:20">
      <c r="A867" s="129" t="s">
        <v>1606</v>
      </c>
      <c r="B867" s="129" t="s">
        <v>1607</v>
      </c>
      <c r="C867" s="113" t="s">
        <v>65</v>
      </c>
      <c r="D867" s="148">
        <v>2.57</v>
      </c>
      <c r="E867" s="115">
        <v>1</v>
      </c>
      <c r="F867" s="116">
        <f t="shared" si="399"/>
        <v>2.57</v>
      </c>
      <c r="G867" s="116">
        <f t="shared" si="400"/>
        <v>2.57</v>
      </c>
      <c r="H867" s="117">
        <f t="shared" si="391"/>
        <v>1</v>
      </c>
      <c r="I867" s="116">
        <f t="shared" si="398"/>
        <v>2.57</v>
      </c>
      <c r="J867" s="195">
        <f t="shared" si="389"/>
        <v>2.4415</v>
      </c>
      <c r="K867" s="116">
        <f t="shared" si="401"/>
        <v>1</v>
      </c>
      <c r="L867" s="116">
        <f t="shared" si="402"/>
        <v>2.4415</v>
      </c>
      <c r="M867" s="116">
        <f t="shared" si="403"/>
        <v>0.1285</v>
      </c>
      <c r="N867" s="116">
        <f t="shared" si="404"/>
        <v>1</v>
      </c>
      <c r="O867" s="116">
        <f t="shared" si="405"/>
        <v>0.1285</v>
      </c>
      <c r="P867" s="116"/>
      <c r="R867" s="95"/>
      <c r="S867" s="96"/>
      <c r="T867" s="97"/>
    </row>
    <row r="868" s="85" customFormat="1" ht="23.1" customHeight="1" spans="1:20">
      <c r="A868" s="129" t="s">
        <v>1608</v>
      </c>
      <c r="B868" s="129" t="s">
        <v>1609</v>
      </c>
      <c r="C868" s="113" t="s">
        <v>65</v>
      </c>
      <c r="D868" s="148">
        <v>1.94</v>
      </c>
      <c r="E868" s="115">
        <v>157015</v>
      </c>
      <c r="F868" s="116">
        <f t="shared" si="399"/>
        <v>304609.1</v>
      </c>
      <c r="G868" s="116">
        <f t="shared" si="400"/>
        <v>1.94</v>
      </c>
      <c r="H868" s="117">
        <f t="shared" si="391"/>
        <v>157015</v>
      </c>
      <c r="I868" s="116">
        <f t="shared" si="398"/>
        <v>304609.1</v>
      </c>
      <c r="J868" s="195">
        <f t="shared" si="389"/>
        <v>1.843</v>
      </c>
      <c r="K868" s="116">
        <f t="shared" si="401"/>
        <v>157015</v>
      </c>
      <c r="L868" s="116">
        <f t="shared" si="402"/>
        <v>289378.645</v>
      </c>
      <c r="M868" s="116">
        <f t="shared" si="403"/>
        <v>0.097</v>
      </c>
      <c r="N868" s="116">
        <f t="shared" si="404"/>
        <v>157015</v>
      </c>
      <c r="O868" s="116">
        <f t="shared" si="405"/>
        <v>15230.455</v>
      </c>
      <c r="P868" s="116"/>
      <c r="R868" s="95"/>
      <c r="S868" s="96"/>
      <c r="T868" s="97"/>
    </row>
    <row r="869" s="85" customFormat="1" ht="23.1" customHeight="1" spans="1:20">
      <c r="A869" s="129" t="s">
        <v>1610</v>
      </c>
      <c r="B869" s="129" t="s">
        <v>1611</v>
      </c>
      <c r="C869" s="113" t="s">
        <v>1585</v>
      </c>
      <c r="D869" s="148">
        <v>5.01</v>
      </c>
      <c r="E869" s="115">
        <v>0</v>
      </c>
      <c r="F869" s="116">
        <f t="shared" si="399"/>
        <v>0</v>
      </c>
      <c r="G869" s="116">
        <f t="shared" si="400"/>
        <v>5.01</v>
      </c>
      <c r="H869" s="117">
        <f t="shared" si="391"/>
        <v>0</v>
      </c>
      <c r="I869" s="116">
        <f t="shared" si="398"/>
        <v>0</v>
      </c>
      <c r="J869" s="195">
        <f t="shared" si="389"/>
        <v>4.7595</v>
      </c>
      <c r="K869" s="116">
        <f t="shared" si="401"/>
        <v>0</v>
      </c>
      <c r="L869" s="116">
        <f t="shared" si="402"/>
        <v>0</v>
      </c>
      <c r="M869" s="116">
        <f t="shared" si="403"/>
        <v>0.250500000000001</v>
      </c>
      <c r="N869" s="116">
        <f t="shared" si="404"/>
        <v>0</v>
      </c>
      <c r="O869" s="116">
        <f t="shared" si="405"/>
        <v>0</v>
      </c>
      <c r="P869" s="116"/>
      <c r="R869" s="95"/>
      <c r="S869" s="96"/>
      <c r="T869" s="97"/>
    </row>
    <row r="870" s="85" customFormat="1" ht="23.1" customHeight="1" spans="1:20">
      <c r="A870" s="129" t="s">
        <v>1612</v>
      </c>
      <c r="B870" s="129" t="s">
        <v>1613</v>
      </c>
      <c r="C870" s="113" t="s">
        <v>51</v>
      </c>
      <c r="D870" s="148">
        <v>1.45</v>
      </c>
      <c r="E870" s="115">
        <v>1</v>
      </c>
      <c r="F870" s="116">
        <f t="shared" si="399"/>
        <v>1.45</v>
      </c>
      <c r="G870" s="116">
        <f t="shared" si="400"/>
        <v>1.45</v>
      </c>
      <c r="H870" s="117">
        <f t="shared" si="391"/>
        <v>1</v>
      </c>
      <c r="I870" s="116">
        <f t="shared" si="398"/>
        <v>1.45</v>
      </c>
      <c r="J870" s="195">
        <f t="shared" si="389"/>
        <v>1.3775</v>
      </c>
      <c r="K870" s="116">
        <f t="shared" si="401"/>
        <v>1</v>
      </c>
      <c r="L870" s="116">
        <f t="shared" si="402"/>
        <v>1.3775</v>
      </c>
      <c r="M870" s="116">
        <f t="shared" si="403"/>
        <v>0.0725</v>
      </c>
      <c r="N870" s="116">
        <f t="shared" si="404"/>
        <v>1</v>
      </c>
      <c r="O870" s="116">
        <f t="shared" si="405"/>
        <v>0.0725</v>
      </c>
      <c r="P870" s="116"/>
      <c r="R870" s="95"/>
      <c r="S870" s="96"/>
      <c r="T870" s="97"/>
    </row>
    <row r="871" s="85" customFormat="1" ht="23.1" customHeight="1" spans="1:20">
      <c r="A871" s="129" t="s">
        <v>1614</v>
      </c>
      <c r="B871" s="129" t="s">
        <v>1615</v>
      </c>
      <c r="C871" s="113" t="s">
        <v>1585</v>
      </c>
      <c r="D871" s="148">
        <v>0.67</v>
      </c>
      <c r="E871" s="115">
        <v>1</v>
      </c>
      <c r="F871" s="116">
        <f t="shared" si="399"/>
        <v>0.67</v>
      </c>
      <c r="G871" s="116">
        <f t="shared" si="400"/>
        <v>0.67</v>
      </c>
      <c r="H871" s="117">
        <f t="shared" si="391"/>
        <v>1</v>
      </c>
      <c r="I871" s="116">
        <f t="shared" si="398"/>
        <v>0.67</v>
      </c>
      <c r="J871" s="195">
        <f t="shared" si="389"/>
        <v>0.6365</v>
      </c>
      <c r="K871" s="116">
        <f t="shared" si="401"/>
        <v>1</v>
      </c>
      <c r="L871" s="116">
        <f t="shared" si="402"/>
        <v>0.6365</v>
      </c>
      <c r="M871" s="116">
        <f t="shared" si="403"/>
        <v>0.0335000000000001</v>
      </c>
      <c r="N871" s="116">
        <f t="shared" si="404"/>
        <v>1</v>
      </c>
      <c r="O871" s="116">
        <f t="shared" si="405"/>
        <v>0.0335000000000001</v>
      </c>
      <c r="P871" s="116"/>
      <c r="R871" s="95"/>
      <c r="S871" s="96"/>
      <c r="T871" s="97"/>
    </row>
    <row r="872" s="85" customFormat="1" ht="23.1" customHeight="1" spans="1:20">
      <c r="A872" s="129" t="s">
        <v>1616</v>
      </c>
      <c r="B872" s="129" t="s">
        <v>1617</v>
      </c>
      <c r="C872" s="113" t="s">
        <v>1585</v>
      </c>
      <c r="D872" s="148">
        <v>14.54</v>
      </c>
      <c r="E872" s="115">
        <v>1</v>
      </c>
      <c r="F872" s="116">
        <f t="shared" si="399"/>
        <v>14.54</v>
      </c>
      <c r="G872" s="116">
        <f t="shared" si="400"/>
        <v>14.54</v>
      </c>
      <c r="H872" s="117">
        <f t="shared" si="391"/>
        <v>1</v>
      </c>
      <c r="I872" s="116">
        <f t="shared" si="398"/>
        <v>14.54</v>
      </c>
      <c r="J872" s="195">
        <f t="shared" si="389"/>
        <v>13.813</v>
      </c>
      <c r="K872" s="116">
        <f t="shared" si="401"/>
        <v>1</v>
      </c>
      <c r="L872" s="116">
        <f t="shared" si="402"/>
        <v>13.813</v>
      </c>
      <c r="M872" s="116">
        <f t="shared" si="403"/>
        <v>0.727</v>
      </c>
      <c r="N872" s="116">
        <f t="shared" si="404"/>
        <v>1</v>
      </c>
      <c r="O872" s="116">
        <f t="shared" si="405"/>
        <v>0.727</v>
      </c>
      <c r="P872" s="116"/>
      <c r="R872" s="95"/>
      <c r="S872" s="96"/>
      <c r="T872" s="97"/>
    </row>
    <row r="873" s="85" customFormat="1" ht="23.1" customHeight="1" spans="1:20">
      <c r="A873" s="129" t="s">
        <v>1618</v>
      </c>
      <c r="B873" s="129" t="s">
        <v>1619</v>
      </c>
      <c r="C873" s="113" t="s">
        <v>51</v>
      </c>
      <c r="D873" s="148">
        <v>4.75</v>
      </c>
      <c r="E873" s="115">
        <v>1</v>
      </c>
      <c r="F873" s="116">
        <f t="shared" si="399"/>
        <v>4.75</v>
      </c>
      <c r="G873" s="116">
        <f t="shared" si="400"/>
        <v>4.75</v>
      </c>
      <c r="H873" s="117">
        <f t="shared" si="391"/>
        <v>1</v>
      </c>
      <c r="I873" s="116">
        <f t="shared" si="398"/>
        <v>4.75</v>
      </c>
      <c r="J873" s="195">
        <f t="shared" si="389"/>
        <v>4.5125</v>
      </c>
      <c r="K873" s="116">
        <f t="shared" si="401"/>
        <v>1</v>
      </c>
      <c r="L873" s="116">
        <f t="shared" si="402"/>
        <v>4.5125</v>
      </c>
      <c r="M873" s="116">
        <f t="shared" si="403"/>
        <v>0.2375</v>
      </c>
      <c r="N873" s="116">
        <f t="shared" si="404"/>
        <v>1</v>
      </c>
      <c r="O873" s="116">
        <f t="shared" si="405"/>
        <v>0.2375</v>
      </c>
      <c r="P873" s="116"/>
      <c r="R873" s="95"/>
      <c r="S873" s="96"/>
      <c r="T873" s="97"/>
    </row>
    <row r="874" s="85" customFormat="1" ht="23.1" customHeight="1" spans="1:20">
      <c r="A874" s="129">
        <v>709</v>
      </c>
      <c r="B874" s="129" t="s">
        <v>1620</v>
      </c>
      <c r="C874" s="113" t="s">
        <v>51</v>
      </c>
      <c r="D874" s="148">
        <v>0.11</v>
      </c>
      <c r="E874" s="115">
        <v>1293325</v>
      </c>
      <c r="F874" s="116">
        <f t="shared" si="399"/>
        <v>142265.75</v>
      </c>
      <c r="G874" s="116">
        <f t="shared" si="400"/>
        <v>0.11</v>
      </c>
      <c r="H874" s="117">
        <f t="shared" si="391"/>
        <v>1293325</v>
      </c>
      <c r="I874" s="116">
        <f t="shared" si="398"/>
        <v>142265.75</v>
      </c>
      <c r="J874" s="195">
        <f t="shared" si="389"/>
        <v>0.1045</v>
      </c>
      <c r="K874" s="116">
        <f t="shared" si="401"/>
        <v>1293325</v>
      </c>
      <c r="L874" s="116">
        <f t="shared" si="402"/>
        <v>135152.4625</v>
      </c>
      <c r="M874" s="116">
        <f t="shared" si="403"/>
        <v>0.0055</v>
      </c>
      <c r="N874" s="116">
        <f t="shared" si="404"/>
        <v>1293325</v>
      </c>
      <c r="O874" s="116">
        <f t="shared" si="405"/>
        <v>7113.28750000001</v>
      </c>
      <c r="P874" s="116"/>
      <c r="R874" s="95"/>
      <c r="S874" s="96"/>
      <c r="T874" s="97"/>
    </row>
    <row r="875" s="85" customFormat="1" ht="23.1" customHeight="1" spans="1:20">
      <c r="A875" s="129">
        <v>710</v>
      </c>
      <c r="B875" s="129" t="s">
        <v>1621</v>
      </c>
      <c r="C875" s="113"/>
      <c r="D875" s="148"/>
      <c r="E875" s="115"/>
      <c r="F875" s="116">
        <f t="shared" si="399"/>
        <v>0</v>
      </c>
      <c r="G875" s="116">
        <f t="shared" si="400"/>
        <v>0</v>
      </c>
      <c r="H875" s="117">
        <f t="shared" si="391"/>
        <v>0</v>
      </c>
      <c r="I875" s="116">
        <f t="shared" si="398"/>
        <v>0</v>
      </c>
      <c r="J875" s="195">
        <f t="shared" ref="J875:J938" si="406">G875*0.95</f>
        <v>0</v>
      </c>
      <c r="K875" s="116">
        <f t="shared" si="401"/>
        <v>0</v>
      </c>
      <c r="L875" s="116">
        <f t="shared" si="402"/>
        <v>0</v>
      </c>
      <c r="M875" s="116">
        <f t="shared" si="403"/>
        <v>0</v>
      </c>
      <c r="N875" s="116">
        <f t="shared" si="404"/>
        <v>0</v>
      </c>
      <c r="O875" s="116">
        <f t="shared" si="405"/>
        <v>0</v>
      </c>
      <c r="P875" s="116"/>
      <c r="R875" s="95"/>
      <c r="S875" s="96"/>
      <c r="T875" s="97"/>
    </row>
    <row r="876" s="85" customFormat="1" ht="23.1" customHeight="1" spans="1:20">
      <c r="A876" s="129" t="s">
        <v>1622</v>
      </c>
      <c r="B876" s="129" t="s">
        <v>1623</v>
      </c>
      <c r="C876" s="113" t="s">
        <v>1585</v>
      </c>
      <c r="D876" s="148">
        <v>9</v>
      </c>
      <c r="E876" s="115">
        <v>18135</v>
      </c>
      <c r="F876" s="116">
        <f t="shared" si="399"/>
        <v>163215</v>
      </c>
      <c r="G876" s="116">
        <f t="shared" si="400"/>
        <v>9</v>
      </c>
      <c r="H876" s="117">
        <f t="shared" si="391"/>
        <v>18135</v>
      </c>
      <c r="I876" s="116">
        <f t="shared" si="398"/>
        <v>163215</v>
      </c>
      <c r="J876" s="195">
        <f t="shared" si="406"/>
        <v>8.55</v>
      </c>
      <c r="K876" s="116">
        <f t="shared" si="401"/>
        <v>18135</v>
      </c>
      <c r="L876" s="116">
        <f t="shared" si="402"/>
        <v>155054.25</v>
      </c>
      <c r="M876" s="116">
        <f t="shared" si="403"/>
        <v>0.450000000000001</v>
      </c>
      <c r="N876" s="116">
        <f t="shared" si="404"/>
        <v>18135</v>
      </c>
      <c r="O876" s="116">
        <f t="shared" si="405"/>
        <v>8160.75000000002</v>
      </c>
      <c r="P876" s="116"/>
      <c r="R876" s="95"/>
      <c r="S876" s="96"/>
      <c r="T876" s="97"/>
    </row>
    <row r="877" s="85" customFormat="1" ht="23.1" customHeight="1" spans="1:20">
      <c r="A877" s="129" t="s">
        <v>1624</v>
      </c>
      <c r="B877" s="129" t="s">
        <v>1625</v>
      </c>
      <c r="C877" s="113" t="s">
        <v>1626</v>
      </c>
      <c r="D877" s="148">
        <v>1.5</v>
      </c>
      <c r="E877" s="115">
        <v>1</v>
      </c>
      <c r="F877" s="116">
        <f t="shared" si="399"/>
        <v>1.5</v>
      </c>
      <c r="G877" s="116">
        <f t="shared" si="400"/>
        <v>1.5</v>
      </c>
      <c r="H877" s="117">
        <f t="shared" si="391"/>
        <v>1</v>
      </c>
      <c r="I877" s="116">
        <f t="shared" si="398"/>
        <v>1.5</v>
      </c>
      <c r="J877" s="195">
        <f t="shared" si="406"/>
        <v>1.425</v>
      </c>
      <c r="K877" s="116">
        <f t="shared" si="401"/>
        <v>1</v>
      </c>
      <c r="L877" s="116">
        <f t="shared" si="402"/>
        <v>1.425</v>
      </c>
      <c r="M877" s="116">
        <f t="shared" si="403"/>
        <v>0.0750000000000002</v>
      </c>
      <c r="N877" s="116">
        <f t="shared" si="404"/>
        <v>1</v>
      </c>
      <c r="O877" s="116">
        <f t="shared" si="405"/>
        <v>0.0750000000000002</v>
      </c>
      <c r="P877" s="116"/>
      <c r="R877" s="95"/>
      <c r="S877" s="96"/>
      <c r="T877" s="97"/>
    </row>
    <row r="878" s="85" customFormat="1" ht="23.1" customHeight="1" spans="1:20">
      <c r="A878" s="129" t="s">
        <v>1627</v>
      </c>
      <c r="B878" s="129" t="s">
        <v>1628</v>
      </c>
      <c r="C878" s="113" t="s">
        <v>1585</v>
      </c>
      <c r="D878" s="148">
        <v>4</v>
      </c>
      <c r="E878" s="115">
        <v>17800</v>
      </c>
      <c r="F878" s="116">
        <f t="shared" si="399"/>
        <v>71200</v>
      </c>
      <c r="G878" s="116">
        <f t="shared" si="400"/>
        <v>4</v>
      </c>
      <c r="H878" s="117">
        <f t="shared" si="391"/>
        <v>17800</v>
      </c>
      <c r="I878" s="116">
        <f t="shared" si="398"/>
        <v>71200</v>
      </c>
      <c r="J878" s="195">
        <f t="shared" si="406"/>
        <v>3.8</v>
      </c>
      <c r="K878" s="116">
        <f t="shared" si="401"/>
        <v>17800</v>
      </c>
      <c r="L878" s="116">
        <f t="shared" si="402"/>
        <v>67640</v>
      </c>
      <c r="M878" s="116">
        <f t="shared" si="403"/>
        <v>0.2</v>
      </c>
      <c r="N878" s="116">
        <f t="shared" si="404"/>
        <v>17800</v>
      </c>
      <c r="O878" s="116">
        <f t="shared" si="405"/>
        <v>3560</v>
      </c>
      <c r="P878" s="116"/>
      <c r="R878" s="95"/>
      <c r="S878" s="96"/>
      <c r="T878" s="97"/>
    </row>
    <row r="879" s="85" customFormat="1" ht="23.1" customHeight="1" spans="1:20">
      <c r="A879" s="129" t="s">
        <v>1629</v>
      </c>
      <c r="B879" s="129" t="s">
        <v>1630</v>
      </c>
      <c r="C879" s="113" t="s">
        <v>1631</v>
      </c>
      <c r="D879" s="148">
        <v>1</v>
      </c>
      <c r="E879" s="115">
        <v>22</v>
      </c>
      <c r="F879" s="116">
        <f t="shared" si="399"/>
        <v>22</v>
      </c>
      <c r="G879" s="116">
        <f t="shared" si="400"/>
        <v>1</v>
      </c>
      <c r="H879" s="117">
        <f t="shared" si="391"/>
        <v>22</v>
      </c>
      <c r="I879" s="116">
        <f t="shared" si="398"/>
        <v>22</v>
      </c>
      <c r="J879" s="195">
        <f t="shared" si="406"/>
        <v>0.95</v>
      </c>
      <c r="K879" s="116">
        <f t="shared" si="401"/>
        <v>22</v>
      </c>
      <c r="L879" s="116">
        <f t="shared" si="402"/>
        <v>20.9</v>
      </c>
      <c r="M879" s="116">
        <f t="shared" si="403"/>
        <v>0.05</v>
      </c>
      <c r="N879" s="116">
        <f t="shared" si="404"/>
        <v>22</v>
      </c>
      <c r="O879" s="116">
        <f t="shared" si="405"/>
        <v>1.1</v>
      </c>
      <c r="P879" s="116"/>
      <c r="R879" s="95"/>
      <c r="S879" s="96"/>
      <c r="T879" s="97"/>
    </row>
    <row r="880" s="85" customFormat="1" ht="23.1" customHeight="1" spans="1:20">
      <c r="A880" s="129" t="s">
        <v>1632</v>
      </c>
      <c r="B880" s="129" t="s">
        <v>1633</v>
      </c>
      <c r="C880" s="113" t="s">
        <v>51</v>
      </c>
      <c r="D880" s="148">
        <v>5</v>
      </c>
      <c r="E880" s="115">
        <v>1</v>
      </c>
      <c r="F880" s="116">
        <f t="shared" si="399"/>
        <v>5</v>
      </c>
      <c r="G880" s="116">
        <f t="shared" si="400"/>
        <v>5</v>
      </c>
      <c r="H880" s="117">
        <f t="shared" si="391"/>
        <v>1</v>
      </c>
      <c r="I880" s="116">
        <f t="shared" si="398"/>
        <v>5</v>
      </c>
      <c r="J880" s="195">
        <f t="shared" si="406"/>
        <v>4.75</v>
      </c>
      <c r="K880" s="116">
        <f t="shared" si="401"/>
        <v>1</v>
      </c>
      <c r="L880" s="116">
        <f t="shared" si="402"/>
        <v>4.75</v>
      </c>
      <c r="M880" s="116">
        <f t="shared" si="403"/>
        <v>0.25</v>
      </c>
      <c r="N880" s="116">
        <f t="shared" si="404"/>
        <v>1</v>
      </c>
      <c r="O880" s="116">
        <f t="shared" si="405"/>
        <v>0.25</v>
      </c>
      <c r="P880" s="116"/>
      <c r="R880" s="95"/>
      <c r="S880" s="96"/>
      <c r="T880" s="97"/>
    </row>
    <row r="881" s="85" customFormat="1" ht="23.1" customHeight="1" spans="1:20">
      <c r="A881" s="129" t="s">
        <v>1634</v>
      </c>
      <c r="B881" s="129" t="s">
        <v>1635</v>
      </c>
      <c r="C881" s="113" t="s">
        <v>51</v>
      </c>
      <c r="D881" s="148">
        <v>2.5</v>
      </c>
      <c r="E881" s="115">
        <v>1</v>
      </c>
      <c r="F881" s="116">
        <f t="shared" si="399"/>
        <v>2.5</v>
      </c>
      <c r="G881" s="116">
        <f t="shared" si="400"/>
        <v>2.5</v>
      </c>
      <c r="H881" s="117">
        <f t="shared" si="391"/>
        <v>1</v>
      </c>
      <c r="I881" s="116">
        <f t="shared" si="398"/>
        <v>2.5</v>
      </c>
      <c r="J881" s="195">
        <f t="shared" si="406"/>
        <v>2.375</v>
      </c>
      <c r="K881" s="116">
        <f t="shared" si="401"/>
        <v>1</v>
      </c>
      <c r="L881" s="116">
        <f t="shared" si="402"/>
        <v>2.375</v>
      </c>
      <c r="M881" s="116">
        <f t="shared" si="403"/>
        <v>0.125</v>
      </c>
      <c r="N881" s="116">
        <f t="shared" si="404"/>
        <v>1</v>
      </c>
      <c r="O881" s="116">
        <f t="shared" si="405"/>
        <v>0.125</v>
      </c>
      <c r="P881" s="116"/>
      <c r="R881" s="95"/>
      <c r="S881" s="96"/>
      <c r="T881" s="97"/>
    </row>
    <row r="882" s="85" customFormat="1" ht="23.1" customHeight="1" spans="1:20">
      <c r="A882" s="129">
        <v>711</v>
      </c>
      <c r="B882" s="129" t="s">
        <v>1636</v>
      </c>
      <c r="C882" s="113"/>
      <c r="D882" s="148"/>
      <c r="E882" s="115"/>
      <c r="F882" s="116">
        <f t="shared" si="399"/>
        <v>0</v>
      </c>
      <c r="G882" s="116">
        <f t="shared" si="400"/>
        <v>0</v>
      </c>
      <c r="H882" s="117">
        <f t="shared" si="391"/>
        <v>0</v>
      </c>
      <c r="I882" s="116">
        <f t="shared" si="398"/>
        <v>0</v>
      </c>
      <c r="J882" s="195">
        <f t="shared" si="406"/>
        <v>0</v>
      </c>
      <c r="K882" s="116">
        <f t="shared" si="401"/>
        <v>0</v>
      </c>
      <c r="L882" s="116">
        <f t="shared" si="402"/>
        <v>0</v>
      </c>
      <c r="M882" s="116">
        <f t="shared" si="403"/>
        <v>0</v>
      </c>
      <c r="N882" s="116">
        <f t="shared" si="404"/>
        <v>0</v>
      </c>
      <c r="O882" s="116">
        <f t="shared" si="405"/>
        <v>0</v>
      </c>
      <c r="P882" s="116"/>
      <c r="R882" s="95"/>
      <c r="S882" s="96"/>
      <c r="T882" s="97"/>
    </row>
    <row r="883" s="85" customFormat="1" ht="23.1" customHeight="1" spans="1:20">
      <c r="A883" s="129" t="s">
        <v>1637</v>
      </c>
      <c r="B883" s="129" t="s">
        <v>1638</v>
      </c>
      <c r="C883" s="113" t="s">
        <v>294</v>
      </c>
      <c r="D883" s="148">
        <v>713.99</v>
      </c>
      <c r="E883" s="115">
        <v>2</v>
      </c>
      <c r="F883" s="116">
        <f t="shared" si="399"/>
        <v>1427.98</v>
      </c>
      <c r="G883" s="116">
        <f t="shared" si="400"/>
        <v>713.99</v>
      </c>
      <c r="H883" s="117">
        <f t="shared" si="391"/>
        <v>2</v>
      </c>
      <c r="I883" s="116">
        <f t="shared" si="398"/>
        <v>1427.98</v>
      </c>
      <c r="J883" s="195">
        <f t="shared" si="406"/>
        <v>678.2905</v>
      </c>
      <c r="K883" s="116">
        <f t="shared" si="401"/>
        <v>2</v>
      </c>
      <c r="L883" s="116">
        <f t="shared" si="402"/>
        <v>1356.581</v>
      </c>
      <c r="M883" s="116">
        <f t="shared" si="403"/>
        <v>35.6995000000001</v>
      </c>
      <c r="N883" s="116">
        <f t="shared" si="404"/>
        <v>2</v>
      </c>
      <c r="O883" s="116">
        <f t="shared" si="405"/>
        <v>71.3990000000001</v>
      </c>
      <c r="P883" s="116"/>
      <c r="R883" s="95"/>
      <c r="S883" s="96"/>
      <c r="T883" s="97"/>
    </row>
    <row r="884" s="85" customFormat="1" ht="23.1" customHeight="1" spans="1:20">
      <c r="A884" s="129" t="s">
        <v>1639</v>
      </c>
      <c r="B884" s="129" t="s">
        <v>1640</v>
      </c>
      <c r="C884" s="113" t="s">
        <v>294</v>
      </c>
      <c r="D884" s="148">
        <v>529.89</v>
      </c>
      <c r="E884" s="115">
        <v>2</v>
      </c>
      <c r="F884" s="116">
        <f t="shared" si="399"/>
        <v>1059.78</v>
      </c>
      <c r="G884" s="116">
        <f t="shared" si="400"/>
        <v>529.89</v>
      </c>
      <c r="H884" s="117">
        <f t="shared" si="391"/>
        <v>2</v>
      </c>
      <c r="I884" s="116">
        <f t="shared" si="398"/>
        <v>1059.78</v>
      </c>
      <c r="J884" s="195">
        <f t="shared" si="406"/>
        <v>503.3955</v>
      </c>
      <c r="K884" s="116">
        <f t="shared" si="401"/>
        <v>2</v>
      </c>
      <c r="L884" s="116">
        <f t="shared" si="402"/>
        <v>1006.791</v>
      </c>
      <c r="M884" s="116">
        <f t="shared" si="403"/>
        <v>26.4945</v>
      </c>
      <c r="N884" s="116">
        <f t="shared" si="404"/>
        <v>2</v>
      </c>
      <c r="O884" s="116">
        <f t="shared" si="405"/>
        <v>52.989</v>
      </c>
      <c r="P884" s="116"/>
      <c r="R884" s="95"/>
      <c r="S884" s="96"/>
      <c r="T884" s="97"/>
    </row>
    <row r="885" s="85" customFormat="1" ht="23.1" customHeight="1" spans="1:20">
      <c r="A885" s="129">
        <v>712</v>
      </c>
      <c r="B885" s="129" t="s">
        <v>1641</v>
      </c>
      <c r="C885" s="113"/>
      <c r="D885" s="148"/>
      <c r="E885" s="115"/>
      <c r="F885" s="116">
        <f t="shared" si="399"/>
        <v>0</v>
      </c>
      <c r="G885" s="116">
        <f t="shared" si="400"/>
        <v>0</v>
      </c>
      <c r="H885" s="117">
        <f t="shared" si="391"/>
        <v>0</v>
      </c>
      <c r="I885" s="116">
        <f t="shared" si="398"/>
        <v>0</v>
      </c>
      <c r="J885" s="195">
        <f t="shared" si="406"/>
        <v>0</v>
      </c>
      <c r="K885" s="116">
        <f t="shared" si="401"/>
        <v>0</v>
      </c>
      <c r="L885" s="116">
        <f t="shared" si="402"/>
        <v>0</v>
      </c>
      <c r="M885" s="116">
        <f t="shared" si="403"/>
        <v>0</v>
      </c>
      <c r="N885" s="116">
        <f t="shared" si="404"/>
        <v>0</v>
      </c>
      <c r="O885" s="116">
        <f t="shared" si="405"/>
        <v>0</v>
      </c>
      <c r="P885" s="116"/>
      <c r="R885" s="95"/>
      <c r="S885" s="96"/>
      <c r="T885" s="97"/>
    </row>
    <row r="886" s="85" customFormat="1" ht="23.1" customHeight="1" spans="1:20">
      <c r="A886" s="129" t="s">
        <v>1642</v>
      </c>
      <c r="B886" s="129" t="s">
        <v>1643</v>
      </c>
      <c r="C886" s="113" t="s">
        <v>1585</v>
      </c>
      <c r="D886" s="148">
        <v>5</v>
      </c>
      <c r="E886" s="115">
        <v>700</v>
      </c>
      <c r="F886" s="116">
        <f t="shared" si="399"/>
        <v>3500</v>
      </c>
      <c r="G886" s="116">
        <f t="shared" si="400"/>
        <v>5</v>
      </c>
      <c r="H886" s="117">
        <f t="shared" si="391"/>
        <v>700</v>
      </c>
      <c r="I886" s="116">
        <f t="shared" si="398"/>
        <v>3500</v>
      </c>
      <c r="J886" s="195">
        <f t="shared" si="406"/>
        <v>4.75</v>
      </c>
      <c r="K886" s="116">
        <f t="shared" si="401"/>
        <v>700</v>
      </c>
      <c r="L886" s="116">
        <f t="shared" si="402"/>
        <v>3325</v>
      </c>
      <c r="M886" s="116">
        <f t="shared" si="403"/>
        <v>0.25</v>
      </c>
      <c r="N886" s="116">
        <f t="shared" si="404"/>
        <v>700</v>
      </c>
      <c r="O886" s="116">
        <f t="shared" si="405"/>
        <v>175</v>
      </c>
      <c r="P886" s="116"/>
      <c r="R886" s="95"/>
      <c r="S886" s="96"/>
      <c r="T886" s="97"/>
    </row>
    <row r="887" s="85" customFormat="1" ht="23.1" customHeight="1" spans="1:20">
      <c r="A887" s="129">
        <v>713</v>
      </c>
      <c r="B887" s="129" t="s">
        <v>1644</v>
      </c>
      <c r="C887" s="113"/>
      <c r="D887" s="148"/>
      <c r="E887" s="115"/>
      <c r="F887" s="116">
        <f t="shared" si="399"/>
        <v>0</v>
      </c>
      <c r="G887" s="116">
        <f t="shared" si="400"/>
        <v>0</v>
      </c>
      <c r="H887" s="117">
        <f t="shared" si="391"/>
        <v>0</v>
      </c>
      <c r="I887" s="116">
        <f t="shared" si="398"/>
        <v>0</v>
      </c>
      <c r="J887" s="195">
        <f t="shared" si="406"/>
        <v>0</v>
      </c>
      <c r="K887" s="116">
        <f t="shared" si="401"/>
        <v>0</v>
      </c>
      <c r="L887" s="116">
        <f t="shared" si="402"/>
        <v>0</v>
      </c>
      <c r="M887" s="116">
        <f t="shared" si="403"/>
        <v>0</v>
      </c>
      <c r="N887" s="116">
        <f t="shared" si="404"/>
        <v>0</v>
      </c>
      <c r="O887" s="116">
        <f t="shared" si="405"/>
        <v>0</v>
      </c>
      <c r="P887" s="116"/>
      <c r="R887" s="95"/>
      <c r="S887" s="96"/>
      <c r="T887" s="97"/>
    </row>
    <row r="888" s="85" customFormat="1" ht="23.1" customHeight="1" spans="1:20">
      <c r="A888" s="129" t="s">
        <v>1645</v>
      </c>
      <c r="B888" s="129" t="s">
        <v>1646</v>
      </c>
      <c r="C888" s="113" t="s">
        <v>65</v>
      </c>
      <c r="D888" s="148">
        <v>2.3</v>
      </c>
      <c r="E888" s="115">
        <v>1</v>
      </c>
      <c r="F888" s="116">
        <f t="shared" si="399"/>
        <v>2.3</v>
      </c>
      <c r="G888" s="116">
        <f t="shared" si="400"/>
        <v>2.3</v>
      </c>
      <c r="H888" s="117">
        <f t="shared" si="391"/>
        <v>1</v>
      </c>
      <c r="I888" s="116">
        <f t="shared" si="398"/>
        <v>2.3</v>
      </c>
      <c r="J888" s="195">
        <f t="shared" si="406"/>
        <v>2.185</v>
      </c>
      <c r="K888" s="116">
        <f t="shared" si="401"/>
        <v>1</v>
      </c>
      <c r="L888" s="116">
        <f t="shared" si="402"/>
        <v>2.185</v>
      </c>
      <c r="M888" s="116">
        <f t="shared" si="403"/>
        <v>0.115</v>
      </c>
      <c r="N888" s="116">
        <f t="shared" si="404"/>
        <v>1</v>
      </c>
      <c r="O888" s="116">
        <f t="shared" si="405"/>
        <v>0.115</v>
      </c>
      <c r="P888" s="116"/>
      <c r="R888" s="95"/>
      <c r="S888" s="96"/>
      <c r="T888" s="97"/>
    </row>
    <row r="889" s="85" customFormat="1" ht="23.1" customHeight="1" spans="1:20">
      <c r="A889" s="129" t="s">
        <v>1647</v>
      </c>
      <c r="B889" s="129" t="s">
        <v>1648</v>
      </c>
      <c r="C889" s="113"/>
      <c r="D889" s="148"/>
      <c r="E889" s="115"/>
      <c r="F889" s="116">
        <f t="shared" si="399"/>
        <v>0</v>
      </c>
      <c r="G889" s="116">
        <f t="shared" si="400"/>
        <v>0</v>
      </c>
      <c r="H889" s="117">
        <f t="shared" si="391"/>
        <v>0</v>
      </c>
      <c r="I889" s="116">
        <f t="shared" si="398"/>
        <v>0</v>
      </c>
      <c r="J889" s="195">
        <f t="shared" si="406"/>
        <v>0</v>
      </c>
      <c r="K889" s="116">
        <f t="shared" si="401"/>
        <v>0</v>
      </c>
      <c r="L889" s="116">
        <f t="shared" si="402"/>
        <v>0</v>
      </c>
      <c r="M889" s="116">
        <f t="shared" si="403"/>
        <v>0</v>
      </c>
      <c r="N889" s="116">
        <f t="shared" si="404"/>
        <v>0</v>
      </c>
      <c r="O889" s="116">
        <f t="shared" si="405"/>
        <v>0</v>
      </c>
      <c r="P889" s="116"/>
      <c r="R889" s="95"/>
      <c r="S889" s="96"/>
      <c r="T889" s="97"/>
    </row>
    <row r="890" s="85" customFormat="1" ht="23.1" customHeight="1" spans="1:20">
      <c r="A890" s="129" t="s">
        <v>1649</v>
      </c>
      <c r="B890" s="129" t="s">
        <v>1650</v>
      </c>
      <c r="C890" s="113" t="s">
        <v>65</v>
      </c>
      <c r="D890" s="148">
        <v>16.32</v>
      </c>
      <c r="E890" s="115">
        <v>49063</v>
      </c>
      <c r="F890" s="116">
        <f t="shared" si="399"/>
        <v>800708.16</v>
      </c>
      <c r="G890" s="116">
        <f t="shared" si="400"/>
        <v>16.32</v>
      </c>
      <c r="H890" s="117">
        <f t="shared" si="391"/>
        <v>49063</v>
      </c>
      <c r="I890" s="116">
        <f t="shared" si="398"/>
        <v>800708.16</v>
      </c>
      <c r="J890" s="195">
        <f t="shared" si="406"/>
        <v>15.504</v>
      </c>
      <c r="K890" s="116">
        <f t="shared" si="401"/>
        <v>49063</v>
      </c>
      <c r="L890" s="116">
        <f t="shared" si="402"/>
        <v>760672.752</v>
      </c>
      <c r="M890" s="116">
        <f t="shared" si="403"/>
        <v>0.816000000000001</v>
      </c>
      <c r="N890" s="116">
        <f t="shared" si="404"/>
        <v>49063</v>
      </c>
      <c r="O890" s="116">
        <f t="shared" si="405"/>
        <v>40035.408</v>
      </c>
      <c r="P890" s="116"/>
      <c r="R890" s="95"/>
      <c r="S890" s="96"/>
      <c r="T890" s="97"/>
    </row>
    <row r="891" s="85" customFormat="1" ht="23.1" customHeight="1" spans="1:20">
      <c r="A891" s="129" t="s">
        <v>1651</v>
      </c>
      <c r="B891" s="129" t="s">
        <v>1652</v>
      </c>
      <c r="C891" s="113" t="s">
        <v>51</v>
      </c>
      <c r="D891" s="148">
        <v>16.31</v>
      </c>
      <c r="E891" s="115">
        <v>1</v>
      </c>
      <c r="F891" s="116">
        <f t="shared" si="399"/>
        <v>16.31</v>
      </c>
      <c r="G891" s="116">
        <f t="shared" si="400"/>
        <v>16.31</v>
      </c>
      <c r="H891" s="117">
        <f t="shared" si="391"/>
        <v>1</v>
      </c>
      <c r="I891" s="116">
        <f t="shared" si="398"/>
        <v>16.31</v>
      </c>
      <c r="J891" s="195">
        <f t="shared" si="406"/>
        <v>15.4945</v>
      </c>
      <c r="K891" s="116">
        <f t="shared" si="401"/>
        <v>1</v>
      </c>
      <c r="L891" s="116">
        <f t="shared" si="402"/>
        <v>15.4945</v>
      </c>
      <c r="M891" s="116">
        <f t="shared" si="403"/>
        <v>0.8155</v>
      </c>
      <c r="N891" s="116">
        <f t="shared" si="404"/>
        <v>1</v>
      </c>
      <c r="O891" s="116">
        <f t="shared" si="405"/>
        <v>0.8155</v>
      </c>
      <c r="P891" s="116"/>
      <c r="R891" s="95"/>
      <c r="S891" s="96"/>
      <c r="T891" s="97"/>
    </row>
    <row r="892" s="85" customFormat="1" ht="23.1" customHeight="1" spans="1:20">
      <c r="A892" s="129" t="s">
        <v>1653</v>
      </c>
      <c r="B892" s="129" t="s">
        <v>1654</v>
      </c>
      <c r="C892" s="113"/>
      <c r="D892" s="148"/>
      <c r="E892" s="115"/>
      <c r="F892" s="116">
        <f t="shared" si="399"/>
        <v>0</v>
      </c>
      <c r="G892" s="116">
        <f t="shared" si="400"/>
        <v>0</v>
      </c>
      <c r="H892" s="117">
        <f t="shared" si="391"/>
        <v>0</v>
      </c>
      <c r="I892" s="116">
        <f t="shared" si="398"/>
        <v>0</v>
      </c>
      <c r="J892" s="195">
        <f t="shared" si="406"/>
        <v>0</v>
      </c>
      <c r="K892" s="116">
        <f t="shared" si="401"/>
        <v>0</v>
      </c>
      <c r="L892" s="116">
        <f t="shared" si="402"/>
        <v>0</v>
      </c>
      <c r="M892" s="116">
        <f t="shared" si="403"/>
        <v>0</v>
      </c>
      <c r="N892" s="116">
        <f t="shared" si="404"/>
        <v>0</v>
      </c>
      <c r="O892" s="116">
        <f t="shared" si="405"/>
        <v>0</v>
      </c>
      <c r="P892" s="116"/>
      <c r="R892" s="95"/>
      <c r="S892" s="96"/>
      <c r="T892" s="97"/>
    </row>
    <row r="893" s="85" customFormat="1" ht="23.1" customHeight="1" spans="1:20">
      <c r="A893" s="129" t="s">
        <v>1655</v>
      </c>
      <c r="B893" s="129" t="s">
        <v>1656</v>
      </c>
      <c r="C893" s="113" t="s">
        <v>65</v>
      </c>
      <c r="D893" s="148">
        <v>24.99</v>
      </c>
      <c r="E893" s="115">
        <v>59749</v>
      </c>
      <c r="F893" s="116">
        <f t="shared" si="399"/>
        <v>1493127.51</v>
      </c>
      <c r="G893" s="116">
        <f t="shared" si="400"/>
        <v>24.99</v>
      </c>
      <c r="H893" s="117">
        <f t="shared" si="391"/>
        <v>59749</v>
      </c>
      <c r="I893" s="116">
        <f t="shared" si="398"/>
        <v>1493127.51</v>
      </c>
      <c r="J893" s="195">
        <f t="shared" si="406"/>
        <v>23.7405</v>
      </c>
      <c r="K893" s="116">
        <f t="shared" si="401"/>
        <v>59749</v>
      </c>
      <c r="L893" s="116">
        <f t="shared" si="402"/>
        <v>1418471.1345</v>
      </c>
      <c r="M893" s="116">
        <f t="shared" si="403"/>
        <v>1.2495</v>
      </c>
      <c r="N893" s="116">
        <f t="shared" si="404"/>
        <v>59749</v>
      </c>
      <c r="O893" s="116">
        <f t="shared" si="405"/>
        <v>74656.3755000001</v>
      </c>
      <c r="P893" s="116"/>
      <c r="R893" s="95"/>
      <c r="S893" s="96"/>
      <c r="T893" s="97"/>
    </row>
    <row r="894" s="85" customFormat="1" ht="23.1" customHeight="1" spans="1:20">
      <c r="A894" s="129" t="s">
        <v>1657</v>
      </c>
      <c r="B894" s="129" t="s">
        <v>1658</v>
      </c>
      <c r="C894" s="113" t="s">
        <v>51</v>
      </c>
      <c r="D894" s="148">
        <v>10</v>
      </c>
      <c r="E894" s="115">
        <v>2000</v>
      </c>
      <c r="F894" s="116">
        <f t="shared" si="399"/>
        <v>20000</v>
      </c>
      <c r="G894" s="116">
        <f t="shared" si="400"/>
        <v>10</v>
      </c>
      <c r="H894" s="117">
        <f t="shared" si="391"/>
        <v>2000</v>
      </c>
      <c r="I894" s="116">
        <f t="shared" si="398"/>
        <v>20000</v>
      </c>
      <c r="J894" s="195">
        <f t="shared" si="406"/>
        <v>9.5</v>
      </c>
      <c r="K894" s="116">
        <f t="shared" si="401"/>
        <v>2000</v>
      </c>
      <c r="L894" s="116">
        <f t="shared" si="402"/>
        <v>19000</v>
      </c>
      <c r="M894" s="116">
        <f t="shared" si="403"/>
        <v>0.5</v>
      </c>
      <c r="N894" s="116">
        <f t="shared" si="404"/>
        <v>2000</v>
      </c>
      <c r="O894" s="116">
        <f t="shared" si="405"/>
        <v>1000</v>
      </c>
      <c r="P894" s="116"/>
      <c r="R894" s="95"/>
      <c r="S894" s="96"/>
      <c r="T894" s="97"/>
    </row>
    <row r="895" s="85" customFormat="1" ht="23.1" customHeight="1" spans="1:20">
      <c r="A895" s="129" t="s">
        <v>1659</v>
      </c>
      <c r="B895" s="129" t="s">
        <v>1660</v>
      </c>
      <c r="C895" s="113" t="s">
        <v>51</v>
      </c>
      <c r="D895" s="148">
        <v>1.19</v>
      </c>
      <c r="E895" s="115">
        <v>30000</v>
      </c>
      <c r="F895" s="116">
        <f t="shared" si="399"/>
        <v>35700</v>
      </c>
      <c r="G895" s="116">
        <f t="shared" si="400"/>
        <v>1.19</v>
      </c>
      <c r="H895" s="117">
        <f t="shared" si="391"/>
        <v>30000</v>
      </c>
      <c r="I895" s="116">
        <f t="shared" si="398"/>
        <v>35700</v>
      </c>
      <c r="J895" s="195">
        <f t="shared" si="406"/>
        <v>1.1305</v>
      </c>
      <c r="K895" s="116">
        <f t="shared" si="401"/>
        <v>30000</v>
      </c>
      <c r="L895" s="116">
        <f t="shared" si="402"/>
        <v>33915</v>
      </c>
      <c r="M895" s="116">
        <f t="shared" si="403"/>
        <v>0.0595000000000001</v>
      </c>
      <c r="N895" s="116">
        <f t="shared" si="404"/>
        <v>30000</v>
      </c>
      <c r="O895" s="116">
        <f t="shared" si="405"/>
        <v>1785</v>
      </c>
      <c r="P895" s="116"/>
      <c r="R895" s="95"/>
      <c r="S895" s="96"/>
      <c r="T895" s="97"/>
    </row>
    <row r="896" s="85" customFormat="1" ht="23.1" customHeight="1" spans="1:20">
      <c r="A896" s="129" t="s">
        <v>1661</v>
      </c>
      <c r="B896" s="129" t="s">
        <v>1662</v>
      </c>
      <c r="C896" s="113"/>
      <c r="D896" s="148"/>
      <c r="E896" s="115"/>
      <c r="F896" s="116">
        <f t="shared" si="399"/>
        <v>0</v>
      </c>
      <c r="G896" s="116">
        <f t="shared" si="400"/>
        <v>0</v>
      </c>
      <c r="H896" s="117">
        <f t="shared" si="391"/>
        <v>0</v>
      </c>
      <c r="I896" s="116">
        <f t="shared" si="398"/>
        <v>0</v>
      </c>
      <c r="J896" s="195">
        <f t="shared" si="406"/>
        <v>0</v>
      </c>
      <c r="K896" s="116">
        <f t="shared" si="401"/>
        <v>0</v>
      </c>
      <c r="L896" s="116">
        <f t="shared" si="402"/>
        <v>0</v>
      </c>
      <c r="M896" s="116">
        <f t="shared" si="403"/>
        <v>0</v>
      </c>
      <c r="N896" s="116">
        <f t="shared" si="404"/>
        <v>0</v>
      </c>
      <c r="O896" s="116">
        <f t="shared" si="405"/>
        <v>0</v>
      </c>
      <c r="P896" s="116"/>
      <c r="R896" s="95"/>
      <c r="S896" s="96"/>
      <c r="T896" s="97"/>
    </row>
    <row r="897" s="85" customFormat="1" ht="23.1" customHeight="1" spans="1:20">
      <c r="A897" s="129" t="s">
        <v>1663</v>
      </c>
      <c r="B897" s="129" t="s">
        <v>1664</v>
      </c>
      <c r="C897" s="113" t="s">
        <v>65</v>
      </c>
      <c r="D897" s="148">
        <v>7.14</v>
      </c>
      <c r="E897" s="115">
        <v>100</v>
      </c>
      <c r="F897" s="116">
        <f t="shared" si="399"/>
        <v>714</v>
      </c>
      <c r="G897" s="116">
        <f t="shared" si="400"/>
        <v>7.14</v>
      </c>
      <c r="H897" s="117">
        <f t="shared" ref="H897:H919" si="407">E897</f>
        <v>100</v>
      </c>
      <c r="I897" s="116">
        <f t="shared" si="398"/>
        <v>714</v>
      </c>
      <c r="J897" s="195">
        <f t="shared" si="406"/>
        <v>6.783</v>
      </c>
      <c r="K897" s="116">
        <f t="shared" si="401"/>
        <v>100</v>
      </c>
      <c r="L897" s="116">
        <f t="shared" si="402"/>
        <v>678.3</v>
      </c>
      <c r="M897" s="116">
        <f t="shared" si="403"/>
        <v>0.357</v>
      </c>
      <c r="N897" s="116">
        <f t="shared" si="404"/>
        <v>100</v>
      </c>
      <c r="O897" s="116">
        <f t="shared" si="405"/>
        <v>35.7</v>
      </c>
      <c r="P897" s="116"/>
      <c r="R897" s="95"/>
      <c r="S897" s="96"/>
      <c r="T897" s="97"/>
    </row>
    <row r="898" s="85" customFormat="1" ht="23.1" customHeight="1" spans="1:20">
      <c r="A898" s="129" t="s">
        <v>1665</v>
      </c>
      <c r="B898" s="129" t="s">
        <v>1666</v>
      </c>
      <c r="C898" s="113" t="s">
        <v>51</v>
      </c>
      <c r="D898" s="148">
        <v>7.14</v>
      </c>
      <c r="E898" s="115">
        <v>0.2</v>
      </c>
      <c r="F898" s="116">
        <f t="shared" si="399"/>
        <v>1.43</v>
      </c>
      <c r="G898" s="116">
        <f t="shared" si="400"/>
        <v>7.14</v>
      </c>
      <c r="H898" s="117">
        <f t="shared" si="407"/>
        <v>0.2</v>
      </c>
      <c r="I898" s="116">
        <f t="shared" si="398"/>
        <v>1.43</v>
      </c>
      <c r="J898" s="195">
        <f t="shared" si="406"/>
        <v>6.783</v>
      </c>
      <c r="K898" s="116">
        <f t="shared" si="401"/>
        <v>0.2</v>
      </c>
      <c r="L898" s="116">
        <f t="shared" si="402"/>
        <v>1.3566</v>
      </c>
      <c r="M898" s="116">
        <f t="shared" si="403"/>
        <v>0.357</v>
      </c>
      <c r="N898" s="116">
        <f t="shared" si="404"/>
        <v>0.2</v>
      </c>
      <c r="O898" s="116">
        <f t="shared" si="405"/>
        <v>0.0714</v>
      </c>
      <c r="P898" s="116"/>
      <c r="R898" s="95"/>
      <c r="S898" s="96"/>
      <c r="T898" s="97"/>
    </row>
    <row r="899" s="85" customFormat="1" ht="23.1" customHeight="1" spans="1:20">
      <c r="A899" s="129" t="s">
        <v>1667</v>
      </c>
      <c r="B899" s="129" t="s">
        <v>1668</v>
      </c>
      <c r="C899" s="113"/>
      <c r="D899" s="148"/>
      <c r="E899" s="115"/>
      <c r="F899" s="116">
        <f t="shared" si="399"/>
        <v>0</v>
      </c>
      <c r="G899" s="116">
        <f t="shared" si="400"/>
        <v>0</v>
      </c>
      <c r="H899" s="117">
        <f t="shared" si="407"/>
        <v>0</v>
      </c>
      <c r="I899" s="116">
        <f t="shared" si="398"/>
        <v>0</v>
      </c>
      <c r="J899" s="195">
        <f t="shared" si="406"/>
        <v>0</v>
      </c>
      <c r="K899" s="116">
        <f t="shared" si="401"/>
        <v>0</v>
      </c>
      <c r="L899" s="116">
        <f t="shared" si="402"/>
        <v>0</v>
      </c>
      <c r="M899" s="116">
        <f t="shared" si="403"/>
        <v>0</v>
      </c>
      <c r="N899" s="116">
        <f t="shared" si="404"/>
        <v>0</v>
      </c>
      <c r="O899" s="116">
        <f t="shared" si="405"/>
        <v>0</v>
      </c>
      <c r="P899" s="116"/>
      <c r="R899" s="95"/>
      <c r="S899" s="96"/>
      <c r="T899" s="97"/>
    </row>
    <row r="900" s="85" customFormat="1" ht="23.1" customHeight="1" spans="1:20">
      <c r="A900" s="129" t="s">
        <v>1669</v>
      </c>
      <c r="B900" s="129" t="s">
        <v>1670</v>
      </c>
      <c r="C900" s="113" t="s">
        <v>65</v>
      </c>
      <c r="D900" s="148">
        <v>2.3</v>
      </c>
      <c r="E900" s="115">
        <v>1</v>
      </c>
      <c r="F900" s="116">
        <f t="shared" si="399"/>
        <v>2.3</v>
      </c>
      <c r="G900" s="116">
        <f t="shared" si="400"/>
        <v>2.3</v>
      </c>
      <c r="H900" s="117">
        <f t="shared" si="407"/>
        <v>1</v>
      </c>
      <c r="I900" s="116">
        <f t="shared" si="398"/>
        <v>2.3</v>
      </c>
      <c r="J900" s="195">
        <f t="shared" si="406"/>
        <v>2.185</v>
      </c>
      <c r="K900" s="116">
        <f t="shared" si="401"/>
        <v>1</v>
      </c>
      <c r="L900" s="116">
        <f t="shared" si="402"/>
        <v>2.185</v>
      </c>
      <c r="M900" s="116">
        <f t="shared" si="403"/>
        <v>0.115</v>
      </c>
      <c r="N900" s="116">
        <f t="shared" si="404"/>
        <v>1</v>
      </c>
      <c r="O900" s="116">
        <f t="shared" si="405"/>
        <v>0.115</v>
      </c>
      <c r="P900" s="116"/>
      <c r="R900" s="95"/>
      <c r="S900" s="96"/>
      <c r="T900" s="97"/>
    </row>
    <row r="901" s="85" customFormat="1" ht="23.1" customHeight="1" spans="1:20">
      <c r="A901" s="129" t="s">
        <v>1671</v>
      </c>
      <c r="B901" s="129" t="s">
        <v>1672</v>
      </c>
      <c r="C901" s="113" t="s">
        <v>65</v>
      </c>
      <c r="D901" s="148">
        <v>49.99</v>
      </c>
      <c r="E901" s="115">
        <v>1</v>
      </c>
      <c r="F901" s="116">
        <f t="shared" si="399"/>
        <v>49.99</v>
      </c>
      <c r="G901" s="116">
        <f t="shared" si="400"/>
        <v>49.99</v>
      </c>
      <c r="H901" s="117">
        <f t="shared" si="407"/>
        <v>1</v>
      </c>
      <c r="I901" s="116">
        <f t="shared" si="398"/>
        <v>49.99</v>
      </c>
      <c r="J901" s="195">
        <f t="shared" si="406"/>
        <v>47.4905</v>
      </c>
      <c r="K901" s="116">
        <f t="shared" si="401"/>
        <v>1</v>
      </c>
      <c r="L901" s="116">
        <f t="shared" si="402"/>
        <v>47.4905</v>
      </c>
      <c r="M901" s="116">
        <f t="shared" si="403"/>
        <v>2.4995</v>
      </c>
      <c r="N901" s="116">
        <f t="shared" si="404"/>
        <v>1</v>
      </c>
      <c r="O901" s="116">
        <f t="shared" si="405"/>
        <v>2.4995</v>
      </c>
      <c r="P901" s="116"/>
      <c r="R901" s="95"/>
      <c r="S901" s="96"/>
      <c r="T901" s="97"/>
    </row>
    <row r="902" s="85" customFormat="1" ht="23.1" customHeight="1" spans="1:20">
      <c r="A902" s="129" t="s">
        <v>1673</v>
      </c>
      <c r="B902" s="129" t="s">
        <v>1674</v>
      </c>
      <c r="C902" s="113" t="s">
        <v>1585</v>
      </c>
      <c r="D902" s="148">
        <v>56.35</v>
      </c>
      <c r="E902" s="115">
        <v>1</v>
      </c>
      <c r="F902" s="116">
        <f t="shared" si="399"/>
        <v>56.35</v>
      </c>
      <c r="G902" s="116">
        <f t="shared" si="400"/>
        <v>56.35</v>
      </c>
      <c r="H902" s="117">
        <f t="shared" si="407"/>
        <v>1</v>
      </c>
      <c r="I902" s="116">
        <f t="shared" si="398"/>
        <v>56.35</v>
      </c>
      <c r="J902" s="195">
        <f t="shared" si="406"/>
        <v>53.5325</v>
      </c>
      <c r="K902" s="116">
        <f t="shared" si="401"/>
        <v>1</v>
      </c>
      <c r="L902" s="116">
        <f t="shared" si="402"/>
        <v>53.5325</v>
      </c>
      <c r="M902" s="116">
        <f t="shared" si="403"/>
        <v>2.8175</v>
      </c>
      <c r="N902" s="116">
        <f t="shared" si="404"/>
        <v>1</v>
      </c>
      <c r="O902" s="116">
        <f t="shared" si="405"/>
        <v>2.8175</v>
      </c>
      <c r="P902" s="116"/>
      <c r="R902" s="95"/>
      <c r="S902" s="96"/>
      <c r="T902" s="97"/>
    </row>
    <row r="903" s="85" customFormat="1" ht="23.1" customHeight="1" spans="1:20">
      <c r="A903" s="129" t="s">
        <v>1675</v>
      </c>
      <c r="B903" s="129" t="s">
        <v>1676</v>
      </c>
      <c r="C903" s="113" t="s">
        <v>1585</v>
      </c>
      <c r="D903" s="148">
        <v>40.79</v>
      </c>
      <c r="E903" s="115">
        <v>344</v>
      </c>
      <c r="F903" s="116">
        <f t="shared" si="399"/>
        <v>14031.76</v>
      </c>
      <c r="G903" s="116">
        <f t="shared" si="400"/>
        <v>40.79</v>
      </c>
      <c r="H903" s="117">
        <f t="shared" si="407"/>
        <v>344</v>
      </c>
      <c r="I903" s="116">
        <f t="shared" ref="I903:I919" si="408">ROUND(H903*G903,2)</f>
        <v>14031.76</v>
      </c>
      <c r="J903" s="195">
        <f t="shared" si="406"/>
        <v>38.7505</v>
      </c>
      <c r="K903" s="116">
        <f t="shared" si="401"/>
        <v>344</v>
      </c>
      <c r="L903" s="116">
        <f t="shared" si="402"/>
        <v>13330.172</v>
      </c>
      <c r="M903" s="116">
        <f t="shared" si="403"/>
        <v>2.0395</v>
      </c>
      <c r="N903" s="116">
        <f t="shared" si="404"/>
        <v>344</v>
      </c>
      <c r="O903" s="116">
        <f t="shared" si="405"/>
        <v>701.588000000001</v>
      </c>
      <c r="P903" s="116"/>
      <c r="R903" s="95"/>
      <c r="S903" s="96"/>
      <c r="T903" s="97"/>
    </row>
    <row r="904" s="85" customFormat="1" ht="23.1" customHeight="1" spans="1:20">
      <c r="A904" s="129">
        <v>714</v>
      </c>
      <c r="B904" s="129" t="s">
        <v>1677</v>
      </c>
      <c r="C904" s="113"/>
      <c r="D904" s="148"/>
      <c r="E904" s="115"/>
      <c r="F904" s="116">
        <f t="shared" ref="F904:F919" si="409">ROUND(E904*D904,2)</f>
        <v>0</v>
      </c>
      <c r="G904" s="116">
        <f t="shared" ref="G904:G919" si="410">D904</f>
        <v>0</v>
      </c>
      <c r="H904" s="117">
        <f t="shared" si="407"/>
        <v>0</v>
      </c>
      <c r="I904" s="116">
        <f t="shared" si="408"/>
        <v>0</v>
      </c>
      <c r="J904" s="195">
        <f t="shared" si="406"/>
        <v>0</v>
      </c>
      <c r="K904" s="116">
        <f t="shared" ref="K904:K967" si="411">H904</f>
        <v>0</v>
      </c>
      <c r="L904" s="116">
        <f t="shared" ref="L904:L919" si="412">K904*J904</f>
        <v>0</v>
      </c>
      <c r="M904" s="116">
        <f t="shared" ref="M904:M919" si="413">G904-J904</f>
        <v>0</v>
      </c>
      <c r="N904" s="116">
        <f t="shared" ref="N904:N959" si="414">K904</f>
        <v>0</v>
      </c>
      <c r="O904" s="116">
        <f t="shared" ref="O904:O919" si="415">N904*M904</f>
        <v>0</v>
      </c>
      <c r="P904" s="116"/>
      <c r="R904" s="95"/>
      <c r="S904" s="96"/>
      <c r="T904" s="97"/>
    </row>
    <row r="905" s="85" customFormat="1" ht="23.1" customHeight="1" spans="1:20">
      <c r="A905" s="129" t="s">
        <v>1678</v>
      </c>
      <c r="B905" s="129" t="s">
        <v>1679</v>
      </c>
      <c r="C905" s="113" t="s">
        <v>51</v>
      </c>
      <c r="D905" s="148">
        <v>159.97</v>
      </c>
      <c r="E905" s="115">
        <v>201</v>
      </c>
      <c r="F905" s="116">
        <f t="shared" si="409"/>
        <v>32153.97</v>
      </c>
      <c r="G905" s="116">
        <f t="shared" si="410"/>
        <v>159.97</v>
      </c>
      <c r="H905" s="117">
        <f t="shared" si="407"/>
        <v>201</v>
      </c>
      <c r="I905" s="116">
        <f t="shared" si="408"/>
        <v>32153.97</v>
      </c>
      <c r="J905" s="195">
        <f t="shared" si="406"/>
        <v>151.9715</v>
      </c>
      <c r="K905" s="116">
        <f t="shared" si="411"/>
        <v>201</v>
      </c>
      <c r="L905" s="116">
        <f t="shared" si="412"/>
        <v>30546.2715</v>
      </c>
      <c r="M905" s="116">
        <f t="shared" si="413"/>
        <v>7.99850000000001</v>
      </c>
      <c r="N905" s="116">
        <f t="shared" si="414"/>
        <v>201</v>
      </c>
      <c r="O905" s="116">
        <f t="shared" si="415"/>
        <v>1607.6985</v>
      </c>
      <c r="P905" s="116"/>
      <c r="R905" s="95"/>
      <c r="S905" s="96"/>
      <c r="T905" s="97"/>
    </row>
    <row r="906" s="85" customFormat="1" ht="23.1" customHeight="1" spans="1:20">
      <c r="A906" s="129" t="s">
        <v>1680</v>
      </c>
      <c r="B906" s="129" t="s">
        <v>1681</v>
      </c>
      <c r="C906" s="113" t="s">
        <v>51</v>
      </c>
      <c r="D906" s="148">
        <v>89.99</v>
      </c>
      <c r="E906" s="115">
        <v>601</v>
      </c>
      <c r="F906" s="116">
        <f t="shared" si="409"/>
        <v>54083.99</v>
      </c>
      <c r="G906" s="116">
        <f t="shared" si="410"/>
        <v>89.99</v>
      </c>
      <c r="H906" s="117">
        <f t="shared" si="407"/>
        <v>601</v>
      </c>
      <c r="I906" s="116">
        <f t="shared" si="408"/>
        <v>54083.99</v>
      </c>
      <c r="J906" s="195">
        <f t="shared" si="406"/>
        <v>85.4905</v>
      </c>
      <c r="K906" s="116">
        <f t="shared" si="411"/>
        <v>601</v>
      </c>
      <c r="L906" s="116">
        <f t="shared" si="412"/>
        <v>51379.7905</v>
      </c>
      <c r="M906" s="116">
        <f t="shared" si="413"/>
        <v>4.4995</v>
      </c>
      <c r="N906" s="116">
        <f t="shared" si="414"/>
        <v>601</v>
      </c>
      <c r="O906" s="116">
        <f t="shared" si="415"/>
        <v>2704.1995</v>
      </c>
      <c r="P906" s="116"/>
      <c r="R906" s="95"/>
      <c r="S906" s="96"/>
      <c r="T906" s="97"/>
    </row>
    <row r="907" s="85" customFormat="1" ht="23.1" customHeight="1" spans="1:20">
      <c r="A907" s="129">
        <v>715</v>
      </c>
      <c r="B907" s="129" t="s">
        <v>1682</v>
      </c>
      <c r="C907" s="113"/>
      <c r="D907" s="148"/>
      <c r="E907" s="115"/>
      <c r="F907" s="116">
        <f t="shared" si="409"/>
        <v>0</v>
      </c>
      <c r="G907" s="116">
        <f t="shared" si="410"/>
        <v>0</v>
      </c>
      <c r="H907" s="117">
        <f t="shared" si="407"/>
        <v>0</v>
      </c>
      <c r="I907" s="116">
        <f t="shared" si="408"/>
        <v>0</v>
      </c>
      <c r="J907" s="195">
        <f t="shared" si="406"/>
        <v>0</v>
      </c>
      <c r="K907" s="116">
        <f t="shared" si="411"/>
        <v>0</v>
      </c>
      <c r="L907" s="116">
        <f t="shared" si="412"/>
        <v>0</v>
      </c>
      <c r="M907" s="116">
        <f t="shared" si="413"/>
        <v>0</v>
      </c>
      <c r="N907" s="116">
        <f t="shared" si="414"/>
        <v>0</v>
      </c>
      <c r="O907" s="116">
        <f t="shared" si="415"/>
        <v>0</v>
      </c>
      <c r="P907" s="116"/>
      <c r="R907" s="95"/>
      <c r="S907" s="96"/>
      <c r="T907" s="97"/>
    </row>
    <row r="908" s="85" customFormat="1" ht="23.1" customHeight="1" spans="1:20">
      <c r="A908" s="129" t="s">
        <v>1683</v>
      </c>
      <c r="B908" s="129" t="s">
        <v>1684</v>
      </c>
      <c r="C908" s="113" t="s">
        <v>55</v>
      </c>
      <c r="D908" s="148">
        <v>44.99</v>
      </c>
      <c r="E908" s="115">
        <v>27</v>
      </c>
      <c r="F908" s="116">
        <f t="shared" si="409"/>
        <v>1214.73</v>
      </c>
      <c r="G908" s="116">
        <f t="shared" si="410"/>
        <v>44.99</v>
      </c>
      <c r="H908" s="117">
        <f t="shared" si="407"/>
        <v>27</v>
      </c>
      <c r="I908" s="116">
        <f t="shared" si="408"/>
        <v>1214.73</v>
      </c>
      <c r="J908" s="195">
        <f t="shared" si="406"/>
        <v>42.7405</v>
      </c>
      <c r="K908" s="116">
        <f t="shared" si="411"/>
        <v>27</v>
      </c>
      <c r="L908" s="116">
        <f t="shared" si="412"/>
        <v>1153.9935</v>
      </c>
      <c r="M908" s="116">
        <f t="shared" si="413"/>
        <v>2.2495</v>
      </c>
      <c r="N908" s="116">
        <f t="shared" si="414"/>
        <v>27</v>
      </c>
      <c r="O908" s="116">
        <f t="shared" si="415"/>
        <v>60.7365000000001</v>
      </c>
      <c r="P908" s="116"/>
      <c r="R908" s="95"/>
      <c r="S908" s="96"/>
      <c r="T908" s="97"/>
    </row>
    <row r="909" s="85" customFormat="1" ht="23.1" customHeight="1" spans="1:20">
      <c r="A909" s="129" t="s">
        <v>1685</v>
      </c>
      <c r="B909" s="129" t="s">
        <v>1686</v>
      </c>
      <c r="C909" s="113" t="s">
        <v>55</v>
      </c>
      <c r="D909" s="148">
        <v>59.98</v>
      </c>
      <c r="E909" s="115">
        <v>24</v>
      </c>
      <c r="F909" s="116">
        <f t="shared" si="409"/>
        <v>1439.52</v>
      </c>
      <c r="G909" s="116">
        <f t="shared" si="410"/>
        <v>59.98</v>
      </c>
      <c r="H909" s="117">
        <f t="shared" si="407"/>
        <v>24</v>
      </c>
      <c r="I909" s="116">
        <f t="shared" si="408"/>
        <v>1439.52</v>
      </c>
      <c r="J909" s="195">
        <f t="shared" si="406"/>
        <v>56.981</v>
      </c>
      <c r="K909" s="116">
        <f t="shared" si="411"/>
        <v>24</v>
      </c>
      <c r="L909" s="116">
        <f t="shared" si="412"/>
        <v>1367.544</v>
      </c>
      <c r="M909" s="116">
        <f t="shared" si="413"/>
        <v>2.999</v>
      </c>
      <c r="N909" s="116">
        <f t="shared" si="414"/>
        <v>24</v>
      </c>
      <c r="O909" s="116">
        <f t="shared" si="415"/>
        <v>71.9760000000001</v>
      </c>
      <c r="P909" s="116"/>
      <c r="R909" s="95"/>
      <c r="S909" s="96"/>
      <c r="T909" s="97"/>
    </row>
    <row r="910" s="85" customFormat="1" ht="23.1" customHeight="1" spans="1:20">
      <c r="A910" s="129">
        <v>716</v>
      </c>
      <c r="B910" s="129" t="s">
        <v>1687</v>
      </c>
      <c r="C910" s="113"/>
      <c r="D910" s="148"/>
      <c r="E910" s="115"/>
      <c r="F910" s="116">
        <f t="shared" si="409"/>
        <v>0</v>
      </c>
      <c r="G910" s="116">
        <f t="shared" si="410"/>
        <v>0</v>
      </c>
      <c r="H910" s="117">
        <f t="shared" si="407"/>
        <v>0</v>
      </c>
      <c r="I910" s="116">
        <f t="shared" si="408"/>
        <v>0</v>
      </c>
      <c r="J910" s="195">
        <f t="shared" si="406"/>
        <v>0</v>
      </c>
      <c r="K910" s="116">
        <f t="shared" si="411"/>
        <v>0</v>
      </c>
      <c r="L910" s="116">
        <f t="shared" si="412"/>
        <v>0</v>
      </c>
      <c r="M910" s="116">
        <f t="shared" si="413"/>
        <v>0</v>
      </c>
      <c r="N910" s="116">
        <f t="shared" si="414"/>
        <v>0</v>
      </c>
      <c r="O910" s="116">
        <f t="shared" si="415"/>
        <v>0</v>
      </c>
      <c r="P910" s="116"/>
      <c r="R910" s="95"/>
      <c r="S910" s="96"/>
      <c r="T910" s="97"/>
    </row>
    <row r="911" s="85" customFormat="1" ht="23.1" customHeight="1" spans="1:20">
      <c r="A911" s="129" t="s">
        <v>1688</v>
      </c>
      <c r="B911" s="129" t="s">
        <v>1689</v>
      </c>
      <c r="C911" s="113" t="s">
        <v>55</v>
      </c>
      <c r="D911" s="148">
        <v>59.99</v>
      </c>
      <c r="E911" s="115">
        <v>13</v>
      </c>
      <c r="F911" s="116">
        <f t="shared" si="409"/>
        <v>779.87</v>
      </c>
      <c r="G911" s="116">
        <f t="shared" si="410"/>
        <v>59.99</v>
      </c>
      <c r="H911" s="117">
        <f t="shared" si="407"/>
        <v>13</v>
      </c>
      <c r="I911" s="116">
        <f t="shared" si="408"/>
        <v>779.87</v>
      </c>
      <c r="J911" s="195">
        <f t="shared" si="406"/>
        <v>56.9905</v>
      </c>
      <c r="K911" s="116">
        <f t="shared" si="411"/>
        <v>13</v>
      </c>
      <c r="L911" s="116">
        <f t="shared" si="412"/>
        <v>740.8765</v>
      </c>
      <c r="M911" s="116">
        <f t="shared" si="413"/>
        <v>2.9995</v>
      </c>
      <c r="N911" s="116">
        <f t="shared" si="414"/>
        <v>13</v>
      </c>
      <c r="O911" s="116">
        <f t="shared" si="415"/>
        <v>38.9935000000001</v>
      </c>
      <c r="P911" s="116"/>
      <c r="R911" s="95"/>
      <c r="S911" s="96"/>
      <c r="T911" s="97"/>
    </row>
    <row r="912" s="85" customFormat="1" ht="23.1" customHeight="1" spans="1:20">
      <c r="A912" s="129" t="s">
        <v>1690</v>
      </c>
      <c r="B912" s="129" t="s">
        <v>1691</v>
      </c>
      <c r="C912" s="113" t="s">
        <v>55</v>
      </c>
      <c r="D912" s="148">
        <v>44.98</v>
      </c>
      <c r="E912" s="115">
        <v>13</v>
      </c>
      <c r="F912" s="116">
        <f t="shared" si="409"/>
        <v>584.74</v>
      </c>
      <c r="G912" s="116">
        <f t="shared" si="410"/>
        <v>44.98</v>
      </c>
      <c r="H912" s="117">
        <f t="shared" si="407"/>
        <v>13</v>
      </c>
      <c r="I912" s="116">
        <f t="shared" si="408"/>
        <v>584.74</v>
      </c>
      <c r="J912" s="195">
        <f t="shared" si="406"/>
        <v>42.731</v>
      </c>
      <c r="K912" s="116">
        <f t="shared" si="411"/>
        <v>13</v>
      </c>
      <c r="L912" s="116">
        <f t="shared" si="412"/>
        <v>555.503</v>
      </c>
      <c r="M912" s="116">
        <f t="shared" si="413"/>
        <v>2.249</v>
      </c>
      <c r="N912" s="116">
        <f t="shared" si="414"/>
        <v>13</v>
      </c>
      <c r="O912" s="116">
        <f t="shared" si="415"/>
        <v>29.237</v>
      </c>
      <c r="P912" s="116"/>
      <c r="R912" s="95"/>
      <c r="S912" s="96"/>
      <c r="T912" s="97"/>
    </row>
    <row r="913" s="85" customFormat="1" ht="23.1" customHeight="1" spans="1:20">
      <c r="A913" s="129">
        <v>717</v>
      </c>
      <c r="B913" s="129" t="s">
        <v>1692</v>
      </c>
      <c r="C913" s="113"/>
      <c r="D913" s="148"/>
      <c r="E913" s="115"/>
      <c r="F913" s="116">
        <f t="shared" si="409"/>
        <v>0</v>
      </c>
      <c r="G913" s="116">
        <f t="shared" si="410"/>
        <v>0</v>
      </c>
      <c r="H913" s="117">
        <f t="shared" si="407"/>
        <v>0</v>
      </c>
      <c r="I913" s="116">
        <f t="shared" si="408"/>
        <v>0</v>
      </c>
      <c r="J913" s="195">
        <f t="shared" si="406"/>
        <v>0</v>
      </c>
      <c r="K913" s="116">
        <f t="shared" si="411"/>
        <v>0</v>
      </c>
      <c r="L913" s="116">
        <f t="shared" si="412"/>
        <v>0</v>
      </c>
      <c r="M913" s="116">
        <f t="shared" si="413"/>
        <v>0</v>
      </c>
      <c r="N913" s="116">
        <f t="shared" si="414"/>
        <v>0</v>
      </c>
      <c r="O913" s="116">
        <f t="shared" si="415"/>
        <v>0</v>
      </c>
      <c r="P913" s="116"/>
      <c r="R913" s="95"/>
      <c r="S913" s="96"/>
      <c r="T913" s="97"/>
    </row>
    <row r="914" s="85" customFormat="1" ht="23.1" customHeight="1" spans="1:20">
      <c r="A914" s="129" t="s">
        <v>1693</v>
      </c>
      <c r="B914" s="129" t="s">
        <v>1694</v>
      </c>
      <c r="C914" s="113" t="s">
        <v>1585</v>
      </c>
      <c r="D914" s="148">
        <v>179.99</v>
      </c>
      <c r="E914" s="115">
        <v>1</v>
      </c>
      <c r="F914" s="116">
        <f t="shared" si="409"/>
        <v>179.99</v>
      </c>
      <c r="G914" s="116">
        <f t="shared" si="410"/>
        <v>179.99</v>
      </c>
      <c r="H914" s="117">
        <f t="shared" si="407"/>
        <v>1</v>
      </c>
      <c r="I914" s="116">
        <f t="shared" si="408"/>
        <v>179.99</v>
      </c>
      <c r="J914" s="195">
        <f t="shared" si="406"/>
        <v>170.9905</v>
      </c>
      <c r="K914" s="116">
        <f t="shared" si="411"/>
        <v>1</v>
      </c>
      <c r="L914" s="116">
        <f t="shared" si="412"/>
        <v>170.9905</v>
      </c>
      <c r="M914" s="116">
        <f t="shared" si="413"/>
        <v>8.99950000000001</v>
      </c>
      <c r="N914" s="116">
        <f t="shared" si="414"/>
        <v>1</v>
      </c>
      <c r="O914" s="116">
        <f t="shared" si="415"/>
        <v>8.99950000000001</v>
      </c>
      <c r="P914" s="116"/>
      <c r="R914" s="95"/>
      <c r="S914" s="96"/>
      <c r="T914" s="97"/>
    </row>
    <row r="915" s="85" customFormat="1" ht="23.1" customHeight="1" spans="1:20">
      <c r="A915" s="129" t="s">
        <v>1695</v>
      </c>
      <c r="B915" s="129" t="s">
        <v>1696</v>
      </c>
      <c r="C915" s="113" t="s">
        <v>1585</v>
      </c>
      <c r="D915" s="148">
        <v>149.97</v>
      </c>
      <c r="E915" s="115">
        <v>1</v>
      </c>
      <c r="F915" s="116">
        <f t="shared" si="409"/>
        <v>149.97</v>
      </c>
      <c r="G915" s="116">
        <f t="shared" si="410"/>
        <v>149.97</v>
      </c>
      <c r="H915" s="117">
        <f t="shared" si="407"/>
        <v>1</v>
      </c>
      <c r="I915" s="116">
        <f t="shared" si="408"/>
        <v>149.97</v>
      </c>
      <c r="J915" s="195">
        <f t="shared" si="406"/>
        <v>142.4715</v>
      </c>
      <c r="K915" s="116">
        <f t="shared" si="411"/>
        <v>1</v>
      </c>
      <c r="L915" s="116">
        <f t="shared" si="412"/>
        <v>142.4715</v>
      </c>
      <c r="M915" s="116">
        <f t="shared" si="413"/>
        <v>7.49850000000001</v>
      </c>
      <c r="N915" s="116">
        <f t="shared" si="414"/>
        <v>1</v>
      </c>
      <c r="O915" s="116">
        <f t="shared" si="415"/>
        <v>7.49850000000001</v>
      </c>
      <c r="P915" s="116"/>
      <c r="R915" s="95"/>
      <c r="S915" s="96"/>
      <c r="T915" s="97"/>
    </row>
    <row r="916" s="85" customFormat="1" ht="23.1" customHeight="1" spans="1:20">
      <c r="A916" s="129" t="s">
        <v>1697</v>
      </c>
      <c r="B916" s="129" t="s">
        <v>1698</v>
      </c>
      <c r="C916" s="113" t="s">
        <v>1585</v>
      </c>
      <c r="D916" s="148">
        <v>20</v>
      </c>
      <c r="E916" s="115">
        <v>1</v>
      </c>
      <c r="F916" s="116">
        <f t="shared" si="409"/>
        <v>20</v>
      </c>
      <c r="G916" s="116">
        <f t="shared" si="410"/>
        <v>20</v>
      </c>
      <c r="H916" s="117">
        <f t="shared" si="407"/>
        <v>1</v>
      </c>
      <c r="I916" s="116">
        <f t="shared" si="408"/>
        <v>20</v>
      </c>
      <c r="J916" s="195">
        <f t="shared" si="406"/>
        <v>19</v>
      </c>
      <c r="K916" s="116">
        <f t="shared" si="411"/>
        <v>1</v>
      </c>
      <c r="L916" s="116">
        <f t="shared" si="412"/>
        <v>19</v>
      </c>
      <c r="M916" s="116">
        <f t="shared" si="413"/>
        <v>1</v>
      </c>
      <c r="N916" s="116">
        <f t="shared" si="414"/>
        <v>1</v>
      </c>
      <c r="O916" s="116">
        <f t="shared" si="415"/>
        <v>1</v>
      </c>
      <c r="P916" s="116"/>
      <c r="R916" s="95"/>
      <c r="S916" s="96"/>
      <c r="T916" s="97"/>
    </row>
    <row r="917" s="85" customFormat="1" ht="23.1" customHeight="1" spans="1:20">
      <c r="A917" s="129" t="s">
        <v>1699</v>
      </c>
      <c r="B917" s="129" t="s">
        <v>1700</v>
      </c>
      <c r="C917" s="113" t="s">
        <v>51</v>
      </c>
      <c r="D917" s="148">
        <v>7</v>
      </c>
      <c r="E917" s="115">
        <v>1</v>
      </c>
      <c r="F917" s="116">
        <f t="shared" si="409"/>
        <v>7</v>
      </c>
      <c r="G917" s="116">
        <f t="shared" si="410"/>
        <v>7</v>
      </c>
      <c r="H917" s="117">
        <f t="shared" si="407"/>
        <v>1</v>
      </c>
      <c r="I917" s="116">
        <f t="shared" si="408"/>
        <v>7</v>
      </c>
      <c r="J917" s="195">
        <f t="shared" si="406"/>
        <v>6.65</v>
      </c>
      <c r="K917" s="116">
        <f t="shared" si="411"/>
        <v>1</v>
      </c>
      <c r="L917" s="116">
        <f t="shared" si="412"/>
        <v>6.65</v>
      </c>
      <c r="M917" s="116">
        <f t="shared" si="413"/>
        <v>0.350000000000001</v>
      </c>
      <c r="N917" s="116">
        <f t="shared" si="414"/>
        <v>1</v>
      </c>
      <c r="O917" s="116">
        <f t="shared" si="415"/>
        <v>0.350000000000001</v>
      </c>
      <c r="P917" s="116"/>
      <c r="R917" s="95"/>
      <c r="S917" s="96"/>
      <c r="T917" s="97"/>
    </row>
    <row r="918" s="85" customFormat="1" ht="23.1" customHeight="1" spans="1:20">
      <c r="A918" s="129">
        <v>718</v>
      </c>
      <c r="B918" s="129" t="s">
        <v>1701</v>
      </c>
      <c r="C918" s="113" t="s">
        <v>1585</v>
      </c>
      <c r="D918" s="148">
        <v>59.99</v>
      </c>
      <c r="E918" s="115">
        <v>50</v>
      </c>
      <c r="F918" s="116">
        <f t="shared" si="409"/>
        <v>2999.5</v>
      </c>
      <c r="G918" s="116">
        <f t="shared" si="410"/>
        <v>59.99</v>
      </c>
      <c r="H918" s="117">
        <f t="shared" si="407"/>
        <v>50</v>
      </c>
      <c r="I918" s="116">
        <f t="shared" si="408"/>
        <v>2999.5</v>
      </c>
      <c r="J918" s="195">
        <f t="shared" si="406"/>
        <v>56.9905</v>
      </c>
      <c r="K918" s="116">
        <f t="shared" si="411"/>
        <v>50</v>
      </c>
      <c r="L918" s="116">
        <f t="shared" si="412"/>
        <v>2849.525</v>
      </c>
      <c r="M918" s="116">
        <f t="shared" si="413"/>
        <v>2.9995</v>
      </c>
      <c r="N918" s="116">
        <f t="shared" si="414"/>
        <v>50</v>
      </c>
      <c r="O918" s="116">
        <f t="shared" si="415"/>
        <v>149.975</v>
      </c>
      <c r="P918" s="116"/>
      <c r="R918" s="95"/>
      <c r="S918" s="96"/>
      <c r="T918" s="97"/>
    </row>
    <row r="919" s="85" customFormat="1" ht="23.1" customHeight="1" spans="1:20">
      <c r="A919" s="129">
        <v>719</v>
      </c>
      <c r="B919" s="129" t="s">
        <v>1702</v>
      </c>
      <c r="C919" s="113" t="s">
        <v>645</v>
      </c>
      <c r="D919" s="148">
        <v>49.99</v>
      </c>
      <c r="E919" s="115">
        <v>1</v>
      </c>
      <c r="F919" s="116">
        <f t="shared" si="409"/>
        <v>49.99</v>
      </c>
      <c r="G919" s="116">
        <f t="shared" si="410"/>
        <v>49.99</v>
      </c>
      <c r="H919" s="117">
        <f t="shared" si="407"/>
        <v>1</v>
      </c>
      <c r="I919" s="116">
        <f t="shared" si="408"/>
        <v>49.99</v>
      </c>
      <c r="J919" s="195">
        <f t="shared" si="406"/>
        <v>47.4905</v>
      </c>
      <c r="K919" s="116">
        <f t="shared" si="411"/>
        <v>1</v>
      </c>
      <c r="L919" s="116">
        <f t="shared" si="412"/>
        <v>47.4905</v>
      </c>
      <c r="M919" s="116">
        <f t="shared" si="413"/>
        <v>2.4995</v>
      </c>
      <c r="N919" s="116">
        <f t="shared" si="414"/>
        <v>1</v>
      </c>
      <c r="O919" s="116">
        <f t="shared" si="415"/>
        <v>2.4995</v>
      </c>
      <c r="P919" s="116"/>
      <c r="R919" s="95"/>
      <c r="S919" s="96"/>
      <c r="T919" s="97"/>
    </row>
    <row r="920" s="87" customFormat="1" ht="23.1" customHeight="1" spans="1:16384">
      <c r="A920" s="165">
        <v>800</v>
      </c>
      <c r="B920" s="165" t="s">
        <v>1703</v>
      </c>
      <c r="C920" s="107"/>
      <c r="D920" s="166"/>
      <c r="E920" s="109"/>
      <c r="F920" s="118">
        <f>SUM(F921:F959)</f>
        <v>308116.77</v>
      </c>
      <c r="G920" s="110"/>
      <c r="H920" s="167"/>
      <c r="I920" s="118">
        <f>SUM(I921:I959)</f>
        <v>308116.77</v>
      </c>
      <c r="J920" s="195">
        <f t="shared" si="406"/>
        <v>0</v>
      </c>
      <c r="K920" s="116">
        <f t="shared" si="411"/>
        <v>0</v>
      </c>
      <c r="L920" s="118">
        <f>SUM(L921:L959)</f>
        <v>292710.9315</v>
      </c>
      <c r="M920" s="116"/>
      <c r="N920" s="116">
        <f t="shared" si="414"/>
        <v>0</v>
      </c>
      <c r="O920" s="118">
        <f>SUM(O921:O959)</f>
        <v>15405.8385</v>
      </c>
      <c r="P920" s="110"/>
      <c r="R920" s="95"/>
      <c r="S920" s="96"/>
      <c r="T920" s="139"/>
      <c r="XFB920" s="146"/>
      <c r="XFC920" s="146"/>
      <c r="XFD920" s="146"/>
    </row>
    <row r="921" s="85" customFormat="1" ht="23.1" customHeight="1" spans="1:20">
      <c r="A921" s="129">
        <v>801</v>
      </c>
      <c r="B921" s="129" t="s">
        <v>1704</v>
      </c>
      <c r="C921" s="113"/>
      <c r="D921" s="148"/>
      <c r="E921" s="115"/>
      <c r="F921" s="116">
        <f>E921*D921</f>
        <v>0</v>
      </c>
      <c r="G921" s="116"/>
      <c r="H921" s="117"/>
      <c r="I921" s="116"/>
      <c r="J921" s="195">
        <f t="shared" si="406"/>
        <v>0</v>
      </c>
      <c r="K921" s="116">
        <f t="shared" si="411"/>
        <v>0</v>
      </c>
      <c r="L921" s="116"/>
      <c r="M921" s="116"/>
      <c r="N921" s="116">
        <f t="shared" si="414"/>
        <v>0</v>
      </c>
      <c r="O921" s="116">
        <f t="shared" ref="O921:O959" si="416">N921*M921</f>
        <v>0</v>
      </c>
      <c r="P921" s="116"/>
      <c r="R921" s="95"/>
      <c r="S921" s="96"/>
      <c r="T921" s="97"/>
    </row>
    <row r="922" s="85" customFormat="1" ht="23.1" customHeight="1" spans="1:20">
      <c r="A922" s="129" t="s">
        <v>1705</v>
      </c>
      <c r="B922" s="129" t="s">
        <v>1706</v>
      </c>
      <c r="C922" s="113" t="s">
        <v>51</v>
      </c>
      <c r="D922" s="148">
        <v>303.41</v>
      </c>
      <c r="E922" s="115">
        <v>0</v>
      </c>
      <c r="F922" s="116">
        <f t="shared" ref="F922:F959" si="417">ROUND(E922*D922,2)</f>
        <v>0</v>
      </c>
      <c r="G922" s="116">
        <f t="shared" ref="G922:G959" si="418">D922</f>
        <v>303.41</v>
      </c>
      <c r="H922" s="117">
        <f t="shared" ref="H922:H959" si="419">E922</f>
        <v>0</v>
      </c>
      <c r="I922" s="116">
        <f t="shared" ref="I922:I959" si="420">ROUND(H922*G922,2)</f>
        <v>0</v>
      </c>
      <c r="J922" s="195">
        <f t="shared" si="406"/>
        <v>288.2395</v>
      </c>
      <c r="K922" s="116">
        <f t="shared" si="411"/>
        <v>0</v>
      </c>
      <c r="L922" s="116">
        <f t="shared" ref="L922:L959" si="421">K922*J922</f>
        <v>0</v>
      </c>
      <c r="M922" s="116">
        <f t="shared" ref="M922:M959" si="422">G922-J922</f>
        <v>15.1705</v>
      </c>
      <c r="N922" s="116">
        <f t="shared" si="414"/>
        <v>0</v>
      </c>
      <c r="O922" s="116">
        <f t="shared" si="416"/>
        <v>0</v>
      </c>
      <c r="P922" s="116"/>
      <c r="R922" s="95"/>
      <c r="S922" s="96"/>
      <c r="T922" s="97"/>
    </row>
    <row r="923" s="85" customFormat="1" ht="23.1" customHeight="1" spans="1:20">
      <c r="A923" s="129" t="s">
        <v>1707</v>
      </c>
      <c r="B923" s="129" t="s">
        <v>1708</v>
      </c>
      <c r="C923" s="113" t="s">
        <v>51</v>
      </c>
      <c r="D923" s="148">
        <v>148.98</v>
      </c>
      <c r="E923" s="115">
        <v>0</v>
      </c>
      <c r="F923" s="116">
        <f t="shared" si="417"/>
        <v>0</v>
      </c>
      <c r="G923" s="116">
        <f t="shared" si="418"/>
        <v>148.98</v>
      </c>
      <c r="H923" s="117">
        <f t="shared" si="419"/>
        <v>0</v>
      </c>
      <c r="I923" s="116">
        <f t="shared" si="420"/>
        <v>0</v>
      </c>
      <c r="J923" s="195">
        <f t="shared" si="406"/>
        <v>141.531</v>
      </c>
      <c r="K923" s="116">
        <f t="shared" si="411"/>
        <v>0</v>
      </c>
      <c r="L923" s="116">
        <f t="shared" si="421"/>
        <v>0</v>
      </c>
      <c r="M923" s="116">
        <f t="shared" si="422"/>
        <v>7.44900000000001</v>
      </c>
      <c r="N923" s="116">
        <f t="shared" si="414"/>
        <v>0</v>
      </c>
      <c r="O923" s="116">
        <f t="shared" si="416"/>
        <v>0</v>
      </c>
      <c r="P923" s="116"/>
      <c r="R923" s="95"/>
      <c r="S923" s="96"/>
      <c r="T923" s="97"/>
    </row>
    <row r="924" s="85" customFormat="1" ht="23.1" customHeight="1" spans="1:20">
      <c r="A924" s="129" t="s">
        <v>1709</v>
      </c>
      <c r="B924" s="129" t="s">
        <v>1710</v>
      </c>
      <c r="C924" s="113" t="s">
        <v>51</v>
      </c>
      <c r="D924" s="148">
        <v>3376.69</v>
      </c>
      <c r="E924" s="115">
        <v>0</v>
      </c>
      <c r="F924" s="116">
        <f t="shared" si="417"/>
        <v>0</v>
      </c>
      <c r="G924" s="116">
        <f t="shared" si="418"/>
        <v>3376.69</v>
      </c>
      <c r="H924" s="117">
        <f t="shared" si="419"/>
        <v>0</v>
      </c>
      <c r="I924" s="116">
        <f t="shared" si="420"/>
        <v>0</v>
      </c>
      <c r="J924" s="195">
        <f t="shared" si="406"/>
        <v>3207.8555</v>
      </c>
      <c r="K924" s="116">
        <f t="shared" si="411"/>
        <v>0</v>
      </c>
      <c r="L924" s="116">
        <f t="shared" si="421"/>
        <v>0</v>
      </c>
      <c r="M924" s="116">
        <f t="shared" si="422"/>
        <v>168.8345</v>
      </c>
      <c r="N924" s="116">
        <f t="shared" si="414"/>
        <v>0</v>
      </c>
      <c r="O924" s="116">
        <f t="shared" si="416"/>
        <v>0</v>
      </c>
      <c r="P924" s="116"/>
      <c r="R924" s="95"/>
      <c r="S924" s="96"/>
      <c r="T924" s="97"/>
    </row>
    <row r="925" s="85" customFormat="1" ht="23.1" customHeight="1" spans="1:20">
      <c r="A925" s="129">
        <v>802</v>
      </c>
      <c r="B925" s="129" t="s">
        <v>1711</v>
      </c>
      <c r="C925" s="113"/>
      <c r="D925" s="148"/>
      <c r="E925" s="115"/>
      <c r="F925" s="116">
        <f t="shared" si="417"/>
        <v>0</v>
      </c>
      <c r="G925" s="116">
        <f t="shared" si="418"/>
        <v>0</v>
      </c>
      <c r="H925" s="117">
        <f t="shared" si="419"/>
        <v>0</v>
      </c>
      <c r="I925" s="116">
        <f t="shared" si="420"/>
        <v>0</v>
      </c>
      <c r="J925" s="195">
        <f t="shared" si="406"/>
        <v>0</v>
      </c>
      <c r="K925" s="116">
        <f t="shared" si="411"/>
        <v>0</v>
      </c>
      <c r="L925" s="116">
        <f t="shared" si="421"/>
        <v>0</v>
      </c>
      <c r="M925" s="116">
        <f t="shared" si="422"/>
        <v>0</v>
      </c>
      <c r="N925" s="116">
        <f t="shared" si="414"/>
        <v>0</v>
      </c>
      <c r="O925" s="116">
        <f t="shared" si="416"/>
        <v>0</v>
      </c>
      <c r="P925" s="116"/>
      <c r="R925" s="95"/>
      <c r="S925" s="96"/>
      <c r="T925" s="97"/>
    </row>
    <row r="926" s="85" customFormat="1" ht="23.1" customHeight="1" spans="1:20">
      <c r="A926" s="129" t="s">
        <v>1712</v>
      </c>
      <c r="B926" s="129" t="s">
        <v>1713</v>
      </c>
      <c r="C926" s="113" t="s">
        <v>737</v>
      </c>
      <c r="D926" s="148">
        <v>27989.92</v>
      </c>
      <c r="E926" s="115">
        <v>0</v>
      </c>
      <c r="F926" s="116">
        <f t="shared" si="417"/>
        <v>0</v>
      </c>
      <c r="G926" s="116">
        <f t="shared" si="418"/>
        <v>27989.92</v>
      </c>
      <c r="H926" s="117">
        <f t="shared" si="419"/>
        <v>0</v>
      </c>
      <c r="I926" s="116">
        <f t="shared" si="420"/>
        <v>0</v>
      </c>
      <c r="J926" s="195">
        <f t="shared" si="406"/>
        <v>26590.424</v>
      </c>
      <c r="K926" s="116">
        <f t="shared" si="411"/>
        <v>0</v>
      </c>
      <c r="L926" s="116">
        <f t="shared" si="421"/>
        <v>0</v>
      </c>
      <c r="M926" s="116">
        <f t="shared" si="422"/>
        <v>1399.496</v>
      </c>
      <c r="N926" s="116">
        <f t="shared" si="414"/>
        <v>0</v>
      </c>
      <c r="O926" s="116">
        <f t="shared" si="416"/>
        <v>0</v>
      </c>
      <c r="P926" s="116"/>
      <c r="R926" s="95"/>
      <c r="S926" s="96"/>
      <c r="T926" s="97"/>
    </row>
    <row r="927" s="85" customFormat="1" ht="23.1" customHeight="1" spans="1:20">
      <c r="A927" s="129" t="s">
        <v>1714</v>
      </c>
      <c r="B927" s="129" t="s">
        <v>1715</v>
      </c>
      <c r="C927" s="113" t="s">
        <v>51</v>
      </c>
      <c r="D927" s="148">
        <v>252.87</v>
      </c>
      <c r="E927" s="115">
        <v>0</v>
      </c>
      <c r="F927" s="116">
        <f t="shared" si="417"/>
        <v>0</v>
      </c>
      <c r="G927" s="116">
        <f t="shared" si="418"/>
        <v>252.87</v>
      </c>
      <c r="H927" s="117">
        <f t="shared" si="419"/>
        <v>0</v>
      </c>
      <c r="I927" s="116">
        <f t="shared" si="420"/>
        <v>0</v>
      </c>
      <c r="J927" s="195">
        <f t="shared" si="406"/>
        <v>240.2265</v>
      </c>
      <c r="K927" s="116">
        <f t="shared" si="411"/>
        <v>0</v>
      </c>
      <c r="L927" s="116">
        <f t="shared" si="421"/>
        <v>0</v>
      </c>
      <c r="M927" s="116">
        <f t="shared" si="422"/>
        <v>12.6435</v>
      </c>
      <c r="N927" s="116">
        <f t="shared" si="414"/>
        <v>0</v>
      </c>
      <c r="O927" s="116">
        <f t="shared" si="416"/>
        <v>0</v>
      </c>
      <c r="P927" s="116"/>
      <c r="R927" s="95"/>
      <c r="S927" s="96"/>
      <c r="T927" s="97"/>
    </row>
    <row r="928" s="85" customFormat="1" ht="23.1" customHeight="1" spans="1:20">
      <c r="A928" s="129">
        <v>803</v>
      </c>
      <c r="B928" s="129" t="s">
        <v>1716</v>
      </c>
      <c r="C928" s="113"/>
      <c r="D928" s="148"/>
      <c r="E928" s="115"/>
      <c r="F928" s="116">
        <f t="shared" si="417"/>
        <v>0</v>
      </c>
      <c r="G928" s="116">
        <f t="shared" si="418"/>
        <v>0</v>
      </c>
      <c r="H928" s="117">
        <f t="shared" si="419"/>
        <v>0</v>
      </c>
      <c r="I928" s="116">
        <f t="shared" si="420"/>
        <v>0</v>
      </c>
      <c r="J928" s="195">
        <f t="shared" si="406"/>
        <v>0</v>
      </c>
      <c r="K928" s="116">
        <f t="shared" si="411"/>
        <v>0</v>
      </c>
      <c r="L928" s="116">
        <f t="shared" si="421"/>
        <v>0</v>
      </c>
      <c r="M928" s="116">
        <f t="shared" si="422"/>
        <v>0</v>
      </c>
      <c r="N928" s="116">
        <f t="shared" si="414"/>
        <v>0</v>
      </c>
      <c r="O928" s="116">
        <f t="shared" si="416"/>
        <v>0</v>
      </c>
      <c r="P928" s="116"/>
      <c r="R928" s="95"/>
      <c r="S928" s="96"/>
      <c r="T928" s="97"/>
    </row>
    <row r="929" s="85" customFormat="1" ht="23.1" customHeight="1" spans="1:20">
      <c r="A929" s="129" t="s">
        <v>1717</v>
      </c>
      <c r="B929" s="129" t="s">
        <v>1718</v>
      </c>
      <c r="C929" s="113" t="s">
        <v>62</v>
      </c>
      <c r="D929" s="148">
        <v>10</v>
      </c>
      <c r="E929" s="115">
        <v>422</v>
      </c>
      <c r="F929" s="116">
        <f t="shared" si="417"/>
        <v>4220</v>
      </c>
      <c r="G929" s="116">
        <f t="shared" si="418"/>
        <v>10</v>
      </c>
      <c r="H929" s="117">
        <f t="shared" si="419"/>
        <v>422</v>
      </c>
      <c r="I929" s="116">
        <f t="shared" si="420"/>
        <v>4220</v>
      </c>
      <c r="J929" s="195">
        <f t="shared" si="406"/>
        <v>9.5</v>
      </c>
      <c r="K929" s="116">
        <f t="shared" si="411"/>
        <v>422</v>
      </c>
      <c r="L929" s="116">
        <f t="shared" si="421"/>
        <v>4009</v>
      </c>
      <c r="M929" s="116">
        <f t="shared" si="422"/>
        <v>0.5</v>
      </c>
      <c r="N929" s="116">
        <f t="shared" si="414"/>
        <v>422</v>
      </c>
      <c r="O929" s="116">
        <f t="shared" si="416"/>
        <v>211</v>
      </c>
      <c r="P929" s="116"/>
      <c r="R929" s="95"/>
      <c r="S929" s="96"/>
      <c r="T929" s="97"/>
    </row>
    <row r="930" s="85" customFormat="1" ht="23.1" customHeight="1" spans="1:20">
      <c r="A930" s="129" t="s">
        <v>1719</v>
      </c>
      <c r="B930" s="129" t="s">
        <v>1720</v>
      </c>
      <c r="C930" s="113" t="s">
        <v>65</v>
      </c>
      <c r="D930" s="148">
        <v>52.49</v>
      </c>
      <c r="E930" s="115">
        <v>80</v>
      </c>
      <c r="F930" s="116">
        <f t="shared" si="417"/>
        <v>4199.2</v>
      </c>
      <c r="G930" s="116">
        <f t="shared" si="418"/>
        <v>52.49</v>
      </c>
      <c r="H930" s="117">
        <f t="shared" si="419"/>
        <v>80</v>
      </c>
      <c r="I930" s="116">
        <f t="shared" si="420"/>
        <v>4199.2</v>
      </c>
      <c r="J930" s="195">
        <f t="shared" si="406"/>
        <v>49.8655</v>
      </c>
      <c r="K930" s="116">
        <f t="shared" si="411"/>
        <v>80</v>
      </c>
      <c r="L930" s="116">
        <f t="shared" si="421"/>
        <v>3989.24</v>
      </c>
      <c r="M930" s="116">
        <f t="shared" si="422"/>
        <v>2.6245</v>
      </c>
      <c r="N930" s="116">
        <f t="shared" si="414"/>
        <v>80</v>
      </c>
      <c r="O930" s="116">
        <f t="shared" si="416"/>
        <v>209.96</v>
      </c>
      <c r="P930" s="116"/>
      <c r="R930" s="95"/>
      <c r="S930" s="96"/>
      <c r="T930" s="97"/>
    </row>
    <row r="931" s="85" customFormat="1" ht="23.1" customHeight="1" spans="1:20">
      <c r="A931" s="129">
        <v>804</v>
      </c>
      <c r="B931" s="129" t="s">
        <v>1721</v>
      </c>
      <c r="C931" s="113"/>
      <c r="D931" s="148"/>
      <c r="E931" s="115"/>
      <c r="F931" s="116">
        <f t="shared" si="417"/>
        <v>0</v>
      </c>
      <c r="G931" s="116">
        <f t="shared" si="418"/>
        <v>0</v>
      </c>
      <c r="H931" s="117">
        <f t="shared" si="419"/>
        <v>0</v>
      </c>
      <c r="I931" s="116">
        <f t="shared" si="420"/>
        <v>0</v>
      </c>
      <c r="J931" s="195">
        <f t="shared" si="406"/>
        <v>0</v>
      </c>
      <c r="K931" s="116">
        <f t="shared" si="411"/>
        <v>0</v>
      </c>
      <c r="L931" s="116">
        <f t="shared" si="421"/>
        <v>0</v>
      </c>
      <c r="M931" s="116">
        <f t="shared" si="422"/>
        <v>0</v>
      </c>
      <c r="N931" s="116">
        <f t="shared" si="414"/>
        <v>0</v>
      </c>
      <c r="O931" s="116">
        <f t="shared" si="416"/>
        <v>0</v>
      </c>
      <c r="P931" s="116"/>
      <c r="R931" s="95"/>
      <c r="S931" s="96"/>
      <c r="T931" s="97"/>
    </row>
    <row r="932" s="85" customFormat="1" ht="23.1" customHeight="1" spans="1:20">
      <c r="A932" s="129" t="s">
        <v>1722</v>
      </c>
      <c r="B932" s="129" t="s">
        <v>1723</v>
      </c>
      <c r="C932" s="113" t="s">
        <v>51</v>
      </c>
      <c r="D932" s="148">
        <v>249.92</v>
      </c>
      <c r="E932" s="115">
        <v>111.35</v>
      </c>
      <c r="F932" s="116">
        <f t="shared" si="417"/>
        <v>27828.59</v>
      </c>
      <c r="G932" s="116">
        <f t="shared" si="418"/>
        <v>249.92</v>
      </c>
      <c r="H932" s="117">
        <f t="shared" si="419"/>
        <v>111.35</v>
      </c>
      <c r="I932" s="116">
        <f t="shared" si="420"/>
        <v>27828.59</v>
      </c>
      <c r="J932" s="195">
        <f t="shared" si="406"/>
        <v>237.424</v>
      </c>
      <c r="K932" s="116">
        <f t="shared" si="411"/>
        <v>111.35</v>
      </c>
      <c r="L932" s="116">
        <f t="shared" si="421"/>
        <v>26437.1624</v>
      </c>
      <c r="M932" s="116">
        <f t="shared" si="422"/>
        <v>12.496</v>
      </c>
      <c r="N932" s="116">
        <f t="shared" si="414"/>
        <v>111.35</v>
      </c>
      <c r="O932" s="116">
        <f t="shared" si="416"/>
        <v>1391.4296</v>
      </c>
      <c r="P932" s="116"/>
      <c r="R932" s="95"/>
      <c r="S932" s="96"/>
      <c r="T932" s="97"/>
    </row>
    <row r="933" s="85" customFormat="1" ht="23.1" customHeight="1" spans="1:20">
      <c r="A933" s="129" t="s">
        <v>1724</v>
      </c>
      <c r="B933" s="129" t="s">
        <v>1725</v>
      </c>
      <c r="C933" s="113" t="s">
        <v>51</v>
      </c>
      <c r="D933" s="148">
        <v>50.38</v>
      </c>
      <c r="E933" s="115">
        <v>22</v>
      </c>
      <c r="F933" s="116">
        <f t="shared" si="417"/>
        <v>1108.36</v>
      </c>
      <c r="G933" s="116">
        <f t="shared" si="418"/>
        <v>50.38</v>
      </c>
      <c r="H933" s="117">
        <f t="shared" si="419"/>
        <v>22</v>
      </c>
      <c r="I933" s="116">
        <f t="shared" si="420"/>
        <v>1108.36</v>
      </c>
      <c r="J933" s="195">
        <f t="shared" si="406"/>
        <v>47.861</v>
      </c>
      <c r="K933" s="116">
        <f t="shared" si="411"/>
        <v>22</v>
      </c>
      <c r="L933" s="116">
        <f t="shared" si="421"/>
        <v>1052.942</v>
      </c>
      <c r="M933" s="116">
        <f t="shared" si="422"/>
        <v>2.51900000000001</v>
      </c>
      <c r="N933" s="116">
        <f t="shared" si="414"/>
        <v>22</v>
      </c>
      <c r="O933" s="116">
        <f t="shared" si="416"/>
        <v>55.4180000000001</v>
      </c>
      <c r="P933" s="116"/>
      <c r="R933" s="95"/>
      <c r="S933" s="96"/>
      <c r="T933" s="97"/>
    </row>
    <row r="934" s="85" customFormat="1" ht="23.1" customHeight="1" spans="1:20">
      <c r="A934" s="129" t="s">
        <v>1726</v>
      </c>
      <c r="B934" s="129" t="s">
        <v>1727</v>
      </c>
      <c r="C934" s="113" t="s">
        <v>51</v>
      </c>
      <c r="D934" s="148">
        <v>280.7</v>
      </c>
      <c r="E934" s="115">
        <v>1</v>
      </c>
      <c r="F934" s="116">
        <f t="shared" si="417"/>
        <v>280.7</v>
      </c>
      <c r="G934" s="116">
        <f t="shared" si="418"/>
        <v>280.7</v>
      </c>
      <c r="H934" s="117">
        <f t="shared" si="419"/>
        <v>1</v>
      </c>
      <c r="I934" s="116">
        <f t="shared" si="420"/>
        <v>280.7</v>
      </c>
      <c r="J934" s="195">
        <f t="shared" si="406"/>
        <v>266.665</v>
      </c>
      <c r="K934" s="116">
        <f t="shared" si="411"/>
        <v>1</v>
      </c>
      <c r="L934" s="116">
        <f t="shared" si="421"/>
        <v>266.665</v>
      </c>
      <c r="M934" s="116">
        <f t="shared" si="422"/>
        <v>14.035</v>
      </c>
      <c r="N934" s="116">
        <f t="shared" si="414"/>
        <v>1</v>
      </c>
      <c r="O934" s="116">
        <f t="shared" si="416"/>
        <v>14.035</v>
      </c>
      <c r="P934" s="116"/>
      <c r="R934" s="95"/>
      <c r="S934" s="96"/>
      <c r="T934" s="97"/>
    </row>
    <row r="935" s="85" customFormat="1" ht="23.1" customHeight="1" spans="1:20">
      <c r="A935" s="129">
        <v>805</v>
      </c>
      <c r="B935" s="129" t="s">
        <v>1728</v>
      </c>
      <c r="C935" s="113" t="s">
        <v>51</v>
      </c>
      <c r="D935" s="148">
        <v>129.99</v>
      </c>
      <c r="E935" s="115">
        <v>1</v>
      </c>
      <c r="F935" s="116">
        <f t="shared" si="417"/>
        <v>129.99</v>
      </c>
      <c r="G935" s="116">
        <f t="shared" si="418"/>
        <v>129.99</v>
      </c>
      <c r="H935" s="117">
        <f t="shared" si="419"/>
        <v>1</v>
      </c>
      <c r="I935" s="116">
        <f t="shared" si="420"/>
        <v>129.99</v>
      </c>
      <c r="J935" s="195">
        <f t="shared" si="406"/>
        <v>123.4905</v>
      </c>
      <c r="K935" s="116">
        <f t="shared" si="411"/>
        <v>1</v>
      </c>
      <c r="L935" s="116">
        <f t="shared" si="421"/>
        <v>123.4905</v>
      </c>
      <c r="M935" s="116">
        <f t="shared" si="422"/>
        <v>6.49950000000001</v>
      </c>
      <c r="N935" s="116">
        <f t="shared" si="414"/>
        <v>1</v>
      </c>
      <c r="O935" s="116">
        <f t="shared" si="416"/>
        <v>6.49950000000001</v>
      </c>
      <c r="P935" s="116"/>
      <c r="R935" s="95"/>
      <c r="S935" s="96"/>
      <c r="T935" s="97"/>
    </row>
    <row r="936" s="85" customFormat="1" ht="23.1" customHeight="1" spans="1:20">
      <c r="A936" s="129">
        <v>806</v>
      </c>
      <c r="B936" s="129" t="s">
        <v>1729</v>
      </c>
      <c r="C936" s="113" t="s">
        <v>51</v>
      </c>
      <c r="D936" s="148">
        <v>120</v>
      </c>
      <c r="E936" s="115">
        <v>115.75</v>
      </c>
      <c r="F936" s="116">
        <f t="shared" si="417"/>
        <v>13890</v>
      </c>
      <c r="G936" s="116">
        <f t="shared" si="418"/>
        <v>120</v>
      </c>
      <c r="H936" s="117">
        <f t="shared" si="419"/>
        <v>115.75</v>
      </c>
      <c r="I936" s="116">
        <f t="shared" si="420"/>
        <v>13890</v>
      </c>
      <c r="J936" s="195">
        <f t="shared" si="406"/>
        <v>114</v>
      </c>
      <c r="K936" s="116">
        <f t="shared" si="411"/>
        <v>115.75</v>
      </c>
      <c r="L936" s="116">
        <f t="shared" si="421"/>
        <v>13195.5</v>
      </c>
      <c r="M936" s="116">
        <f t="shared" si="422"/>
        <v>6</v>
      </c>
      <c r="N936" s="116">
        <f t="shared" si="414"/>
        <v>115.75</v>
      </c>
      <c r="O936" s="116">
        <f t="shared" si="416"/>
        <v>694.5</v>
      </c>
      <c r="P936" s="116"/>
      <c r="R936" s="95"/>
      <c r="S936" s="96"/>
      <c r="T936" s="97"/>
    </row>
    <row r="937" s="85" customFormat="1" ht="23.1" customHeight="1" spans="1:20">
      <c r="A937" s="129">
        <v>807</v>
      </c>
      <c r="B937" s="129" t="s">
        <v>1730</v>
      </c>
      <c r="C937" s="113"/>
      <c r="D937" s="148"/>
      <c r="E937" s="115"/>
      <c r="F937" s="116">
        <f t="shared" si="417"/>
        <v>0</v>
      </c>
      <c r="G937" s="116">
        <f t="shared" si="418"/>
        <v>0</v>
      </c>
      <c r="H937" s="117">
        <f t="shared" si="419"/>
        <v>0</v>
      </c>
      <c r="I937" s="116">
        <f t="shared" si="420"/>
        <v>0</v>
      </c>
      <c r="J937" s="195">
        <f t="shared" si="406"/>
        <v>0</v>
      </c>
      <c r="K937" s="116">
        <f t="shared" si="411"/>
        <v>0</v>
      </c>
      <c r="L937" s="116">
        <f t="shared" si="421"/>
        <v>0</v>
      </c>
      <c r="M937" s="116">
        <f t="shared" si="422"/>
        <v>0</v>
      </c>
      <c r="N937" s="116">
        <f t="shared" si="414"/>
        <v>0</v>
      </c>
      <c r="O937" s="116">
        <f t="shared" si="416"/>
        <v>0</v>
      </c>
      <c r="P937" s="116"/>
      <c r="R937" s="95"/>
      <c r="S937" s="96"/>
      <c r="T937" s="97"/>
    </row>
    <row r="938" s="85" customFormat="1" ht="23.1" customHeight="1" spans="1:20">
      <c r="A938" s="129" t="s">
        <v>1731</v>
      </c>
      <c r="B938" s="129" t="s">
        <v>1732</v>
      </c>
      <c r="C938" s="113" t="s">
        <v>65</v>
      </c>
      <c r="D938" s="148">
        <v>305.94</v>
      </c>
      <c r="E938" s="115">
        <v>211.2</v>
      </c>
      <c r="F938" s="116">
        <f t="shared" si="417"/>
        <v>64614.53</v>
      </c>
      <c r="G938" s="116">
        <f t="shared" si="418"/>
        <v>305.94</v>
      </c>
      <c r="H938" s="117">
        <f t="shared" si="419"/>
        <v>211.2</v>
      </c>
      <c r="I938" s="116">
        <f t="shared" si="420"/>
        <v>64614.53</v>
      </c>
      <c r="J938" s="195">
        <f t="shared" si="406"/>
        <v>290.643</v>
      </c>
      <c r="K938" s="116">
        <f t="shared" si="411"/>
        <v>211.2</v>
      </c>
      <c r="L938" s="116">
        <f t="shared" si="421"/>
        <v>61383.8016</v>
      </c>
      <c r="M938" s="116">
        <f t="shared" si="422"/>
        <v>15.297</v>
      </c>
      <c r="N938" s="116">
        <f t="shared" si="414"/>
        <v>211.2</v>
      </c>
      <c r="O938" s="116">
        <f t="shared" si="416"/>
        <v>3230.72640000001</v>
      </c>
      <c r="P938" s="116"/>
      <c r="R938" s="95"/>
      <c r="S938" s="96"/>
      <c r="T938" s="97"/>
    </row>
    <row r="939" s="85" customFormat="1" ht="23.1" customHeight="1" spans="1:20">
      <c r="A939" s="129" t="s">
        <v>1733</v>
      </c>
      <c r="B939" s="129" t="s">
        <v>1734</v>
      </c>
      <c r="C939" s="113" t="s">
        <v>65</v>
      </c>
      <c r="D939" s="148">
        <v>152.97</v>
      </c>
      <c r="E939" s="115">
        <v>1</v>
      </c>
      <c r="F939" s="116">
        <f t="shared" si="417"/>
        <v>152.97</v>
      </c>
      <c r="G939" s="116">
        <f t="shared" si="418"/>
        <v>152.97</v>
      </c>
      <c r="H939" s="117">
        <f t="shared" si="419"/>
        <v>1</v>
      </c>
      <c r="I939" s="116">
        <f t="shared" si="420"/>
        <v>152.97</v>
      </c>
      <c r="J939" s="195">
        <f t="shared" ref="J939:J993" si="423">G939*0.95</f>
        <v>145.3215</v>
      </c>
      <c r="K939" s="116">
        <f t="shared" si="411"/>
        <v>1</v>
      </c>
      <c r="L939" s="116">
        <f t="shared" si="421"/>
        <v>145.3215</v>
      </c>
      <c r="M939" s="116">
        <f t="shared" si="422"/>
        <v>7.64850000000001</v>
      </c>
      <c r="N939" s="116">
        <f t="shared" si="414"/>
        <v>1</v>
      </c>
      <c r="O939" s="116">
        <f t="shared" si="416"/>
        <v>7.64850000000001</v>
      </c>
      <c r="P939" s="116"/>
      <c r="R939" s="95"/>
      <c r="S939" s="96"/>
      <c r="T939" s="97"/>
    </row>
    <row r="940" s="85" customFormat="1" ht="23.1" customHeight="1" spans="1:20">
      <c r="A940" s="129">
        <v>808</v>
      </c>
      <c r="B940" s="129" t="s">
        <v>1735</v>
      </c>
      <c r="C940" s="113" t="s">
        <v>65</v>
      </c>
      <c r="D940" s="148">
        <v>64.99</v>
      </c>
      <c r="E940" s="115">
        <v>9</v>
      </c>
      <c r="F940" s="116">
        <f t="shared" si="417"/>
        <v>584.91</v>
      </c>
      <c r="G940" s="116">
        <f t="shared" si="418"/>
        <v>64.99</v>
      </c>
      <c r="H940" s="117">
        <f t="shared" si="419"/>
        <v>9</v>
      </c>
      <c r="I940" s="116">
        <f t="shared" si="420"/>
        <v>584.91</v>
      </c>
      <c r="J940" s="195">
        <f t="shared" si="423"/>
        <v>61.7405</v>
      </c>
      <c r="K940" s="116">
        <f t="shared" si="411"/>
        <v>9</v>
      </c>
      <c r="L940" s="116">
        <f t="shared" si="421"/>
        <v>555.6645</v>
      </c>
      <c r="M940" s="116">
        <f t="shared" si="422"/>
        <v>3.2495</v>
      </c>
      <c r="N940" s="116">
        <f t="shared" si="414"/>
        <v>9</v>
      </c>
      <c r="O940" s="116">
        <f t="shared" si="416"/>
        <v>29.2455</v>
      </c>
      <c r="P940" s="116"/>
      <c r="R940" s="95"/>
      <c r="S940" s="96"/>
      <c r="T940" s="97"/>
    </row>
    <row r="941" s="85" customFormat="1" ht="23.1" customHeight="1" spans="1:20">
      <c r="A941" s="129">
        <v>810</v>
      </c>
      <c r="B941" s="129" t="s">
        <v>1736</v>
      </c>
      <c r="C941" s="113" t="s">
        <v>334</v>
      </c>
      <c r="D941" s="148">
        <v>1199.96</v>
      </c>
      <c r="E941" s="115">
        <v>1</v>
      </c>
      <c r="F941" s="116">
        <f t="shared" si="417"/>
        <v>1199.96</v>
      </c>
      <c r="G941" s="116">
        <f t="shared" si="418"/>
        <v>1199.96</v>
      </c>
      <c r="H941" s="117">
        <f t="shared" si="419"/>
        <v>1</v>
      </c>
      <c r="I941" s="116">
        <f t="shared" si="420"/>
        <v>1199.96</v>
      </c>
      <c r="J941" s="195">
        <f t="shared" si="423"/>
        <v>1139.962</v>
      </c>
      <c r="K941" s="116">
        <f t="shared" si="411"/>
        <v>1</v>
      </c>
      <c r="L941" s="116">
        <f t="shared" si="421"/>
        <v>1139.962</v>
      </c>
      <c r="M941" s="116">
        <f t="shared" si="422"/>
        <v>59.998</v>
      </c>
      <c r="N941" s="116">
        <f t="shared" si="414"/>
        <v>1</v>
      </c>
      <c r="O941" s="116">
        <f t="shared" si="416"/>
        <v>59.998</v>
      </c>
      <c r="P941" s="116"/>
      <c r="R941" s="95"/>
      <c r="S941" s="96"/>
      <c r="T941" s="97"/>
    </row>
    <row r="942" s="85" customFormat="1" ht="23.1" customHeight="1" spans="1:20">
      <c r="A942" s="129">
        <v>811</v>
      </c>
      <c r="B942" s="129" t="s">
        <v>1737</v>
      </c>
      <c r="C942" s="113"/>
      <c r="D942" s="148"/>
      <c r="E942" s="115"/>
      <c r="F942" s="116">
        <f t="shared" si="417"/>
        <v>0</v>
      </c>
      <c r="G942" s="116">
        <f t="shared" si="418"/>
        <v>0</v>
      </c>
      <c r="H942" s="117">
        <f t="shared" si="419"/>
        <v>0</v>
      </c>
      <c r="I942" s="116">
        <f t="shared" si="420"/>
        <v>0</v>
      </c>
      <c r="J942" s="195">
        <f t="shared" si="423"/>
        <v>0</v>
      </c>
      <c r="K942" s="116">
        <f t="shared" si="411"/>
        <v>0</v>
      </c>
      <c r="L942" s="116">
        <f t="shared" si="421"/>
        <v>0</v>
      </c>
      <c r="M942" s="116">
        <f t="shared" si="422"/>
        <v>0</v>
      </c>
      <c r="N942" s="116">
        <f t="shared" si="414"/>
        <v>0</v>
      </c>
      <c r="O942" s="116">
        <f t="shared" si="416"/>
        <v>0</v>
      </c>
      <c r="P942" s="116"/>
      <c r="R942" s="95"/>
      <c r="S942" s="96"/>
      <c r="T942" s="97"/>
    </row>
    <row r="943" s="85" customFormat="1" ht="23.1" customHeight="1" spans="1:20">
      <c r="A943" s="129" t="s">
        <v>1738</v>
      </c>
      <c r="B943" s="129" t="s">
        <v>1739</v>
      </c>
      <c r="C943" s="113" t="s">
        <v>65</v>
      </c>
      <c r="D943" s="148">
        <v>618.89</v>
      </c>
      <c r="E943" s="115">
        <v>252</v>
      </c>
      <c r="F943" s="116">
        <f t="shared" si="417"/>
        <v>155960.28</v>
      </c>
      <c r="G943" s="116">
        <f t="shared" si="418"/>
        <v>618.89</v>
      </c>
      <c r="H943" s="117">
        <f t="shared" si="419"/>
        <v>252</v>
      </c>
      <c r="I943" s="116">
        <f t="shared" si="420"/>
        <v>155960.28</v>
      </c>
      <c r="J943" s="195">
        <f t="shared" si="423"/>
        <v>587.9455</v>
      </c>
      <c r="K943" s="116">
        <f t="shared" si="411"/>
        <v>252</v>
      </c>
      <c r="L943" s="116">
        <f t="shared" si="421"/>
        <v>148162.266</v>
      </c>
      <c r="M943" s="116">
        <f t="shared" si="422"/>
        <v>30.9445000000001</v>
      </c>
      <c r="N943" s="116">
        <f t="shared" si="414"/>
        <v>252</v>
      </c>
      <c r="O943" s="116">
        <f t="shared" si="416"/>
        <v>7798.01400000002</v>
      </c>
      <c r="P943" s="116"/>
      <c r="R943" s="95"/>
      <c r="S943" s="96"/>
      <c r="T943" s="97"/>
    </row>
    <row r="944" s="85" customFormat="1" ht="23.1" customHeight="1" spans="1:20">
      <c r="A944" s="129" t="s">
        <v>1740</v>
      </c>
      <c r="B944" s="129" t="s">
        <v>1741</v>
      </c>
      <c r="C944" s="113" t="s">
        <v>65</v>
      </c>
      <c r="D944" s="148">
        <v>128.71</v>
      </c>
      <c r="E944" s="115">
        <v>1</v>
      </c>
      <c r="F944" s="116">
        <f t="shared" si="417"/>
        <v>128.71</v>
      </c>
      <c r="G944" s="116">
        <f t="shared" si="418"/>
        <v>128.71</v>
      </c>
      <c r="H944" s="117">
        <f t="shared" si="419"/>
        <v>1</v>
      </c>
      <c r="I944" s="116">
        <f t="shared" si="420"/>
        <v>128.71</v>
      </c>
      <c r="J944" s="195">
        <f t="shared" si="423"/>
        <v>122.2745</v>
      </c>
      <c r="K944" s="116">
        <f t="shared" si="411"/>
        <v>1</v>
      </c>
      <c r="L944" s="116">
        <f t="shared" si="421"/>
        <v>122.2745</v>
      </c>
      <c r="M944" s="116">
        <f t="shared" si="422"/>
        <v>6.4355</v>
      </c>
      <c r="N944" s="116">
        <f t="shared" si="414"/>
        <v>1</v>
      </c>
      <c r="O944" s="116">
        <f t="shared" si="416"/>
        <v>6.4355</v>
      </c>
      <c r="P944" s="116"/>
      <c r="R944" s="95"/>
      <c r="S944" s="96"/>
      <c r="T944" s="97"/>
    </row>
    <row r="945" s="85" customFormat="1" ht="23.1" customHeight="1" spans="1:20">
      <c r="A945" s="129" t="s">
        <v>1742</v>
      </c>
      <c r="B945" s="129" t="s">
        <v>1743</v>
      </c>
      <c r="C945" s="113" t="s">
        <v>51</v>
      </c>
      <c r="D945" s="148">
        <v>154.78</v>
      </c>
      <c r="E945" s="115">
        <v>210</v>
      </c>
      <c r="F945" s="116">
        <f t="shared" si="417"/>
        <v>32503.8</v>
      </c>
      <c r="G945" s="116">
        <f t="shared" si="418"/>
        <v>154.78</v>
      </c>
      <c r="H945" s="117">
        <f t="shared" si="419"/>
        <v>210</v>
      </c>
      <c r="I945" s="116">
        <f t="shared" si="420"/>
        <v>32503.8</v>
      </c>
      <c r="J945" s="195">
        <f t="shared" si="423"/>
        <v>147.041</v>
      </c>
      <c r="K945" s="116">
        <f t="shared" si="411"/>
        <v>210</v>
      </c>
      <c r="L945" s="116">
        <f t="shared" si="421"/>
        <v>30878.61</v>
      </c>
      <c r="M945" s="116">
        <f t="shared" si="422"/>
        <v>7.739</v>
      </c>
      <c r="N945" s="116">
        <f t="shared" si="414"/>
        <v>210</v>
      </c>
      <c r="O945" s="116">
        <f t="shared" si="416"/>
        <v>1625.19</v>
      </c>
      <c r="P945" s="116"/>
      <c r="R945" s="95"/>
      <c r="S945" s="96"/>
      <c r="T945" s="97"/>
    </row>
    <row r="946" s="85" customFormat="1" ht="23.1" customHeight="1" spans="1:20">
      <c r="A946" s="129" t="s">
        <v>1744</v>
      </c>
      <c r="B946" s="129" t="s">
        <v>1745</v>
      </c>
      <c r="C946" s="113" t="s">
        <v>51</v>
      </c>
      <c r="D946" s="148">
        <v>14.99</v>
      </c>
      <c r="E946" s="115">
        <v>1</v>
      </c>
      <c r="F946" s="116">
        <f t="shared" si="417"/>
        <v>14.99</v>
      </c>
      <c r="G946" s="116">
        <f t="shared" si="418"/>
        <v>14.99</v>
      </c>
      <c r="H946" s="117">
        <f t="shared" si="419"/>
        <v>1</v>
      </c>
      <c r="I946" s="116">
        <f t="shared" si="420"/>
        <v>14.99</v>
      </c>
      <c r="J946" s="195">
        <f t="shared" si="423"/>
        <v>14.2405</v>
      </c>
      <c r="K946" s="116">
        <f t="shared" si="411"/>
        <v>1</v>
      </c>
      <c r="L946" s="116">
        <f t="shared" si="421"/>
        <v>14.2405</v>
      </c>
      <c r="M946" s="116">
        <f t="shared" si="422"/>
        <v>0.749500000000001</v>
      </c>
      <c r="N946" s="116">
        <f t="shared" si="414"/>
        <v>1</v>
      </c>
      <c r="O946" s="116">
        <f t="shared" si="416"/>
        <v>0.749500000000001</v>
      </c>
      <c r="P946" s="116"/>
      <c r="R946" s="95"/>
      <c r="S946" s="96"/>
      <c r="T946" s="97"/>
    </row>
    <row r="947" s="85" customFormat="1" ht="23.1" customHeight="1" spans="1:20">
      <c r="A947" s="129" t="s">
        <v>1746</v>
      </c>
      <c r="B947" s="129" t="s">
        <v>1747</v>
      </c>
      <c r="C947" s="113" t="s">
        <v>51</v>
      </c>
      <c r="D947" s="148">
        <v>116.79</v>
      </c>
      <c r="E947" s="115">
        <v>1</v>
      </c>
      <c r="F947" s="116">
        <f t="shared" si="417"/>
        <v>116.79</v>
      </c>
      <c r="G947" s="116">
        <f t="shared" si="418"/>
        <v>116.79</v>
      </c>
      <c r="H947" s="117">
        <f t="shared" si="419"/>
        <v>1</v>
      </c>
      <c r="I947" s="116">
        <f t="shared" si="420"/>
        <v>116.79</v>
      </c>
      <c r="J947" s="195">
        <f t="shared" si="423"/>
        <v>110.9505</v>
      </c>
      <c r="K947" s="116">
        <f t="shared" si="411"/>
        <v>1</v>
      </c>
      <c r="L947" s="116">
        <f t="shared" si="421"/>
        <v>110.9505</v>
      </c>
      <c r="M947" s="116">
        <f t="shared" si="422"/>
        <v>5.8395</v>
      </c>
      <c r="N947" s="116">
        <f t="shared" si="414"/>
        <v>1</v>
      </c>
      <c r="O947" s="116">
        <f t="shared" si="416"/>
        <v>5.8395</v>
      </c>
      <c r="P947" s="116"/>
      <c r="R947" s="95"/>
      <c r="S947" s="96"/>
      <c r="T947" s="97"/>
    </row>
    <row r="948" s="85" customFormat="1" ht="23.1" customHeight="1" spans="1:20">
      <c r="A948" s="129" t="s">
        <v>1748</v>
      </c>
      <c r="B948" s="129" t="s">
        <v>1749</v>
      </c>
      <c r="C948" s="113" t="s">
        <v>51</v>
      </c>
      <c r="D948" s="148">
        <v>52.3</v>
      </c>
      <c r="E948" s="115">
        <v>1</v>
      </c>
      <c r="F948" s="116">
        <f t="shared" si="417"/>
        <v>52.3</v>
      </c>
      <c r="G948" s="116">
        <f t="shared" si="418"/>
        <v>52.3</v>
      </c>
      <c r="H948" s="117">
        <f t="shared" si="419"/>
        <v>1</v>
      </c>
      <c r="I948" s="116">
        <f t="shared" si="420"/>
        <v>52.3</v>
      </c>
      <c r="J948" s="195">
        <f t="shared" si="423"/>
        <v>49.685</v>
      </c>
      <c r="K948" s="116">
        <f t="shared" si="411"/>
        <v>1</v>
      </c>
      <c r="L948" s="116">
        <f t="shared" si="421"/>
        <v>49.685</v>
      </c>
      <c r="M948" s="116">
        <f t="shared" si="422"/>
        <v>2.615</v>
      </c>
      <c r="N948" s="116">
        <f t="shared" si="414"/>
        <v>1</v>
      </c>
      <c r="O948" s="116">
        <f t="shared" si="416"/>
        <v>2.615</v>
      </c>
      <c r="P948" s="116"/>
      <c r="R948" s="95"/>
      <c r="S948" s="96"/>
      <c r="T948" s="97"/>
    </row>
    <row r="949" s="85" customFormat="1" ht="23.1" customHeight="1" spans="1:20">
      <c r="A949" s="129" t="s">
        <v>1750</v>
      </c>
      <c r="B949" s="129" t="s">
        <v>1751</v>
      </c>
      <c r="C949" s="113" t="s">
        <v>51</v>
      </c>
      <c r="D949" s="148">
        <v>50.24</v>
      </c>
      <c r="E949" s="115">
        <v>1</v>
      </c>
      <c r="F949" s="116">
        <f t="shared" si="417"/>
        <v>50.24</v>
      </c>
      <c r="G949" s="116">
        <f t="shared" si="418"/>
        <v>50.24</v>
      </c>
      <c r="H949" s="117">
        <f t="shared" si="419"/>
        <v>1</v>
      </c>
      <c r="I949" s="116">
        <f t="shared" si="420"/>
        <v>50.24</v>
      </c>
      <c r="J949" s="195">
        <f t="shared" si="423"/>
        <v>47.728</v>
      </c>
      <c r="K949" s="116">
        <f t="shared" si="411"/>
        <v>1</v>
      </c>
      <c r="L949" s="116">
        <f t="shared" si="421"/>
        <v>47.728</v>
      </c>
      <c r="M949" s="116">
        <f t="shared" si="422"/>
        <v>2.512</v>
      </c>
      <c r="N949" s="116">
        <f t="shared" si="414"/>
        <v>1</v>
      </c>
      <c r="O949" s="116">
        <f t="shared" si="416"/>
        <v>2.512</v>
      </c>
      <c r="P949" s="116"/>
      <c r="R949" s="95"/>
      <c r="S949" s="96"/>
      <c r="T949" s="97"/>
    </row>
    <row r="950" s="85" customFormat="1" ht="23.1" customHeight="1" spans="1:20">
      <c r="A950" s="129" t="s">
        <v>1752</v>
      </c>
      <c r="B950" s="129" t="s">
        <v>1753</v>
      </c>
      <c r="C950" s="113" t="s">
        <v>65</v>
      </c>
      <c r="D950" s="148">
        <v>59.69</v>
      </c>
      <c r="E950" s="115">
        <v>1</v>
      </c>
      <c r="F950" s="116">
        <f t="shared" si="417"/>
        <v>59.69</v>
      </c>
      <c r="G950" s="116">
        <f t="shared" si="418"/>
        <v>59.69</v>
      </c>
      <c r="H950" s="117">
        <f t="shared" si="419"/>
        <v>1</v>
      </c>
      <c r="I950" s="116">
        <f t="shared" si="420"/>
        <v>59.69</v>
      </c>
      <c r="J950" s="195">
        <f t="shared" si="423"/>
        <v>56.7055</v>
      </c>
      <c r="K950" s="116">
        <f t="shared" si="411"/>
        <v>1</v>
      </c>
      <c r="L950" s="116">
        <f t="shared" si="421"/>
        <v>56.7055</v>
      </c>
      <c r="M950" s="116">
        <f t="shared" si="422"/>
        <v>2.9845</v>
      </c>
      <c r="N950" s="116">
        <f t="shared" si="414"/>
        <v>1</v>
      </c>
      <c r="O950" s="116">
        <f t="shared" si="416"/>
        <v>2.9845</v>
      </c>
      <c r="P950" s="116"/>
      <c r="R950" s="95"/>
      <c r="S950" s="96"/>
      <c r="T950" s="97"/>
    </row>
    <row r="951" s="85" customFormat="1" ht="23.1" customHeight="1" spans="1:20">
      <c r="A951" s="129">
        <v>812</v>
      </c>
      <c r="B951" s="129" t="s">
        <v>1754</v>
      </c>
      <c r="C951" s="113"/>
      <c r="D951" s="148"/>
      <c r="E951" s="115"/>
      <c r="F951" s="116">
        <f t="shared" si="417"/>
        <v>0</v>
      </c>
      <c r="G951" s="116">
        <f t="shared" si="418"/>
        <v>0</v>
      </c>
      <c r="H951" s="117">
        <f t="shared" si="419"/>
        <v>0</v>
      </c>
      <c r="I951" s="116">
        <f t="shared" si="420"/>
        <v>0</v>
      </c>
      <c r="J951" s="195">
        <f t="shared" si="423"/>
        <v>0</v>
      </c>
      <c r="K951" s="116">
        <f t="shared" si="411"/>
        <v>0</v>
      </c>
      <c r="L951" s="116">
        <f t="shared" si="421"/>
        <v>0</v>
      </c>
      <c r="M951" s="116">
        <f t="shared" si="422"/>
        <v>0</v>
      </c>
      <c r="N951" s="116">
        <f t="shared" si="414"/>
        <v>0</v>
      </c>
      <c r="O951" s="116">
        <f t="shared" si="416"/>
        <v>0</v>
      </c>
      <c r="P951" s="116"/>
      <c r="R951" s="95"/>
      <c r="S951" s="96"/>
      <c r="T951" s="97"/>
    </row>
    <row r="952" s="85" customFormat="1" ht="23.1" customHeight="1" spans="1:20">
      <c r="A952" s="129" t="s">
        <v>1755</v>
      </c>
      <c r="B952" s="129" t="s">
        <v>1756</v>
      </c>
      <c r="C952" s="113" t="s">
        <v>51</v>
      </c>
      <c r="D952" s="148">
        <v>97.89</v>
      </c>
      <c r="E952" s="115">
        <v>1</v>
      </c>
      <c r="F952" s="116">
        <f t="shared" si="417"/>
        <v>97.89</v>
      </c>
      <c r="G952" s="116">
        <f t="shared" si="418"/>
        <v>97.89</v>
      </c>
      <c r="H952" s="117">
        <f t="shared" si="419"/>
        <v>1</v>
      </c>
      <c r="I952" s="116">
        <f t="shared" si="420"/>
        <v>97.89</v>
      </c>
      <c r="J952" s="195">
        <f t="shared" si="423"/>
        <v>92.9955</v>
      </c>
      <c r="K952" s="116">
        <f t="shared" si="411"/>
        <v>1</v>
      </c>
      <c r="L952" s="116">
        <f t="shared" si="421"/>
        <v>92.9955</v>
      </c>
      <c r="M952" s="116">
        <f t="shared" si="422"/>
        <v>4.89450000000001</v>
      </c>
      <c r="N952" s="116">
        <f t="shared" si="414"/>
        <v>1</v>
      </c>
      <c r="O952" s="116">
        <f t="shared" si="416"/>
        <v>4.89450000000001</v>
      </c>
      <c r="P952" s="116"/>
      <c r="R952" s="95"/>
      <c r="S952" s="96"/>
      <c r="T952" s="97"/>
    </row>
    <row r="953" s="85" customFormat="1" ht="23.1" customHeight="1" spans="1:20">
      <c r="A953" s="129">
        <v>813</v>
      </c>
      <c r="B953" s="129" t="s">
        <v>1757</v>
      </c>
      <c r="C953" s="113"/>
      <c r="D953" s="148"/>
      <c r="E953" s="115"/>
      <c r="F953" s="116">
        <f t="shared" si="417"/>
        <v>0</v>
      </c>
      <c r="G953" s="116">
        <f t="shared" si="418"/>
        <v>0</v>
      </c>
      <c r="H953" s="117">
        <f t="shared" si="419"/>
        <v>0</v>
      </c>
      <c r="I953" s="116">
        <f t="shared" si="420"/>
        <v>0</v>
      </c>
      <c r="J953" s="195">
        <f t="shared" si="423"/>
        <v>0</v>
      </c>
      <c r="K953" s="116">
        <f t="shared" si="411"/>
        <v>0</v>
      </c>
      <c r="L953" s="116">
        <f t="shared" si="421"/>
        <v>0</v>
      </c>
      <c r="M953" s="116">
        <f t="shared" si="422"/>
        <v>0</v>
      </c>
      <c r="N953" s="116">
        <f t="shared" si="414"/>
        <v>0</v>
      </c>
      <c r="O953" s="116">
        <f t="shared" si="416"/>
        <v>0</v>
      </c>
      <c r="P953" s="116"/>
      <c r="R953" s="95"/>
      <c r="S953" s="96"/>
      <c r="T953" s="97"/>
    </row>
    <row r="954" s="85" customFormat="1" ht="23.1" customHeight="1" spans="1:20">
      <c r="A954" s="129" t="s">
        <v>1758</v>
      </c>
      <c r="B954" s="129" t="s">
        <v>1759</v>
      </c>
      <c r="C954" s="113" t="s">
        <v>51</v>
      </c>
      <c r="D954" s="148">
        <v>62.82</v>
      </c>
      <c r="E954" s="115">
        <v>0</v>
      </c>
      <c r="F954" s="116">
        <f t="shared" si="417"/>
        <v>0</v>
      </c>
      <c r="G954" s="116">
        <f t="shared" si="418"/>
        <v>62.82</v>
      </c>
      <c r="H954" s="117">
        <f t="shared" si="419"/>
        <v>0</v>
      </c>
      <c r="I954" s="116">
        <f t="shared" si="420"/>
        <v>0</v>
      </c>
      <c r="J954" s="195">
        <f t="shared" si="423"/>
        <v>59.679</v>
      </c>
      <c r="K954" s="116">
        <f t="shared" si="411"/>
        <v>0</v>
      </c>
      <c r="L954" s="116">
        <f t="shared" si="421"/>
        <v>0</v>
      </c>
      <c r="M954" s="116">
        <f t="shared" si="422"/>
        <v>3.14100000000001</v>
      </c>
      <c r="N954" s="116">
        <f t="shared" si="414"/>
        <v>0</v>
      </c>
      <c r="O954" s="116">
        <f t="shared" si="416"/>
        <v>0</v>
      </c>
      <c r="P954" s="116"/>
      <c r="R954" s="95"/>
      <c r="S954" s="96"/>
      <c r="T954" s="97"/>
    </row>
    <row r="955" s="85" customFormat="1" ht="23.1" customHeight="1" spans="1:20">
      <c r="A955" s="129">
        <v>814</v>
      </c>
      <c r="B955" s="129" t="s">
        <v>1760</v>
      </c>
      <c r="C955" s="113" t="s">
        <v>51</v>
      </c>
      <c r="D955" s="148">
        <v>18.06</v>
      </c>
      <c r="E955" s="115">
        <v>1</v>
      </c>
      <c r="F955" s="116">
        <f t="shared" si="417"/>
        <v>18.06</v>
      </c>
      <c r="G955" s="116">
        <f t="shared" si="418"/>
        <v>18.06</v>
      </c>
      <c r="H955" s="117">
        <f t="shared" si="419"/>
        <v>1</v>
      </c>
      <c r="I955" s="116">
        <f t="shared" si="420"/>
        <v>18.06</v>
      </c>
      <c r="J955" s="195">
        <f t="shared" si="423"/>
        <v>17.157</v>
      </c>
      <c r="K955" s="116">
        <f t="shared" si="411"/>
        <v>1</v>
      </c>
      <c r="L955" s="116">
        <f t="shared" si="421"/>
        <v>17.157</v>
      </c>
      <c r="M955" s="116">
        <f t="shared" si="422"/>
        <v>0.903000000000002</v>
      </c>
      <c r="N955" s="116">
        <f t="shared" si="414"/>
        <v>1</v>
      </c>
      <c r="O955" s="116">
        <f t="shared" si="416"/>
        <v>0.903000000000002</v>
      </c>
      <c r="P955" s="116"/>
      <c r="R955" s="95"/>
      <c r="S955" s="96"/>
      <c r="T955" s="97"/>
    </row>
    <row r="956" s="85" customFormat="1" ht="23.1" customHeight="1" spans="1:20">
      <c r="A956" s="129">
        <v>815</v>
      </c>
      <c r="B956" s="129" t="s">
        <v>1761</v>
      </c>
      <c r="C956" s="113" t="s">
        <v>334</v>
      </c>
      <c r="D956" s="148">
        <v>459.98</v>
      </c>
      <c r="E956" s="115">
        <v>1</v>
      </c>
      <c r="F956" s="116">
        <f t="shared" si="417"/>
        <v>459.98</v>
      </c>
      <c r="G956" s="116">
        <f t="shared" si="418"/>
        <v>459.98</v>
      </c>
      <c r="H956" s="117">
        <f t="shared" si="419"/>
        <v>1</v>
      </c>
      <c r="I956" s="116">
        <f t="shared" si="420"/>
        <v>459.98</v>
      </c>
      <c r="J956" s="195">
        <f t="shared" si="423"/>
        <v>436.981</v>
      </c>
      <c r="K956" s="116">
        <f t="shared" si="411"/>
        <v>1</v>
      </c>
      <c r="L956" s="116">
        <f t="shared" si="421"/>
        <v>436.981</v>
      </c>
      <c r="M956" s="116">
        <f t="shared" si="422"/>
        <v>22.999</v>
      </c>
      <c r="N956" s="116">
        <f t="shared" si="414"/>
        <v>1</v>
      </c>
      <c r="O956" s="116">
        <f t="shared" si="416"/>
        <v>22.999</v>
      </c>
      <c r="P956" s="116"/>
      <c r="R956" s="95"/>
      <c r="S956" s="96"/>
      <c r="T956" s="97"/>
    </row>
    <row r="957" s="85" customFormat="1" ht="23.1" customHeight="1" spans="1:20">
      <c r="A957" s="129">
        <v>818</v>
      </c>
      <c r="B957" s="129" t="s">
        <v>1762</v>
      </c>
      <c r="C957" s="113" t="s">
        <v>51</v>
      </c>
      <c r="D957" s="148">
        <v>219.71</v>
      </c>
      <c r="E957" s="115">
        <v>1</v>
      </c>
      <c r="F957" s="116">
        <f t="shared" si="417"/>
        <v>219.71</v>
      </c>
      <c r="G957" s="116">
        <f t="shared" si="418"/>
        <v>219.71</v>
      </c>
      <c r="H957" s="117">
        <f t="shared" si="419"/>
        <v>1</v>
      </c>
      <c r="I957" s="116">
        <f t="shared" si="420"/>
        <v>219.71</v>
      </c>
      <c r="J957" s="195">
        <f t="shared" si="423"/>
        <v>208.7245</v>
      </c>
      <c r="K957" s="116">
        <f t="shared" si="411"/>
        <v>1</v>
      </c>
      <c r="L957" s="116">
        <f t="shared" si="421"/>
        <v>208.7245</v>
      </c>
      <c r="M957" s="116">
        <f t="shared" si="422"/>
        <v>10.9855</v>
      </c>
      <c r="N957" s="116">
        <f t="shared" si="414"/>
        <v>1</v>
      </c>
      <c r="O957" s="116">
        <f t="shared" si="416"/>
        <v>10.9855</v>
      </c>
      <c r="P957" s="116"/>
      <c r="R957" s="95"/>
      <c r="S957" s="96"/>
      <c r="T957" s="97"/>
    </row>
    <row r="958" s="85" customFormat="1" ht="23.1" customHeight="1" spans="1:20">
      <c r="A958" s="129">
        <v>823</v>
      </c>
      <c r="B958" s="129" t="s">
        <v>1763</v>
      </c>
      <c r="C958" s="113"/>
      <c r="D958" s="148"/>
      <c r="E958" s="115"/>
      <c r="F958" s="116">
        <f t="shared" si="417"/>
        <v>0</v>
      </c>
      <c r="G958" s="116">
        <f t="shared" si="418"/>
        <v>0</v>
      </c>
      <c r="H958" s="117">
        <f t="shared" si="419"/>
        <v>0</v>
      </c>
      <c r="I958" s="116">
        <f t="shared" si="420"/>
        <v>0</v>
      </c>
      <c r="J958" s="195">
        <f t="shared" si="423"/>
        <v>0</v>
      </c>
      <c r="K958" s="116">
        <f t="shared" si="411"/>
        <v>0</v>
      </c>
      <c r="L958" s="116">
        <f t="shared" si="421"/>
        <v>0</v>
      </c>
      <c r="M958" s="116">
        <f t="shared" si="422"/>
        <v>0</v>
      </c>
      <c r="N958" s="116">
        <f t="shared" si="414"/>
        <v>0</v>
      </c>
      <c r="O958" s="116">
        <f t="shared" si="416"/>
        <v>0</v>
      </c>
      <c r="P958" s="116"/>
      <c r="R958" s="95"/>
      <c r="S958" s="96"/>
      <c r="T958" s="97"/>
    </row>
    <row r="959" s="85" customFormat="1" ht="23.1" customHeight="1" spans="1:20">
      <c r="A959" s="129" t="s">
        <v>1764</v>
      </c>
      <c r="B959" s="129" t="s">
        <v>1765</v>
      </c>
      <c r="C959" s="113" t="s">
        <v>65</v>
      </c>
      <c r="D959" s="148">
        <v>225.12</v>
      </c>
      <c r="E959" s="115">
        <v>1</v>
      </c>
      <c r="F959" s="116">
        <f t="shared" si="417"/>
        <v>225.12</v>
      </c>
      <c r="G959" s="116">
        <f t="shared" si="418"/>
        <v>225.12</v>
      </c>
      <c r="H959" s="117">
        <f t="shared" si="419"/>
        <v>1</v>
      </c>
      <c r="I959" s="116">
        <f t="shared" si="420"/>
        <v>225.12</v>
      </c>
      <c r="J959" s="195">
        <f t="shared" si="423"/>
        <v>213.864</v>
      </c>
      <c r="K959" s="116">
        <f t="shared" si="411"/>
        <v>1</v>
      </c>
      <c r="L959" s="116">
        <f t="shared" si="421"/>
        <v>213.864</v>
      </c>
      <c r="M959" s="116">
        <f t="shared" si="422"/>
        <v>11.256</v>
      </c>
      <c r="N959" s="116">
        <f t="shared" si="414"/>
        <v>1</v>
      </c>
      <c r="O959" s="116">
        <f t="shared" si="416"/>
        <v>11.256</v>
      </c>
      <c r="P959" s="116"/>
      <c r="R959" s="95"/>
      <c r="S959" s="96"/>
      <c r="T959" s="97"/>
    </row>
    <row r="960" s="87" customFormat="1" ht="23.1" customHeight="1" spans="1:16384">
      <c r="A960" s="165">
        <v>900</v>
      </c>
      <c r="B960" s="165" t="s">
        <v>1766</v>
      </c>
      <c r="C960" s="107"/>
      <c r="D960" s="166"/>
      <c r="E960" s="109"/>
      <c r="F960" s="118">
        <f>SUM(F961:F984)</f>
        <v>1231353.67</v>
      </c>
      <c r="G960" s="110"/>
      <c r="H960" s="167"/>
      <c r="I960" s="118">
        <f>SUM(I961:I984)</f>
        <v>1231353.67</v>
      </c>
      <c r="J960" s="195">
        <f t="shared" si="423"/>
        <v>0</v>
      </c>
      <c r="K960" s="116">
        <f t="shared" si="411"/>
        <v>0</v>
      </c>
      <c r="L960" s="118">
        <f>SUM(L961:L984)</f>
        <v>1169785.9865</v>
      </c>
      <c r="M960" s="116"/>
      <c r="N960" s="116"/>
      <c r="O960" s="118">
        <f>SUM(O961:O984)+O1004</f>
        <v>61591.1664340178</v>
      </c>
      <c r="P960" s="110"/>
      <c r="R960" s="95"/>
      <c r="S960" s="96"/>
      <c r="T960" s="139"/>
      <c r="XFB960" s="146"/>
      <c r="XFC960" s="146"/>
      <c r="XFD960" s="146"/>
    </row>
    <row r="961" s="85" customFormat="1" ht="23.1" customHeight="1" spans="1:20">
      <c r="A961" s="129">
        <v>901</v>
      </c>
      <c r="B961" s="129" t="s">
        <v>1767</v>
      </c>
      <c r="C961" s="113" t="s">
        <v>1768</v>
      </c>
      <c r="D961" s="148">
        <v>175.97</v>
      </c>
      <c r="E961" s="115">
        <v>1616</v>
      </c>
      <c r="F961" s="116">
        <f t="shared" ref="F961:F984" si="424">ROUND(E961*D961,2)</f>
        <v>284367.52</v>
      </c>
      <c r="G961" s="116">
        <f t="shared" ref="G961:G984" si="425">D961</f>
        <v>175.97</v>
      </c>
      <c r="H961" s="117">
        <f t="shared" ref="H961:H984" si="426">E961</f>
        <v>1616</v>
      </c>
      <c r="I961" s="116">
        <f t="shared" ref="I961:I984" si="427">ROUND(H961*G961,2)</f>
        <v>284367.52</v>
      </c>
      <c r="J961" s="195">
        <f t="shared" si="423"/>
        <v>167.1715</v>
      </c>
      <c r="K961" s="116">
        <f t="shared" si="411"/>
        <v>1616</v>
      </c>
      <c r="L961" s="116">
        <f t="shared" ref="L961:L984" si="428">K961*J961</f>
        <v>270149.144</v>
      </c>
      <c r="M961" s="116">
        <f t="shared" ref="M961:M984" si="429">G961-J961</f>
        <v>8.79850000000002</v>
      </c>
      <c r="N961" s="116">
        <f t="shared" ref="N961:N984" si="430">K961</f>
        <v>1616</v>
      </c>
      <c r="O961" s="116">
        <f t="shared" ref="O961:O984" si="431">N961*M961</f>
        <v>14218.376</v>
      </c>
      <c r="P961" s="116"/>
      <c r="R961" s="95"/>
      <c r="S961" s="96"/>
      <c r="T961" s="97"/>
    </row>
    <row r="962" s="85" customFormat="1" ht="23.1" customHeight="1" spans="1:20">
      <c r="A962" s="129">
        <v>902</v>
      </c>
      <c r="B962" s="129" t="s">
        <v>1769</v>
      </c>
      <c r="C962" s="113"/>
      <c r="D962" s="148"/>
      <c r="E962" s="115"/>
      <c r="F962" s="116">
        <f t="shared" si="424"/>
        <v>0</v>
      </c>
      <c r="G962" s="116">
        <f t="shared" si="425"/>
        <v>0</v>
      </c>
      <c r="H962" s="117">
        <f t="shared" si="426"/>
        <v>0</v>
      </c>
      <c r="I962" s="116">
        <f t="shared" si="427"/>
        <v>0</v>
      </c>
      <c r="J962" s="195">
        <f t="shared" si="423"/>
        <v>0</v>
      </c>
      <c r="K962" s="116">
        <f t="shared" si="411"/>
        <v>0</v>
      </c>
      <c r="L962" s="116">
        <f t="shared" si="428"/>
        <v>0</v>
      </c>
      <c r="M962" s="116">
        <f t="shared" si="429"/>
        <v>0</v>
      </c>
      <c r="N962" s="116">
        <f t="shared" si="430"/>
        <v>0</v>
      </c>
      <c r="O962" s="116">
        <f t="shared" si="431"/>
        <v>0</v>
      </c>
      <c r="P962" s="116"/>
      <c r="R962" s="95"/>
      <c r="S962" s="96"/>
      <c r="T962" s="97"/>
    </row>
    <row r="963" s="85" customFormat="1" ht="23.1" customHeight="1" spans="1:20">
      <c r="A963" s="129" t="s">
        <v>1770</v>
      </c>
      <c r="B963" s="129" t="s">
        <v>1771</v>
      </c>
      <c r="C963" s="113" t="s">
        <v>850</v>
      </c>
      <c r="D963" s="148">
        <v>258.01</v>
      </c>
      <c r="E963" s="115">
        <v>61</v>
      </c>
      <c r="F963" s="116">
        <f t="shared" si="424"/>
        <v>15738.61</v>
      </c>
      <c r="G963" s="116">
        <f t="shared" si="425"/>
        <v>258.01</v>
      </c>
      <c r="H963" s="117">
        <f t="shared" si="426"/>
        <v>61</v>
      </c>
      <c r="I963" s="116">
        <f t="shared" si="427"/>
        <v>15738.61</v>
      </c>
      <c r="J963" s="195">
        <f t="shared" si="423"/>
        <v>245.1095</v>
      </c>
      <c r="K963" s="116">
        <f t="shared" si="411"/>
        <v>61</v>
      </c>
      <c r="L963" s="116">
        <f t="shared" si="428"/>
        <v>14951.6795</v>
      </c>
      <c r="M963" s="116">
        <f t="shared" si="429"/>
        <v>12.9005</v>
      </c>
      <c r="N963" s="116">
        <f t="shared" si="430"/>
        <v>61</v>
      </c>
      <c r="O963" s="116">
        <f t="shared" si="431"/>
        <v>786.930500000001</v>
      </c>
      <c r="P963" s="116"/>
      <c r="R963" s="95"/>
      <c r="S963" s="96"/>
      <c r="T963" s="97"/>
    </row>
    <row r="964" s="85" customFormat="1" ht="23.1" customHeight="1" spans="1:20">
      <c r="A964" s="129" t="s">
        <v>1772</v>
      </c>
      <c r="B964" s="129" t="s">
        <v>1773</v>
      </c>
      <c r="C964" s="113" t="s">
        <v>850</v>
      </c>
      <c r="D964" s="148">
        <v>560.92</v>
      </c>
      <c r="E964" s="115">
        <v>536</v>
      </c>
      <c r="F964" s="116">
        <f t="shared" si="424"/>
        <v>300653.12</v>
      </c>
      <c r="G964" s="116">
        <f t="shared" si="425"/>
        <v>560.92</v>
      </c>
      <c r="H964" s="117">
        <f t="shared" si="426"/>
        <v>536</v>
      </c>
      <c r="I964" s="116">
        <f t="shared" si="427"/>
        <v>300653.12</v>
      </c>
      <c r="J964" s="195">
        <f t="shared" si="423"/>
        <v>532.874</v>
      </c>
      <c r="K964" s="116">
        <f t="shared" si="411"/>
        <v>536</v>
      </c>
      <c r="L964" s="116">
        <f t="shared" si="428"/>
        <v>285620.464</v>
      </c>
      <c r="M964" s="116">
        <f t="shared" si="429"/>
        <v>28.046</v>
      </c>
      <c r="N964" s="116">
        <f t="shared" si="430"/>
        <v>536</v>
      </c>
      <c r="O964" s="116">
        <f t="shared" si="431"/>
        <v>15032.656</v>
      </c>
      <c r="P964" s="116"/>
      <c r="R964" s="95"/>
      <c r="S964" s="96"/>
      <c r="T964" s="97"/>
    </row>
    <row r="965" s="85" customFormat="1" ht="23.1" customHeight="1" spans="1:20">
      <c r="A965" s="129" t="s">
        <v>1774</v>
      </c>
      <c r="B965" s="129" t="s">
        <v>1775</v>
      </c>
      <c r="C965" s="113" t="s">
        <v>850</v>
      </c>
      <c r="D965" s="148">
        <v>560.9</v>
      </c>
      <c r="E965" s="115">
        <v>297</v>
      </c>
      <c r="F965" s="116">
        <f t="shared" si="424"/>
        <v>166587.3</v>
      </c>
      <c r="G965" s="116">
        <f t="shared" si="425"/>
        <v>560.9</v>
      </c>
      <c r="H965" s="117">
        <f t="shared" si="426"/>
        <v>297</v>
      </c>
      <c r="I965" s="116">
        <f t="shared" si="427"/>
        <v>166587.3</v>
      </c>
      <c r="J965" s="195">
        <f t="shared" si="423"/>
        <v>532.855</v>
      </c>
      <c r="K965" s="116">
        <f t="shared" si="411"/>
        <v>297</v>
      </c>
      <c r="L965" s="116">
        <f t="shared" si="428"/>
        <v>158257.935</v>
      </c>
      <c r="M965" s="116">
        <f t="shared" si="429"/>
        <v>28.0450000000001</v>
      </c>
      <c r="N965" s="116">
        <f t="shared" si="430"/>
        <v>297</v>
      </c>
      <c r="O965" s="116">
        <f t="shared" si="431"/>
        <v>8329.36500000002</v>
      </c>
      <c r="P965" s="116"/>
      <c r="R965" s="95"/>
      <c r="S965" s="96"/>
      <c r="T965" s="97"/>
    </row>
    <row r="966" s="85" customFormat="1" ht="23.1" customHeight="1" spans="1:20">
      <c r="A966" s="129" t="s">
        <v>1776</v>
      </c>
      <c r="B966" s="129" t="s">
        <v>1777</v>
      </c>
      <c r="C966" s="113" t="s">
        <v>850</v>
      </c>
      <c r="D966" s="148">
        <v>1517.18</v>
      </c>
      <c r="E966" s="115">
        <v>40</v>
      </c>
      <c r="F966" s="116">
        <f t="shared" si="424"/>
        <v>60687.2</v>
      </c>
      <c r="G966" s="116">
        <f t="shared" si="425"/>
        <v>1517.18</v>
      </c>
      <c r="H966" s="117">
        <f t="shared" si="426"/>
        <v>40</v>
      </c>
      <c r="I966" s="116">
        <f t="shared" si="427"/>
        <v>60687.2</v>
      </c>
      <c r="J966" s="195">
        <f t="shared" si="423"/>
        <v>1441.321</v>
      </c>
      <c r="K966" s="116">
        <f t="shared" si="411"/>
        <v>40</v>
      </c>
      <c r="L966" s="116">
        <f t="shared" si="428"/>
        <v>57652.84</v>
      </c>
      <c r="M966" s="116">
        <f t="shared" si="429"/>
        <v>75.8590000000002</v>
      </c>
      <c r="N966" s="116">
        <f t="shared" si="430"/>
        <v>40</v>
      </c>
      <c r="O966" s="116">
        <f t="shared" si="431"/>
        <v>3034.36000000001</v>
      </c>
      <c r="P966" s="116"/>
      <c r="R966" s="95"/>
      <c r="S966" s="96"/>
      <c r="T966" s="97"/>
    </row>
    <row r="967" s="85" customFormat="1" ht="23.1" customHeight="1" spans="1:20">
      <c r="A967" s="129" t="s">
        <v>1778</v>
      </c>
      <c r="B967" s="129" t="s">
        <v>1779</v>
      </c>
      <c r="C967" s="113" t="s">
        <v>850</v>
      </c>
      <c r="D967" s="148">
        <v>174.21</v>
      </c>
      <c r="E967" s="115">
        <v>41</v>
      </c>
      <c r="F967" s="116">
        <f t="shared" si="424"/>
        <v>7142.61</v>
      </c>
      <c r="G967" s="116">
        <f t="shared" si="425"/>
        <v>174.21</v>
      </c>
      <c r="H967" s="117">
        <f t="shared" si="426"/>
        <v>41</v>
      </c>
      <c r="I967" s="116">
        <f t="shared" si="427"/>
        <v>7142.61</v>
      </c>
      <c r="J967" s="195">
        <f t="shared" si="423"/>
        <v>165.4995</v>
      </c>
      <c r="K967" s="116">
        <f t="shared" si="411"/>
        <v>41</v>
      </c>
      <c r="L967" s="116">
        <f t="shared" si="428"/>
        <v>6785.4795</v>
      </c>
      <c r="M967" s="116">
        <f t="shared" si="429"/>
        <v>8.7105</v>
      </c>
      <c r="N967" s="116">
        <f t="shared" si="430"/>
        <v>41</v>
      </c>
      <c r="O967" s="116">
        <f t="shared" si="431"/>
        <v>357.1305</v>
      </c>
      <c r="P967" s="116"/>
      <c r="R967" s="95"/>
      <c r="S967" s="96"/>
      <c r="T967" s="97"/>
    </row>
    <row r="968" s="85" customFormat="1" ht="23.1" customHeight="1" spans="1:20">
      <c r="A968" s="129" t="s">
        <v>1780</v>
      </c>
      <c r="B968" s="129" t="s">
        <v>1781</v>
      </c>
      <c r="C968" s="113" t="s">
        <v>850</v>
      </c>
      <c r="D968" s="148">
        <v>180.59</v>
      </c>
      <c r="E968" s="115">
        <v>28</v>
      </c>
      <c r="F968" s="116">
        <f t="shared" si="424"/>
        <v>5056.52</v>
      </c>
      <c r="G968" s="116">
        <f t="shared" si="425"/>
        <v>180.59</v>
      </c>
      <c r="H968" s="117">
        <f t="shared" si="426"/>
        <v>28</v>
      </c>
      <c r="I968" s="116">
        <f t="shared" si="427"/>
        <v>5056.52</v>
      </c>
      <c r="J968" s="195">
        <f t="shared" si="423"/>
        <v>171.5605</v>
      </c>
      <c r="K968" s="116">
        <f t="shared" ref="K968:K984" si="432">H968</f>
        <v>28</v>
      </c>
      <c r="L968" s="116">
        <f t="shared" si="428"/>
        <v>4803.694</v>
      </c>
      <c r="M968" s="116">
        <f t="shared" si="429"/>
        <v>9.02950000000001</v>
      </c>
      <c r="N968" s="116">
        <f t="shared" si="430"/>
        <v>28</v>
      </c>
      <c r="O968" s="116">
        <f t="shared" si="431"/>
        <v>252.826</v>
      </c>
      <c r="P968" s="116"/>
      <c r="R968" s="95"/>
      <c r="S968" s="96"/>
      <c r="T968" s="97"/>
    </row>
    <row r="969" s="85" customFormat="1" ht="23.1" customHeight="1" spans="1:20">
      <c r="A969" s="129" t="s">
        <v>1782</v>
      </c>
      <c r="B969" s="129" t="s">
        <v>1783</v>
      </c>
      <c r="C969" s="113" t="s">
        <v>850</v>
      </c>
      <c r="D969" s="148">
        <v>154.78</v>
      </c>
      <c r="E969" s="115">
        <v>46</v>
      </c>
      <c r="F969" s="116">
        <f t="shared" si="424"/>
        <v>7119.88</v>
      </c>
      <c r="G969" s="116">
        <f t="shared" si="425"/>
        <v>154.78</v>
      </c>
      <c r="H969" s="117">
        <f t="shared" si="426"/>
        <v>46</v>
      </c>
      <c r="I969" s="116">
        <f t="shared" si="427"/>
        <v>7119.88</v>
      </c>
      <c r="J969" s="195">
        <f t="shared" si="423"/>
        <v>147.041</v>
      </c>
      <c r="K969" s="116">
        <f t="shared" si="432"/>
        <v>46</v>
      </c>
      <c r="L969" s="116">
        <f t="shared" si="428"/>
        <v>6763.886</v>
      </c>
      <c r="M969" s="116">
        <f t="shared" si="429"/>
        <v>7.739</v>
      </c>
      <c r="N969" s="116">
        <f t="shared" si="430"/>
        <v>46</v>
      </c>
      <c r="O969" s="116">
        <f t="shared" si="431"/>
        <v>355.994</v>
      </c>
      <c r="P969" s="116"/>
      <c r="R969" s="95"/>
      <c r="S969" s="96"/>
      <c r="T969" s="97"/>
    </row>
    <row r="970" s="85" customFormat="1" ht="23.1" customHeight="1" spans="1:20">
      <c r="A970" s="129" t="s">
        <v>1784</v>
      </c>
      <c r="B970" s="129" t="s">
        <v>1785</v>
      </c>
      <c r="C970" s="113" t="s">
        <v>850</v>
      </c>
      <c r="D970" s="148">
        <v>170.3</v>
      </c>
      <c r="E970" s="115">
        <v>24</v>
      </c>
      <c r="F970" s="116">
        <f t="shared" si="424"/>
        <v>4087.2</v>
      </c>
      <c r="G970" s="116">
        <f t="shared" si="425"/>
        <v>170.3</v>
      </c>
      <c r="H970" s="117">
        <f t="shared" si="426"/>
        <v>24</v>
      </c>
      <c r="I970" s="116">
        <f t="shared" si="427"/>
        <v>4087.2</v>
      </c>
      <c r="J970" s="195">
        <f t="shared" si="423"/>
        <v>161.785</v>
      </c>
      <c r="K970" s="116">
        <f t="shared" si="432"/>
        <v>24</v>
      </c>
      <c r="L970" s="116">
        <f t="shared" si="428"/>
        <v>3882.84</v>
      </c>
      <c r="M970" s="116">
        <f t="shared" si="429"/>
        <v>8.51500000000001</v>
      </c>
      <c r="N970" s="116">
        <f t="shared" si="430"/>
        <v>24</v>
      </c>
      <c r="O970" s="116">
        <f t="shared" si="431"/>
        <v>204.36</v>
      </c>
      <c r="P970" s="116"/>
      <c r="R970" s="95"/>
      <c r="S970" s="96"/>
      <c r="T970" s="97"/>
    </row>
    <row r="971" s="85" customFormat="1" ht="23.1" customHeight="1" spans="1:20">
      <c r="A971" s="129" t="s">
        <v>1786</v>
      </c>
      <c r="B971" s="129" t="s">
        <v>1787</v>
      </c>
      <c r="C971" s="113" t="s">
        <v>850</v>
      </c>
      <c r="D971" s="148">
        <v>509.82</v>
      </c>
      <c r="E971" s="115">
        <v>41</v>
      </c>
      <c r="F971" s="116">
        <f t="shared" si="424"/>
        <v>20902.62</v>
      </c>
      <c r="G971" s="116">
        <f t="shared" si="425"/>
        <v>509.82</v>
      </c>
      <c r="H971" s="117">
        <f t="shared" si="426"/>
        <v>41</v>
      </c>
      <c r="I971" s="116">
        <f t="shared" si="427"/>
        <v>20902.62</v>
      </c>
      <c r="J971" s="195">
        <f t="shared" si="423"/>
        <v>484.329</v>
      </c>
      <c r="K971" s="116">
        <f t="shared" si="432"/>
        <v>41</v>
      </c>
      <c r="L971" s="116">
        <f t="shared" si="428"/>
        <v>19857.489</v>
      </c>
      <c r="M971" s="116">
        <f t="shared" si="429"/>
        <v>25.491</v>
      </c>
      <c r="N971" s="116">
        <f t="shared" si="430"/>
        <v>41</v>
      </c>
      <c r="O971" s="116">
        <f t="shared" si="431"/>
        <v>1045.131</v>
      </c>
      <c r="P971" s="116"/>
      <c r="R971" s="95"/>
      <c r="S971" s="96"/>
      <c r="T971" s="97"/>
    </row>
    <row r="972" s="85" customFormat="1" ht="23.1" customHeight="1" spans="1:20">
      <c r="A972" s="129" t="s">
        <v>1788</v>
      </c>
      <c r="B972" s="129" t="s">
        <v>1789</v>
      </c>
      <c r="C972" s="113" t="s">
        <v>850</v>
      </c>
      <c r="D972" s="148">
        <v>560.97</v>
      </c>
      <c r="E972" s="115">
        <v>59</v>
      </c>
      <c r="F972" s="116">
        <f t="shared" si="424"/>
        <v>33097.23</v>
      </c>
      <c r="G972" s="116">
        <f t="shared" si="425"/>
        <v>560.97</v>
      </c>
      <c r="H972" s="117">
        <f t="shared" si="426"/>
        <v>59</v>
      </c>
      <c r="I972" s="116">
        <f t="shared" si="427"/>
        <v>33097.23</v>
      </c>
      <c r="J972" s="195">
        <f t="shared" si="423"/>
        <v>532.9215</v>
      </c>
      <c r="K972" s="116">
        <f t="shared" si="432"/>
        <v>59</v>
      </c>
      <c r="L972" s="116">
        <f t="shared" si="428"/>
        <v>31442.3685</v>
      </c>
      <c r="M972" s="116">
        <f t="shared" si="429"/>
        <v>28.0485</v>
      </c>
      <c r="N972" s="116">
        <f t="shared" si="430"/>
        <v>59</v>
      </c>
      <c r="O972" s="116">
        <f t="shared" si="431"/>
        <v>1654.8615</v>
      </c>
      <c r="P972" s="116"/>
      <c r="R972" s="95"/>
      <c r="S972" s="96"/>
      <c r="T972" s="97"/>
    </row>
    <row r="973" s="85" customFormat="1" ht="23.1" customHeight="1" spans="1:20">
      <c r="A973" s="129" t="s">
        <v>1790</v>
      </c>
      <c r="B973" s="129" t="s">
        <v>1791</v>
      </c>
      <c r="C973" s="113" t="s">
        <v>850</v>
      </c>
      <c r="D973" s="148">
        <v>1499.48</v>
      </c>
      <c r="E973" s="115">
        <v>9</v>
      </c>
      <c r="F973" s="116">
        <f t="shared" si="424"/>
        <v>13495.32</v>
      </c>
      <c r="G973" s="116">
        <f t="shared" si="425"/>
        <v>1499.48</v>
      </c>
      <c r="H973" s="117">
        <f t="shared" si="426"/>
        <v>9</v>
      </c>
      <c r="I973" s="116">
        <f t="shared" si="427"/>
        <v>13495.32</v>
      </c>
      <c r="J973" s="195">
        <f t="shared" si="423"/>
        <v>1424.506</v>
      </c>
      <c r="K973" s="116">
        <f t="shared" si="432"/>
        <v>9</v>
      </c>
      <c r="L973" s="116">
        <f t="shared" si="428"/>
        <v>12820.554</v>
      </c>
      <c r="M973" s="116">
        <f t="shared" si="429"/>
        <v>74.9740000000002</v>
      </c>
      <c r="N973" s="116">
        <f t="shared" si="430"/>
        <v>9</v>
      </c>
      <c r="O973" s="116">
        <f t="shared" si="431"/>
        <v>674.766000000001</v>
      </c>
      <c r="P973" s="116"/>
      <c r="R973" s="95"/>
      <c r="S973" s="96"/>
      <c r="T973" s="97"/>
    </row>
    <row r="974" s="85" customFormat="1" ht="23.1" customHeight="1" spans="1:20">
      <c r="A974" s="129" t="s">
        <v>1792</v>
      </c>
      <c r="B974" s="129" t="s">
        <v>1793</v>
      </c>
      <c r="C974" s="113" t="s">
        <v>850</v>
      </c>
      <c r="D974" s="148">
        <v>1682.56</v>
      </c>
      <c r="E974" s="115">
        <v>36</v>
      </c>
      <c r="F974" s="116">
        <f t="shared" si="424"/>
        <v>60572.16</v>
      </c>
      <c r="G974" s="116">
        <f t="shared" si="425"/>
        <v>1682.56</v>
      </c>
      <c r="H974" s="117">
        <f t="shared" si="426"/>
        <v>36</v>
      </c>
      <c r="I974" s="116">
        <f t="shared" si="427"/>
        <v>60572.16</v>
      </c>
      <c r="J974" s="195">
        <f t="shared" si="423"/>
        <v>1598.432</v>
      </c>
      <c r="K974" s="116">
        <f t="shared" si="432"/>
        <v>36</v>
      </c>
      <c r="L974" s="116">
        <f t="shared" si="428"/>
        <v>57543.552</v>
      </c>
      <c r="M974" s="116">
        <f t="shared" si="429"/>
        <v>84.1280000000002</v>
      </c>
      <c r="N974" s="116">
        <f t="shared" si="430"/>
        <v>36</v>
      </c>
      <c r="O974" s="116">
        <f t="shared" si="431"/>
        <v>3028.60800000001</v>
      </c>
      <c r="P974" s="116"/>
      <c r="R974" s="95"/>
      <c r="S974" s="96"/>
      <c r="T974" s="97"/>
    </row>
    <row r="975" s="85" customFormat="1" ht="23.1" customHeight="1" spans="1:20">
      <c r="A975" s="129" t="s">
        <v>1794</v>
      </c>
      <c r="B975" s="129" t="s">
        <v>1795</v>
      </c>
      <c r="C975" s="113" t="s">
        <v>850</v>
      </c>
      <c r="D975" s="148">
        <v>1529.83</v>
      </c>
      <c r="E975" s="115">
        <v>28</v>
      </c>
      <c r="F975" s="116">
        <f t="shared" si="424"/>
        <v>42835.24</v>
      </c>
      <c r="G975" s="116">
        <f t="shared" si="425"/>
        <v>1529.83</v>
      </c>
      <c r="H975" s="117">
        <f t="shared" si="426"/>
        <v>28</v>
      </c>
      <c r="I975" s="116">
        <f t="shared" si="427"/>
        <v>42835.24</v>
      </c>
      <c r="J975" s="195">
        <f t="shared" si="423"/>
        <v>1453.3385</v>
      </c>
      <c r="K975" s="116">
        <f t="shared" si="432"/>
        <v>28</v>
      </c>
      <c r="L975" s="116">
        <f t="shared" si="428"/>
        <v>40693.478</v>
      </c>
      <c r="M975" s="116">
        <f t="shared" si="429"/>
        <v>76.4915000000001</v>
      </c>
      <c r="N975" s="116">
        <f t="shared" si="430"/>
        <v>28</v>
      </c>
      <c r="O975" s="116">
        <f t="shared" si="431"/>
        <v>2141.762</v>
      </c>
      <c r="P975" s="116"/>
      <c r="R975" s="95"/>
      <c r="S975" s="96"/>
      <c r="T975" s="97"/>
    </row>
    <row r="976" s="85" customFormat="1" ht="23.1" customHeight="1" spans="1:20">
      <c r="A976" s="129" t="s">
        <v>1796</v>
      </c>
      <c r="B976" s="129" t="s">
        <v>1797</v>
      </c>
      <c r="C976" s="113" t="s">
        <v>850</v>
      </c>
      <c r="D976" s="148">
        <v>1835.93</v>
      </c>
      <c r="E976" s="115">
        <v>45</v>
      </c>
      <c r="F976" s="116">
        <f t="shared" si="424"/>
        <v>82616.85</v>
      </c>
      <c r="G976" s="116">
        <f t="shared" si="425"/>
        <v>1835.93</v>
      </c>
      <c r="H976" s="117">
        <f t="shared" si="426"/>
        <v>45</v>
      </c>
      <c r="I976" s="116">
        <f t="shared" si="427"/>
        <v>82616.85</v>
      </c>
      <c r="J976" s="195">
        <f t="shared" si="423"/>
        <v>1744.1335</v>
      </c>
      <c r="K976" s="116">
        <f t="shared" si="432"/>
        <v>45</v>
      </c>
      <c r="L976" s="116">
        <f t="shared" si="428"/>
        <v>78486.0075</v>
      </c>
      <c r="M976" s="116">
        <f t="shared" si="429"/>
        <v>91.7965000000002</v>
      </c>
      <c r="N976" s="116">
        <f t="shared" si="430"/>
        <v>45</v>
      </c>
      <c r="O976" s="116">
        <f t="shared" si="431"/>
        <v>4130.84250000001</v>
      </c>
      <c r="P976" s="116"/>
      <c r="R976" s="95"/>
      <c r="S976" s="96"/>
      <c r="T976" s="97"/>
    </row>
    <row r="977" s="85" customFormat="1" ht="23.1" customHeight="1" spans="1:20">
      <c r="A977" s="129" t="s">
        <v>1798</v>
      </c>
      <c r="B977" s="129" t="s">
        <v>1799</v>
      </c>
      <c r="C977" s="113" t="s">
        <v>850</v>
      </c>
      <c r="D977" s="148">
        <v>2441.27</v>
      </c>
      <c r="E977" s="115">
        <v>40</v>
      </c>
      <c r="F977" s="116">
        <f t="shared" si="424"/>
        <v>97650.8</v>
      </c>
      <c r="G977" s="116">
        <f t="shared" si="425"/>
        <v>2441.27</v>
      </c>
      <c r="H977" s="117">
        <f t="shared" si="426"/>
        <v>40</v>
      </c>
      <c r="I977" s="116">
        <f t="shared" si="427"/>
        <v>97650.8</v>
      </c>
      <c r="J977" s="195">
        <f t="shared" si="423"/>
        <v>2319.2065</v>
      </c>
      <c r="K977" s="116">
        <f t="shared" si="432"/>
        <v>40</v>
      </c>
      <c r="L977" s="116">
        <f t="shared" si="428"/>
        <v>92768.26</v>
      </c>
      <c r="M977" s="116">
        <f t="shared" si="429"/>
        <v>122.0635</v>
      </c>
      <c r="N977" s="116">
        <f t="shared" si="430"/>
        <v>40</v>
      </c>
      <c r="O977" s="116">
        <f t="shared" si="431"/>
        <v>4882.54000000001</v>
      </c>
      <c r="P977" s="116"/>
      <c r="R977" s="95"/>
      <c r="S977" s="96"/>
      <c r="T977" s="97"/>
    </row>
    <row r="978" s="85" customFormat="1" ht="23.1" customHeight="1" spans="1:20">
      <c r="A978" s="129" t="s">
        <v>1800</v>
      </c>
      <c r="B978" s="129" t="s">
        <v>1801</v>
      </c>
      <c r="C978" s="113" t="s">
        <v>850</v>
      </c>
      <c r="D978" s="148">
        <v>203.92</v>
      </c>
      <c r="E978" s="115">
        <v>45</v>
      </c>
      <c r="F978" s="116">
        <f t="shared" si="424"/>
        <v>9176.4</v>
      </c>
      <c r="G978" s="116">
        <f t="shared" si="425"/>
        <v>203.92</v>
      </c>
      <c r="H978" s="117">
        <f t="shared" si="426"/>
        <v>45</v>
      </c>
      <c r="I978" s="116">
        <f t="shared" si="427"/>
        <v>9176.4</v>
      </c>
      <c r="J978" s="195">
        <f t="shared" si="423"/>
        <v>193.724</v>
      </c>
      <c r="K978" s="116">
        <f t="shared" si="432"/>
        <v>45</v>
      </c>
      <c r="L978" s="116">
        <f t="shared" si="428"/>
        <v>8717.58</v>
      </c>
      <c r="M978" s="116">
        <f t="shared" si="429"/>
        <v>10.196</v>
      </c>
      <c r="N978" s="116">
        <f t="shared" si="430"/>
        <v>45</v>
      </c>
      <c r="O978" s="116">
        <f t="shared" si="431"/>
        <v>458.82</v>
      </c>
      <c r="P978" s="116"/>
      <c r="R978" s="95"/>
      <c r="S978" s="96"/>
      <c r="T978" s="97"/>
    </row>
    <row r="979" s="85" customFormat="1" ht="23.1" customHeight="1" spans="1:20">
      <c r="A979" s="129" t="s">
        <v>1802</v>
      </c>
      <c r="B979" s="129" t="s">
        <v>1803</v>
      </c>
      <c r="C979" s="113" t="s">
        <v>850</v>
      </c>
      <c r="D979" s="148">
        <v>249.94</v>
      </c>
      <c r="E979" s="115">
        <v>12</v>
      </c>
      <c r="F979" s="116">
        <f t="shared" si="424"/>
        <v>2999.28</v>
      </c>
      <c r="G979" s="116">
        <f t="shared" si="425"/>
        <v>249.94</v>
      </c>
      <c r="H979" s="117">
        <f t="shared" si="426"/>
        <v>12</v>
      </c>
      <c r="I979" s="116">
        <f t="shared" si="427"/>
        <v>2999.28</v>
      </c>
      <c r="J979" s="195">
        <f t="shared" si="423"/>
        <v>237.443</v>
      </c>
      <c r="K979" s="116">
        <f t="shared" si="432"/>
        <v>12</v>
      </c>
      <c r="L979" s="116">
        <f t="shared" si="428"/>
        <v>2849.316</v>
      </c>
      <c r="M979" s="116">
        <f t="shared" si="429"/>
        <v>12.497</v>
      </c>
      <c r="N979" s="116">
        <f t="shared" si="430"/>
        <v>12</v>
      </c>
      <c r="O979" s="116">
        <f t="shared" si="431"/>
        <v>149.964</v>
      </c>
      <c r="P979" s="116"/>
      <c r="R979" s="95"/>
      <c r="S979" s="96"/>
      <c r="T979" s="97"/>
    </row>
    <row r="980" s="85" customFormat="1" ht="23.1" customHeight="1" spans="1:20">
      <c r="A980" s="129" t="s">
        <v>1804</v>
      </c>
      <c r="B980" s="129" t="s">
        <v>1805</v>
      </c>
      <c r="C980" s="113" t="s">
        <v>850</v>
      </c>
      <c r="D980" s="148">
        <v>249.93</v>
      </c>
      <c r="E980" s="115">
        <v>1</v>
      </c>
      <c r="F980" s="116">
        <f t="shared" si="424"/>
        <v>249.93</v>
      </c>
      <c r="G980" s="116">
        <f t="shared" si="425"/>
        <v>249.93</v>
      </c>
      <c r="H980" s="117">
        <f t="shared" si="426"/>
        <v>1</v>
      </c>
      <c r="I980" s="116">
        <f t="shared" si="427"/>
        <v>249.93</v>
      </c>
      <c r="J980" s="195">
        <f t="shared" si="423"/>
        <v>237.4335</v>
      </c>
      <c r="K980" s="116">
        <f t="shared" si="432"/>
        <v>1</v>
      </c>
      <c r="L980" s="116">
        <f t="shared" si="428"/>
        <v>237.4335</v>
      </c>
      <c r="M980" s="116">
        <f t="shared" si="429"/>
        <v>12.4965</v>
      </c>
      <c r="N980" s="116">
        <f t="shared" si="430"/>
        <v>1</v>
      </c>
      <c r="O980" s="116">
        <f t="shared" si="431"/>
        <v>12.4965</v>
      </c>
      <c r="P980" s="116"/>
      <c r="R980" s="95"/>
      <c r="S980" s="96"/>
      <c r="T980" s="97"/>
    </row>
    <row r="981" s="85" customFormat="1" ht="23.1" customHeight="1" spans="1:20">
      <c r="A981" s="129" t="s">
        <v>1806</v>
      </c>
      <c r="B981" s="129" t="s">
        <v>1807</v>
      </c>
      <c r="C981" s="113" t="s">
        <v>850</v>
      </c>
      <c r="D981" s="148">
        <v>199.96</v>
      </c>
      <c r="E981" s="115">
        <v>73</v>
      </c>
      <c r="F981" s="116">
        <f t="shared" si="424"/>
        <v>14597.08</v>
      </c>
      <c r="G981" s="116">
        <f t="shared" si="425"/>
        <v>199.96</v>
      </c>
      <c r="H981" s="117">
        <f t="shared" si="426"/>
        <v>73</v>
      </c>
      <c r="I981" s="116">
        <f t="shared" si="427"/>
        <v>14597.08</v>
      </c>
      <c r="J981" s="195">
        <f t="shared" si="423"/>
        <v>189.962</v>
      </c>
      <c r="K981" s="116">
        <f t="shared" si="432"/>
        <v>73</v>
      </c>
      <c r="L981" s="116">
        <f t="shared" si="428"/>
        <v>13867.226</v>
      </c>
      <c r="M981" s="116">
        <f t="shared" si="429"/>
        <v>9.99800000000002</v>
      </c>
      <c r="N981" s="116">
        <f t="shared" si="430"/>
        <v>73</v>
      </c>
      <c r="O981" s="116">
        <f t="shared" si="431"/>
        <v>729.854000000001</v>
      </c>
      <c r="P981" s="116"/>
      <c r="R981" s="95"/>
      <c r="S981" s="96"/>
      <c r="T981" s="97"/>
    </row>
    <row r="982" s="85" customFormat="1" ht="23.1" customHeight="1" spans="1:20">
      <c r="A982" s="129" t="s">
        <v>1808</v>
      </c>
      <c r="B982" s="129" t="s">
        <v>1809</v>
      </c>
      <c r="C982" s="113" t="s">
        <v>850</v>
      </c>
      <c r="D982" s="148">
        <v>199.97</v>
      </c>
      <c r="E982" s="115">
        <v>1</v>
      </c>
      <c r="F982" s="116">
        <f t="shared" si="424"/>
        <v>199.97</v>
      </c>
      <c r="G982" s="116">
        <f t="shared" si="425"/>
        <v>199.97</v>
      </c>
      <c r="H982" s="117">
        <f t="shared" si="426"/>
        <v>1</v>
      </c>
      <c r="I982" s="116">
        <f t="shared" si="427"/>
        <v>199.97</v>
      </c>
      <c r="J982" s="195">
        <f t="shared" si="423"/>
        <v>189.9715</v>
      </c>
      <c r="K982" s="116">
        <f t="shared" si="432"/>
        <v>1</v>
      </c>
      <c r="L982" s="116">
        <f t="shared" si="428"/>
        <v>189.9715</v>
      </c>
      <c r="M982" s="116">
        <f t="shared" si="429"/>
        <v>9.99850000000001</v>
      </c>
      <c r="N982" s="116">
        <f t="shared" si="430"/>
        <v>1</v>
      </c>
      <c r="O982" s="116">
        <f t="shared" si="431"/>
        <v>9.99850000000001</v>
      </c>
      <c r="P982" s="116"/>
      <c r="R982" s="95"/>
      <c r="S982" s="96"/>
      <c r="T982" s="97"/>
    </row>
    <row r="983" s="85" customFormat="1" ht="23.1" customHeight="1" spans="1:20">
      <c r="A983" s="129" t="s">
        <v>1810</v>
      </c>
      <c r="B983" s="129" t="s">
        <v>1811</v>
      </c>
      <c r="C983" s="113" t="s">
        <v>850</v>
      </c>
      <c r="D983" s="148">
        <v>1520.83</v>
      </c>
      <c r="E983" s="115">
        <v>1</v>
      </c>
      <c r="F983" s="116">
        <f t="shared" si="424"/>
        <v>1520.83</v>
      </c>
      <c r="G983" s="116">
        <f t="shared" si="425"/>
        <v>1520.83</v>
      </c>
      <c r="H983" s="117">
        <f t="shared" si="426"/>
        <v>1</v>
      </c>
      <c r="I983" s="116">
        <f t="shared" si="427"/>
        <v>1520.83</v>
      </c>
      <c r="J983" s="195">
        <f t="shared" si="423"/>
        <v>1444.7885</v>
      </c>
      <c r="K983" s="116">
        <f t="shared" si="432"/>
        <v>1</v>
      </c>
      <c r="L983" s="116">
        <f t="shared" si="428"/>
        <v>1444.7885</v>
      </c>
      <c r="M983" s="116">
        <f t="shared" si="429"/>
        <v>76.0415</v>
      </c>
      <c r="N983" s="116">
        <f t="shared" si="430"/>
        <v>1</v>
      </c>
      <c r="O983" s="116">
        <f t="shared" si="431"/>
        <v>76.0415</v>
      </c>
      <c r="P983" s="116"/>
      <c r="R983" s="95"/>
      <c r="S983" s="96"/>
      <c r="T983" s="97"/>
    </row>
    <row r="984" s="85" customFormat="1" ht="23.1" customHeight="1" spans="1:20">
      <c r="A984" s="129" t="s">
        <v>1812</v>
      </c>
      <c r="B984" s="129" t="s">
        <v>1813</v>
      </c>
      <c r="C984" s="113" t="s">
        <v>850</v>
      </c>
      <c r="D984" s="148">
        <v>643.82</v>
      </c>
      <c r="E984" s="115">
        <v>0</v>
      </c>
      <c r="F984" s="116">
        <f t="shared" si="424"/>
        <v>0</v>
      </c>
      <c r="G984" s="116">
        <f t="shared" si="425"/>
        <v>643.82</v>
      </c>
      <c r="H984" s="117">
        <f t="shared" si="426"/>
        <v>0</v>
      </c>
      <c r="I984" s="116">
        <f t="shared" si="427"/>
        <v>0</v>
      </c>
      <c r="J984" s="195">
        <f t="shared" si="423"/>
        <v>611.629</v>
      </c>
      <c r="K984" s="116">
        <f t="shared" si="432"/>
        <v>0</v>
      </c>
      <c r="L984" s="116">
        <f t="shared" si="428"/>
        <v>0</v>
      </c>
      <c r="M984" s="116">
        <f t="shared" si="429"/>
        <v>32.191</v>
      </c>
      <c r="N984" s="116">
        <f t="shared" si="430"/>
        <v>0</v>
      </c>
      <c r="O984" s="116">
        <f t="shared" si="431"/>
        <v>0</v>
      </c>
      <c r="P984" s="116"/>
      <c r="R984" s="95"/>
      <c r="S984" s="96"/>
      <c r="T984" s="97"/>
    </row>
    <row r="985" s="91" customFormat="1" ht="23.1" customHeight="1" spans="1:16384">
      <c r="A985" s="174">
        <v>1000</v>
      </c>
      <c r="B985" s="174" t="s">
        <v>1814</v>
      </c>
      <c r="C985" s="175"/>
      <c r="D985" s="176"/>
      <c r="E985" s="177"/>
      <c r="F985" s="178">
        <f>SUM(F986:F993)</f>
        <v>3516.01</v>
      </c>
      <c r="G985" s="178"/>
      <c r="H985" s="179"/>
      <c r="I985" s="178">
        <f>SUM(I986:I993)</f>
        <v>3516.01</v>
      </c>
      <c r="J985" s="195">
        <f t="shared" si="423"/>
        <v>0</v>
      </c>
      <c r="K985" s="178"/>
      <c r="L985" s="178">
        <f>SUM(L986:L993)</f>
        <v>3340.2095</v>
      </c>
      <c r="M985" s="178"/>
      <c r="N985" s="178"/>
      <c r="O985" s="178">
        <f>SUM(O986:O993)</f>
        <v>175.8005</v>
      </c>
      <c r="P985" s="110"/>
      <c r="R985" s="95"/>
      <c r="S985" s="96"/>
      <c r="T985" s="185"/>
      <c r="XFB985" s="189"/>
      <c r="XFC985" s="189"/>
      <c r="XFD985" s="189"/>
    </row>
    <row r="986" s="85" customFormat="1" ht="23.1" customHeight="1" spans="1:20">
      <c r="A986" s="129">
        <v>1004</v>
      </c>
      <c r="B986" s="129" t="s">
        <v>1815</v>
      </c>
      <c r="C986" s="113"/>
      <c r="D986" s="148"/>
      <c r="E986" s="115"/>
      <c r="F986" s="116">
        <f>E986*D986</f>
        <v>0</v>
      </c>
      <c r="G986" s="116"/>
      <c r="H986" s="117"/>
      <c r="I986" s="116"/>
      <c r="J986" s="195">
        <f t="shared" si="423"/>
        <v>0</v>
      </c>
      <c r="K986" s="116"/>
      <c r="L986" s="116"/>
      <c r="M986" s="116"/>
      <c r="N986" s="116"/>
      <c r="O986" s="116"/>
      <c r="P986" s="116"/>
      <c r="R986" s="95"/>
      <c r="S986" s="96"/>
      <c r="T986" s="97"/>
    </row>
    <row r="987" s="85" customFormat="1" ht="23.1" customHeight="1" spans="1:20">
      <c r="A987" s="129" t="s">
        <v>1816</v>
      </c>
      <c r="B987" s="129" t="s">
        <v>1817</v>
      </c>
      <c r="C987" s="113" t="s">
        <v>1131</v>
      </c>
      <c r="D987" s="148">
        <v>499.88</v>
      </c>
      <c r="E987" s="115">
        <v>1</v>
      </c>
      <c r="F987" s="116">
        <f t="shared" ref="F987:F993" si="433">ROUND(E987*D987,2)</f>
        <v>499.88</v>
      </c>
      <c r="G987" s="116">
        <f t="shared" ref="G987:K987" si="434">D987</f>
        <v>499.88</v>
      </c>
      <c r="H987" s="117">
        <f t="shared" si="434"/>
        <v>1</v>
      </c>
      <c r="I987" s="116">
        <f>ROUND(H987*G987,2)</f>
        <v>499.88</v>
      </c>
      <c r="J987" s="195">
        <f t="shared" si="423"/>
        <v>474.886</v>
      </c>
      <c r="K987" s="116">
        <f t="shared" si="434"/>
        <v>1</v>
      </c>
      <c r="L987" s="116">
        <f t="shared" ref="L987:L993" si="435">K987*J987</f>
        <v>474.886</v>
      </c>
      <c r="M987" s="116">
        <f t="shared" ref="M987:M993" si="436">G987-J987</f>
        <v>24.994</v>
      </c>
      <c r="N987" s="116">
        <f t="shared" ref="N987:N993" si="437">K987</f>
        <v>1</v>
      </c>
      <c r="O987" s="116">
        <f t="shared" ref="O987:O993" si="438">N987*M987</f>
        <v>24.994</v>
      </c>
      <c r="P987" s="116"/>
      <c r="R987" s="95"/>
      <c r="S987" s="96"/>
      <c r="T987" s="97"/>
    </row>
    <row r="988" s="85" customFormat="1" ht="23.1" customHeight="1" spans="1:20">
      <c r="A988" s="129" t="s">
        <v>1818</v>
      </c>
      <c r="B988" s="129" t="s">
        <v>1819</v>
      </c>
      <c r="C988" s="113" t="s">
        <v>1131</v>
      </c>
      <c r="D988" s="148">
        <v>499.95</v>
      </c>
      <c r="E988" s="115">
        <v>1</v>
      </c>
      <c r="F988" s="116">
        <f t="shared" si="433"/>
        <v>499.95</v>
      </c>
      <c r="G988" s="116">
        <f t="shared" ref="G988:K988" si="439">D988</f>
        <v>499.95</v>
      </c>
      <c r="H988" s="117">
        <f t="shared" si="439"/>
        <v>1</v>
      </c>
      <c r="I988" s="116">
        <f t="shared" ref="I987:I993" si="440">ROUND(H988*G988,2)</f>
        <v>499.95</v>
      </c>
      <c r="J988" s="195">
        <f t="shared" si="423"/>
        <v>474.9525</v>
      </c>
      <c r="K988" s="116">
        <f t="shared" si="439"/>
        <v>1</v>
      </c>
      <c r="L988" s="116">
        <f t="shared" si="435"/>
        <v>474.9525</v>
      </c>
      <c r="M988" s="116">
        <f t="shared" si="436"/>
        <v>24.9975</v>
      </c>
      <c r="N988" s="116">
        <f t="shared" si="437"/>
        <v>1</v>
      </c>
      <c r="O988" s="116">
        <f t="shared" si="438"/>
        <v>24.9975</v>
      </c>
      <c r="P988" s="116"/>
      <c r="R988" s="95"/>
      <c r="S988" s="96"/>
      <c r="T988" s="97"/>
    </row>
    <row r="989" s="85" customFormat="1" ht="23.1" customHeight="1" spans="1:20">
      <c r="A989" s="129" t="s">
        <v>1820</v>
      </c>
      <c r="B989" s="129" t="s">
        <v>1821</v>
      </c>
      <c r="C989" s="113" t="s">
        <v>1553</v>
      </c>
      <c r="D989" s="148">
        <v>399.88</v>
      </c>
      <c r="E989" s="115">
        <v>1</v>
      </c>
      <c r="F989" s="116">
        <f t="shared" si="433"/>
        <v>399.88</v>
      </c>
      <c r="G989" s="116">
        <f t="shared" ref="G989:K989" si="441">D989</f>
        <v>399.88</v>
      </c>
      <c r="H989" s="117">
        <f t="shared" si="441"/>
        <v>1</v>
      </c>
      <c r="I989" s="116">
        <f t="shared" si="440"/>
        <v>399.88</v>
      </c>
      <c r="J989" s="195">
        <f t="shared" si="423"/>
        <v>379.886</v>
      </c>
      <c r="K989" s="116">
        <f t="shared" si="441"/>
        <v>1</v>
      </c>
      <c r="L989" s="116">
        <f t="shared" si="435"/>
        <v>379.886</v>
      </c>
      <c r="M989" s="116">
        <f t="shared" si="436"/>
        <v>19.994</v>
      </c>
      <c r="N989" s="116">
        <f t="shared" si="437"/>
        <v>1</v>
      </c>
      <c r="O989" s="116">
        <f t="shared" si="438"/>
        <v>19.994</v>
      </c>
      <c r="P989" s="116"/>
      <c r="R989" s="95"/>
      <c r="S989" s="96"/>
      <c r="T989" s="97"/>
    </row>
    <row r="990" s="85" customFormat="1" ht="23.1" customHeight="1" spans="1:20">
      <c r="A990" s="129">
        <v>1006</v>
      </c>
      <c r="B990" s="129" t="s">
        <v>1822</v>
      </c>
      <c r="C990" s="113"/>
      <c r="D990" s="148"/>
      <c r="E990" s="115"/>
      <c r="F990" s="116">
        <f t="shared" si="433"/>
        <v>0</v>
      </c>
      <c r="G990" s="116">
        <f t="shared" ref="G990:K990" si="442">D990</f>
        <v>0</v>
      </c>
      <c r="H990" s="117">
        <f t="shared" si="442"/>
        <v>0</v>
      </c>
      <c r="I990" s="116">
        <f t="shared" si="440"/>
        <v>0</v>
      </c>
      <c r="J990" s="195">
        <f t="shared" si="423"/>
        <v>0</v>
      </c>
      <c r="K990" s="116">
        <f t="shared" si="442"/>
        <v>0</v>
      </c>
      <c r="L990" s="116">
        <f t="shared" si="435"/>
        <v>0</v>
      </c>
      <c r="M990" s="116">
        <f t="shared" si="436"/>
        <v>0</v>
      </c>
      <c r="N990" s="116">
        <f t="shared" si="437"/>
        <v>0</v>
      </c>
      <c r="O990" s="116">
        <f t="shared" si="438"/>
        <v>0</v>
      </c>
      <c r="P990" s="116"/>
      <c r="R990" s="95"/>
      <c r="S990" s="96"/>
      <c r="T990" s="97"/>
    </row>
    <row r="991" s="85" customFormat="1" ht="23.1" customHeight="1" spans="1:20">
      <c r="A991" s="129" t="s">
        <v>1823</v>
      </c>
      <c r="B991" s="129" t="s">
        <v>1824</v>
      </c>
      <c r="C991" s="113"/>
      <c r="D991" s="148"/>
      <c r="E991" s="115"/>
      <c r="F991" s="116">
        <f t="shared" si="433"/>
        <v>0</v>
      </c>
      <c r="G991" s="116">
        <f t="shared" ref="G991:K991" si="443">D991</f>
        <v>0</v>
      </c>
      <c r="H991" s="117">
        <f t="shared" si="443"/>
        <v>0</v>
      </c>
      <c r="I991" s="116">
        <f t="shared" si="440"/>
        <v>0</v>
      </c>
      <c r="J991" s="195">
        <f t="shared" si="423"/>
        <v>0</v>
      </c>
      <c r="K991" s="116">
        <f t="shared" si="443"/>
        <v>0</v>
      </c>
      <c r="L991" s="116">
        <f t="shared" si="435"/>
        <v>0</v>
      </c>
      <c r="M991" s="116">
        <f t="shared" si="436"/>
        <v>0</v>
      </c>
      <c r="N991" s="116">
        <f t="shared" si="437"/>
        <v>0</v>
      </c>
      <c r="O991" s="116">
        <f t="shared" si="438"/>
        <v>0</v>
      </c>
      <c r="P991" s="116"/>
      <c r="R991" s="95"/>
      <c r="S991" s="96"/>
      <c r="T991" s="97"/>
    </row>
    <row r="992" s="85" customFormat="1" ht="23.1" customHeight="1" spans="1:21">
      <c r="A992" s="129" t="s">
        <v>1825</v>
      </c>
      <c r="B992" s="129" t="s">
        <v>1826</v>
      </c>
      <c r="C992" s="113" t="s">
        <v>1553</v>
      </c>
      <c r="D992" s="148">
        <v>1181.37</v>
      </c>
      <c r="E992" s="115">
        <v>1</v>
      </c>
      <c r="F992" s="116">
        <f t="shared" si="433"/>
        <v>1181.37</v>
      </c>
      <c r="G992" s="116">
        <f t="shared" ref="G992:K992" si="444">D992</f>
        <v>1181.37</v>
      </c>
      <c r="H992" s="117">
        <f t="shared" si="444"/>
        <v>1</v>
      </c>
      <c r="I992" s="116">
        <f t="shared" si="440"/>
        <v>1181.37</v>
      </c>
      <c r="J992" s="195">
        <f t="shared" si="423"/>
        <v>1122.3015</v>
      </c>
      <c r="K992" s="116">
        <f t="shared" si="444"/>
        <v>1</v>
      </c>
      <c r="L992" s="116">
        <f t="shared" si="435"/>
        <v>1122.3015</v>
      </c>
      <c r="M992" s="116">
        <f t="shared" si="436"/>
        <v>59.0685000000001</v>
      </c>
      <c r="N992" s="116">
        <f t="shared" si="437"/>
        <v>1</v>
      </c>
      <c r="O992" s="116">
        <f t="shared" si="438"/>
        <v>59.0685000000001</v>
      </c>
      <c r="P992" s="116"/>
      <c r="Q992" s="144"/>
      <c r="R992" s="95"/>
      <c r="S992" s="96"/>
      <c r="T992" s="97"/>
      <c r="U992" s="144"/>
    </row>
    <row r="993" s="85" customFormat="1" ht="23.1" customHeight="1" spans="1:21">
      <c r="A993" s="129" t="s">
        <v>1827</v>
      </c>
      <c r="B993" s="129" t="s">
        <v>1828</v>
      </c>
      <c r="C993" s="113" t="s">
        <v>1553</v>
      </c>
      <c r="D993" s="148">
        <v>934.93</v>
      </c>
      <c r="E993" s="115">
        <v>1</v>
      </c>
      <c r="F993" s="116">
        <f t="shared" si="433"/>
        <v>934.93</v>
      </c>
      <c r="G993" s="116">
        <f t="shared" ref="G993:K993" si="445">D993</f>
        <v>934.93</v>
      </c>
      <c r="H993" s="117">
        <f t="shared" si="445"/>
        <v>1</v>
      </c>
      <c r="I993" s="116">
        <f t="shared" si="440"/>
        <v>934.93</v>
      </c>
      <c r="J993" s="195">
        <f t="shared" si="423"/>
        <v>888.1835</v>
      </c>
      <c r="K993" s="116">
        <f t="shared" si="445"/>
        <v>1</v>
      </c>
      <c r="L993" s="116">
        <f t="shared" si="435"/>
        <v>888.1835</v>
      </c>
      <c r="M993" s="116">
        <f t="shared" si="436"/>
        <v>46.7465000000001</v>
      </c>
      <c r="N993" s="116">
        <f t="shared" si="437"/>
        <v>1</v>
      </c>
      <c r="O993" s="116">
        <f t="shared" si="438"/>
        <v>46.7465000000001</v>
      </c>
      <c r="P993" s="116"/>
      <c r="Q993" s="144"/>
      <c r="R993" s="95"/>
      <c r="S993" s="96"/>
      <c r="T993" s="97"/>
      <c r="U993" s="144"/>
    </row>
    <row r="994" s="85" customFormat="1" ht="23.1" customHeight="1" spans="1:21">
      <c r="A994" s="102" t="s">
        <v>1829</v>
      </c>
      <c r="B994" s="102"/>
      <c r="C994" s="103"/>
      <c r="D994" s="118"/>
      <c r="E994" s="103"/>
      <c r="F994" s="118">
        <f>F4+F10+F150+F331+F456+F511+F838+F920+F960+F985</f>
        <v>32370503.2</v>
      </c>
      <c r="G994" s="180"/>
      <c r="H994" s="103"/>
      <c r="I994" s="118">
        <f>I4+I10+I150+I331+I456+I511+I838+I920+I960+I985</f>
        <v>31535807.86</v>
      </c>
      <c r="J994" s="198"/>
      <c r="K994" s="118"/>
      <c r="L994" s="118">
        <f>L4+L10+L150+L331+L456+L511+L838+L920+L960+L985</f>
        <v>25135380.2991207</v>
      </c>
      <c r="M994" s="118"/>
      <c r="N994" s="118"/>
      <c r="O994" s="118">
        <f>O4+O10+O150+O331+O456+O511+O838+O920+O960+O985</f>
        <v>6400428.45731931</v>
      </c>
      <c r="P994" s="184"/>
      <c r="Q994" s="144"/>
      <c r="R994" s="95"/>
      <c r="S994" s="96"/>
      <c r="T994" s="97"/>
      <c r="U994" s="144"/>
    </row>
    <row r="995" s="85" customFormat="1" ht="23.1" customHeight="1" spans="1:21">
      <c r="A995" s="181" t="s">
        <v>1830</v>
      </c>
      <c r="B995" s="182"/>
      <c r="C995" s="183"/>
      <c r="D995" s="118"/>
      <c r="E995" s="103"/>
      <c r="F995" s="118">
        <f>F994/1.09*0.09</f>
        <v>2672793.84220184</v>
      </c>
      <c r="G995" s="180"/>
      <c r="H995" s="103"/>
      <c r="I995" s="118">
        <f>I994/1.09*0.09</f>
        <v>2603874.04348624</v>
      </c>
      <c r="J995" s="198"/>
      <c r="K995" s="118"/>
      <c r="L995" s="118">
        <f>L994/1.09*0.09</f>
        <v>2075398.37332189</v>
      </c>
      <c r="M995" s="118"/>
      <c r="N995" s="118"/>
      <c r="O995" s="118">
        <f>O994/1.09*0.09</f>
        <v>528475.744182329</v>
      </c>
      <c r="P995" s="184"/>
      <c r="Q995" s="144"/>
      <c r="R995" s="95"/>
      <c r="S995" s="96"/>
      <c r="T995" s="97"/>
      <c r="U995" s="144"/>
    </row>
    <row r="996" s="92" customFormat="1" ht="21" customHeight="1" spans="1:16384">
      <c r="A996" s="102" t="s">
        <v>1831</v>
      </c>
      <c r="B996" s="102"/>
      <c r="C996" s="103"/>
      <c r="D996" s="180"/>
      <c r="E996" s="103">
        <f>E4+E994</f>
        <v>0</v>
      </c>
      <c r="F996" s="118">
        <f>F994-F995</f>
        <v>29697709.3577982</v>
      </c>
      <c r="G996" s="180"/>
      <c r="H996" s="103"/>
      <c r="I996" s="118">
        <f>I994-I995</f>
        <v>28931933.8165138</v>
      </c>
      <c r="J996" s="199"/>
      <c r="K996" s="180"/>
      <c r="L996" s="118">
        <f>L994-L995</f>
        <v>23059981.9257988</v>
      </c>
      <c r="M996" s="180"/>
      <c r="N996" s="118"/>
      <c r="O996" s="118">
        <f>O994-O995</f>
        <v>5871952.71313698</v>
      </c>
      <c r="P996" s="118"/>
      <c r="Q996" s="186"/>
      <c r="R996" s="187"/>
      <c r="S996" s="188"/>
      <c r="T996" s="172"/>
      <c r="U996" s="186"/>
      <c r="V996" s="90"/>
      <c r="W996" s="90"/>
      <c r="X996" s="90"/>
      <c r="Y996" s="90"/>
      <c r="Z996" s="90"/>
      <c r="AA996" s="90"/>
      <c r="AB996" s="90"/>
      <c r="AC996" s="90"/>
      <c r="AD996" s="90"/>
      <c r="AE996" s="90"/>
      <c r="AF996" s="90"/>
      <c r="AG996" s="90"/>
      <c r="AH996" s="90"/>
      <c r="AI996" s="90"/>
      <c r="AJ996" s="90"/>
      <c r="AK996" s="90"/>
      <c r="AL996" s="90"/>
      <c r="AM996" s="90"/>
      <c r="AN996" s="90"/>
      <c r="AO996" s="90"/>
      <c r="AP996" s="90"/>
      <c r="AQ996" s="90"/>
      <c r="AR996" s="90"/>
      <c r="AS996" s="90"/>
      <c r="AT996" s="90"/>
      <c r="AU996" s="90"/>
      <c r="AV996" s="90"/>
      <c r="AW996" s="90"/>
      <c r="AX996" s="90"/>
      <c r="AY996" s="90"/>
      <c r="AZ996" s="90"/>
      <c r="BA996" s="90"/>
      <c r="BB996" s="90"/>
      <c r="BC996" s="90"/>
      <c r="BD996" s="90"/>
      <c r="BE996" s="90"/>
      <c r="BF996" s="90"/>
      <c r="BG996" s="90"/>
      <c r="BH996" s="90"/>
      <c r="BI996" s="90"/>
      <c r="BJ996" s="90"/>
      <c r="BK996" s="90"/>
      <c r="BL996" s="90"/>
      <c r="BM996" s="90"/>
      <c r="BN996" s="90"/>
      <c r="BO996" s="90"/>
      <c r="BP996" s="90"/>
      <c r="BQ996" s="90"/>
      <c r="BR996" s="90"/>
      <c r="BS996" s="90"/>
      <c r="BT996" s="90"/>
      <c r="BU996" s="90"/>
      <c r="BV996" s="90"/>
      <c r="BW996" s="90"/>
      <c r="BX996" s="90"/>
      <c r="BY996" s="90"/>
      <c r="BZ996" s="90"/>
      <c r="CA996" s="90"/>
      <c r="CB996" s="90"/>
      <c r="CC996" s="90"/>
      <c r="CD996" s="90"/>
      <c r="CE996" s="90"/>
      <c r="CF996" s="90"/>
      <c r="CG996" s="90"/>
      <c r="CH996" s="90"/>
      <c r="CI996" s="90"/>
      <c r="CJ996" s="90"/>
      <c r="CK996" s="90"/>
      <c r="CL996" s="90"/>
      <c r="CM996" s="90"/>
      <c r="CN996" s="90"/>
      <c r="CO996" s="90"/>
      <c r="CP996" s="90"/>
      <c r="CQ996" s="90"/>
      <c r="CR996" s="90"/>
      <c r="CS996" s="90"/>
      <c r="CT996" s="90"/>
      <c r="CU996" s="90"/>
      <c r="CV996" s="90"/>
      <c r="CW996" s="90"/>
      <c r="CX996" s="90"/>
      <c r="CY996" s="90"/>
      <c r="CZ996" s="90"/>
      <c r="DA996" s="90"/>
      <c r="DB996" s="90"/>
      <c r="DC996" s="90"/>
      <c r="DD996" s="90"/>
      <c r="DE996" s="90"/>
      <c r="DF996" s="90"/>
      <c r="DG996" s="90"/>
      <c r="DH996" s="90"/>
      <c r="DI996" s="90"/>
      <c r="DJ996" s="90"/>
      <c r="DK996" s="90"/>
      <c r="DL996" s="90"/>
      <c r="DM996" s="90"/>
      <c r="DN996" s="90"/>
      <c r="DO996" s="90"/>
      <c r="DP996" s="90"/>
      <c r="DQ996" s="90"/>
      <c r="DR996" s="90"/>
      <c r="DS996" s="90"/>
      <c r="DT996" s="90"/>
      <c r="DU996" s="90"/>
      <c r="DV996" s="90"/>
      <c r="DW996" s="90"/>
      <c r="DX996" s="90"/>
      <c r="DY996" s="90"/>
      <c r="DZ996" s="90"/>
      <c r="EA996" s="90"/>
      <c r="EB996" s="90"/>
      <c r="EC996" s="90"/>
      <c r="ED996" s="90"/>
      <c r="EE996" s="90"/>
      <c r="EF996" s="90"/>
      <c r="EG996" s="90"/>
      <c r="EH996" s="90"/>
      <c r="EI996" s="90"/>
      <c r="EJ996" s="90"/>
      <c r="EK996" s="90"/>
      <c r="EL996" s="90"/>
      <c r="EM996" s="90"/>
      <c r="EN996" s="90"/>
      <c r="EO996" s="90"/>
      <c r="EP996" s="90"/>
      <c r="EQ996" s="90"/>
      <c r="ER996" s="90"/>
      <c r="ES996" s="90"/>
      <c r="ET996" s="90"/>
      <c r="EU996" s="90"/>
      <c r="EV996" s="90"/>
      <c r="EW996" s="90"/>
      <c r="EX996" s="90"/>
      <c r="EY996" s="90"/>
      <c r="EZ996" s="90"/>
      <c r="FA996" s="90"/>
      <c r="FB996" s="90"/>
      <c r="FC996" s="90"/>
      <c r="FD996" s="90"/>
      <c r="FE996" s="90"/>
      <c r="FF996" s="90"/>
      <c r="FG996" s="90"/>
      <c r="FH996" s="90"/>
      <c r="FI996" s="90"/>
      <c r="FJ996" s="90"/>
      <c r="FK996" s="90"/>
      <c r="FL996" s="90"/>
      <c r="FM996" s="90"/>
      <c r="FN996" s="90"/>
      <c r="FO996" s="90"/>
      <c r="FP996" s="90"/>
      <c r="FQ996" s="90"/>
      <c r="FR996" s="90"/>
      <c r="FS996" s="90"/>
      <c r="FT996" s="90"/>
      <c r="FU996" s="90"/>
      <c r="FV996" s="90"/>
      <c r="FW996" s="90"/>
      <c r="FX996" s="90"/>
      <c r="FY996" s="90"/>
      <c r="FZ996" s="90"/>
      <c r="GA996" s="90"/>
      <c r="GB996" s="90"/>
      <c r="GC996" s="90"/>
      <c r="GD996" s="90"/>
      <c r="GE996" s="90"/>
      <c r="GF996" s="90"/>
      <c r="GG996" s="90"/>
      <c r="GH996" s="90"/>
      <c r="GI996" s="90"/>
      <c r="GJ996" s="90"/>
      <c r="GK996" s="90"/>
      <c r="GL996" s="90"/>
      <c r="GM996" s="90"/>
      <c r="GN996" s="90"/>
      <c r="GO996" s="90"/>
      <c r="GP996" s="90"/>
      <c r="GQ996" s="90"/>
      <c r="GR996" s="90"/>
      <c r="GS996" s="90"/>
      <c r="GT996" s="90"/>
      <c r="GU996" s="90"/>
      <c r="GV996" s="90"/>
      <c r="GW996" s="90"/>
      <c r="GX996" s="90"/>
      <c r="GY996" s="90"/>
      <c r="GZ996" s="90"/>
      <c r="HA996" s="90"/>
      <c r="HB996" s="90"/>
      <c r="HC996" s="90"/>
      <c r="HD996" s="90"/>
      <c r="HE996" s="90"/>
      <c r="HF996" s="90"/>
      <c r="HG996" s="90"/>
      <c r="HH996" s="90"/>
      <c r="HI996" s="90"/>
      <c r="HJ996" s="90"/>
      <c r="HK996" s="90"/>
      <c r="HL996" s="90"/>
      <c r="HM996" s="90"/>
      <c r="HN996" s="90"/>
      <c r="HO996" s="90"/>
      <c r="HP996" s="90"/>
      <c r="HQ996" s="90"/>
      <c r="HR996" s="90"/>
      <c r="HS996" s="90"/>
      <c r="HT996" s="90"/>
      <c r="HU996" s="90"/>
      <c r="HV996" s="90"/>
      <c r="HW996" s="90"/>
      <c r="HX996" s="90"/>
      <c r="HY996" s="90"/>
      <c r="HZ996" s="90"/>
      <c r="IA996" s="90"/>
      <c r="IB996" s="90"/>
      <c r="IC996" s="90"/>
      <c r="ID996" s="90"/>
      <c r="IE996" s="90"/>
      <c r="IF996" s="90"/>
      <c r="IG996" s="90"/>
      <c r="IH996" s="90"/>
      <c r="II996" s="90"/>
      <c r="IJ996" s="90"/>
      <c r="IK996" s="90"/>
      <c r="IL996" s="90"/>
      <c r="IM996" s="90"/>
      <c r="IN996" s="90"/>
      <c r="IO996" s="90"/>
      <c r="IP996" s="90"/>
      <c r="IQ996" s="90"/>
      <c r="IR996" s="90"/>
      <c r="IS996" s="90"/>
      <c r="IT996" s="90"/>
      <c r="IU996" s="90"/>
      <c r="IV996" s="90"/>
      <c r="IW996" s="90"/>
      <c r="IX996" s="90"/>
      <c r="IY996" s="90"/>
      <c r="IZ996" s="90"/>
      <c r="JA996" s="90"/>
      <c r="JB996" s="90"/>
      <c r="JC996" s="90"/>
      <c r="JD996" s="90"/>
      <c r="JE996" s="90"/>
      <c r="JF996" s="90"/>
      <c r="JG996" s="90"/>
      <c r="JH996" s="90"/>
      <c r="JI996" s="90"/>
      <c r="JJ996" s="90"/>
      <c r="JK996" s="90"/>
      <c r="JL996" s="90"/>
      <c r="JM996" s="90"/>
      <c r="JN996" s="90"/>
      <c r="JO996" s="90"/>
      <c r="JP996" s="90"/>
      <c r="JQ996" s="90"/>
      <c r="JR996" s="90"/>
      <c r="JS996" s="90"/>
      <c r="JT996" s="90"/>
      <c r="JU996" s="90"/>
      <c r="JV996" s="90"/>
      <c r="JW996" s="90"/>
      <c r="JX996" s="90"/>
      <c r="JY996" s="90"/>
      <c r="JZ996" s="90"/>
      <c r="KA996" s="90"/>
      <c r="KB996" s="90"/>
      <c r="KC996" s="90"/>
      <c r="KD996" s="90"/>
      <c r="KE996" s="90"/>
      <c r="KF996" s="90"/>
      <c r="KG996" s="90"/>
      <c r="KH996" s="90"/>
      <c r="KI996" s="90"/>
      <c r="KJ996" s="90"/>
      <c r="KK996" s="90"/>
      <c r="KL996" s="90"/>
      <c r="KM996" s="90"/>
      <c r="KN996" s="90"/>
      <c r="KO996" s="90"/>
      <c r="KP996" s="90"/>
      <c r="KQ996" s="90"/>
      <c r="KR996" s="90"/>
      <c r="KS996" s="90"/>
      <c r="KT996" s="90"/>
      <c r="KU996" s="90"/>
      <c r="KV996" s="90"/>
      <c r="KW996" s="90"/>
      <c r="KX996" s="90"/>
      <c r="KY996" s="90"/>
      <c r="KZ996" s="90"/>
      <c r="LA996" s="90"/>
      <c r="LB996" s="90"/>
      <c r="LC996" s="90"/>
      <c r="LD996" s="90"/>
      <c r="LE996" s="90"/>
      <c r="LF996" s="90"/>
      <c r="LG996" s="90"/>
      <c r="LH996" s="90"/>
      <c r="LI996" s="90"/>
      <c r="LJ996" s="90"/>
      <c r="LK996" s="90"/>
      <c r="LL996" s="90"/>
      <c r="LM996" s="90"/>
      <c r="LN996" s="90"/>
      <c r="LO996" s="90"/>
      <c r="LP996" s="90"/>
      <c r="LQ996" s="90"/>
      <c r="LR996" s="90"/>
      <c r="LS996" s="90"/>
      <c r="LT996" s="90"/>
      <c r="LU996" s="90"/>
      <c r="LV996" s="90"/>
      <c r="LW996" s="90"/>
      <c r="LX996" s="90"/>
      <c r="LY996" s="90"/>
      <c r="LZ996" s="90"/>
      <c r="MA996" s="90"/>
      <c r="MB996" s="90"/>
      <c r="MC996" s="90"/>
      <c r="MD996" s="90"/>
      <c r="ME996" s="90"/>
      <c r="MF996" s="90"/>
      <c r="MG996" s="90"/>
      <c r="MH996" s="90"/>
      <c r="MI996" s="90"/>
      <c r="MJ996" s="90"/>
      <c r="MK996" s="90"/>
      <c r="ML996" s="90"/>
      <c r="MM996" s="90"/>
      <c r="MN996" s="90"/>
      <c r="MO996" s="90"/>
      <c r="MP996" s="90"/>
      <c r="MQ996" s="90"/>
      <c r="MR996" s="90"/>
      <c r="MS996" s="90"/>
      <c r="MT996" s="90"/>
      <c r="MU996" s="90"/>
      <c r="MV996" s="90"/>
      <c r="MW996" s="90"/>
      <c r="MX996" s="90"/>
      <c r="MY996" s="90"/>
      <c r="MZ996" s="90"/>
      <c r="NA996" s="90"/>
      <c r="NB996" s="90"/>
      <c r="NC996" s="90"/>
      <c r="ND996" s="90"/>
      <c r="NE996" s="90"/>
      <c r="NF996" s="90"/>
      <c r="NG996" s="90"/>
      <c r="NH996" s="90"/>
      <c r="NI996" s="90"/>
      <c r="NJ996" s="90"/>
      <c r="NK996" s="90"/>
      <c r="NL996" s="90"/>
      <c r="NM996" s="90"/>
      <c r="NN996" s="90"/>
      <c r="NO996" s="90"/>
      <c r="NP996" s="90"/>
      <c r="NQ996" s="90"/>
      <c r="NR996" s="90"/>
      <c r="NS996" s="90"/>
      <c r="NT996" s="90"/>
      <c r="NU996" s="90"/>
      <c r="NV996" s="90"/>
      <c r="NW996" s="90"/>
      <c r="NX996" s="90"/>
      <c r="NY996" s="90"/>
      <c r="NZ996" s="90"/>
      <c r="OA996" s="90"/>
      <c r="OB996" s="90"/>
      <c r="OC996" s="90"/>
      <c r="OD996" s="90"/>
      <c r="OE996" s="90"/>
      <c r="OF996" s="90"/>
      <c r="OG996" s="90"/>
      <c r="OH996" s="90"/>
      <c r="OI996" s="90"/>
      <c r="OJ996" s="90"/>
      <c r="OK996" s="90"/>
      <c r="OL996" s="90"/>
      <c r="OM996" s="90"/>
      <c r="ON996" s="90"/>
      <c r="OO996" s="90"/>
      <c r="OP996" s="90"/>
      <c r="OQ996" s="90"/>
      <c r="OR996" s="90"/>
      <c r="OS996" s="90"/>
      <c r="OT996" s="90"/>
      <c r="OU996" s="90"/>
      <c r="OV996" s="90"/>
      <c r="OW996" s="90"/>
      <c r="OX996" s="90"/>
      <c r="OY996" s="90"/>
      <c r="OZ996" s="90"/>
      <c r="PA996" s="90"/>
      <c r="PB996" s="90"/>
      <c r="PC996" s="90"/>
      <c r="PD996" s="90"/>
      <c r="PE996" s="90"/>
      <c r="PF996" s="90"/>
      <c r="PG996" s="90"/>
      <c r="PH996" s="90"/>
      <c r="PI996" s="90"/>
      <c r="PJ996" s="90"/>
      <c r="PK996" s="90"/>
      <c r="PL996" s="90"/>
      <c r="PM996" s="90"/>
      <c r="PN996" s="90"/>
      <c r="PO996" s="90"/>
      <c r="PP996" s="90"/>
      <c r="PQ996" s="90"/>
      <c r="PR996" s="90"/>
      <c r="PS996" s="90"/>
      <c r="PT996" s="90"/>
      <c r="PU996" s="90"/>
      <c r="PV996" s="90"/>
      <c r="PW996" s="90"/>
      <c r="PX996" s="90"/>
      <c r="PY996" s="90"/>
      <c r="PZ996" s="90"/>
      <c r="QA996" s="90"/>
      <c r="QB996" s="90"/>
      <c r="QC996" s="90"/>
      <c r="QD996" s="90"/>
      <c r="QE996" s="90"/>
      <c r="QF996" s="90"/>
      <c r="QG996" s="90"/>
      <c r="QH996" s="90"/>
      <c r="QI996" s="90"/>
      <c r="QJ996" s="90"/>
      <c r="QK996" s="90"/>
      <c r="QL996" s="90"/>
      <c r="QM996" s="90"/>
      <c r="QN996" s="90"/>
      <c r="QO996" s="90"/>
      <c r="QP996" s="90"/>
      <c r="QQ996" s="90"/>
      <c r="QR996" s="90"/>
      <c r="QS996" s="90"/>
      <c r="QT996" s="90"/>
      <c r="QU996" s="90"/>
      <c r="QV996" s="90"/>
      <c r="QW996" s="90"/>
      <c r="QX996" s="90"/>
      <c r="QY996" s="90"/>
      <c r="QZ996" s="90"/>
      <c r="RA996" s="90"/>
      <c r="RB996" s="90"/>
      <c r="RC996" s="90"/>
      <c r="RD996" s="90"/>
      <c r="RE996" s="90"/>
      <c r="RF996" s="90"/>
      <c r="RG996" s="90"/>
      <c r="RH996" s="90"/>
      <c r="RI996" s="90"/>
      <c r="RJ996" s="90"/>
      <c r="RK996" s="90"/>
      <c r="RL996" s="90"/>
      <c r="RM996" s="90"/>
      <c r="RN996" s="90"/>
      <c r="RO996" s="90"/>
      <c r="RP996" s="90"/>
      <c r="RQ996" s="90"/>
      <c r="RR996" s="90"/>
      <c r="RS996" s="90"/>
      <c r="RT996" s="90"/>
      <c r="RU996" s="90"/>
      <c r="RV996" s="90"/>
      <c r="RW996" s="90"/>
      <c r="RX996" s="90"/>
      <c r="RY996" s="90"/>
      <c r="RZ996" s="90"/>
      <c r="SA996" s="90"/>
      <c r="SB996" s="90"/>
      <c r="SC996" s="90"/>
      <c r="SD996" s="90"/>
      <c r="SE996" s="90"/>
      <c r="SF996" s="90"/>
      <c r="SG996" s="90"/>
      <c r="SH996" s="90"/>
      <c r="SI996" s="90"/>
      <c r="SJ996" s="90"/>
      <c r="SK996" s="90"/>
      <c r="SL996" s="90"/>
      <c r="SM996" s="90"/>
      <c r="SN996" s="90"/>
      <c r="SO996" s="90"/>
      <c r="SP996" s="90"/>
      <c r="SQ996" s="90"/>
      <c r="SR996" s="90"/>
      <c r="SS996" s="90"/>
      <c r="ST996" s="90"/>
      <c r="SU996" s="90"/>
      <c r="SV996" s="90"/>
      <c r="SW996" s="90"/>
      <c r="SX996" s="90"/>
      <c r="SY996" s="90"/>
      <c r="SZ996" s="90"/>
      <c r="TA996" s="90"/>
      <c r="TB996" s="90"/>
      <c r="TC996" s="90"/>
      <c r="TD996" s="90"/>
      <c r="TE996" s="90"/>
      <c r="TF996" s="90"/>
      <c r="TG996" s="90"/>
      <c r="TH996" s="90"/>
      <c r="TI996" s="90"/>
      <c r="TJ996" s="90"/>
      <c r="TK996" s="90"/>
      <c r="TL996" s="90"/>
      <c r="TM996" s="90"/>
      <c r="TN996" s="90"/>
      <c r="TO996" s="90"/>
      <c r="TP996" s="90"/>
      <c r="TQ996" s="90"/>
      <c r="TR996" s="90"/>
      <c r="TS996" s="90"/>
      <c r="TT996" s="90"/>
      <c r="TU996" s="90"/>
      <c r="TV996" s="90"/>
      <c r="TW996" s="90"/>
      <c r="TX996" s="90"/>
      <c r="TY996" s="90"/>
      <c r="TZ996" s="90"/>
      <c r="UA996" s="90"/>
      <c r="UB996" s="90"/>
      <c r="UC996" s="90"/>
      <c r="UD996" s="90"/>
      <c r="UE996" s="90"/>
      <c r="UF996" s="90"/>
      <c r="UG996" s="90"/>
      <c r="UH996" s="90"/>
      <c r="UI996" s="90"/>
      <c r="UJ996" s="90"/>
      <c r="UK996" s="90"/>
      <c r="UL996" s="90"/>
      <c r="UM996" s="90"/>
      <c r="UN996" s="90"/>
      <c r="UO996" s="90"/>
      <c r="UP996" s="90"/>
      <c r="UQ996" s="90"/>
      <c r="UR996" s="90"/>
      <c r="US996" s="90"/>
      <c r="UT996" s="90"/>
      <c r="UU996" s="90"/>
      <c r="UV996" s="90"/>
      <c r="UW996" s="90"/>
      <c r="UX996" s="90"/>
      <c r="UY996" s="90"/>
      <c r="UZ996" s="90"/>
      <c r="VA996" s="90"/>
      <c r="VB996" s="90"/>
      <c r="VC996" s="90"/>
      <c r="VD996" s="90"/>
      <c r="VE996" s="90"/>
      <c r="VF996" s="90"/>
      <c r="VG996" s="90"/>
      <c r="VH996" s="90"/>
      <c r="VI996" s="90"/>
      <c r="VJ996" s="90"/>
      <c r="VK996" s="90"/>
      <c r="VL996" s="90"/>
      <c r="VM996" s="90"/>
      <c r="VN996" s="90"/>
      <c r="VO996" s="90"/>
      <c r="VP996" s="90"/>
      <c r="VQ996" s="90"/>
      <c r="VR996" s="90"/>
      <c r="VS996" s="90"/>
      <c r="VT996" s="90"/>
      <c r="VU996" s="90"/>
      <c r="VV996" s="90"/>
      <c r="VW996" s="90"/>
      <c r="VX996" s="90"/>
      <c r="VY996" s="90"/>
      <c r="VZ996" s="90"/>
      <c r="WA996" s="90"/>
      <c r="WB996" s="90"/>
      <c r="WC996" s="90"/>
      <c r="WD996" s="90"/>
      <c r="WE996" s="90"/>
      <c r="WF996" s="90"/>
      <c r="WG996" s="90"/>
      <c r="WH996" s="90"/>
      <c r="WI996" s="90"/>
      <c r="WJ996" s="90"/>
      <c r="WK996" s="90"/>
      <c r="WL996" s="90"/>
      <c r="WM996" s="90"/>
      <c r="WN996" s="90"/>
      <c r="WO996" s="90"/>
      <c r="WP996" s="90"/>
      <c r="WQ996" s="90"/>
      <c r="WR996" s="90"/>
      <c r="WS996" s="90"/>
      <c r="WT996" s="90"/>
      <c r="WU996" s="90"/>
      <c r="WV996" s="90"/>
      <c r="WW996" s="90"/>
      <c r="WX996" s="90"/>
      <c r="WY996" s="90"/>
      <c r="WZ996" s="90"/>
      <c r="XA996" s="90"/>
      <c r="XB996" s="90"/>
      <c r="XC996" s="90"/>
      <c r="XD996" s="90"/>
      <c r="XE996" s="90"/>
      <c r="XF996" s="90"/>
      <c r="XG996" s="90"/>
      <c r="XH996" s="90"/>
      <c r="XI996" s="90"/>
      <c r="XJ996" s="90"/>
      <c r="XK996" s="90"/>
      <c r="XL996" s="90"/>
      <c r="XM996" s="90"/>
      <c r="XN996" s="90"/>
      <c r="XO996" s="90"/>
      <c r="XP996" s="90"/>
      <c r="XQ996" s="90"/>
      <c r="XR996" s="90"/>
      <c r="XS996" s="90"/>
      <c r="XT996" s="90"/>
      <c r="XU996" s="90"/>
      <c r="XV996" s="90"/>
      <c r="XW996" s="90"/>
      <c r="XX996" s="90"/>
      <c r="XY996" s="90"/>
      <c r="XZ996" s="90"/>
      <c r="YA996" s="90"/>
      <c r="YB996" s="90"/>
      <c r="YC996" s="90"/>
      <c r="YD996" s="90"/>
      <c r="YE996" s="90"/>
      <c r="YF996" s="90"/>
      <c r="YG996" s="90"/>
      <c r="YH996" s="90"/>
      <c r="YI996" s="90"/>
      <c r="YJ996" s="90"/>
      <c r="YK996" s="90"/>
      <c r="YL996" s="90"/>
      <c r="YM996" s="90"/>
      <c r="YN996" s="90"/>
      <c r="YO996" s="90"/>
      <c r="YP996" s="90"/>
      <c r="YQ996" s="90"/>
      <c r="YR996" s="90"/>
      <c r="YS996" s="90"/>
      <c r="YT996" s="90"/>
      <c r="YU996" s="90"/>
      <c r="YV996" s="90"/>
      <c r="YW996" s="90"/>
      <c r="YX996" s="90"/>
      <c r="YY996" s="90"/>
      <c r="YZ996" s="90"/>
      <c r="ZA996" s="90"/>
      <c r="ZB996" s="90"/>
      <c r="ZC996" s="90"/>
      <c r="ZD996" s="90"/>
      <c r="ZE996" s="90"/>
      <c r="ZF996" s="90"/>
      <c r="ZG996" s="90"/>
      <c r="ZH996" s="90"/>
      <c r="ZI996" s="90"/>
      <c r="ZJ996" s="90"/>
      <c r="ZK996" s="90"/>
      <c r="ZL996" s="90"/>
      <c r="ZM996" s="90"/>
      <c r="ZN996" s="90"/>
      <c r="ZO996" s="90"/>
      <c r="ZP996" s="90"/>
      <c r="ZQ996" s="90"/>
      <c r="ZR996" s="90"/>
      <c r="ZS996" s="90"/>
      <c r="ZT996" s="90"/>
      <c r="ZU996" s="90"/>
      <c r="ZV996" s="90"/>
      <c r="ZW996" s="90"/>
      <c r="ZX996" s="90"/>
      <c r="ZY996" s="90"/>
      <c r="ZZ996" s="90"/>
      <c r="AAA996" s="90"/>
      <c r="AAB996" s="90"/>
      <c r="AAC996" s="90"/>
      <c r="AAD996" s="90"/>
      <c r="AAE996" s="90"/>
      <c r="AAF996" s="90"/>
      <c r="AAG996" s="90"/>
      <c r="AAH996" s="90"/>
      <c r="AAI996" s="90"/>
      <c r="AAJ996" s="90"/>
      <c r="AAK996" s="90"/>
      <c r="AAL996" s="90"/>
      <c r="AAM996" s="90"/>
      <c r="AAN996" s="90"/>
      <c r="AAO996" s="90"/>
      <c r="AAP996" s="90"/>
      <c r="AAQ996" s="90"/>
      <c r="AAR996" s="90"/>
      <c r="AAS996" s="90"/>
      <c r="AAT996" s="90"/>
      <c r="AAU996" s="90"/>
      <c r="AAV996" s="90"/>
      <c r="AAW996" s="90"/>
      <c r="AAX996" s="90"/>
      <c r="AAY996" s="90"/>
      <c r="AAZ996" s="90"/>
      <c r="ABA996" s="90"/>
      <c r="ABB996" s="90"/>
      <c r="ABC996" s="90"/>
      <c r="ABD996" s="90"/>
      <c r="ABE996" s="90"/>
      <c r="ABF996" s="90"/>
      <c r="ABG996" s="90"/>
      <c r="ABH996" s="90"/>
      <c r="ABI996" s="90"/>
      <c r="ABJ996" s="90"/>
      <c r="ABK996" s="90"/>
      <c r="ABL996" s="90"/>
      <c r="ABM996" s="90"/>
      <c r="ABN996" s="90"/>
      <c r="ABO996" s="90"/>
      <c r="ABP996" s="90"/>
      <c r="ABQ996" s="90"/>
      <c r="ABR996" s="90"/>
      <c r="ABS996" s="90"/>
      <c r="ABT996" s="90"/>
      <c r="ABU996" s="90"/>
      <c r="ABV996" s="90"/>
      <c r="ABW996" s="90"/>
      <c r="ABX996" s="90"/>
      <c r="ABY996" s="90"/>
      <c r="ABZ996" s="90"/>
      <c r="ACA996" s="90"/>
      <c r="ACB996" s="90"/>
      <c r="ACC996" s="90"/>
      <c r="ACD996" s="90"/>
      <c r="ACE996" s="90"/>
      <c r="ACF996" s="90"/>
      <c r="ACG996" s="90"/>
      <c r="ACH996" s="90"/>
      <c r="ACI996" s="90"/>
      <c r="ACJ996" s="90"/>
      <c r="ACK996" s="90"/>
      <c r="ACL996" s="90"/>
      <c r="ACM996" s="90"/>
      <c r="ACN996" s="90"/>
      <c r="ACO996" s="90"/>
      <c r="ACP996" s="90"/>
      <c r="ACQ996" s="90"/>
      <c r="ACR996" s="90"/>
      <c r="ACS996" s="90"/>
      <c r="ACT996" s="90"/>
      <c r="ACU996" s="90"/>
      <c r="ACV996" s="90"/>
      <c r="ACW996" s="90"/>
      <c r="ACX996" s="90"/>
      <c r="ACY996" s="90"/>
      <c r="ACZ996" s="90"/>
      <c r="ADA996" s="90"/>
      <c r="ADB996" s="90"/>
      <c r="ADC996" s="90"/>
      <c r="ADD996" s="90"/>
      <c r="ADE996" s="90"/>
      <c r="ADF996" s="90"/>
      <c r="ADG996" s="90"/>
      <c r="ADH996" s="90"/>
      <c r="ADI996" s="90"/>
      <c r="ADJ996" s="90"/>
      <c r="ADK996" s="90"/>
      <c r="ADL996" s="90"/>
      <c r="ADM996" s="90"/>
      <c r="ADN996" s="90"/>
      <c r="ADO996" s="90"/>
      <c r="ADP996" s="90"/>
      <c r="ADQ996" s="90"/>
      <c r="ADR996" s="90"/>
      <c r="ADS996" s="90"/>
      <c r="ADT996" s="90"/>
      <c r="ADU996" s="90"/>
      <c r="ADV996" s="90"/>
      <c r="ADW996" s="90"/>
      <c r="ADX996" s="90"/>
      <c r="ADY996" s="90"/>
      <c r="ADZ996" s="90"/>
      <c r="AEA996" s="90"/>
      <c r="AEB996" s="90"/>
      <c r="AEC996" s="90"/>
      <c r="AED996" s="90"/>
      <c r="AEE996" s="90"/>
      <c r="AEF996" s="90"/>
      <c r="AEG996" s="90"/>
      <c r="AEH996" s="90"/>
      <c r="AEI996" s="90"/>
      <c r="AEJ996" s="90"/>
      <c r="AEK996" s="90"/>
      <c r="AEL996" s="90"/>
      <c r="AEM996" s="90"/>
      <c r="AEN996" s="90"/>
      <c r="AEO996" s="90"/>
      <c r="AEP996" s="90"/>
      <c r="AEQ996" s="90"/>
      <c r="AER996" s="90"/>
      <c r="AES996" s="90"/>
      <c r="AET996" s="90"/>
      <c r="AEU996" s="90"/>
      <c r="AEV996" s="90"/>
      <c r="AEW996" s="90"/>
      <c r="AEX996" s="90"/>
      <c r="AEY996" s="90"/>
      <c r="AEZ996" s="90"/>
      <c r="AFA996" s="90"/>
      <c r="AFB996" s="90"/>
      <c r="AFC996" s="90"/>
      <c r="AFD996" s="90"/>
      <c r="AFE996" s="90"/>
      <c r="AFF996" s="90"/>
      <c r="AFG996" s="90"/>
      <c r="AFH996" s="90"/>
      <c r="AFI996" s="90"/>
      <c r="AFJ996" s="90"/>
      <c r="AFK996" s="90"/>
      <c r="AFL996" s="90"/>
      <c r="AFM996" s="90"/>
      <c r="AFN996" s="90"/>
      <c r="AFO996" s="90"/>
      <c r="AFP996" s="90"/>
      <c r="AFQ996" s="90"/>
      <c r="AFR996" s="90"/>
      <c r="AFS996" s="90"/>
      <c r="AFT996" s="90"/>
      <c r="AFU996" s="90"/>
      <c r="AFV996" s="90"/>
      <c r="AFW996" s="90"/>
      <c r="AFX996" s="90"/>
      <c r="AFY996" s="90"/>
      <c r="AFZ996" s="90"/>
      <c r="AGA996" s="90"/>
      <c r="AGB996" s="90"/>
      <c r="AGC996" s="90"/>
      <c r="AGD996" s="90"/>
      <c r="AGE996" s="90"/>
      <c r="AGF996" s="90"/>
      <c r="AGG996" s="90"/>
      <c r="AGH996" s="90"/>
      <c r="AGI996" s="90"/>
      <c r="AGJ996" s="90"/>
      <c r="AGK996" s="90"/>
      <c r="AGL996" s="90"/>
      <c r="AGM996" s="90"/>
      <c r="AGN996" s="90"/>
      <c r="AGO996" s="90"/>
      <c r="AGP996" s="90"/>
      <c r="AGQ996" s="90"/>
      <c r="AGR996" s="90"/>
      <c r="AGS996" s="90"/>
      <c r="AGT996" s="90"/>
      <c r="AGU996" s="90"/>
      <c r="AGV996" s="90"/>
      <c r="AGW996" s="90"/>
      <c r="AGX996" s="90"/>
      <c r="AGY996" s="90"/>
      <c r="AGZ996" s="90"/>
      <c r="AHA996" s="90"/>
      <c r="AHB996" s="90"/>
      <c r="AHC996" s="90"/>
      <c r="AHD996" s="90"/>
      <c r="AHE996" s="90"/>
      <c r="AHF996" s="90"/>
      <c r="AHG996" s="90"/>
      <c r="AHH996" s="90"/>
      <c r="AHI996" s="90"/>
      <c r="AHJ996" s="90"/>
      <c r="AHK996" s="90"/>
      <c r="AHL996" s="90"/>
      <c r="AHM996" s="90"/>
      <c r="AHN996" s="90"/>
      <c r="AHO996" s="90"/>
      <c r="AHP996" s="90"/>
      <c r="AHQ996" s="90"/>
      <c r="AHR996" s="90"/>
      <c r="AHS996" s="90"/>
      <c r="AHT996" s="90"/>
      <c r="AHU996" s="90"/>
      <c r="AHV996" s="90"/>
      <c r="AHW996" s="90"/>
      <c r="AHX996" s="90"/>
      <c r="AHY996" s="90"/>
      <c r="AHZ996" s="90"/>
      <c r="AIA996" s="90"/>
      <c r="AIB996" s="90"/>
      <c r="AIC996" s="90"/>
      <c r="AID996" s="90"/>
      <c r="AIE996" s="90"/>
      <c r="AIF996" s="90"/>
      <c r="AIG996" s="90"/>
      <c r="AIH996" s="90"/>
      <c r="AII996" s="90"/>
      <c r="AIJ996" s="90"/>
      <c r="AIK996" s="90"/>
      <c r="AIL996" s="90"/>
      <c r="AIM996" s="90"/>
      <c r="AIN996" s="90"/>
      <c r="AIO996" s="90"/>
      <c r="AIP996" s="90"/>
      <c r="AIQ996" s="90"/>
      <c r="AIR996" s="90"/>
      <c r="AIS996" s="90"/>
      <c r="AIT996" s="90"/>
      <c r="AIU996" s="90"/>
      <c r="AIV996" s="90"/>
      <c r="AIW996" s="90"/>
      <c r="AIX996" s="90"/>
      <c r="AIY996" s="90"/>
      <c r="AIZ996" s="90"/>
      <c r="AJA996" s="90"/>
      <c r="AJB996" s="90"/>
      <c r="AJC996" s="90"/>
      <c r="AJD996" s="90"/>
      <c r="AJE996" s="90"/>
      <c r="AJF996" s="90"/>
      <c r="AJG996" s="90"/>
      <c r="AJH996" s="90"/>
      <c r="AJI996" s="90"/>
      <c r="AJJ996" s="90"/>
      <c r="AJK996" s="90"/>
      <c r="AJL996" s="90"/>
      <c r="AJM996" s="90"/>
      <c r="AJN996" s="90"/>
      <c r="AJO996" s="90"/>
      <c r="AJP996" s="90"/>
      <c r="AJQ996" s="90"/>
      <c r="AJR996" s="90"/>
      <c r="AJS996" s="90"/>
      <c r="AJT996" s="90"/>
      <c r="AJU996" s="90"/>
      <c r="AJV996" s="90"/>
      <c r="AJW996" s="90"/>
      <c r="AJX996" s="90"/>
      <c r="AJY996" s="90"/>
      <c r="AJZ996" s="90"/>
      <c r="AKA996" s="90"/>
      <c r="AKB996" s="90"/>
      <c r="AKC996" s="90"/>
      <c r="AKD996" s="90"/>
      <c r="AKE996" s="90"/>
      <c r="AKF996" s="90"/>
      <c r="AKG996" s="90"/>
      <c r="AKH996" s="90"/>
      <c r="AKI996" s="90"/>
      <c r="AKJ996" s="90"/>
      <c r="AKK996" s="90"/>
      <c r="AKL996" s="90"/>
      <c r="AKM996" s="90"/>
      <c r="AKN996" s="90"/>
      <c r="AKO996" s="90"/>
      <c r="AKP996" s="90"/>
      <c r="AKQ996" s="90"/>
      <c r="AKR996" s="90"/>
      <c r="AKS996" s="90"/>
      <c r="AKT996" s="90"/>
      <c r="AKU996" s="90"/>
      <c r="AKV996" s="90"/>
      <c r="AKW996" s="90"/>
      <c r="AKX996" s="90"/>
      <c r="AKY996" s="90"/>
      <c r="AKZ996" s="90"/>
      <c r="ALA996" s="90"/>
      <c r="ALB996" s="90"/>
      <c r="ALC996" s="90"/>
      <c r="ALD996" s="90"/>
      <c r="ALE996" s="90"/>
      <c r="ALF996" s="90"/>
      <c r="ALG996" s="90"/>
      <c r="ALH996" s="90"/>
      <c r="ALI996" s="90"/>
      <c r="ALJ996" s="90"/>
      <c r="ALK996" s="90"/>
      <c r="ALL996" s="90"/>
      <c r="ALM996" s="90"/>
      <c r="ALN996" s="90"/>
      <c r="ALO996" s="90"/>
      <c r="ALP996" s="90"/>
      <c r="ALQ996" s="90"/>
      <c r="ALR996" s="90"/>
      <c r="ALS996" s="90"/>
      <c r="ALT996" s="90"/>
      <c r="ALU996" s="90"/>
      <c r="ALV996" s="90"/>
      <c r="ALW996" s="90"/>
      <c r="ALX996" s="90"/>
      <c r="ALY996" s="90"/>
      <c r="ALZ996" s="90"/>
      <c r="AMA996" s="90"/>
      <c r="AMB996" s="90"/>
      <c r="AMC996" s="90"/>
      <c r="AMD996" s="90"/>
      <c r="AME996" s="90"/>
      <c r="AMF996" s="90"/>
      <c r="AMG996" s="90"/>
      <c r="AMH996" s="90"/>
      <c r="AMI996" s="90"/>
      <c r="AMJ996" s="90"/>
      <c r="AMK996" s="90"/>
      <c r="AML996" s="90"/>
      <c r="AMM996" s="90"/>
      <c r="AMN996" s="90"/>
      <c r="AMO996" s="90"/>
      <c r="AMP996" s="90"/>
      <c r="AMQ996" s="90"/>
      <c r="AMR996" s="90"/>
      <c r="AMS996" s="90"/>
      <c r="AMT996" s="90"/>
      <c r="AMU996" s="90"/>
      <c r="AMV996" s="90"/>
      <c r="AMW996" s="90"/>
      <c r="AMX996" s="90"/>
      <c r="AMY996" s="90"/>
      <c r="AMZ996" s="90"/>
      <c r="ANA996" s="90"/>
      <c r="ANB996" s="90"/>
      <c r="ANC996" s="90"/>
      <c r="AND996" s="90"/>
      <c r="ANE996" s="90"/>
      <c r="ANF996" s="90"/>
      <c r="ANG996" s="90"/>
      <c r="ANH996" s="90"/>
      <c r="ANI996" s="90"/>
      <c r="ANJ996" s="90"/>
      <c r="ANK996" s="90"/>
      <c r="ANL996" s="90"/>
      <c r="ANM996" s="90"/>
      <c r="ANN996" s="90"/>
      <c r="ANO996" s="90"/>
      <c r="ANP996" s="90"/>
      <c r="ANQ996" s="90"/>
      <c r="ANR996" s="90"/>
      <c r="ANS996" s="90"/>
      <c r="ANT996" s="90"/>
      <c r="ANU996" s="90"/>
      <c r="ANV996" s="90"/>
      <c r="ANW996" s="90"/>
      <c r="ANX996" s="90"/>
      <c r="ANY996" s="90"/>
      <c r="ANZ996" s="90"/>
      <c r="AOA996" s="90"/>
      <c r="AOB996" s="90"/>
      <c r="AOC996" s="90"/>
      <c r="AOD996" s="90"/>
      <c r="AOE996" s="90"/>
      <c r="AOF996" s="90"/>
      <c r="AOG996" s="90"/>
      <c r="AOH996" s="90"/>
      <c r="AOI996" s="90"/>
      <c r="AOJ996" s="90"/>
      <c r="AOK996" s="90"/>
      <c r="AOL996" s="90"/>
      <c r="AOM996" s="90"/>
      <c r="AON996" s="90"/>
      <c r="AOO996" s="90"/>
      <c r="AOP996" s="90"/>
      <c r="AOQ996" s="90"/>
      <c r="AOR996" s="90"/>
      <c r="AOS996" s="90"/>
      <c r="AOT996" s="90"/>
      <c r="AOU996" s="90"/>
      <c r="AOV996" s="90"/>
      <c r="AOW996" s="90"/>
      <c r="AOX996" s="90"/>
      <c r="AOY996" s="90"/>
      <c r="AOZ996" s="90"/>
      <c r="APA996" s="90"/>
      <c r="APB996" s="90"/>
      <c r="APC996" s="90"/>
      <c r="APD996" s="90"/>
      <c r="APE996" s="90"/>
      <c r="APF996" s="90"/>
      <c r="APG996" s="90"/>
      <c r="APH996" s="90"/>
      <c r="API996" s="90"/>
      <c r="APJ996" s="90"/>
      <c r="APK996" s="90"/>
      <c r="APL996" s="90"/>
      <c r="APM996" s="90"/>
      <c r="APN996" s="90"/>
      <c r="APO996" s="90"/>
      <c r="APP996" s="90"/>
      <c r="APQ996" s="90"/>
      <c r="APR996" s="90"/>
      <c r="APS996" s="90"/>
      <c r="APT996" s="90"/>
      <c r="APU996" s="90"/>
      <c r="APV996" s="90"/>
      <c r="APW996" s="90"/>
      <c r="APX996" s="90"/>
      <c r="APY996" s="90"/>
      <c r="APZ996" s="90"/>
      <c r="AQA996" s="90"/>
      <c r="AQB996" s="90"/>
      <c r="AQC996" s="90"/>
      <c r="AQD996" s="90"/>
      <c r="AQE996" s="90"/>
      <c r="AQF996" s="90"/>
      <c r="AQG996" s="90"/>
      <c r="AQH996" s="90"/>
      <c r="AQI996" s="90"/>
      <c r="AQJ996" s="90"/>
      <c r="AQK996" s="90"/>
      <c r="AQL996" s="90"/>
      <c r="AQM996" s="90"/>
      <c r="AQN996" s="90"/>
      <c r="AQO996" s="90"/>
      <c r="AQP996" s="90"/>
      <c r="AQQ996" s="90"/>
      <c r="AQR996" s="90"/>
      <c r="AQS996" s="90"/>
      <c r="AQT996" s="90"/>
      <c r="AQU996" s="90"/>
      <c r="AQV996" s="90"/>
      <c r="AQW996" s="90"/>
      <c r="AQX996" s="90"/>
      <c r="AQY996" s="90"/>
      <c r="AQZ996" s="90"/>
      <c r="ARA996" s="90"/>
      <c r="ARB996" s="90"/>
      <c r="ARC996" s="90"/>
      <c r="ARD996" s="90"/>
      <c r="ARE996" s="90"/>
      <c r="ARF996" s="90"/>
      <c r="ARG996" s="90"/>
      <c r="ARH996" s="90"/>
      <c r="ARI996" s="90"/>
      <c r="ARJ996" s="90"/>
      <c r="ARK996" s="90"/>
      <c r="ARL996" s="90"/>
      <c r="ARM996" s="90"/>
      <c r="ARN996" s="90"/>
      <c r="ARO996" s="90"/>
      <c r="ARP996" s="90"/>
      <c r="ARQ996" s="90"/>
      <c r="ARR996" s="90"/>
      <c r="ARS996" s="90"/>
      <c r="ART996" s="90"/>
      <c r="ARU996" s="90"/>
      <c r="ARV996" s="90"/>
      <c r="ARW996" s="90"/>
      <c r="ARX996" s="90"/>
      <c r="ARY996" s="90"/>
      <c r="ARZ996" s="90"/>
      <c r="ASA996" s="90"/>
      <c r="ASB996" s="90"/>
      <c r="ASC996" s="90"/>
      <c r="ASD996" s="90"/>
      <c r="ASE996" s="90"/>
      <c r="ASF996" s="90"/>
      <c r="ASG996" s="90"/>
      <c r="ASH996" s="90"/>
      <c r="ASI996" s="90"/>
      <c r="ASJ996" s="90"/>
      <c r="ASK996" s="90"/>
      <c r="ASL996" s="90"/>
      <c r="ASM996" s="90"/>
      <c r="ASN996" s="90"/>
      <c r="ASO996" s="90"/>
      <c r="ASP996" s="90"/>
      <c r="ASQ996" s="90"/>
      <c r="ASR996" s="90"/>
      <c r="ASS996" s="90"/>
      <c r="AST996" s="90"/>
      <c r="ASU996" s="90"/>
      <c r="ASV996" s="90"/>
      <c r="ASW996" s="90"/>
      <c r="ASX996" s="90"/>
      <c r="ASY996" s="90"/>
      <c r="ASZ996" s="90"/>
      <c r="ATA996" s="90"/>
      <c r="ATB996" s="90"/>
      <c r="ATC996" s="90"/>
      <c r="ATD996" s="90"/>
      <c r="ATE996" s="90"/>
      <c r="ATF996" s="90"/>
      <c r="ATG996" s="90"/>
      <c r="ATH996" s="90"/>
      <c r="ATI996" s="90"/>
      <c r="ATJ996" s="90"/>
      <c r="ATK996" s="90"/>
      <c r="ATL996" s="90"/>
      <c r="ATM996" s="90"/>
      <c r="ATN996" s="90"/>
      <c r="ATO996" s="90"/>
      <c r="ATP996" s="90"/>
      <c r="ATQ996" s="90"/>
      <c r="ATR996" s="90"/>
      <c r="ATS996" s="90"/>
      <c r="ATT996" s="90"/>
      <c r="ATU996" s="90"/>
      <c r="ATV996" s="90"/>
      <c r="ATW996" s="90"/>
      <c r="ATX996" s="90"/>
      <c r="ATY996" s="90"/>
      <c r="ATZ996" s="90"/>
      <c r="AUA996" s="90"/>
      <c r="AUB996" s="90"/>
      <c r="AUC996" s="90"/>
      <c r="AUD996" s="90"/>
      <c r="AUE996" s="90"/>
      <c r="AUF996" s="90"/>
      <c r="AUG996" s="90"/>
      <c r="AUH996" s="90"/>
      <c r="AUI996" s="90"/>
      <c r="AUJ996" s="90"/>
      <c r="AUK996" s="90"/>
      <c r="AUL996" s="90"/>
      <c r="AUM996" s="90"/>
      <c r="AUN996" s="90"/>
      <c r="AUO996" s="90"/>
      <c r="AUP996" s="90"/>
      <c r="AUQ996" s="90"/>
      <c r="AUR996" s="90"/>
      <c r="AUS996" s="90"/>
      <c r="AUT996" s="90"/>
      <c r="AUU996" s="90"/>
      <c r="AUV996" s="90"/>
      <c r="AUW996" s="90"/>
      <c r="AUX996" s="90"/>
      <c r="AUY996" s="90"/>
      <c r="AUZ996" s="90"/>
      <c r="AVA996" s="90"/>
      <c r="AVB996" s="90"/>
      <c r="AVC996" s="90"/>
      <c r="AVD996" s="90"/>
      <c r="AVE996" s="90"/>
      <c r="AVF996" s="90"/>
      <c r="AVG996" s="90"/>
      <c r="AVH996" s="90"/>
      <c r="AVI996" s="90"/>
      <c r="AVJ996" s="90"/>
      <c r="AVK996" s="90"/>
      <c r="AVL996" s="90"/>
      <c r="AVM996" s="90"/>
      <c r="AVN996" s="90"/>
      <c r="AVO996" s="90"/>
      <c r="AVP996" s="90"/>
      <c r="AVQ996" s="90"/>
      <c r="AVR996" s="90"/>
      <c r="AVS996" s="90"/>
      <c r="AVT996" s="90"/>
      <c r="AVU996" s="90"/>
      <c r="AVV996" s="90"/>
      <c r="AVW996" s="90"/>
      <c r="AVX996" s="90"/>
      <c r="AVY996" s="90"/>
      <c r="AVZ996" s="90"/>
      <c r="AWA996" s="90"/>
      <c r="AWB996" s="90"/>
      <c r="AWC996" s="90"/>
      <c r="AWD996" s="90"/>
      <c r="AWE996" s="90"/>
      <c r="AWF996" s="90"/>
      <c r="AWG996" s="90"/>
      <c r="AWH996" s="90"/>
      <c r="AWI996" s="90"/>
      <c r="AWJ996" s="90"/>
      <c r="AWK996" s="90"/>
      <c r="AWL996" s="90"/>
      <c r="AWM996" s="90"/>
      <c r="AWN996" s="90"/>
      <c r="AWO996" s="90"/>
      <c r="AWP996" s="90"/>
      <c r="AWQ996" s="90"/>
      <c r="AWR996" s="90"/>
      <c r="AWS996" s="90"/>
      <c r="AWT996" s="90"/>
      <c r="AWU996" s="90"/>
      <c r="AWV996" s="90"/>
      <c r="AWW996" s="90"/>
      <c r="AWX996" s="90"/>
      <c r="AWY996" s="90"/>
      <c r="AWZ996" s="90"/>
      <c r="AXA996" s="90"/>
      <c r="AXB996" s="90"/>
      <c r="AXC996" s="90"/>
      <c r="AXD996" s="90"/>
      <c r="AXE996" s="90"/>
      <c r="AXF996" s="90"/>
      <c r="AXG996" s="90"/>
      <c r="AXH996" s="90"/>
      <c r="AXI996" s="90"/>
      <c r="AXJ996" s="90"/>
      <c r="AXK996" s="90"/>
      <c r="AXL996" s="90"/>
      <c r="AXM996" s="90"/>
      <c r="AXN996" s="90"/>
      <c r="AXO996" s="90"/>
      <c r="AXP996" s="90"/>
      <c r="AXQ996" s="90"/>
      <c r="AXR996" s="90"/>
      <c r="AXS996" s="90"/>
      <c r="AXT996" s="90"/>
      <c r="AXU996" s="90"/>
      <c r="AXV996" s="90"/>
      <c r="AXW996" s="90"/>
      <c r="AXX996" s="90"/>
      <c r="AXY996" s="90"/>
      <c r="AXZ996" s="90"/>
      <c r="AYA996" s="90"/>
      <c r="AYB996" s="90"/>
      <c r="AYC996" s="90"/>
      <c r="AYD996" s="90"/>
      <c r="AYE996" s="90"/>
      <c r="AYF996" s="90"/>
      <c r="AYG996" s="90"/>
      <c r="AYH996" s="90"/>
      <c r="AYI996" s="90"/>
      <c r="AYJ996" s="90"/>
      <c r="AYK996" s="90"/>
      <c r="AYL996" s="90"/>
      <c r="AYM996" s="90"/>
      <c r="AYN996" s="90"/>
      <c r="AYO996" s="90"/>
      <c r="AYP996" s="90"/>
      <c r="AYQ996" s="90"/>
      <c r="AYR996" s="90"/>
      <c r="AYS996" s="90"/>
      <c r="AYT996" s="90"/>
      <c r="AYU996" s="90"/>
      <c r="AYV996" s="90"/>
      <c r="AYW996" s="90"/>
      <c r="AYX996" s="90"/>
      <c r="AYY996" s="90"/>
      <c r="AYZ996" s="90"/>
      <c r="AZA996" s="90"/>
      <c r="AZB996" s="90"/>
      <c r="AZC996" s="90"/>
      <c r="AZD996" s="90"/>
      <c r="AZE996" s="90"/>
      <c r="AZF996" s="90"/>
      <c r="AZG996" s="90"/>
      <c r="AZH996" s="90"/>
      <c r="AZI996" s="90"/>
      <c r="AZJ996" s="90"/>
      <c r="AZK996" s="90"/>
      <c r="AZL996" s="90"/>
      <c r="AZM996" s="90"/>
      <c r="AZN996" s="90"/>
      <c r="AZO996" s="90"/>
      <c r="AZP996" s="90"/>
      <c r="AZQ996" s="90"/>
      <c r="AZR996" s="90"/>
      <c r="AZS996" s="90"/>
      <c r="AZT996" s="90"/>
      <c r="AZU996" s="90"/>
      <c r="AZV996" s="90"/>
      <c r="AZW996" s="90"/>
      <c r="AZX996" s="90"/>
      <c r="AZY996" s="90"/>
      <c r="AZZ996" s="90"/>
      <c r="BAA996" s="90"/>
      <c r="BAB996" s="90"/>
      <c r="BAC996" s="90"/>
      <c r="BAD996" s="90"/>
      <c r="BAE996" s="90"/>
      <c r="BAF996" s="90"/>
      <c r="BAG996" s="90"/>
      <c r="BAH996" s="90"/>
      <c r="BAI996" s="90"/>
      <c r="BAJ996" s="90"/>
      <c r="BAK996" s="90"/>
      <c r="BAL996" s="90"/>
      <c r="BAM996" s="90"/>
      <c r="BAN996" s="90"/>
      <c r="BAO996" s="90"/>
      <c r="BAP996" s="90"/>
      <c r="BAQ996" s="90"/>
      <c r="BAR996" s="90"/>
      <c r="BAS996" s="90"/>
      <c r="BAT996" s="90"/>
      <c r="BAU996" s="90"/>
      <c r="BAV996" s="90"/>
      <c r="BAW996" s="90"/>
      <c r="BAX996" s="90"/>
      <c r="BAY996" s="90"/>
      <c r="BAZ996" s="90"/>
      <c r="BBA996" s="90"/>
      <c r="BBB996" s="90"/>
      <c r="BBC996" s="90"/>
      <c r="BBD996" s="90"/>
      <c r="BBE996" s="90"/>
      <c r="BBF996" s="90"/>
      <c r="BBG996" s="90"/>
      <c r="BBH996" s="90"/>
      <c r="BBI996" s="90"/>
      <c r="BBJ996" s="90"/>
      <c r="BBK996" s="90"/>
      <c r="BBL996" s="90"/>
      <c r="BBM996" s="90"/>
      <c r="BBN996" s="90"/>
      <c r="BBO996" s="90"/>
      <c r="BBP996" s="90"/>
      <c r="BBQ996" s="90"/>
      <c r="BBR996" s="90"/>
      <c r="BBS996" s="90"/>
      <c r="BBT996" s="90"/>
      <c r="BBU996" s="90"/>
      <c r="BBV996" s="90"/>
      <c r="BBW996" s="90"/>
      <c r="BBX996" s="90"/>
      <c r="BBY996" s="90"/>
      <c r="BBZ996" s="90"/>
      <c r="BCA996" s="90"/>
      <c r="BCB996" s="90"/>
      <c r="BCC996" s="90"/>
      <c r="BCD996" s="90"/>
      <c r="BCE996" s="90"/>
      <c r="BCF996" s="90"/>
      <c r="BCG996" s="90"/>
      <c r="BCH996" s="90"/>
      <c r="BCI996" s="90"/>
      <c r="BCJ996" s="90"/>
      <c r="BCK996" s="90"/>
      <c r="BCL996" s="90"/>
      <c r="BCM996" s="90"/>
      <c r="BCN996" s="90"/>
      <c r="BCO996" s="90"/>
      <c r="BCP996" s="90"/>
      <c r="BCQ996" s="90"/>
      <c r="BCR996" s="90"/>
      <c r="BCS996" s="90"/>
      <c r="BCT996" s="90"/>
      <c r="BCU996" s="90"/>
      <c r="BCV996" s="90"/>
      <c r="BCW996" s="90"/>
      <c r="BCX996" s="90"/>
      <c r="BCY996" s="90"/>
      <c r="BCZ996" s="90"/>
      <c r="BDA996" s="90"/>
      <c r="BDB996" s="90"/>
      <c r="BDC996" s="90"/>
      <c r="BDD996" s="90"/>
      <c r="BDE996" s="90"/>
      <c r="BDF996" s="90"/>
      <c r="BDG996" s="90"/>
      <c r="BDH996" s="90"/>
      <c r="BDI996" s="90"/>
      <c r="BDJ996" s="90"/>
      <c r="BDK996" s="90"/>
      <c r="BDL996" s="90"/>
      <c r="BDM996" s="90"/>
      <c r="BDN996" s="90"/>
      <c r="BDO996" s="90"/>
      <c r="BDP996" s="90"/>
      <c r="BDQ996" s="90"/>
      <c r="BDR996" s="90"/>
      <c r="BDS996" s="90"/>
      <c r="BDT996" s="90"/>
      <c r="BDU996" s="90"/>
      <c r="BDV996" s="90"/>
      <c r="BDW996" s="90"/>
      <c r="BDX996" s="90"/>
      <c r="BDY996" s="90"/>
      <c r="BDZ996" s="90"/>
      <c r="BEA996" s="90"/>
      <c r="BEB996" s="90"/>
      <c r="BEC996" s="90"/>
      <c r="BED996" s="90"/>
      <c r="BEE996" s="90"/>
      <c r="BEF996" s="90"/>
      <c r="BEG996" s="90"/>
      <c r="BEH996" s="90"/>
      <c r="BEI996" s="90"/>
      <c r="BEJ996" s="90"/>
      <c r="BEK996" s="90"/>
      <c r="BEL996" s="90"/>
      <c r="BEM996" s="90"/>
      <c r="BEN996" s="90"/>
      <c r="BEO996" s="90"/>
      <c r="BEP996" s="90"/>
      <c r="BEQ996" s="90"/>
      <c r="BER996" s="90"/>
      <c r="BES996" s="90"/>
      <c r="BET996" s="90"/>
      <c r="BEU996" s="90"/>
      <c r="BEV996" s="90"/>
      <c r="BEW996" s="90"/>
      <c r="BEX996" s="90"/>
      <c r="BEY996" s="90"/>
      <c r="BEZ996" s="90"/>
      <c r="BFA996" s="90"/>
      <c r="BFB996" s="90"/>
      <c r="BFC996" s="90"/>
      <c r="BFD996" s="90"/>
      <c r="BFE996" s="90"/>
      <c r="BFF996" s="90"/>
      <c r="BFG996" s="90"/>
      <c r="BFH996" s="90"/>
      <c r="BFI996" s="90"/>
      <c r="BFJ996" s="90"/>
      <c r="BFK996" s="90"/>
      <c r="BFL996" s="90"/>
      <c r="BFM996" s="90"/>
      <c r="BFN996" s="90"/>
      <c r="BFO996" s="90"/>
      <c r="BFP996" s="90"/>
      <c r="BFQ996" s="90"/>
      <c r="BFR996" s="90"/>
      <c r="BFS996" s="90"/>
      <c r="BFT996" s="90"/>
      <c r="BFU996" s="90"/>
      <c r="BFV996" s="90"/>
      <c r="BFW996" s="90"/>
      <c r="BFX996" s="90"/>
      <c r="BFY996" s="90"/>
      <c r="BFZ996" s="90"/>
      <c r="BGA996" s="90"/>
      <c r="BGB996" s="90"/>
      <c r="BGC996" s="90"/>
      <c r="BGD996" s="90"/>
      <c r="BGE996" s="90"/>
      <c r="BGF996" s="90"/>
      <c r="BGG996" s="90"/>
      <c r="BGH996" s="90"/>
      <c r="BGI996" s="90"/>
      <c r="BGJ996" s="90"/>
      <c r="BGK996" s="90"/>
      <c r="BGL996" s="90"/>
      <c r="BGM996" s="90"/>
      <c r="BGN996" s="90"/>
      <c r="BGO996" s="90"/>
      <c r="BGP996" s="90"/>
      <c r="BGQ996" s="90"/>
      <c r="BGR996" s="90"/>
      <c r="BGS996" s="90"/>
      <c r="BGT996" s="90"/>
      <c r="BGU996" s="90"/>
      <c r="BGV996" s="90"/>
      <c r="BGW996" s="90"/>
      <c r="BGX996" s="90"/>
      <c r="BGY996" s="90"/>
      <c r="BGZ996" s="90"/>
      <c r="BHA996" s="90"/>
      <c r="BHB996" s="90"/>
      <c r="BHC996" s="90"/>
      <c r="BHD996" s="90"/>
      <c r="BHE996" s="90"/>
      <c r="BHF996" s="90"/>
      <c r="BHG996" s="90"/>
      <c r="BHH996" s="90"/>
      <c r="BHI996" s="90"/>
      <c r="BHJ996" s="90"/>
      <c r="BHK996" s="90"/>
      <c r="BHL996" s="90"/>
      <c r="BHM996" s="90"/>
      <c r="BHN996" s="90"/>
      <c r="BHO996" s="90"/>
      <c r="BHP996" s="90"/>
      <c r="BHQ996" s="90"/>
      <c r="BHR996" s="90"/>
      <c r="BHS996" s="90"/>
      <c r="BHT996" s="90"/>
      <c r="BHU996" s="90"/>
      <c r="BHV996" s="90"/>
      <c r="BHW996" s="90"/>
      <c r="BHX996" s="90"/>
      <c r="BHY996" s="90"/>
      <c r="BHZ996" s="90"/>
      <c r="BIA996" s="90"/>
      <c r="BIB996" s="90"/>
      <c r="BIC996" s="90"/>
      <c r="BID996" s="90"/>
      <c r="BIE996" s="90"/>
      <c r="BIF996" s="90"/>
      <c r="BIG996" s="90"/>
      <c r="BIH996" s="90"/>
      <c r="BII996" s="90"/>
      <c r="BIJ996" s="90"/>
      <c r="BIK996" s="90"/>
      <c r="BIL996" s="90"/>
      <c r="BIM996" s="90"/>
      <c r="BIN996" s="90"/>
      <c r="BIO996" s="90"/>
      <c r="BIP996" s="90"/>
      <c r="BIQ996" s="90"/>
      <c r="BIR996" s="90"/>
      <c r="BIS996" s="90"/>
      <c r="BIT996" s="90"/>
      <c r="BIU996" s="90"/>
      <c r="BIV996" s="90"/>
      <c r="BIW996" s="90"/>
      <c r="BIX996" s="90"/>
      <c r="BIY996" s="90"/>
      <c r="BIZ996" s="90"/>
      <c r="BJA996" s="90"/>
      <c r="BJB996" s="90"/>
      <c r="BJC996" s="90"/>
      <c r="BJD996" s="90"/>
      <c r="BJE996" s="90"/>
      <c r="BJF996" s="90"/>
      <c r="BJG996" s="90"/>
      <c r="BJH996" s="90"/>
      <c r="BJI996" s="90"/>
      <c r="BJJ996" s="90"/>
      <c r="BJK996" s="90"/>
      <c r="BJL996" s="90"/>
      <c r="BJM996" s="90"/>
      <c r="BJN996" s="90"/>
      <c r="BJO996" s="90"/>
      <c r="BJP996" s="90"/>
      <c r="BJQ996" s="90"/>
      <c r="BJR996" s="90"/>
      <c r="BJS996" s="90"/>
      <c r="BJT996" s="90"/>
      <c r="BJU996" s="90"/>
      <c r="BJV996" s="90"/>
      <c r="BJW996" s="90"/>
      <c r="BJX996" s="90"/>
      <c r="BJY996" s="90"/>
      <c r="BJZ996" s="90"/>
      <c r="BKA996" s="90"/>
      <c r="BKB996" s="90"/>
      <c r="BKC996" s="90"/>
      <c r="BKD996" s="90"/>
      <c r="BKE996" s="90"/>
      <c r="BKF996" s="90"/>
      <c r="BKG996" s="90"/>
      <c r="BKH996" s="90"/>
      <c r="BKI996" s="90"/>
      <c r="BKJ996" s="90"/>
      <c r="BKK996" s="90"/>
      <c r="BKL996" s="90"/>
      <c r="BKM996" s="90"/>
      <c r="BKN996" s="90"/>
      <c r="BKO996" s="90"/>
      <c r="BKP996" s="90"/>
      <c r="BKQ996" s="90"/>
      <c r="BKR996" s="90"/>
      <c r="BKS996" s="90"/>
      <c r="BKT996" s="90"/>
      <c r="BKU996" s="90"/>
      <c r="BKV996" s="90"/>
      <c r="BKW996" s="90"/>
      <c r="BKX996" s="90"/>
      <c r="BKY996" s="90"/>
      <c r="BKZ996" s="90"/>
      <c r="BLA996" s="90"/>
      <c r="BLB996" s="90"/>
      <c r="BLC996" s="90"/>
      <c r="BLD996" s="90"/>
      <c r="BLE996" s="90"/>
      <c r="BLF996" s="90"/>
      <c r="BLG996" s="90"/>
      <c r="BLH996" s="90"/>
      <c r="BLI996" s="90"/>
      <c r="BLJ996" s="90"/>
      <c r="BLK996" s="90"/>
      <c r="BLL996" s="90"/>
      <c r="BLM996" s="90"/>
      <c r="BLN996" s="90"/>
      <c r="BLO996" s="90"/>
      <c r="BLP996" s="90"/>
      <c r="BLQ996" s="90"/>
      <c r="BLR996" s="90"/>
      <c r="BLS996" s="90"/>
      <c r="BLT996" s="90"/>
      <c r="BLU996" s="90"/>
      <c r="BLV996" s="90"/>
      <c r="BLW996" s="90"/>
      <c r="BLX996" s="90"/>
      <c r="BLY996" s="90"/>
      <c r="BLZ996" s="90"/>
      <c r="BMA996" s="90"/>
      <c r="BMB996" s="90"/>
      <c r="BMC996" s="90"/>
      <c r="BMD996" s="90"/>
      <c r="BME996" s="90"/>
      <c r="BMF996" s="90"/>
      <c r="BMG996" s="90"/>
      <c r="BMH996" s="90"/>
      <c r="BMI996" s="90"/>
      <c r="BMJ996" s="90"/>
      <c r="BMK996" s="90"/>
      <c r="BML996" s="90"/>
      <c r="BMM996" s="90"/>
      <c r="BMN996" s="90"/>
      <c r="BMO996" s="90"/>
      <c r="BMP996" s="90"/>
      <c r="BMQ996" s="90"/>
      <c r="BMR996" s="90"/>
      <c r="BMS996" s="90"/>
      <c r="BMT996" s="90"/>
      <c r="BMU996" s="90"/>
      <c r="BMV996" s="90"/>
      <c r="BMW996" s="90"/>
      <c r="BMX996" s="90"/>
      <c r="BMY996" s="90"/>
      <c r="BMZ996" s="90"/>
      <c r="BNA996" s="90"/>
      <c r="BNB996" s="90"/>
      <c r="BNC996" s="90"/>
      <c r="BND996" s="90"/>
      <c r="BNE996" s="90"/>
      <c r="BNF996" s="90"/>
      <c r="BNG996" s="90"/>
      <c r="BNH996" s="90"/>
      <c r="BNI996" s="90"/>
      <c r="BNJ996" s="90"/>
      <c r="BNK996" s="90"/>
      <c r="BNL996" s="90"/>
      <c r="BNM996" s="90"/>
      <c r="BNN996" s="90"/>
      <c r="BNO996" s="90"/>
      <c r="BNP996" s="90"/>
      <c r="BNQ996" s="90"/>
      <c r="BNR996" s="90"/>
      <c r="BNS996" s="90"/>
      <c r="BNT996" s="90"/>
      <c r="BNU996" s="90"/>
      <c r="BNV996" s="90"/>
      <c r="BNW996" s="90"/>
      <c r="BNX996" s="90"/>
      <c r="BNY996" s="90"/>
      <c r="BNZ996" s="90"/>
      <c r="BOA996" s="90"/>
      <c r="BOB996" s="90"/>
      <c r="BOC996" s="90"/>
      <c r="BOD996" s="90"/>
      <c r="BOE996" s="90"/>
      <c r="BOF996" s="90"/>
      <c r="BOG996" s="90"/>
      <c r="BOH996" s="90"/>
      <c r="BOI996" s="90"/>
      <c r="BOJ996" s="90"/>
      <c r="BOK996" s="90"/>
      <c r="BOL996" s="90"/>
      <c r="BOM996" s="90"/>
      <c r="BON996" s="90"/>
      <c r="BOO996" s="90"/>
      <c r="BOP996" s="90"/>
      <c r="BOQ996" s="90"/>
      <c r="BOR996" s="90"/>
      <c r="BOS996" s="90"/>
      <c r="BOT996" s="90"/>
      <c r="BOU996" s="90"/>
      <c r="BOV996" s="90"/>
      <c r="BOW996" s="90"/>
      <c r="BOX996" s="90"/>
      <c r="BOY996" s="90"/>
      <c r="BOZ996" s="90"/>
      <c r="BPA996" s="90"/>
      <c r="BPB996" s="90"/>
      <c r="BPC996" s="90"/>
      <c r="BPD996" s="90"/>
      <c r="BPE996" s="90"/>
      <c r="BPF996" s="90"/>
      <c r="BPG996" s="90"/>
      <c r="BPH996" s="90"/>
      <c r="BPI996" s="90"/>
      <c r="BPJ996" s="90"/>
      <c r="BPK996" s="90"/>
      <c r="BPL996" s="90"/>
      <c r="BPM996" s="90"/>
      <c r="BPN996" s="90"/>
      <c r="BPO996" s="90"/>
      <c r="BPP996" s="90"/>
      <c r="BPQ996" s="90"/>
      <c r="BPR996" s="90"/>
      <c r="BPS996" s="90"/>
      <c r="BPT996" s="90"/>
      <c r="BPU996" s="90"/>
      <c r="BPV996" s="90"/>
      <c r="BPW996" s="90"/>
      <c r="BPX996" s="90"/>
      <c r="BPY996" s="90"/>
      <c r="BPZ996" s="90"/>
      <c r="BQA996" s="90"/>
      <c r="BQB996" s="90"/>
      <c r="BQC996" s="90"/>
      <c r="BQD996" s="90"/>
      <c r="BQE996" s="90"/>
      <c r="BQF996" s="90"/>
      <c r="BQG996" s="90"/>
      <c r="BQH996" s="90"/>
      <c r="BQI996" s="90"/>
      <c r="BQJ996" s="90"/>
      <c r="BQK996" s="90"/>
      <c r="BQL996" s="90"/>
      <c r="BQM996" s="90"/>
      <c r="BQN996" s="90"/>
      <c r="BQO996" s="90"/>
      <c r="BQP996" s="90"/>
      <c r="BQQ996" s="90"/>
      <c r="BQR996" s="90"/>
      <c r="BQS996" s="90"/>
      <c r="BQT996" s="90"/>
      <c r="BQU996" s="90"/>
      <c r="BQV996" s="90"/>
      <c r="BQW996" s="90"/>
      <c r="BQX996" s="90"/>
      <c r="BQY996" s="90"/>
      <c r="BQZ996" s="90"/>
      <c r="BRA996" s="90"/>
      <c r="BRB996" s="90"/>
      <c r="BRC996" s="90"/>
      <c r="BRD996" s="90"/>
      <c r="BRE996" s="90"/>
      <c r="BRF996" s="90"/>
      <c r="BRG996" s="90"/>
      <c r="BRH996" s="90"/>
      <c r="BRI996" s="90"/>
      <c r="BRJ996" s="90"/>
      <c r="BRK996" s="90"/>
      <c r="BRL996" s="90"/>
      <c r="BRM996" s="90"/>
      <c r="BRN996" s="90"/>
      <c r="BRO996" s="90"/>
      <c r="BRP996" s="90"/>
      <c r="BRQ996" s="90"/>
      <c r="BRR996" s="90"/>
      <c r="BRS996" s="90"/>
      <c r="BRT996" s="90"/>
      <c r="BRU996" s="90"/>
      <c r="BRV996" s="90"/>
      <c r="BRW996" s="90"/>
      <c r="BRX996" s="90"/>
      <c r="BRY996" s="90"/>
      <c r="BRZ996" s="90"/>
      <c r="BSA996" s="90"/>
      <c r="BSB996" s="90"/>
      <c r="BSC996" s="90"/>
      <c r="BSD996" s="90"/>
      <c r="BSE996" s="90"/>
      <c r="BSF996" s="90"/>
      <c r="BSG996" s="90"/>
      <c r="BSH996" s="90"/>
      <c r="BSI996" s="90"/>
      <c r="BSJ996" s="90"/>
      <c r="BSK996" s="90"/>
      <c r="BSL996" s="90"/>
      <c r="BSM996" s="90"/>
      <c r="BSN996" s="90"/>
      <c r="BSO996" s="90"/>
      <c r="BSP996" s="90"/>
      <c r="BSQ996" s="90"/>
      <c r="BSR996" s="90"/>
      <c r="BSS996" s="90"/>
      <c r="BST996" s="90"/>
      <c r="BSU996" s="90"/>
      <c r="BSV996" s="90"/>
      <c r="BSW996" s="90"/>
      <c r="BSX996" s="90"/>
      <c r="BSY996" s="90"/>
      <c r="BSZ996" s="90"/>
      <c r="BTA996" s="90"/>
      <c r="BTB996" s="90"/>
      <c r="BTC996" s="90"/>
      <c r="BTD996" s="90"/>
      <c r="BTE996" s="90"/>
      <c r="BTF996" s="90"/>
      <c r="BTG996" s="90"/>
      <c r="BTH996" s="90"/>
      <c r="BTI996" s="90"/>
      <c r="BTJ996" s="90"/>
      <c r="BTK996" s="90"/>
      <c r="BTL996" s="90"/>
      <c r="BTM996" s="90"/>
      <c r="BTN996" s="90"/>
      <c r="BTO996" s="90"/>
      <c r="BTP996" s="90"/>
      <c r="BTQ996" s="90"/>
      <c r="BTR996" s="90"/>
      <c r="BTS996" s="90"/>
      <c r="BTT996" s="90"/>
      <c r="BTU996" s="90"/>
      <c r="BTV996" s="90"/>
      <c r="BTW996" s="90"/>
      <c r="BTX996" s="90"/>
      <c r="BTY996" s="90"/>
      <c r="BTZ996" s="90"/>
      <c r="BUA996" s="90"/>
      <c r="BUB996" s="90"/>
      <c r="BUC996" s="90"/>
      <c r="BUD996" s="90"/>
      <c r="BUE996" s="90"/>
      <c r="BUF996" s="90"/>
      <c r="BUG996" s="90"/>
      <c r="BUH996" s="90"/>
      <c r="BUI996" s="90"/>
      <c r="BUJ996" s="90"/>
      <c r="BUK996" s="90"/>
      <c r="BUL996" s="90"/>
      <c r="BUM996" s="90"/>
      <c r="BUN996" s="90"/>
      <c r="BUO996" s="90"/>
      <c r="BUP996" s="90"/>
      <c r="BUQ996" s="90"/>
      <c r="BUR996" s="90"/>
      <c r="BUS996" s="90"/>
      <c r="BUT996" s="90"/>
      <c r="BUU996" s="90"/>
      <c r="BUV996" s="90"/>
      <c r="BUW996" s="90"/>
      <c r="BUX996" s="90"/>
      <c r="BUY996" s="90"/>
      <c r="BUZ996" s="90"/>
      <c r="BVA996" s="90"/>
      <c r="BVB996" s="90"/>
      <c r="BVC996" s="90"/>
      <c r="BVD996" s="90"/>
      <c r="BVE996" s="90"/>
      <c r="BVF996" s="90"/>
      <c r="BVG996" s="90"/>
      <c r="BVH996" s="90"/>
      <c r="BVI996" s="90"/>
      <c r="BVJ996" s="90"/>
      <c r="BVK996" s="90"/>
      <c r="BVL996" s="90"/>
      <c r="BVM996" s="90"/>
      <c r="BVN996" s="90"/>
      <c r="BVO996" s="90"/>
      <c r="BVP996" s="90"/>
      <c r="BVQ996" s="90"/>
      <c r="BVR996" s="90"/>
      <c r="BVS996" s="90"/>
      <c r="BVT996" s="90"/>
      <c r="BVU996" s="90"/>
      <c r="BVV996" s="90"/>
      <c r="BVW996" s="90"/>
      <c r="BVX996" s="90"/>
      <c r="BVY996" s="90"/>
      <c r="BVZ996" s="90"/>
      <c r="BWA996" s="90"/>
      <c r="BWB996" s="90"/>
      <c r="BWC996" s="90"/>
      <c r="BWD996" s="90"/>
      <c r="BWE996" s="90"/>
      <c r="BWF996" s="90"/>
      <c r="BWG996" s="90"/>
      <c r="BWH996" s="90"/>
      <c r="BWI996" s="90"/>
      <c r="BWJ996" s="90"/>
      <c r="BWK996" s="90"/>
      <c r="BWL996" s="90"/>
      <c r="BWM996" s="90"/>
      <c r="BWN996" s="90"/>
      <c r="BWO996" s="90"/>
      <c r="BWP996" s="90"/>
      <c r="BWQ996" s="90"/>
      <c r="BWR996" s="90"/>
      <c r="BWS996" s="90"/>
      <c r="BWT996" s="90"/>
      <c r="BWU996" s="90"/>
      <c r="BWV996" s="90"/>
      <c r="BWW996" s="90"/>
      <c r="BWX996" s="90"/>
      <c r="BWY996" s="90"/>
      <c r="BWZ996" s="90"/>
      <c r="BXA996" s="90"/>
      <c r="BXB996" s="90"/>
      <c r="BXC996" s="90"/>
      <c r="BXD996" s="90"/>
      <c r="BXE996" s="90"/>
      <c r="BXF996" s="90"/>
      <c r="BXG996" s="90"/>
      <c r="BXH996" s="90"/>
      <c r="BXI996" s="90"/>
      <c r="BXJ996" s="90"/>
      <c r="BXK996" s="90"/>
      <c r="BXL996" s="90"/>
      <c r="BXM996" s="90"/>
      <c r="BXN996" s="90"/>
      <c r="BXO996" s="90"/>
      <c r="BXP996" s="90"/>
      <c r="BXQ996" s="90"/>
      <c r="BXR996" s="90"/>
      <c r="BXS996" s="90"/>
      <c r="BXT996" s="90"/>
      <c r="BXU996" s="90"/>
      <c r="BXV996" s="90"/>
      <c r="BXW996" s="90"/>
      <c r="BXX996" s="90"/>
      <c r="BXY996" s="90"/>
      <c r="BXZ996" s="90"/>
      <c r="BYA996" s="90"/>
      <c r="BYB996" s="90"/>
      <c r="BYC996" s="90"/>
      <c r="BYD996" s="90"/>
      <c r="BYE996" s="90"/>
      <c r="BYF996" s="90"/>
      <c r="BYG996" s="90"/>
      <c r="BYH996" s="90"/>
      <c r="BYI996" s="90"/>
      <c r="BYJ996" s="90"/>
      <c r="BYK996" s="90"/>
      <c r="BYL996" s="90"/>
      <c r="BYM996" s="90"/>
      <c r="BYN996" s="90"/>
      <c r="BYO996" s="90"/>
      <c r="BYP996" s="90"/>
      <c r="BYQ996" s="90"/>
      <c r="BYR996" s="90"/>
      <c r="BYS996" s="90"/>
      <c r="BYT996" s="90"/>
      <c r="BYU996" s="90"/>
      <c r="BYV996" s="90"/>
      <c r="BYW996" s="90"/>
      <c r="BYX996" s="90"/>
      <c r="BYY996" s="90"/>
      <c r="BYZ996" s="90"/>
      <c r="BZA996" s="90"/>
      <c r="BZB996" s="90"/>
      <c r="BZC996" s="90"/>
      <c r="BZD996" s="90"/>
      <c r="BZE996" s="90"/>
      <c r="BZF996" s="90"/>
      <c r="BZG996" s="90"/>
      <c r="BZH996" s="90"/>
      <c r="BZI996" s="90"/>
      <c r="BZJ996" s="90"/>
      <c r="BZK996" s="90"/>
      <c r="BZL996" s="90"/>
      <c r="BZM996" s="90"/>
      <c r="BZN996" s="90"/>
      <c r="BZO996" s="90"/>
      <c r="BZP996" s="90"/>
      <c r="BZQ996" s="90"/>
      <c r="BZR996" s="90"/>
      <c r="BZS996" s="90"/>
      <c r="BZT996" s="90"/>
      <c r="BZU996" s="90"/>
      <c r="BZV996" s="90"/>
      <c r="BZW996" s="90"/>
      <c r="BZX996" s="90"/>
      <c r="BZY996" s="90"/>
      <c r="BZZ996" s="90"/>
      <c r="CAA996" s="90"/>
      <c r="CAB996" s="90"/>
      <c r="CAC996" s="90"/>
      <c r="CAD996" s="90"/>
      <c r="CAE996" s="90"/>
      <c r="CAF996" s="90"/>
      <c r="CAG996" s="90"/>
      <c r="CAH996" s="90"/>
      <c r="CAI996" s="90"/>
      <c r="CAJ996" s="90"/>
      <c r="CAK996" s="90"/>
      <c r="CAL996" s="90"/>
      <c r="CAM996" s="90"/>
      <c r="CAN996" s="90"/>
      <c r="CAO996" s="90"/>
      <c r="CAP996" s="90"/>
      <c r="CAQ996" s="90"/>
      <c r="CAR996" s="90"/>
      <c r="CAS996" s="90"/>
      <c r="CAT996" s="90"/>
      <c r="CAU996" s="90"/>
      <c r="CAV996" s="90"/>
      <c r="CAW996" s="90"/>
      <c r="CAX996" s="90"/>
      <c r="CAY996" s="90"/>
      <c r="CAZ996" s="90"/>
      <c r="CBA996" s="90"/>
      <c r="CBB996" s="90"/>
      <c r="CBC996" s="90"/>
      <c r="CBD996" s="90"/>
      <c r="CBE996" s="90"/>
      <c r="CBF996" s="90"/>
      <c r="CBG996" s="90"/>
      <c r="CBH996" s="90"/>
      <c r="CBI996" s="90"/>
      <c r="CBJ996" s="90"/>
      <c r="CBK996" s="90"/>
      <c r="CBL996" s="90"/>
      <c r="CBM996" s="90"/>
      <c r="CBN996" s="90"/>
      <c r="CBO996" s="90"/>
      <c r="CBP996" s="90"/>
      <c r="CBQ996" s="90"/>
      <c r="CBR996" s="90"/>
      <c r="CBS996" s="90"/>
      <c r="CBT996" s="90"/>
      <c r="CBU996" s="90"/>
      <c r="CBV996" s="90"/>
      <c r="CBW996" s="90"/>
      <c r="CBX996" s="90"/>
      <c r="CBY996" s="90"/>
      <c r="CBZ996" s="90"/>
      <c r="CCA996" s="90"/>
      <c r="CCB996" s="90"/>
      <c r="CCC996" s="90"/>
      <c r="CCD996" s="90"/>
      <c r="CCE996" s="90"/>
      <c r="CCF996" s="90"/>
      <c r="CCG996" s="90"/>
      <c r="CCH996" s="90"/>
      <c r="CCI996" s="90"/>
      <c r="CCJ996" s="90"/>
      <c r="CCK996" s="90"/>
      <c r="CCL996" s="90"/>
      <c r="CCM996" s="90"/>
      <c r="CCN996" s="90"/>
      <c r="CCO996" s="90"/>
      <c r="CCP996" s="90"/>
      <c r="CCQ996" s="90"/>
      <c r="CCR996" s="90"/>
      <c r="CCS996" s="90"/>
      <c r="CCT996" s="90"/>
      <c r="CCU996" s="90"/>
      <c r="CCV996" s="90"/>
      <c r="CCW996" s="90"/>
      <c r="CCX996" s="90"/>
      <c r="CCY996" s="90"/>
      <c r="CCZ996" s="90"/>
      <c r="CDA996" s="90"/>
      <c r="CDB996" s="90"/>
      <c r="CDC996" s="90"/>
      <c r="CDD996" s="90"/>
      <c r="CDE996" s="90"/>
      <c r="CDF996" s="90"/>
      <c r="CDG996" s="90"/>
      <c r="CDH996" s="90"/>
      <c r="CDI996" s="90"/>
      <c r="CDJ996" s="90"/>
      <c r="CDK996" s="90"/>
      <c r="CDL996" s="90"/>
      <c r="CDM996" s="90"/>
      <c r="CDN996" s="90"/>
      <c r="CDO996" s="90"/>
      <c r="CDP996" s="90"/>
      <c r="CDQ996" s="90"/>
      <c r="CDR996" s="90"/>
      <c r="CDS996" s="90"/>
      <c r="CDT996" s="90"/>
      <c r="CDU996" s="90"/>
      <c r="CDV996" s="90"/>
      <c r="CDW996" s="90"/>
      <c r="CDX996" s="90"/>
      <c r="CDY996" s="90"/>
      <c r="CDZ996" s="90"/>
      <c r="CEA996" s="90"/>
      <c r="CEB996" s="90"/>
      <c r="CEC996" s="90"/>
      <c r="CED996" s="90"/>
      <c r="CEE996" s="90"/>
      <c r="CEF996" s="90"/>
      <c r="CEG996" s="90"/>
      <c r="CEH996" s="90"/>
      <c r="CEI996" s="90"/>
      <c r="CEJ996" s="90"/>
      <c r="CEK996" s="90"/>
      <c r="CEL996" s="90"/>
      <c r="CEM996" s="90"/>
      <c r="CEN996" s="90"/>
      <c r="CEO996" s="90"/>
      <c r="CEP996" s="90"/>
      <c r="CEQ996" s="90"/>
      <c r="CER996" s="90"/>
      <c r="CES996" s="90"/>
      <c r="CET996" s="90"/>
      <c r="CEU996" s="90"/>
      <c r="CEV996" s="90"/>
      <c r="CEW996" s="90"/>
      <c r="CEX996" s="90"/>
      <c r="CEY996" s="90"/>
      <c r="CEZ996" s="90"/>
      <c r="CFA996" s="90"/>
      <c r="CFB996" s="90"/>
      <c r="CFC996" s="90"/>
      <c r="CFD996" s="90"/>
      <c r="CFE996" s="90"/>
      <c r="CFF996" s="90"/>
      <c r="CFG996" s="90"/>
      <c r="CFH996" s="90"/>
      <c r="CFI996" s="90"/>
      <c r="CFJ996" s="90"/>
      <c r="CFK996" s="90"/>
      <c r="CFL996" s="90"/>
      <c r="CFM996" s="90"/>
      <c r="CFN996" s="90"/>
      <c r="CFO996" s="90"/>
      <c r="CFP996" s="90"/>
      <c r="CFQ996" s="90"/>
      <c r="CFR996" s="90"/>
      <c r="CFS996" s="90"/>
      <c r="CFT996" s="90"/>
      <c r="CFU996" s="90"/>
      <c r="CFV996" s="90"/>
      <c r="CFW996" s="90"/>
      <c r="CFX996" s="90"/>
      <c r="CFY996" s="90"/>
      <c r="CFZ996" s="90"/>
      <c r="CGA996" s="90"/>
      <c r="CGB996" s="90"/>
      <c r="CGC996" s="90"/>
      <c r="CGD996" s="90"/>
      <c r="CGE996" s="90"/>
      <c r="CGF996" s="90"/>
      <c r="CGG996" s="90"/>
      <c r="CGH996" s="90"/>
      <c r="CGI996" s="90"/>
      <c r="CGJ996" s="90"/>
      <c r="CGK996" s="90"/>
      <c r="CGL996" s="90"/>
      <c r="CGM996" s="90"/>
      <c r="CGN996" s="90"/>
      <c r="CGO996" s="90"/>
      <c r="CGP996" s="90"/>
      <c r="CGQ996" s="90"/>
      <c r="CGR996" s="90"/>
      <c r="CGS996" s="90"/>
      <c r="CGT996" s="90"/>
      <c r="CGU996" s="90"/>
      <c r="CGV996" s="90"/>
      <c r="CGW996" s="90"/>
      <c r="CGX996" s="90"/>
      <c r="CGY996" s="90"/>
      <c r="CGZ996" s="90"/>
      <c r="CHA996" s="90"/>
      <c r="CHB996" s="90"/>
      <c r="CHC996" s="90"/>
      <c r="CHD996" s="90"/>
      <c r="CHE996" s="90"/>
      <c r="CHF996" s="90"/>
      <c r="CHG996" s="90"/>
      <c r="CHH996" s="90"/>
      <c r="CHI996" s="90"/>
      <c r="CHJ996" s="90"/>
      <c r="CHK996" s="90"/>
      <c r="CHL996" s="90"/>
      <c r="CHM996" s="90"/>
      <c r="CHN996" s="90"/>
      <c r="CHO996" s="90"/>
      <c r="CHP996" s="90"/>
      <c r="CHQ996" s="90"/>
      <c r="CHR996" s="90"/>
      <c r="CHS996" s="90"/>
      <c r="CHT996" s="90"/>
      <c r="CHU996" s="90"/>
      <c r="CHV996" s="90"/>
      <c r="CHW996" s="90"/>
      <c r="CHX996" s="90"/>
      <c r="CHY996" s="90"/>
      <c r="CHZ996" s="90"/>
      <c r="CIA996" s="90"/>
      <c r="CIB996" s="90"/>
      <c r="CIC996" s="90"/>
      <c r="CID996" s="90"/>
      <c r="CIE996" s="90"/>
      <c r="CIF996" s="90"/>
      <c r="CIG996" s="90"/>
      <c r="CIH996" s="90"/>
      <c r="CII996" s="90"/>
      <c r="CIJ996" s="90"/>
      <c r="CIK996" s="90"/>
      <c r="CIL996" s="90"/>
      <c r="CIM996" s="90"/>
      <c r="CIN996" s="90"/>
      <c r="CIO996" s="90"/>
      <c r="CIP996" s="90"/>
      <c r="CIQ996" s="90"/>
      <c r="CIR996" s="90"/>
      <c r="CIS996" s="90"/>
      <c r="CIT996" s="90"/>
      <c r="CIU996" s="90"/>
      <c r="CIV996" s="90"/>
      <c r="CIW996" s="90"/>
      <c r="CIX996" s="90"/>
      <c r="CIY996" s="90"/>
      <c r="CIZ996" s="90"/>
      <c r="CJA996" s="90"/>
      <c r="CJB996" s="90"/>
      <c r="CJC996" s="90"/>
      <c r="CJD996" s="90"/>
      <c r="CJE996" s="90"/>
      <c r="CJF996" s="90"/>
      <c r="CJG996" s="90"/>
      <c r="CJH996" s="90"/>
      <c r="CJI996" s="90"/>
      <c r="CJJ996" s="90"/>
      <c r="CJK996" s="90"/>
      <c r="CJL996" s="90"/>
      <c r="CJM996" s="90"/>
      <c r="CJN996" s="90"/>
      <c r="CJO996" s="90"/>
      <c r="CJP996" s="90"/>
      <c r="CJQ996" s="90"/>
      <c r="CJR996" s="90"/>
      <c r="CJS996" s="90"/>
      <c r="CJT996" s="90"/>
      <c r="CJU996" s="90"/>
      <c r="CJV996" s="90"/>
      <c r="CJW996" s="90"/>
      <c r="CJX996" s="90"/>
      <c r="CJY996" s="90"/>
      <c r="CJZ996" s="90"/>
      <c r="CKA996" s="90"/>
      <c r="CKB996" s="90"/>
      <c r="CKC996" s="90"/>
      <c r="CKD996" s="90"/>
      <c r="CKE996" s="90"/>
      <c r="CKF996" s="90"/>
      <c r="CKG996" s="90"/>
      <c r="CKH996" s="90"/>
      <c r="CKI996" s="90"/>
      <c r="CKJ996" s="90"/>
      <c r="CKK996" s="90"/>
      <c r="CKL996" s="90"/>
      <c r="CKM996" s="90"/>
      <c r="CKN996" s="90"/>
      <c r="CKO996" s="90"/>
      <c r="CKP996" s="90"/>
      <c r="CKQ996" s="90"/>
      <c r="CKR996" s="90"/>
      <c r="CKS996" s="90"/>
      <c r="CKT996" s="90"/>
      <c r="CKU996" s="90"/>
      <c r="CKV996" s="90"/>
      <c r="CKW996" s="90"/>
      <c r="CKX996" s="90"/>
      <c r="CKY996" s="90"/>
      <c r="CKZ996" s="90"/>
      <c r="CLA996" s="90"/>
      <c r="CLB996" s="90"/>
      <c r="CLC996" s="90"/>
      <c r="CLD996" s="90"/>
      <c r="CLE996" s="90"/>
      <c r="CLF996" s="90"/>
      <c r="CLG996" s="90"/>
      <c r="CLH996" s="90"/>
      <c r="CLI996" s="90"/>
      <c r="CLJ996" s="90"/>
      <c r="CLK996" s="90"/>
      <c r="CLL996" s="90"/>
      <c r="CLM996" s="90"/>
      <c r="CLN996" s="90"/>
      <c r="CLO996" s="90"/>
      <c r="CLP996" s="90"/>
      <c r="CLQ996" s="90"/>
      <c r="CLR996" s="90"/>
      <c r="CLS996" s="90"/>
      <c r="CLT996" s="90"/>
      <c r="CLU996" s="90"/>
      <c r="CLV996" s="90"/>
      <c r="CLW996" s="90"/>
      <c r="CLX996" s="90"/>
      <c r="CLY996" s="90"/>
      <c r="CLZ996" s="90"/>
      <c r="CMA996" s="90"/>
      <c r="CMB996" s="90"/>
      <c r="CMC996" s="90"/>
      <c r="CMD996" s="90"/>
      <c r="CME996" s="90"/>
      <c r="CMF996" s="90"/>
      <c r="CMG996" s="90"/>
      <c r="CMH996" s="90"/>
      <c r="CMI996" s="90"/>
      <c r="CMJ996" s="90"/>
      <c r="CMK996" s="90"/>
      <c r="CML996" s="90"/>
      <c r="CMM996" s="90"/>
      <c r="CMN996" s="90"/>
      <c r="CMO996" s="90"/>
      <c r="CMP996" s="90"/>
      <c r="CMQ996" s="90"/>
      <c r="CMR996" s="90"/>
      <c r="CMS996" s="90"/>
      <c r="CMT996" s="90"/>
      <c r="CMU996" s="90"/>
      <c r="CMV996" s="90"/>
      <c r="CMW996" s="90"/>
      <c r="CMX996" s="90"/>
      <c r="CMY996" s="90"/>
      <c r="CMZ996" s="90"/>
      <c r="CNA996" s="90"/>
      <c r="CNB996" s="90"/>
      <c r="CNC996" s="90"/>
      <c r="CND996" s="90"/>
      <c r="CNE996" s="90"/>
      <c r="CNF996" s="90"/>
      <c r="CNG996" s="90"/>
      <c r="CNH996" s="90"/>
      <c r="CNI996" s="90"/>
      <c r="CNJ996" s="90"/>
      <c r="CNK996" s="90"/>
      <c r="CNL996" s="90"/>
      <c r="CNM996" s="90"/>
      <c r="CNN996" s="90"/>
      <c r="CNO996" s="90"/>
      <c r="CNP996" s="90"/>
      <c r="CNQ996" s="90"/>
      <c r="CNR996" s="90"/>
      <c r="CNS996" s="90"/>
      <c r="CNT996" s="90"/>
      <c r="CNU996" s="90"/>
      <c r="CNV996" s="90"/>
      <c r="CNW996" s="90"/>
      <c r="CNX996" s="90"/>
      <c r="CNY996" s="90"/>
      <c r="CNZ996" s="90"/>
      <c r="COA996" s="90"/>
      <c r="COB996" s="90"/>
      <c r="COC996" s="90"/>
      <c r="COD996" s="90"/>
      <c r="COE996" s="90"/>
      <c r="COF996" s="90"/>
      <c r="COG996" s="90"/>
      <c r="COH996" s="90"/>
      <c r="COI996" s="90"/>
      <c r="COJ996" s="90"/>
      <c r="COK996" s="90"/>
      <c r="COL996" s="90"/>
      <c r="COM996" s="90"/>
      <c r="CON996" s="90"/>
      <c r="COO996" s="90"/>
      <c r="COP996" s="90"/>
      <c r="COQ996" s="90"/>
      <c r="COR996" s="90"/>
      <c r="COS996" s="90"/>
      <c r="COT996" s="90"/>
      <c r="COU996" s="90"/>
      <c r="COV996" s="90"/>
      <c r="COW996" s="90"/>
      <c r="COX996" s="90"/>
      <c r="COY996" s="90"/>
      <c r="COZ996" s="90"/>
      <c r="CPA996" s="90"/>
      <c r="CPB996" s="90"/>
      <c r="CPC996" s="90"/>
      <c r="CPD996" s="90"/>
      <c r="CPE996" s="90"/>
      <c r="CPF996" s="90"/>
      <c r="CPG996" s="90"/>
      <c r="CPH996" s="90"/>
      <c r="CPI996" s="90"/>
      <c r="CPJ996" s="90"/>
      <c r="CPK996" s="90"/>
      <c r="CPL996" s="90"/>
      <c r="CPM996" s="90"/>
      <c r="CPN996" s="90"/>
      <c r="CPO996" s="90"/>
      <c r="CPP996" s="90"/>
      <c r="CPQ996" s="90"/>
      <c r="CPR996" s="90"/>
      <c r="CPS996" s="90"/>
      <c r="CPT996" s="90"/>
      <c r="CPU996" s="90"/>
      <c r="CPV996" s="90"/>
      <c r="CPW996" s="90"/>
      <c r="CPX996" s="90"/>
      <c r="CPY996" s="90"/>
      <c r="CPZ996" s="90"/>
      <c r="CQA996" s="90"/>
      <c r="CQB996" s="90"/>
      <c r="CQC996" s="90"/>
      <c r="CQD996" s="90"/>
      <c r="CQE996" s="90"/>
      <c r="CQF996" s="90"/>
      <c r="CQG996" s="90"/>
      <c r="CQH996" s="90"/>
      <c r="CQI996" s="90"/>
      <c r="CQJ996" s="90"/>
      <c r="CQK996" s="90"/>
      <c r="CQL996" s="90"/>
      <c r="CQM996" s="90"/>
      <c r="CQN996" s="90"/>
      <c r="CQO996" s="90"/>
      <c r="CQP996" s="90"/>
      <c r="CQQ996" s="90"/>
      <c r="CQR996" s="90"/>
      <c r="CQS996" s="90"/>
      <c r="CQT996" s="90"/>
      <c r="CQU996" s="90"/>
      <c r="CQV996" s="90"/>
      <c r="CQW996" s="90"/>
      <c r="CQX996" s="90"/>
      <c r="CQY996" s="90"/>
      <c r="CQZ996" s="90"/>
      <c r="CRA996" s="90"/>
      <c r="CRB996" s="90"/>
      <c r="CRC996" s="90"/>
      <c r="CRD996" s="90"/>
      <c r="CRE996" s="90"/>
      <c r="CRF996" s="90"/>
      <c r="CRG996" s="90"/>
      <c r="CRH996" s="90"/>
      <c r="CRI996" s="90"/>
      <c r="CRJ996" s="90"/>
      <c r="CRK996" s="90"/>
      <c r="CRL996" s="90"/>
      <c r="CRM996" s="90"/>
      <c r="CRN996" s="90"/>
      <c r="CRO996" s="90"/>
      <c r="CRP996" s="90"/>
      <c r="CRQ996" s="90"/>
      <c r="CRR996" s="90"/>
      <c r="CRS996" s="90"/>
      <c r="CRT996" s="90"/>
      <c r="CRU996" s="90"/>
      <c r="CRV996" s="90"/>
      <c r="CRW996" s="90"/>
      <c r="CRX996" s="90"/>
      <c r="CRY996" s="90"/>
      <c r="CRZ996" s="90"/>
      <c r="CSA996" s="90"/>
      <c r="CSB996" s="90"/>
      <c r="CSC996" s="90"/>
      <c r="CSD996" s="90"/>
      <c r="CSE996" s="90"/>
      <c r="CSF996" s="90"/>
      <c r="CSG996" s="90"/>
      <c r="CSH996" s="90"/>
      <c r="CSI996" s="90"/>
      <c r="CSJ996" s="90"/>
      <c r="CSK996" s="90"/>
      <c r="CSL996" s="90"/>
      <c r="CSM996" s="90"/>
      <c r="CSN996" s="90"/>
      <c r="CSO996" s="90"/>
      <c r="CSP996" s="90"/>
      <c r="CSQ996" s="90"/>
      <c r="CSR996" s="90"/>
      <c r="CSS996" s="90"/>
      <c r="CST996" s="90"/>
      <c r="CSU996" s="90"/>
      <c r="CSV996" s="90"/>
      <c r="CSW996" s="90"/>
      <c r="CSX996" s="90"/>
      <c r="CSY996" s="90"/>
      <c r="CSZ996" s="90"/>
      <c r="CTA996" s="90"/>
      <c r="CTB996" s="90"/>
      <c r="CTC996" s="90"/>
      <c r="CTD996" s="90"/>
      <c r="CTE996" s="90"/>
      <c r="CTF996" s="90"/>
      <c r="CTG996" s="90"/>
      <c r="CTH996" s="90"/>
      <c r="CTI996" s="90"/>
      <c r="CTJ996" s="90"/>
      <c r="CTK996" s="90"/>
      <c r="CTL996" s="90"/>
      <c r="CTM996" s="90"/>
      <c r="CTN996" s="90"/>
      <c r="CTO996" s="90"/>
      <c r="CTP996" s="90"/>
      <c r="CTQ996" s="90"/>
      <c r="CTR996" s="90"/>
      <c r="CTS996" s="90"/>
      <c r="CTT996" s="90"/>
      <c r="CTU996" s="90"/>
      <c r="CTV996" s="90"/>
      <c r="CTW996" s="90"/>
      <c r="CTX996" s="90"/>
      <c r="CTY996" s="90"/>
      <c r="CTZ996" s="90"/>
      <c r="CUA996" s="90"/>
      <c r="CUB996" s="90"/>
      <c r="CUC996" s="90"/>
      <c r="CUD996" s="90"/>
      <c r="CUE996" s="90"/>
      <c r="CUF996" s="90"/>
      <c r="CUG996" s="90"/>
      <c r="CUH996" s="90"/>
      <c r="CUI996" s="90"/>
      <c r="CUJ996" s="90"/>
      <c r="CUK996" s="90"/>
      <c r="CUL996" s="90"/>
      <c r="CUM996" s="90"/>
      <c r="CUN996" s="90"/>
      <c r="CUO996" s="90"/>
      <c r="CUP996" s="90"/>
      <c r="CUQ996" s="90"/>
      <c r="CUR996" s="90"/>
      <c r="CUS996" s="90"/>
      <c r="CUT996" s="90"/>
      <c r="CUU996" s="90"/>
      <c r="CUV996" s="90"/>
      <c r="CUW996" s="90"/>
      <c r="CUX996" s="90"/>
      <c r="CUY996" s="90"/>
      <c r="CUZ996" s="90"/>
      <c r="CVA996" s="90"/>
      <c r="CVB996" s="90"/>
      <c r="CVC996" s="90"/>
      <c r="CVD996" s="90"/>
      <c r="CVE996" s="90"/>
      <c r="CVF996" s="90"/>
      <c r="CVG996" s="90"/>
      <c r="CVH996" s="90"/>
      <c r="CVI996" s="90"/>
      <c r="CVJ996" s="90"/>
      <c r="CVK996" s="90"/>
      <c r="CVL996" s="90"/>
      <c r="CVM996" s="90"/>
      <c r="CVN996" s="90"/>
      <c r="CVO996" s="90"/>
      <c r="CVP996" s="90"/>
      <c r="CVQ996" s="90"/>
      <c r="CVR996" s="90"/>
      <c r="CVS996" s="90"/>
      <c r="CVT996" s="90"/>
      <c r="CVU996" s="90"/>
      <c r="CVV996" s="90"/>
      <c r="CVW996" s="90"/>
      <c r="CVX996" s="90"/>
      <c r="CVY996" s="90"/>
      <c r="CVZ996" s="90"/>
      <c r="CWA996" s="90"/>
      <c r="CWB996" s="90"/>
      <c r="CWC996" s="90"/>
      <c r="CWD996" s="90"/>
      <c r="CWE996" s="90"/>
      <c r="CWF996" s="90"/>
      <c r="CWG996" s="90"/>
      <c r="CWH996" s="90"/>
      <c r="CWI996" s="90"/>
      <c r="CWJ996" s="90"/>
      <c r="CWK996" s="90"/>
      <c r="CWL996" s="90"/>
      <c r="CWM996" s="90"/>
      <c r="CWN996" s="90"/>
      <c r="CWO996" s="90"/>
      <c r="CWP996" s="90"/>
      <c r="CWQ996" s="90"/>
      <c r="CWR996" s="90"/>
      <c r="CWS996" s="90"/>
      <c r="CWT996" s="90"/>
      <c r="CWU996" s="90"/>
      <c r="CWV996" s="90"/>
      <c r="CWW996" s="90"/>
      <c r="CWX996" s="90"/>
      <c r="CWY996" s="90"/>
      <c r="CWZ996" s="90"/>
      <c r="CXA996" s="90"/>
      <c r="CXB996" s="90"/>
      <c r="CXC996" s="90"/>
      <c r="CXD996" s="90"/>
      <c r="CXE996" s="90"/>
      <c r="CXF996" s="90"/>
      <c r="CXG996" s="90"/>
      <c r="CXH996" s="90"/>
      <c r="CXI996" s="90"/>
      <c r="CXJ996" s="90"/>
      <c r="CXK996" s="90"/>
      <c r="CXL996" s="90"/>
      <c r="CXM996" s="90"/>
      <c r="CXN996" s="90"/>
      <c r="CXO996" s="90"/>
      <c r="CXP996" s="90"/>
      <c r="CXQ996" s="90"/>
      <c r="CXR996" s="90"/>
      <c r="CXS996" s="90"/>
      <c r="CXT996" s="90"/>
      <c r="CXU996" s="90"/>
      <c r="CXV996" s="90"/>
      <c r="CXW996" s="90"/>
      <c r="CXX996" s="90"/>
      <c r="CXY996" s="90"/>
      <c r="CXZ996" s="90"/>
      <c r="CYA996" s="90"/>
      <c r="CYB996" s="90"/>
      <c r="CYC996" s="90"/>
      <c r="CYD996" s="90"/>
      <c r="CYE996" s="90"/>
      <c r="CYF996" s="90"/>
      <c r="CYG996" s="90"/>
      <c r="CYH996" s="90"/>
      <c r="CYI996" s="90"/>
      <c r="CYJ996" s="90"/>
      <c r="CYK996" s="90"/>
      <c r="CYL996" s="90"/>
      <c r="CYM996" s="90"/>
      <c r="CYN996" s="90"/>
      <c r="CYO996" s="90"/>
      <c r="CYP996" s="90"/>
      <c r="CYQ996" s="90"/>
      <c r="CYR996" s="90"/>
      <c r="CYS996" s="90"/>
      <c r="CYT996" s="90"/>
      <c r="CYU996" s="90"/>
      <c r="CYV996" s="90"/>
      <c r="CYW996" s="90"/>
      <c r="CYX996" s="90"/>
      <c r="CYY996" s="90"/>
      <c r="CYZ996" s="90"/>
      <c r="CZA996" s="90"/>
      <c r="CZB996" s="90"/>
      <c r="CZC996" s="90"/>
      <c r="CZD996" s="90"/>
      <c r="CZE996" s="90"/>
      <c r="CZF996" s="90"/>
      <c r="CZG996" s="90"/>
      <c r="CZH996" s="90"/>
      <c r="CZI996" s="90"/>
      <c r="CZJ996" s="90"/>
      <c r="CZK996" s="90"/>
      <c r="CZL996" s="90"/>
      <c r="CZM996" s="90"/>
      <c r="CZN996" s="90"/>
      <c r="CZO996" s="90"/>
      <c r="CZP996" s="90"/>
      <c r="CZQ996" s="90"/>
      <c r="CZR996" s="90"/>
      <c r="CZS996" s="90"/>
      <c r="CZT996" s="90"/>
      <c r="CZU996" s="90"/>
      <c r="CZV996" s="90"/>
      <c r="CZW996" s="90"/>
      <c r="CZX996" s="90"/>
      <c r="CZY996" s="90"/>
      <c r="CZZ996" s="90"/>
      <c r="DAA996" s="90"/>
      <c r="DAB996" s="90"/>
      <c r="DAC996" s="90"/>
      <c r="DAD996" s="90"/>
      <c r="DAE996" s="90"/>
      <c r="DAF996" s="90"/>
      <c r="DAG996" s="90"/>
      <c r="DAH996" s="90"/>
      <c r="DAI996" s="90"/>
      <c r="DAJ996" s="90"/>
      <c r="DAK996" s="90"/>
      <c r="DAL996" s="90"/>
      <c r="DAM996" s="90"/>
      <c r="DAN996" s="90"/>
      <c r="DAO996" s="90"/>
      <c r="DAP996" s="90"/>
      <c r="DAQ996" s="90"/>
      <c r="DAR996" s="90"/>
      <c r="DAS996" s="90"/>
      <c r="DAT996" s="90"/>
      <c r="DAU996" s="90"/>
      <c r="DAV996" s="90"/>
      <c r="DAW996" s="90"/>
      <c r="DAX996" s="90"/>
      <c r="DAY996" s="90"/>
      <c r="DAZ996" s="90"/>
      <c r="DBA996" s="90"/>
      <c r="DBB996" s="90"/>
      <c r="DBC996" s="90"/>
      <c r="DBD996" s="90"/>
      <c r="DBE996" s="90"/>
      <c r="DBF996" s="90"/>
      <c r="DBG996" s="90"/>
      <c r="DBH996" s="90"/>
      <c r="DBI996" s="90"/>
      <c r="DBJ996" s="90"/>
      <c r="DBK996" s="90"/>
      <c r="DBL996" s="90"/>
      <c r="DBM996" s="90"/>
      <c r="DBN996" s="90"/>
      <c r="DBO996" s="90"/>
      <c r="DBP996" s="90"/>
      <c r="DBQ996" s="90"/>
      <c r="DBR996" s="90"/>
      <c r="DBS996" s="90"/>
      <c r="DBT996" s="90"/>
      <c r="DBU996" s="90"/>
      <c r="DBV996" s="90"/>
      <c r="DBW996" s="90"/>
      <c r="DBX996" s="90"/>
      <c r="DBY996" s="90"/>
      <c r="DBZ996" s="90"/>
      <c r="DCA996" s="90"/>
      <c r="DCB996" s="90"/>
      <c r="DCC996" s="90"/>
      <c r="DCD996" s="90"/>
      <c r="DCE996" s="90"/>
      <c r="DCF996" s="90"/>
      <c r="DCG996" s="90"/>
      <c r="DCH996" s="90"/>
      <c r="DCI996" s="90"/>
      <c r="DCJ996" s="90"/>
      <c r="DCK996" s="90"/>
      <c r="DCL996" s="90"/>
      <c r="DCM996" s="90"/>
      <c r="DCN996" s="90"/>
      <c r="DCO996" s="90"/>
      <c r="DCP996" s="90"/>
      <c r="DCQ996" s="90"/>
      <c r="DCR996" s="90"/>
      <c r="DCS996" s="90"/>
      <c r="DCT996" s="90"/>
      <c r="DCU996" s="90"/>
      <c r="DCV996" s="90"/>
      <c r="DCW996" s="90"/>
      <c r="DCX996" s="90"/>
      <c r="DCY996" s="90"/>
      <c r="DCZ996" s="90"/>
      <c r="DDA996" s="90"/>
      <c r="DDB996" s="90"/>
      <c r="DDC996" s="90"/>
      <c r="DDD996" s="90"/>
      <c r="DDE996" s="90"/>
      <c r="DDF996" s="90"/>
      <c r="DDG996" s="90"/>
      <c r="DDH996" s="90"/>
      <c r="DDI996" s="90"/>
      <c r="DDJ996" s="90"/>
      <c r="DDK996" s="90"/>
      <c r="DDL996" s="90"/>
      <c r="DDM996" s="90"/>
      <c r="DDN996" s="90"/>
      <c r="DDO996" s="90"/>
      <c r="DDP996" s="90"/>
      <c r="DDQ996" s="90"/>
      <c r="DDR996" s="90"/>
      <c r="DDS996" s="90"/>
      <c r="DDT996" s="90"/>
      <c r="DDU996" s="90"/>
      <c r="DDV996" s="90"/>
      <c r="DDW996" s="90"/>
      <c r="DDX996" s="90"/>
      <c r="DDY996" s="90"/>
      <c r="DDZ996" s="90"/>
      <c r="DEA996" s="90"/>
      <c r="DEB996" s="90"/>
      <c r="DEC996" s="90"/>
      <c r="DED996" s="90"/>
      <c r="DEE996" s="90"/>
      <c r="DEF996" s="90"/>
      <c r="DEG996" s="90"/>
      <c r="DEH996" s="90"/>
      <c r="DEI996" s="90"/>
      <c r="DEJ996" s="90"/>
      <c r="DEK996" s="90"/>
      <c r="DEL996" s="90"/>
      <c r="DEM996" s="90"/>
      <c r="DEN996" s="90"/>
      <c r="DEO996" s="90"/>
      <c r="DEP996" s="90"/>
      <c r="DEQ996" s="90"/>
      <c r="DER996" s="90"/>
      <c r="DES996" s="90"/>
      <c r="DET996" s="90"/>
      <c r="DEU996" s="90"/>
      <c r="DEV996" s="90"/>
      <c r="DEW996" s="90"/>
      <c r="DEX996" s="90"/>
      <c r="DEY996" s="90"/>
      <c r="DEZ996" s="90"/>
      <c r="DFA996" s="90"/>
      <c r="DFB996" s="90"/>
      <c r="DFC996" s="90"/>
      <c r="DFD996" s="90"/>
      <c r="DFE996" s="90"/>
      <c r="DFF996" s="90"/>
      <c r="DFG996" s="90"/>
      <c r="DFH996" s="90"/>
      <c r="DFI996" s="90"/>
      <c r="DFJ996" s="90"/>
      <c r="DFK996" s="90"/>
      <c r="DFL996" s="90"/>
      <c r="DFM996" s="90"/>
      <c r="DFN996" s="90"/>
      <c r="DFO996" s="90"/>
      <c r="DFP996" s="90"/>
      <c r="DFQ996" s="90"/>
      <c r="DFR996" s="90"/>
      <c r="DFS996" s="90"/>
      <c r="DFT996" s="90"/>
      <c r="DFU996" s="90"/>
      <c r="DFV996" s="90"/>
      <c r="DFW996" s="90"/>
      <c r="DFX996" s="90"/>
      <c r="DFY996" s="90"/>
      <c r="DFZ996" s="90"/>
      <c r="DGA996" s="90"/>
      <c r="DGB996" s="90"/>
      <c r="DGC996" s="90"/>
      <c r="DGD996" s="90"/>
      <c r="DGE996" s="90"/>
      <c r="DGF996" s="90"/>
      <c r="DGG996" s="90"/>
      <c r="DGH996" s="90"/>
      <c r="DGI996" s="90"/>
      <c r="DGJ996" s="90"/>
      <c r="DGK996" s="90"/>
      <c r="DGL996" s="90"/>
      <c r="DGM996" s="90"/>
      <c r="DGN996" s="90"/>
      <c r="DGO996" s="90"/>
      <c r="DGP996" s="90"/>
      <c r="DGQ996" s="90"/>
      <c r="DGR996" s="90"/>
      <c r="DGS996" s="90"/>
      <c r="DGT996" s="90"/>
      <c r="DGU996" s="90"/>
      <c r="DGV996" s="90"/>
      <c r="DGW996" s="90"/>
      <c r="DGX996" s="90"/>
      <c r="DGY996" s="90"/>
      <c r="DGZ996" s="90"/>
      <c r="DHA996" s="90"/>
      <c r="DHB996" s="90"/>
      <c r="DHC996" s="90"/>
      <c r="DHD996" s="90"/>
      <c r="DHE996" s="90"/>
      <c r="DHF996" s="90"/>
      <c r="DHG996" s="90"/>
      <c r="DHH996" s="90"/>
      <c r="DHI996" s="90"/>
      <c r="DHJ996" s="90"/>
      <c r="DHK996" s="90"/>
      <c r="DHL996" s="90"/>
      <c r="DHM996" s="90"/>
      <c r="DHN996" s="90"/>
      <c r="DHO996" s="90"/>
      <c r="DHP996" s="90"/>
      <c r="DHQ996" s="90"/>
      <c r="DHR996" s="90"/>
      <c r="DHS996" s="90"/>
      <c r="DHT996" s="90"/>
      <c r="DHU996" s="90"/>
      <c r="DHV996" s="90"/>
      <c r="DHW996" s="90"/>
      <c r="DHX996" s="90"/>
      <c r="DHY996" s="90"/>
      <c r="DHZ996" s="90"/>
      <c r="DIA996" s="90"/>
      <c r="DIB996" s="90"/>
      <c r="DIC996" s="90"/>
      <c r="DID996" s="90"/>
      <c r="DIE996" s="90"/>
      <c r="DIF996" s="90"/>
      <c r="DIG996" s="90"/>
      <c r="DIH996" s="90"/>
      <c r="DII996" s="90"/>
      <c r="DIJ996" s="90"/>
      <c r="DIK996" s="90"/>
      <c r="DIL996" s="90"/>
      <c r="DIM996" s="90"/>
      <c r="DIN996" s="90"/>
      <c r="DIO996" s="90"/>
      <c r="DIP996" s="90"/>
      <c r="DIQ996" s="90"/>
      <c r="DIR996" s="90"/>
      <c r="DIS996" s="90"/>
      <c r="DIT996" s="90"/>
      <c r="DIU996" s="90"/>
      <c r="DIV996" s="90"/>
      <c r="DIW996" s="90"/>
      <c r="DIX996" s="90"/>
      <c r="DIY996" s="90"/>
      <c r="DIZ996" s="90"/>
      <c r="DJA996" s="90"/>
      <c r="DJB996" s="90"/>
      <c r="DJC996" s="90"/>
      <c r="DJD996" s="90"/>
      <c r="DJE996" s="90"/>
      <c r="DJF996" s="90"/>
      <c r="DJG996" s="90"/>
      <c r="DJH996" s="90"/>
      <c r="DJI996" s="90"/>
      <c r="DJJ996" s="90"/>
      <c r="DJK996" s="90"/>
      <c r="DJL996" s="90"/>
      <c r="DJM996" s="90"/>
      <c r="DJN996" s="90"/>
      <c r="DJO996" s="90"/>
      <c r="DJP996" s="90"/>
      <c r="DJQ996" s="90"/>
      <c r="DJR996" s="90"/>
      <c r="DJS996" s="90"/>
      <c r="DJT996" s="90"/>
      <c r="DJU996" s="90"/>
      <c r="DJV996" s="90"/>
      <c r="DJW996" s="90"/>
      <c r="DJX996" s="90"/>
      <c r="DJY996" s="90"/>
      <c r="DJZ996" s="90"/>
      <c r="DKA996" s="90"/>
      <c r="DKB996" s="90"/>
      <c r="DKC996" s="90"/>
      <c r="DKD996" s="90"/>
      <c r="DKE996" s="90"/>
      <c r="DKF996" s="90"/>
      <c r="DKG996" s="90"/>
      <c r="DKH996" s="90"/>
      <c r="DKI996" s="90"/>
      <c r="DKJ996" s="90"/>
      <c r="DKK996" s="90"/>
      <c r="DKL996" s="90"/>
      <c r="DKM996" s="90"/>
      <c r="DKN996" s="90"/>
      <c r="DKO996" s="90"/>
      <c r="DKP996" s="90"/>
      <c r="DKQ996" s="90"/>
      <c r="DKR996" s="90"/>
      <c r="DKS996" s="90"/>
      <c r="DKT996" s="90"/>
      <c r="DKU996" s="90"/>
      <c r="DKV996" s="90"/>
      <c r="DKW996" s="90"/>
      <c r="DKX996" s="90"/>
      <c r="DKY996" s="90"/>
      <c r="DKZ996" s="90"/>
      <c r="DLA996" s="90"/>
      <c r="DLB996" s="90"/>
      <c r="DLC996" s="90"/>
      <c r="DLD996" s="90"/>
      <c r="DLE996" s="90"/>
      <c r="DLF996" s="90"/>
      <c r="DLG996" s="90"/>
      <c r="DLH996" s="90"/>
      <c r="DLI996" s="90"/>
      <c r="DLJ996" s="90"/>
      <c r="DLK996" s="90"/>
      <c r="DLL996" s="90"/>
      <c r="DLM996" s="90"/>
      <c r="DLN996" s="90"/>
      <c r="DLO996" s="90"/>
      <c r="DLP996" s="90"/>
      <c r="DLQ996" s="90"/>
      <c r="DLR996" s="90"/>
      <c r="DLS996" s="90"/>
      <c r="DLT996" s="90"/>
      <c r="DLU996" s="90"/>
      <c r="DLV996" s="90"/>
      <c r="DLW996" s="90"/>
      <c r="DLX996" s="90"/>
      <c r="DLY996" s="90"/>
      <c r="DLZ996" s="90"/>
      <c r="DMA996" s="90"/>
      <c r="DMB996" s="90"/>
      <c r="DMC996" s="90"/>
      <c r="DMD996" s="90"/>
      <c r="DME996" s="90"/>
      <c r="DMF996" s="90"/>
      <c r="DMG996" s="90"/>
      <c r="DMH996" s="90"/>
      <c r="DMI996" s="90"/>
      <c r="DMJ996" s="90"/>
      <c r="DMK996" s="90"/>
      <c r="DML996" s="90"/>
      <c r="DMM996" s="90"/>
      <c r="DMN996" s="90"/>
      <c r="DMO996" s="90"/>
      <c r="DMP996" s="90"/>
      <c r="DMQ996" s="90"/>
      <c r="DMR996" s="90"/>
      <c r="DMS996" s="90"/>
      <c r="DMT996" s="90"/>
      <c r="DMU996" s="90"/>
      <c r="DMV996" s="90"/>
      <c r="DMW996" s="90"/>
      <c r="DMX996" s="90"/>
      <c r="DMY996" s="90"/>
      <c r="DMZ996" s="90"/>
      <c r="DNA996" s="90"/>
      <c r="DNB996" s="90"/>
      <c r="DNC996" s="90"/>
      <c r="DND996" s="90"/>
      <c r="DNE996" s="90"/>
      <c r="DNF996" s="90"/>
      <c r="DNG996" s="90"/>
      <c r="DNH996" s="90"/>
      <c r="DNI996" s="90"/>
      <c r="DNJ996" s="90"/>
      <c r="DNK996" s="90"/>
      <c r="DNL996" s="90"/>
      <c r="DNM996" s="90"/>
      <c r="DNN996" s="90"/>
      <c r="DNO996" s="90"/>
      <c r="DNP996" s="90"/>
      <c r="DNQ996" s="90"/>
      <c r="DNR996" s="90"/>
      <c r="DNS996" s="90"/>
      <c r="DNT996" s="90"/>
      <c r="DNU996" s="90"/>
      <c r="DNV996" s="90"/>
      <c r="DNW996" s="90"/>
      <c r="DNX996" s="90"/>
      <c r="DNY996" s="90"/>
      <c r="DNZ996" s="90"/>
      <c r="DOA996" s="90"/>
      <c r="DOB996" s="90"/>
      <c r="DOC996" s="90"/>
      <c r="DOD996" s="90"/>
      <c r="DOE996" s="90"/>
      <c r="DOF996" s="90"/>
      <c r="DOG996" s="90"/>
      <c r="DOH996" s="90"/>
      <c r="DOI996" s="90"/>
      <c r="DOJ996" s="90"/>
      <c r="DOK996" s="90"/>
      <c r="DOL996" s="90"/>
      <c r="DOM996" s="90"/>
      <c r="DON996" s="90"/>
      <c r="DOO996" s="90"/>
      <c r="DOP996" s="90"/>
      <c r="DOQ996" s="90"/>
      <c r="DOR996" s="90"/>
      <c r="DOS996" s="90"/>
      <c r="DOT996" s="90"/>
      <c r="DOU996" s="90"/>
      <c r="DOV996" s="90"/>
      <c r="DOW996" s="90"/>
      <c r="DOX996" s="90"/>
      <c r="DOY996" s="90"/>
      <c r="DOZ996" s="90"/>
      <c r="DPA996" s="90"/>
      <c r="DPB996" s="90"/>
      <c r="DPC996" s="90"/>
      <c r="DPD996" s="90"/>
      <c r="DPE996" s="90"/>
      <c r="DPF996" s="90"/>
      <c r="DPG996" s="90"/>
      <c r="DPH996" s="90"/>
      <c r="DPI996" s="90"/>
      <c r="DPJ996" s="90"/>
      <c r="DPK996" s="90"/>
      <c r="DPL996" s="90"/>
      <c r="DPM996" s="90"/>
      <c r="DPN996" s="90"/>
      <c r="DPO996" s="90"/>
      <c r="DPP996" s="90"/>
      <c r="DPQ996" s="90"/>
      <c r="DPR996" s="90"/>
      <c r="DPS996" s="90"/>
      <c r="DPT996" s="90"/>
      <c r="DPU996" s="90"/>
      <c r="DPV996" s="90"/>
      <c r="DPW996" s="90"/>
      <c r="DPX996" s="90"/>
      <c r="DPY996" s="90"/>
      <c r="DPZ996" s="90"/>
      <c r="DQA996" s="90"/>
      <c r="DQB996" s="90"/>
      <c r="DQC996" s="90"/>
      <c r="DQD996" s="90"/>
      <c r="DQE996" s="90"/>
      <c r="DQF996" s="90"/>
      <c r="DQG996" s="90"/>
      <c r="DQH996" s="90"/>
      <c r="DQI996" s="90"/>
      <c r="DQJ996" s="90"/>
      <c r="DQK996" s="90"/>
      <c r="DQL996" s="90"/>
      <c r="DQM996" s="90"/>
      <c r="DQN996" s="90"/>
      <c r="DQO996" s="90"/>
      <c r="DQP996" s="90"/>
      <c r="DQQ996" s="90"/>
      <c r="DQR996" s="90"/>
      <c r="DQS996" s="90"/>
      <c r="DQT996" s="90"/>
      <c r="DQU996" s="90"/>
      <c r="DQV996" s="90"/>
      <c r="DQW996" s="90"/>
      <c r="DQX996" s="90"/>
      <c r="DQY996" s="90"/>
      <c r="DQZ996" s="90"/>
      <c r="DRA996" s="90"/>
      <c r="DRB996" s="90"/>
      <c r="DRC996" s="90"/>
      <c r="DRD996" s="90"/>
      <c r="DRE996" s="90"/>
      <c r="DRF996" s="90"/>
      <c r="DRG996" s="90"/>
      <c r="DRH996" s="90"/>
      <c r="DRI996" s="90"/>
      <c r="DRJ996" s="90"/>
      <c r="DRK996" s="90"/>
      <c r="DRL996" s="90"/>
      <c r="DRM996" s="90"/>
      <c r="DRN996" s="90"/>
      <c r="DRO996" s="90"/>
      <c r="DRP996" s="90"/>
      <c r="DRQ996" s="90"/>
      <c r="DRR996" s="90"/>
      <c r="DRS996" s="90"/>
      <c r="DRT996" s="90"/>
      <c r="DRU996" s="90"/>
      <c r="DRV996" s="90"/>
      <c r="DRW996" s="90"/>
      <c r="DRX996" s="90"/>
      <c r="DRY996" s="90"/>
      <c r="DRZ996" s="90"/>
      <c r="DSA996" s="90"/>
      <c r="DSB996" s="90"/>
      <c r="DSC996" s="90"/>
      <c r="DSD996" s="90"/>
      <c r="DSE996" s="90"/>
      <c r="DSF996" s="90"/>
      <c r="DSG996" s="90"/>
      <c r="DSH996" s="90"/>
      <c r="DSI996" s="90"/>
      <c r="DSJ996" s="90"/>
      <c r="DSK996" s="90"/>
      <c r="DSL996" s="90"/>
      <c r="DSM996" s="90"/>
      <c r="DSN996" s="90"/>
      <c r="DSO996" s="90"/>
      <c r="DSP996" s="90"/>
      <c r="DSQ996" s="90"/>
      <c r="DSR996" s="90"/>
      <c r="DSS996" s="90"/>
      <c r="DST996" s="90"/>
      <c r="DSU996" s="90"/>
      <c r="DSV996" s="90"/>
      <c r="DSW996" s="90"/>
      <c r="DSX996" s="90"/>
      <c r="DSY996" s="90"/>
      <c r="DSZ996" s="90"/>
      <c r="DTA996" s="90"/>
      <c r="DTB996" s="90"/>
      <c r="DTC996" s="90"/>
      <c r="DTD996" s="90"/>
      <c r="DTE996" s="90"/>
      <c r="DTF996" s="90"/>
      <c r="DTG996" s="90"/>
      <c r="DTH996" s="90"/>
      <c r="DTI996" s="90"/>
      <c r="DTJ996" s="90"/>
      <c r="DTK996" s="90"/>
      <c r="DTL996" s="90"/>
      <c r="DTM996" s="90"/>
      <c r="DTN996" s="90"/>
      <c r="DTO996" s="90"/>
      <c r="DTP996" s="90"/>
      <c r="DTQ996" s="90"/>
      <c r="DTR996" s="90"/>
      <c r="DTS996" s="90"/>
      <c r="DTT996" s="90"/>
      <c r="DTU996" s="90"/>
      <c r="DTV996" s="90"/>
      <c r="DTW996" s="90"/>
      <c r="DTX996" s="90"/>
      <c r="DTY996" s="90"/>
      <c r="DTZ996" s="90"/>
      <c r="DUA996" s="90"/>
      <c r="DUB996" s="90"/>
      <c r="DUC996" s="90"/>
      <c r="DUD996" s="90"/>
      <c r="DUE996" s="90"/>
      <c r="DUF996" s="90"/>
      <c r="DUG996" s="90"/>
      <c r="DUH996" s="90"/>
      <c r="DUI996" s="90"/>
      <c r="DUJ996" s="90"/>
      <c r="DUK996" s="90"/>
      <c r="DUL996" s="90"/>
      <c r="DUM996" s="90"/>
      <c r="DUN996" s="90"/>
      <c r="DUO996" s="90"/>
      <c r="DUP996" s="90"/>
      <c r="DUQ996" s="90"/>
      <c r="DUR996" s="90"/>
      <c r="DUS996" s="90"/>
      <c r="DUT996" s="90"/>
      <c r="DUU996" s="90"/>
      <c r="DUV996" s="90"/>
      <c r="DUW996" s="90"/>
      <c r="DUX996" s="90"/>
      <c r="DUY996" s="90"/>
      <c r="DUZ996" s="90"/>
      <c r="DVA996" s="90"/>
      <c r="DVB996" s="90"/>
      <c r="DVC996" s="90"/>
      <c r="DVD996" s="90"/>
      <c r="DVE996" s="90"/>
      <c r="DVF996" s="90"/>
      <c r="DVG996" s="90"/>
      <c r="DVH996" s="90"/>
      <c r="DVI996" s="90"/>
      <c r="DVJ996" s="90"/>
      <c r="DVK996" s="90"/>
      <c r="DVL996" s="90"/>
      <c r="DVM996" s="90"/>
      <c r="DVN996" s="90"/>
      <c r="DVO996" s="90"/>
      <c r="DVP996" s="90"/>
      <c r="DVQ996" s="90"/>
      <c r="DVR996" s="90"/>
      <c r="DVS996" s="90"/>
      <c r="DVT996" s="90"/>
      <c r="DVU996" s="90"/>
      <c r="DVV996" s="90"/>
      <c r="DVW996" s="90"/>
      <c r="DVX996" s="90"/>
      <c r="DVY996" s="90"/>
      <c r="DVZ996" s="90"/>
      <c r="DWA996" s="90"/>
      <c r="DWB996" s="90"/>
      <c r="DWC996" s="90"/>
      <c r="DWD996" s="90"/>
      <c r="DWE996" s="90"/>
      <c r="DWF996" s="90"/>
      <c r="DWG996" s="90"/>
      <c r="DWH996" s="90"/>
      <c r="DWI996" s="90"/>
      <c r="DWJ996" s="90"/>
      <c r="DWK996" s="90"/>
      <c r="DWL996" s="90"/>
      <c r="DWM996" s="90"/>
      <c r="DWN996" s="90"/>
      <c r="DWO996" s="90"/>
      <c r="DWP996" s="90"/>
      <c r="DWQ996" s="90"/>
      <c r="DWR996" s="90"/>
      <c r="DWS996" s="90"/>
      <c r="DWT996" s="90"/>
      <c r="DWU996" s="90"/>
      <c r="DWV996" s="90"/>
      <c r="DWW996" s="90"/>
      <c r="DWX996" s="90"/>
      <c r="DWY996" s="90"/>
      <c r="DWZ996" s="90"/>
      <c r="DXA996" s="90"/>
      <c r="DXB996" s="90"/>
      <c r="DXC996" s="90"/>
      <c r="DXD996" s="90"/>
      <c r="DXE996" s="90"/>
      <c r="DXF996" s="90"/>
      <c r="DXG996" s="90"/>
      <c r="DXH996" s="90"/>
      <c r="DXI996" s="90"/>
      <c r="DXJ996" s="90"/>
      <c r="DXK996" s="90"/>
      <c r="DXL996" s="90"/>
      <c r="DXM996" s="90"/>
      <c r="DXN996" s="90"/>
      <c r="DXO996" s="90"/>
      <c r="DXP996" s="90"/>
      <c r="DXQ996" s="90"/>
      <c r="DXR996" s="90"/>
      <c r="DXS996" s="90"/>
      <c r="DXT996" s="90"/>
      <c r="DXU996" s="90"/>
      <c r="DXV996" s="90"/>
      <c r="DXW996" s="90"/>
      <c r="DXX996" s="90"/>
      <c r="DXY996" s="90"/>
      <c r="DXZ996" s="90"/>
      <c r="DYA996" s="90"/>
      <c r="DYB996" s="90"/>
      <c r="DYC996" s="90"/>
      <c r="DYD996" s="90"/>
      <c r="DYE996" s="90"/>
      <c r="DYF996" s="90"/>
      <c r="DYG996" s="90"/>
      <c r="DYH996" s="90"/>
      <c r="DYI996" s="90"/>
      <c r="DYJ996" s="90"/>
      <c r="DYK996" s="90"/>
      <c r="DYL996" s="90"/>
      <c r="DYM996" s="90"/>
      <c r="DYN996" s="90"/>
      <c r="DYO996" s="90"/>
      <c r="DYP996" s="90"/>
      <c r="DYQ996" s="90"/>
      <c r="DYR996" s="90"/>
      <c r="DYS996" s="90"/>
      <c r="DYT996" s="90"/>
      <c r="DYU996" s="90"/>
      <c r="DYV996" s="90"/>
      <c r="DYW996" s="90"/>
      <c r="DYX996" s="90"/>
      <c r="DYY996" s="90"/>
      <c r="DYZ996" s="90"/>
      <c r="DZA996" s="90"/>
      <c r="DZB996" s="90"/>
      <c r="DZC996" s="90"/>
      <c r="DZD996" s="90"/>
      <c r="DZE996" s="90"/>
      <c r="DZF996" s="90"/>
      <c r="DZG996" s="90"/>
      <c r="DZH996" s="90"/>
      <c r="DZI996" s="90"/>
      <c r="DZJ996" s="90"/>
      <c r="DZK996" s="90"/>
      <c r="DZL996" s="90"/>
      <c r="DZM996" s="90"/>
      <c r="DZN996" s="90"/>
      <c r="DZO996" s="90"/>
      <c r="DZP996" s="90"/>
      <c r="DZQ996" s="90"/>
      <c r="DZR996" s="90"/>
      <c r="DZS996" s="90"/>
      <c r="DZT996" s="90"/>
      <c r="DZU996" s="90"/>
      <c r="DZV996" s="90"/>
      <c r="DZW996" s="90"/>
      <c r="DZX996" s="90"/>
      <c r="DZY996" s="90"/>
      <c r="DZZ996" s="90"/>
      <c r="EAA996" s="90"/>
      <c r="EAB996" s="90"/>
      <c r="EAC996" s="90"/>
      <c r="EAD996" s="90"/>
      <c r="EAE996" s="90"/>
      <c r="EAF996" s="90"/>
      <c r="EAG996" s="90"/>
      <c r="EAH996" s="90"/>
      <c r="EAI996" s="90"/>
      <c r="EAJ996" s="90"/>
      <c r="EAK996" s="90"/>
      <c r="EAL996" s="90"/>
      <c r="EAM996" s="90"/>
      <c r="EAN996" s="90"/>
      <c r="EAO996" s="90"/>
      <c r="EAP996" s="90"/>
      <c r="EAQ996" s="90"/>
      <c r="EAR996" s="90"/>
      <c r="EAS996" s="90"/>
      <c r="EAT996" s="90"/>
      <c r="EAU996" s="90"/>
      <c r="EAV996" s="90"/>
      <c r="EAW996" s="90"/>
      <c r="EAX996" s="90"/>
      <c r="EAY996" s="90"/>
      <c r="EAZ996" s="90"/>
      <c r="EBA996" s="90"/>
      <c r="EBB996" s="90"/>
      <c r="EBC996" s="90"/>
      <c r="EBD996" s="90"/>
      <c r="EBE996" s="90"/>
      <c r="EBF996" s="90"/>
      <c r="EBG996" s="90"/>
      <c r="EBH996" s="90"/>
      <c r="EBI996" s="90"/>
      <c r="EBJ996" s="90"/>
      <c r="EBK996" s="90"/>
      <c r="EBL996" s="90"/>
      <c r="EBM996" s="90"/>
      <c r="EBN996" s="90"/>
      <c r="EBO996" s="90"/>
      <c r="EBP996" s="90"/>
      <c r="EBQ996" s="90"/>
      <c r="EBR996" s="90"/>
      <c r="EBS996" s="90"/>
      <c r="EBT996" s="90"/>
      <c r="EBU996" s="90"/>
      <c r="EBV996" s="90"/>
      <c r="EBW996" s="90"/>
      <c r="EBX996" s="90"/>
      <c r="EBY996" s="90"/>
      <c r="EBZ996" s="90"/>
      <c r="ECA996" s="90"/>
      <c r="ECB996" s="90"/>
      <c r="ECC996" s="90"/>
      <c r="ECD996" s="90"/>
      <c r="ECE996" s="90"/>
      <c r="ECF996" s="90"/>
      <c r="ECG996" s="90"/>
      <c r="ECH996" s="90"/>
      <c r="ECI996" s="90"/>
      <c r="ECJ996" s="90"/>
      <c r="ECK996" s="90"/>
      <c r="ECL996" s="90"/>
      <c r="ECM996" s="90"/>
      <c r="ECN996" s="90"/>
      <c r="ECO996" s="90"/>
      <c r="ECP996" s="90"/>
      <c r="ECQ996" s="90"/>
      <c r="ECR996" s="90"/>
      <c r="ECS996" s="90"/>
      <c r="ECT996" s="90"/>
      <c r="ECU996" s="90"/>
      <c r="ECV996" s="90"/>
      <c r="ECW996" s="90"/>
      <c r="ECX996" s="90"/>
      <c r="ECY996" s="90"/>
      <c r="ECZ996" s="90"/>
      <c r="EDA996" s="90"/>
      <c r="EDB996" s="90"/>
      <c r="EDC996" s="90"/>
      <c r="EDD996" s="90"/>
      <c r="EDE996" s="90"/>
      <c r="EDF996" s="90"/>
      <c r="EDG996" s="90"/>
      <c r="EDH996" s="90"/>
      <c r="EDI996" s="90"/>
      <c r="EDJ996" s="90"/>
      <c r="EDK996" s="90"/>
      <c r="EDL996" s="90"/>
      <c r="EDM996" s="90"/>
      <c r="EDN996" s="90"/>
      <c r="EDO996" s="90"/>
      <c r="EDP996" s="90"/>
      <c r="EDQ996" s="90"/>
      <c r="EDR996" s="90"/>
      <c r="EDS996" s="90"/>
      <c r="EDT996" s="90"/>
      <c r="EDU996" s="90"/>
      <c r="EDV996" s="90"/>
      <c r="EDW996" s="90"/>
      <c r="EDX996" s="90"/>
      <c r="EDY996" s="90"/>
      <c r="EDZ996" s="90"/>
      <c r="EEA996" s="90"/>
      <c r="EEB996" s="90"/>
      <c r="EEC996" s="90"/>
      <c r="EED996" s="90"/>
      <c r="EEE996" s="90"/>
      <c r="EEF996" s="90"/>
      <c r="EEG996" s="90"/>
      <c r="EEH996" s="90"/>
      <c r="EEI996" s="90"/>
      <c r="EEJ996" s="90"/>
      <c r="EEK996" s="90"/>
      <c r="EEL996" s="90"/>
      <c r="EEM996" s="90"/>
      <c r="EEN996" s="90"/>
      <c r="EEO996" s="90"/>
      <c r="EEP996" s="90"/>
      <c r="EEQ996" s="90"/>
      <c r="EER996" s="90"/>
      <c r="EES996" s="90"/>
      <c r="EET996" s="90"/>
      <c r="EEU996" s="90"/>
      <c r="EEV996" s="90"/>
      <c r="EEW996" s="90"/>
      <c r="EEX996" s="90"/>
      <c r="EEY996" s="90"/>
      <c r="EEZ996" s="90"/>
      <c r="EFA996" s="90"/>
      <c r="EFB996" s="90"/>
      <c r="EFC996" s="90"/>
      <c r="EFD996" s="90"/>
      <c r="EFE996" s="90"/>
      <c r="EFF996" s="90"/>
      <c r="EFG996" s="90"/>
      <c r="EFH996" s="90"/>
      <c r="EFI996" s="90"/>
      <c r="EFJ996" s="90"/>
      <c r="EFK996" s="90"/>
      <c r="EFL996" s="90"/>
      <c r="EFM996" s="90"/>
      <c r="EFN996" s="90"/>
      <c r="EFO996" s="90"/>
      <c r="EFP996" s="90"/>
      <c r="EFQ996" s="90"/>
      <c r="EFR996" s="90"/>
      <c r="EFS996" s="90"/>
      <c r="EFT996" s="90"/>
      <c r="EFU996" s="90"/>
      <c r="EFV996" s="90"/>
      <c r="EFW996" s="90"/>
      <c r="EFX996" s="90"/>
      <c r="EFY996" s="90"/>
      <c r="EFZ996" s="90"/>
      <c r="EGA996" s="90"/>
      <c r="EGB996" s="90"/>
      <c r="EGC996" s="90"/>
      <c r="EGD996" s="90"/>
      <c r="EGE996" s="90"/>
      <c r="EGF996" s="90"/>
      <c r="EGG996" s="90"/>
      <c r="EGH996" s="90"/>
      <c r="EGI996" s="90"/>
      <c r="EGJ996" s="90"/>
      <c r="EGK996" s="90"/>
      <c r="EGL996" s="90"/>
      <c r="EGM996" s="90"/>
      <c r="EGN996" s="90"/>
      <c r="EGO996" s="90"/>
      <c r="EGP996" s="90"/>
      <c r="EGQ996" s="90"/>
      <c r="EGR996" s="90"/>
      <c r="EGS996" s="90"/>
      <c r="EGT996" s="90"/>
      <c r="EGU996" s="90"/>
      <c r="EGV996" s="90"/>
      <c r="EGW996" s="90"/>
      <c r="EGX996" s="90"/>
      <c r="EGY996" s="90"/>
      <c r="EGZ996" s="90"/>
      <c r="EHA996" s="90"/>
      <c r="EHB996" s="90"/>
      <c r="EHC996" s="90"/>
      <c r="EHD996" s="90"/>
      <c r="EHE996" s="90"/>
      <c r="EHF996" s="90"/>
      <c r="EHG996" s="90"/>
      <c r="EHH996" s="90"/>
      <c r="EHI996" s="90"/>
      <c r="EHJ996" s="90"/>
      <c r="EHK996" s="90"/>
      <c r="EHL996" s="90"/>
      <c r="EHM996" s="90"/>
      <c r="EHN996" s="90"/>
      <c r="EHO996" s="90"/>
      <c r="EHP996" s="90"/>
      <c r="EHQ996" s="90"/>
      <c r="EHR996" s="90"/>
      <c r="EHS996" s="90"/>
      <c r="EHT996" s="90"/>
      <c r="EHU996" s="90"/>
      <c r="EHV996" s="90"/>
      <c r="EHW996" s="90"/>
      <c r="EHX996" s="90"/>
      <c r="EHY996" s="90"/>
      <c r="EHZ996" s="90"/>
      <c r="EIA996" s="90"/>
      <c r="EIB996" s="90"/>
      <c r="EIC996" s="90"/>
      <c r="EID996" s="90"/>
      <c r="EIE996" s="90"/>
      <c r="EIF996" s="90"/>
      <c r="EIG996" s="90"/>
      <c r="EIH996" s="90"/>
      <c r="EII996" s="90"/>
      <c r="EIJ996" s="90"/>
      <c r="EIK996" s="90"/>
      <c r="EIL996" s="90"/>
      <c r="EIM996" s="90"/>
      <c r="EIN996" s="90"/>
      <c r="EIO996" s="90"/>
      <c r="EIP996" s="90"/>
      <c r="EIQ996" s="90"/>
      <c r="EIR996" s="90"/>
      <c r="EIS996" s="90"/>
      <c r="EIT996" s="90"/>
      <c r="EIU996" s="90"/>
      <c r="EIV996" s="90"/>
      <c r="EIW996" s="90"/>
      <c r="EIX996" s="90"/>
      <c r="EIY996" s="90"/>
      <c r="EIZ996" s="90"/>
      <c r="EJA996" s="90"/>
      <c r="EJB996" s="90"/>
      <c r="EJC996" s="90"/>
      <c r="EJD996" s="90"/>
      <c r="EJE996" s="90"/>
      <c r="EJF996" s="90"/>
      <c r="EJG996" s="90"/>
      <c r="EJH996" s="90"/>
      <c r="EJI996" s="90"/>
      <c r="EJJ996" s="90"/>
      <c r="EJK996" s="90"/>
      <c r="EJL996" s="90"/>
      <c r="EJM996" s="90"/>
      <c r="EJN996" s="90"/>
      <c r="EJO996" s="90"/>
      <c r="EJP996" s="90"/>
      <c r="EJQ996" s="90"/>
      <c r="EJR996" s="90"/>
      <c r="EJS996" s="90"/>
      <c r="EJT996" s="90"/>
      <c r="EJU996" s="90"/>
      <c r="EJV996" s="90"/>
      <c r="EJW996" s="90"/>
      <c r="EJX996" s="90"/>
      <c r="EJY996" s="90"/>
      <c r="EJZ996" s="90"/>
      <c r="EKA996" s="90"/>
      <c r="EKB996" s="90"/>
      <c r="EKC996" s="90"/>
      <c r="EKD996" s="90"/>
      <c r="EKE996" s="90"/>
      <c r="EKF996" s="90"/>
      <c r="EKG996" s="90"/>
      <c r="EKH996" s="90"/>
      <c r="EKI996" s="90"/>
      <c r="EKJ996" s="90"/>
      <c r="EKK996" s="90"/>
      <c r="EKL996" s="90"/>
      <c r="EKM996" s="90"/>
      <c r="EKN996" s="90"/>
      <c r="EKO996" s="90"/>
      <c r="EKP996" s="90"/>
      <c r="EKQ996" s="90"/>
      <c r="EKR996" s="90"/>
      <c r="EKS996" s="90"/>
      <c r="EKT996" s="90"/>
      <c r="EKU996" s="90"/>
      <c r="EKV996" s="90"/>
      <c r="EKW996" s="90"/>
      <c r="EKX996" s="90"/>
      <c r="EKY996" s="90"/>
      <c r="EKZ996" s="90"/>
      <c r="ELA996" s="90"/>
      <c r="ELB996" s="90"/>
      <c r="ELC996" s="90"/>
      <c r="ELD996" s="90"/>
      <c r="ELE996" s="90"/>
      <c r="ELF996" s="90"/>
      <c r="ELG996" s="90"/>
      <c r="ELH996" s="90"/>
      <c r="ELI996" s="90"/>
      <c r="ELJ996" s="90"/>
      <c r="ELK996" s="90"/>
      <c r="ELL996" s="90"/>
      <c r="ELM996" s="90"/>
      <c r="ELN996" s="90"/>
      <c r="ELO996" s="90"/>
      <c r="ELP996" s="90"/>
      <c r="ELQ996" s="90"/>
      <c r="ELR996" s="90"/>
      <c r="ELS996" s="90"/>
      <c r="ELT996" s="90"/>
      <c r="ELU996" s="90"/>
      <c r="ELV996" s="90"/>
      <c r="ELW996" s="90"/>
      <c r="ELX996" s="90"/>
      <c r="ELY996" s="90"/>
      <c r="ELZ996" s="90"/>
      <c r="EMA996" s="90"/>
      <c r="EMB996" s="90"/>
      <c r="EMC996" s="90"/>
      <c r="EMD996" s="90"/>
      <c r="EME996" s="90"/>
      <c r="EMF996" s="90"/>
      <c r="EMG996" s="90"/>
      <c r="EMH996" s="90"/>
      <c r="EMI996" s="90"/>
      <c r="EMJ996" s="90"/>
      <c r="EMK996" s="90"/>
      <c r="EML996" s="90"/>
      <c r="EMM996" s="90"/>
      <c r="EMN996" s="90"/>
      <c r="EMO996" s="90"/>
      <c r="EMP996" s="90"/>
      <c r="EMQ996" s="90"/>
      <c r="EMR996" s="90"/>
      <c r="EMS996" s="90"/>
      <c r="EMT996" s="90"/>
      <c r="EMU996" s="90"/>
      <c r="EMV996" s="90"/>
      <c r="EMW996" s="90"/>
      <c r="EMX996" s="90"/>
      <c r="EMY996" s="90"/>
      <c r="EMZ996" s="90"/>
      <c r="ENA996" s="90"/>
      <c r="ENB996" s="90"/>
      <c r="ENC996" s="90"/>
      <c r="END996" s="90"/>
      <c r="ENE996" s="90"/>
      <c r="ENF996" s="90"/>
      <c r="ENG996" s="90"/>
      <c r="ENH996" s="90"/>
      <c r="ENI996" s="90"/>
      <c r="ENJ996" s="90"/>
      <c r="ENK996" s="90"/>
      <c r="ENL996" s="90"/>
      <c r="ENM996" s="90"/>
      <c r="ENN996" s="90"/>
      <c r="ENO996" s="90"/>
      <c r="ENP996" s="90"/>
      <c r="ENQ996" s="90"/>
      <c r="ENR996" s="90"/>
      <c r="ENS996" s="90"/>
      <c r="ENT996" s="90"/>
      <c r="ENU996" s="90"/>
      <c r="ENV996" s="90"/>
      <c r="ENW996" s="90"/>
      <c r="ENX996" s="90"/>
      <c r="ENY996" s="90"/>
      <c r="ENZ996" s="90"/>
      <c r="EOA996" s="90"/>
      <c r="EOB996" s="90"/>
      <c r="EOC996" s="90"/>
      <c r="EOD996" s="90"/>
      <c r="EOE996" s="90"/>
      <c r="EOF996" s="90"/>
      <c r="EOG996" s="90"/>
      <c r="EOH996" s="90"/>
      <c r="EOI996" s="90"/>
      <c r="EOJ996" s="90"/>
      <c r="EOK996" s="90"/>
      <c r="EOL996" s="90"/>
      <c r="EOM996" s="90"/>
      <c r="EON996" s="90"/>
      <c r="EOO996" s="90"/>
      <c r="EOP996" s="90"/>
      <c r="EOQ996" s="90"/>
      <c r="EOR996" s="90"/>
      <c r="EOS996" s="90"/>
      <c r="EOT996" s="90"/>
      <c r="EOU996" s="90"/>
      <c r="EOV996" s="90"/>
      <c r="EOW996" s="90"/>
      <c r="EOX996" s="90"/>
      <c r="EOY996" s="90"/>
      <c r="EOZ996" s="90"/>
      <c r="EPA996" s="90"/>
      <c r="EPB996" s="90"/>
      <c r="EPC996" s="90"/>
      <c r="EPD996" s="90"/>
      <c r="EPE996" s="90"/>
      <c r="EPF996" s="90"/>
      <c r="EPG996" s="90"/>
      <c r="EPH996" s="90"/>
      <c r="EPI996" s="90"/>
      <c r="EPJ996" s="90"/>
      <c r="EPK996" s="90"/>
      <c r="EPL996" s="90"/>
      <c r="EPM996" s="90"/>
      <c r="EPN996" s="90"/>
      <c r="EPO996" s="90"/>
      <c r="EPP996" s="90"/>
      <c r="EPQ996" s="90"/>
      <c r="EPR996" s="90"/>
      <c r="EPS996" s="90"/>
      <c r="EPT996" s="90"/>
      <c r="EPU996" s="90"/>
      <c r="EPV996" s="90"/>
      <c r="EPW996" s="90"/>
      <c r="EPX996" s="90"/>
      <c r="EPY996" s="90"/>
      <c r="EPZ996" s="90"/>
      <c r="EQA996" s="90"/>
      <c r="EQB996" s="90"/>
      <c r="EQC996" s="90"/>
      <c r="EQD996" s="90"/>
      <c r="EQE996" s="90"/>
      <c r="EQF996" s="90"/>
      <c r="EQG996" s="90"/>
      <c r="EQH996" s="90"/>
      <c r="EQI996" s="90"/>
      <c r="EQJ996" s="90"/>
      <c r="EQK996" s="90"/>
      <c r="EQL996" s="90"/>
      <c r="EQM996" s="90"/>
      <c r="EQN996" s="90"/>
      <c r="EQO996" s="90"/>
      <c r="EQP996" s="90"/>
      <c r="EQQ996" s="90"/>
      <c r="EQR996" s="90"/>
      <c r="EQS996" s="90"/>
      <c r="EQT996" s="90"/>
      <c r="EQU996" s="90"/>
      <c r="EQV996" s="90"/>
      <c r="EQW996" s="90"/>
      <c r="EQX996" s="90"/>
      <c r="EQY996" s="90"/>
      <c r="EQZ996" s="90"/>
      <c r="ERA996" s="90"/>
      <c r="ERB996" s="90"/>
      <c r="ERC996" s="90"/>
      <c r="ERD996" s="90"/>
      <c r="ERE996" s="90"/>
      <c r="ERF996" s="90"/>
      <c r="ERG996" s="90"/>
      <c r="ERH996" s="90"/>
      <c r="ERI996" s="90"/>
      <c r="ERJ996" s="90"/>
      <c r="ERK996" s="90"/>
      <c r="ERL996" s="90"/>
      <c r="ERM996" s="90"/>
      <c r="ERN996" s="90"/>
      <c r="ERO996" s="90"/>
      <c r="ERP996" s="90"/>
      <c r="ERQ996" s="90"/>
      <c r="ERR996" s="90"/>
      <c r="ERS996" s="90"/>
      <c r="ERT996" s="90"/>
      <c r="ERU996" s="90"/>
      <c r="ERV996" s="90"/>
      <c r="ERW996" s="90"/>
      <c r="ERX996" s="90"/>
      <c r="ERY996" s="90"/>
      <c r="ERZ996" s="90"/>
      <c r="ESA996" s="90"/>
      <c r="ESB996" s="90"/>
      <c r="ESC996" s="90"/>
      <c r="ESD996" s="90"/>
      <c r="ESE996" s="90"/>
      <c r="ESF996" s="90"/>
      <c r="ESG996" s="90"/>
      <c r="ESH996" s="90"/>
      <c r="ESI996" s="90"/>
      <c r="ESJ996" s="90"/>
      <c r="ESK996" s="90"/>
      <c r="ESL996" s="90"/>
      <c r="ESM996" s="90"/>
      <c r="ESN996" s="90"/>
      <c r="ESO996" s="90"/>
      <c r="ESP996" s="90"/>
      <c r="ESQ996" s="90"/>
      <c r="ESR996" s="90"/>
      <c r="ESS996" s="90"/>
      <c r="EST996" s="90"/>
      <c r="ESU996" s="90"/>
      <c r="ESV996" s="90"/>
      <c r="ESW996" s="90"/>
      <c r="ESX996" s="90"/>
      <c r="ESY996" s="90"/>
      <c r="ESZ996" s="90"/>
      <c r="ETA996" s="90"/>
      <c r="ETB996" s="90"/>
      <c r="ETC996" s="90"/>
      <c r="ETD996" s="90"/>
      <c r="ETE996" s="90"/>
      <c r="ETF996" s="90"/>
      <c r="ETG996" s="90"/>
      <c r="ETH996" s="90"/>
      <c r="ETI996" s="90"/>
      <c r="ETJ996" s="90"/>
      <c r="ETK996" s="90"/>
      <c r="ETL996" s="90"/>
      <c r="ETM996" s="90"/>
      <c r="ETN996" s="90"/>
      <c r="ETO996" s="90"/>
      <c r="ETP996" s="90"/>
      <c r="ETQ996" s="90"/>
      <c r="ETR996" s="90"/>
      <c r="ETS996" s="90"/>
      <c r="ETT996" s="90"/>
      <c r="ETU996" s="90"/>
      <c r="ETV996" s="90"/>
      <c r="ETW996" s="90"/>
      <c r="ETX996" s="90"/>
      <c r="ETY996" s="90"/>
      <c r="ETZ996" s="90"/>
      <c r="EUA996" s="90"/>
      <c r="EUB996" s="90"/>
      <c r="EUC996" s="90"/>
      <c r="EUD996" s="90"/>
      <c r="EUE996" s="90"/>
      <c r="EUF996" s="90"/>
      <c r="EUG996" s="90"/>
      <c r="EUH996" s="90"/>
      <c r="EUI996" s="90"/>
      <c r="EUJ996" s="90"/>
      <c r="EUK996" s="90"/>
      <c r="EUL996" s="90"/>
      <c r="EUM996" s="90"/>
      <c r="EUN996" s="90"/>
      <c r="EUO996" s="90"/>
      <c r="EUP996" s="90"/>
      <c r="EUQ996" s="90"/>
      <c r="EUR996" s="90"/>
      <c r="EUS996" s="90"/>
      <c r="EUT996" s="90"/>
      <c r="EUU996" s="90"/>
      <c r="EUV996" s="90"/>
      <c r="EUW996" s="90"/>
      <c r="EUX996" s="90"/>
      <c r="EUY996" s="90"/>
      <c r="EUZ996" s="90"/>
      <c r="EVA996" s="90"/>
      <c r="EVB996" s="90"/>
      <c r="EVC996" s="90"/>
      <c r="EVD996" s="90"/>
      <c r="EVE996" s="90"/>
      <c r="EVF996" s="90"/>
      <c r="EVG996" s="90"/>
      <c r="EVH996" s="90"/>
      <c r="EVI996" s="90"/>
      <c r="EVJ996" s="90"/>
      <c r="EVK996" s="90"/>
      <c r="EVL996" s="90"/>
      <c r="EVM996" s="90"/>
      <c r="EVN996" s="90"/>
      <c r="EVO996" s="90"/>
      <c r="EVP996" s="90"/>
      <c r="EVQ996" s="90"/>
      <c r="EVR996" s="90"/>
      <c r="EVS996" s="90"/>
      <c r="EVT996" s="90"/>
      <c r="EVU996" s="90"/>
      <c r="EVV996" s="90"/>
      <c r="EVW996" s="90"/>
      <c r="EVX996" s="90"/>
      <c r="EVY996" s="90"/>
      <c r="EVZ996" s="90"/>
      <c r="EWA996" s="90"/>
      <c r="EWB996" s="90"/>
      <c r="EWC996" s="90"/>
      <c r="EWD996" s="90"/>
      <c r="EWE996" s="90"/>
      <c r="EWF996" s="90"/>
      <c r="EWG996" s="90"/>
      <c r="EWH996" s="90"/>
      <c r="EWI996" s="90"/>
      <c r="EWJ996" s="90"/>
      <c r="EWK996" s="90"/>
      <c r="EWL996" s="90"/>
      <c r="EWM996" s="90"/>
      <c r="EWN996" s="90"/>
      <c r="EWO996" s="90"/>
      <c r="EWP996" s="90"/>
      <c r="EWQ996" s="90"/>
      <c r="EWR996" s="90"/>
      <c r="EWS996" s="90"/>
      <c r="EWT996" s="90"/>
      <c r="EWU996" s="90"/>
      <c r="EWV996" s="90"/>
      <c r="EWW996" s="90"/>
      <c r="EWX996" s="90"/>
      <c r="EWY996" s="90"/>
      <c r="EWZ996" s="90"/>
      <c r="EXA996" s="90"/>
      <c r="EXB996" s="90"/>
      <c r="EXC996" s="90"/>
      <c r="EXD996" s="90"/>
      <c r="EXE996" s="90"/>
      <c r="EXF996" s="90"/>
      <c r="EXG996" s="90"/>
      <c r="EXH996" s="90"/>
      <c r="EXI996" s="90"/>
      <c r="EXJ996" s="90"/>
      <c r="EXK996" s="90"/>
      <c r="EXL996" s="90"/>
      <c r="EXM996" s="90"/>
      <c r="EXN996" s="90"/>
      <c r="EXO996" s="90"/>
      <c r="EXP996" s="90"/>
      <c r="EXQ996" s="90"/>
      <c r="EXR996" s="90"/>
      <c r="EXS996" s="90"/>
      <c r="EXT996" s="90"/>
      <c r="EXU996" s="90"/>
      <c r="EXV996" s="90"/>
      <c r="EXW996" s="90"/>
      <c r="EXX996" s="90"/>
      <c r="EXY996" s="90"/>
      <c r="EXZ996" s="90"/>
      <c r="EYA996" s="90"/>
      <c r="EYB996" s="90"/>
      <c r="EYC996" s="90"/>
      <c r="EYD996" s="90"/>
      <c r="EYE996" s="90"/>
      <c r="EYF996" s="90"/>
      <c r="EYG996" s="90"/>
      <c r="EYH996" s="90"/>
      <c r="EYI996" s="90"/>
      <c r="EYJ996" s="90"/>
      <c r="EYK996" s="90"/>
      <c r="EYL996" s="90"/>
      <c r="EYM996" s="90"/>
      <c r="EYN996" s="90"/>
      <c r="EYO996" s="90"/>
      <c r="EYP996" s="90"/>
      <c r="EYQ996" s="90"/>
      <c r="EYR996" s="90"/>
      <c r="EYS996" s="90"/>
      <c r="EYT996" s="90"/>
      <c r="EYU996" s="90"/>
      <c r="EYV996" s="90"/>
      <c r="EYW996" s="90"/>
      <c r="EYX996" s="90"/>
      <c r="EYY996" s="90"/>
      <c r="EYZ996" s="90"/>
      <c r="EZA996" s="90"/>
      <c r="EZB996" s="90"/>
      <c r="EZC996" s="90"/>
      <c r="EZD996" s="90"/>
      <c r="EZE996" s="90"/>
      <c r="EZF996" s="90"/>
      <c r="EZG996" s="90"/>
      <c r="EZH996" s="90"/>
      <c r="EZI996" s="90"/>
      <c r="EZJ996" s="90"/>
      <c r="EZK996" s="90"/>
      <c r="EZL996" s="90"/>
      <c r="EZM996" s="90"/>
      <c r="EZN996" s="90"/>
      <c r="EZO996" s="90"/>
      <c r="EZP996" s="90"/>
      <c r="EZQ996" s="90"/>
      <c r="EZR996" s="90"/>
      <c r="EZS996" s="90"/>
      <c r="EZT996" s="90"/>
      <c r="EZU996" s="90"/>
      <c r="EZV996" s="90"/>
      <c r="EZW996" s="90"/>
      <c r="EZX996" s="90"/>
      <c r="EZY996" s="90"/>
      <c r="EZZ996" s="90"/>
      <c r="FAA996" s="90"/>
      <c r="FAB996" s="90"/>
      <c r="FAC996" s="90"/>
      <c r="FAD996" s="90"/>
      <c r="FAE996" s="90"/>
      <c r="FAF996" s="90"/>
      <c r="FAG996" s="90"/>
      <c r="FAH996" s="90"/>
      <c r="FAI996" s="90"/>
      <c r="FAJ996" s="90"/>
      <c r="FAK996" s="90"/>
      <c r="FAL996" s="90"/>
      <c r="FAM996" s="90"/>
      <c r="FAN996" s="90"/>
      <c r="FAO996" s="90"/>
      <c r="FAP996" s="90"/>
      <c r="FAQ996" s="90"/>
      <c r="FAR996" s="90"/>
      <c r="FAS996" s="90"/>
      <c r="FAT996" s="90"/>
      <c r="FAU996" s="90"/>
      <c r="FAV996" s="90"/>
      <c r="FAW996" s="90"/>
      <c r="FAX996" s="90"/>
      <c r="FAY996" s="90"/>
      <c r="FAZ996" s="90"/>
      <c r="FBA996" s="90"/>
      <c r="FBB996" s="90"/>
      <c r="FBC996" s="90"/>
      <c r="FBD996" s="90"/>
      <c r="FBE996" s="90"/>
      <c r="FBF996" s="90"/>
      <c r="FBG996" s="90"/>
      <c r="FBH996" s="90"/>
      <c r="FBI996" s="90"/>
      <c r="FBJ996" s="90"/>
      <c r="FBK996" s="90"/>
      <c r="FBL996" s="90"/>
      <c r="FBM996" s="90"/>
      <c r="FBN996" s="90"/>
      <c r="FBO996" s="90"/>
      <c r="FBP996" s="90"/>
      <c r="FBQ996" s="90"/>
      <c r="FBR996" s="90"/>
      <c r="FBS996" s="90"/>
      <c r="FBT996" s="90"/>
      <c r="FBU996" s="90"/>
      <c r="FBV996" s="90"/>
      <c r="FBW996" s="90"/>
      <c r="FBX996" s="90"/>
      <c r="FBY996" s="90"/>
      <c r="FBZ996" s="90"/>
      <c r="FCA996" s="90"/>
      <c r="FCB996" s="90"/>
      <c r="FCC996" s="90"/>
      <c r="FCD996" s="90"/>
      <c r="FCE996" s="90"/>
      <c r="FCF996" s="90"/>
      <c r="FCG996" s="90"/>
      <c r="FCH996" s="90"/>
      <c r="FCI996" s="90"/>
      <c r="FCJ996" s="90"/>
      <c r="FCK996" s="90"/>
      <c r="FCL996" s="90"/>
      <c r="FCM996" s="90"/>
      <c r="FCN996" s="90"/>
      <c r="FCO996" s="90"/>
      <c r="FCP996" s="90"/>
      <c r="FCQ996" s="90"/>
      <c r="FCR996" s="90"/>
      <c r="FCS996" s="90"/>
      <c r="FCT996" s="90"/>
      <c r="FCU996" s="90"/>
      <c r="FCV996" s="90"/>
      <c r="FCW996" s="90"/>
      <c r="FCX996" s="90"/>
      <c r="FCY996" s="90"/>
      <c r="FCZ996" s="90"/>
      <c r="FDA996" s="90"/>
      <c r="FDB996" s="90"/>
      <c r="FDC996" s="90"/>
      <c r="FDD996" s="90"/>
      <c r="FDE996" s="90"/>
      <c r="FDF996" s="90"/>
      <c r="FDG996" s="90"/>
      <c r="FDH996" s="90"/>
      <c r="FDI996" s="90"/>
      <c r="FDJ996" s="90"/>
      <c r="FDK996" s="90"/>
      <c r="FDL996" s="90"/>
      <c r="FDM996" s="90"/>
      <c r="FDN996" s="90"/>
      <c r="FDO996" s="90"/>
      <c r="FDP996" s="90"/>
      <c r="FDQ996" s="90"/>
      <c r="FDR996" s="90"/>
      <c r="FDS996" s="90"/>
      <c r="FDT996" s="90"/>
      <c r="FDU996" s="90"/>
      <c r="FDV996" s="90"/>
      <c r="FDW996" s="90"/>
      <c r="FDX996" s="90"/>
      <c r="FDY996" s="90"/>
      <c r="FDZ996" s="90"/>
      <c r="FEA996" s="90"/>
      <c r="FEB996" s="90"/>
      <c r="FEC996" s="90"/>
      <c r="FED996" s="90"/>
      <c r="FEE996" s="90"/>
      <c r="FEF996" s="90"/>
      <c r="FEG996" s="90"/>
      <c r="FEH996" s="90"/>
      <c r="FEI996" s="90"/>
      <c r="FEJ996" s="90"/>
      <c r="FEK996" s="90"/>
      <c r="FEL996" s="90"/>
      <c r="FEM996" s="90"/>
      <c r="FEN996" s="90"/>
      <c r="FEO996" s="90"/>
      <c r="FEP996" s="90"/>
      <c r="FEQ996" s="90"/>
      <c r="FER996" s="90"/>
      <c r="FES996" s="90"/>
      <c r="FET996" s="90"/>
      <c r="FEU996" s="90"/>
      <c r="FEV996" s="90"/>
      <c r="FEW996" s="90"/>
      <c r="FEX996" s="90"/>
      <c r="FEY996" s="90"/>
      <c r="FEZ996" s="90"/>
      <c r="FFA996" s="90"/>
      <c r="FFB996" s="90"/>
      <c r="FFC996" s="90"/>
      <c r="FFD996" s="90"/>
      <c r="FFE996" s="90"/>
      <c r="FFF996" s="90"/>
      <c r="FFG996" s="90"/>
      <c r="FFH996" s="90"/>
      <c r="FFI996" s="90"/>
      <c r="FFJ996" s="90"/>
      <c r="FFK996" s="90"/>
      <c r="FFL996" s="90"/>
      <c r="FFM996" s="90"/>
      <c r="FFN996" s="90"/>
      <c r="FFO996" s="90"/>
      <c r="FFP996" s="90"/>
      <c r="FFQ996" s="90"/>
      <c r="FFR996" s="90"/>
      <c r="FFS996" s="90"/>
      <c r="FFT996" s="90"/>
      <c r="FFU996" s="90"/>
      <c r="FFV996" s="90"/>
      <c r="FFW996" s="90"/>
      <c r="FFX996" s="90"/>
      <c r="FFY996" s="90"/>
      <c r="FFZ996" s="90"/>
      <c r="FGA996" s="90"/>
      <c r="FGB996" s="90"/>
      <c r="FGC996" s="90"/>
      <c r="FGD996" s="90"/>
      <c r="FGE996" s="90"/>
      <c r="FGF996" s="90"/>
      <c r="FGG996" s="90"/>
      <c r="FGH996" s="90"/>
      <c r="FGI996" s="90"/>
      <c r="FGJ996" s="90"/>
      <c r="FGK996" s="90"/>
      <c r="FGL996" s="90"/>
      <c r="FGM996" s="90"/>
      <c r="FGN996" s="90"/>
      <c r="FGO996" s="90"/>
      <c r="FGP996" s="90"/>
      <c r="FGQ996" s="90"/>
      <c r="FGR996" s="90"/>
      <c r="FGS996" s="90"/>
      <c r="FGT996" s="90"/>
      <c r="FGU996" s="90"/>
      <c r="FGV996" s="90"/>
      <c r="FGW996" s="90"/>
      <c r="FGX996" s="90"/>
      <c r="FGY996" s="90"/>
      <c r="FGZ996" s="90"/>
      <c r="FHA996" s="90"/>
      <c r="FHB996" s="90"/>
      <c r="FHC996" s="90"/>
      <c r="FHD996" s="90"/>
      <c r="FHE996" s="90"/>
      <c r="FHF996" s="90"/>
      <c r="FHG996" s="90"/>
      <c r="FHH996" s="90"/>
      <c r="FHI996" s="90"/>
      <c r="FHJ996" s="90"/>
      <c r="FHK996" s="90"/>
      <c r="FHL996" s="90"/>
      <c r="FHM996" s="90"/>
      <c r="FHN996" s="90"/>
      <c r="FHO996" s="90"/>
      <c r="FHP996" s="90"/>
      <c r="FHQ996" s="90"/>
      <c r="FHR996" s="90"/>
      <c r="FHS996" s="90"/>
      <c r="FHT996" s="90"/>
      <c r="FHU996" s="90"/>
      <c r="FHV996" s="90"/>
      <c r="FHW996" s="90"/>
      <c r="FHX996" s="90"/>
      <c r="FHY996" s="90"/>
      <c r="FHZ996" s="90"/>
      <c r="FIA996" s="90"/>
      <c r="FIB996" s="90"/>
      <c r="FIC996" s="90"/>
      <c r="FID996" s="90"/>
      <c r="FIE996" s="90"/>
      <c r="FIF996" s="90"/>
      <c r="FIG996" s="90"/>
      <c r="FIH996" s="90"/>
      <c r="FII996" s="90"/>
      <c r="FIJ996" s="90"/>
      <c r="FIK996" s="90"/>
      <c r="FIL996" s="90"/>
      <c r="FIM996" s="90"/>
      <c r="FIN996" s="90"/>
      <c r="FIO996" s="90"/>
      <c r="FIP996" s="90"/>
      <c r="FIQ996" s="90"/>
      <c r="FIR996" s="90"/>
      <c r="FIS996" s="90"/>
      <c r="FIT996" s="90"/>
      <c r="FIU996" s="90"/>
      <c r="FIV996" s="90"/>
      <c r="FIW996" s="90"/>
      <c r="FIX996" s="90"/>
      <c r="FIY996" s="90"/>
      <c r="FIZ996" s="90"/>
      <c r="FJA996" s="90"/>
      <c r="FJB996" s="90"/>
      <c r="FJC996" s="90"/>
      <c r="FJD996" s="90"/>
      <c r="FJE996" s="90"/>
      <c r="FJF996" s="90"/>
      <c r="FJG996" s="90"/>
      <c r="FJH996" s="90"/>
      <c r="FJI996" s="90"/>
      <c r="FJJ996" s="90"/>
      <c r="FJK996" s="90"/>
      <c r="FJL996" s="90"/>
      <c r="FJM996" s="90"/>
      <c r="FJN996" s="90"/>
      <c r="FJO996" s="90"/>
      <c r="FJP996" s="90"/>
      <c r="FJQ996" s="90"/>
      <c r="FJR996" s="90"/>
      <c r="FJS996" s="90"/>
      <c r="FJT996" s="90"/>
      <c r="FJU996" s="90"/>
      <c r="FJV996" s="90"/>
      <c r="FJW996" s="90"/>
      <c r="FJX996" s="90"/>
      <c r="FJY996" s="90"/>
      <c r="FJZ996" s="90"/>
      <c r="FKA996" s="90"/>
      <c r="FKB996" s="90"/>
      <c r="FKC996" s="90"/>
      <c r="FKD996" s="90"/>
      <c r="FKE996" s="90"/>
      <c r="FKF996" s="90"/>
      <c r="FKG996" s="90"/>
      <c r="FKH996" s="90"/>
      <c r="FKI996" s="90"/>
      <c r="FKJ996" s="90"/>
      <c r="FKK996" s="90"/>
      <c r="FKL996" s="90"/>
      <c r="FKM996" s="90"/>
      <c r="FKN996" s="90"/>
      <c r="FKO996" s="90"/>
      <c r="FKP996" s="90"/>
      <c r="FKQ996" s="90"/>
      <c r="FKR996" s="90"/>
      <c r="FKS996" s="90"/>
      <c r="FKT996" s="90"/>
      <c r="FKU996" s="90"/>
      <c r="FKV996" s="90"/>
      <c r="FKW996" s="90"/>
      <c r="FKX996" s="90"/>
      <c r="FKY996" s="90"/>
      <c r="FKZ996" s="90"/>
      <c r="FLA996" s="90"/>
      <c r="FLB996" s="90"/>
      <c r="FLC996" s="90"/>
      <c r="FLD996" s="90"/>
      <c r="FLE996" s="90"/>
      <c r="FLF996" s="90"/>
      <c r="FLG996" s="90"/>
      <c r="FLH996" s="90"/>
      <c r="FLI996" s="90"/>
      <c r="FLJ996" s="90"/>
      <c r="FLK996" s="90"/>
      <c r="FLL996" s="90"/>
      <c r="FLM996" s="90"/>
      <c r="FLN996" s="90"/>
      <c r="FLO996" s="90"/>
      <c r="FLP996" s="90"/>
      <c r="FLQ996" s="90"/>
      <c r="FLR996" s="90"/>
      <c r="FLS996" s="90"/>
      <c r="FLT996" s="90"/>
      <c r="FLU996" s="90"/>
      <c r="FLV996" s="90"/>
      <c r="FLW996" s="90"/>
      <c r="FLX996" s="90"/>
      <c r="FLY996" s="90"/>
      <c r="FLZ996" s="90"/>
      <c r="FMA996" s="90"/>
      <c r="FMB996" s="90"/>
      <c r="FMC996" s="90"/>
      <c r="FMD996" s="90"/>
      <c r="FME996" s="90"/>
      <c r="FMF996" s="90"/>
      <c r="FMG996" s="90"/>
      <c r="FMH996" s="90"/>
      <c r="FMI996" s="90"/>
      <c r="FMJ996" s="90"/>
      <c r="FMK996" s="90"/>
      <c r="FML996" s="90"/>
      <c r="FMM996" s="90"/>
      <c r="FMN996" s="90"/>
      <c r="FMO996" s="90"/>
      <c r="FMP996" s="90"/>
      <c r="FMQ996" s="90"/>
      <c r="FMR996" s="90"/>
      <c r="FMS996" s="90"/>
      <c r="FMT996" s="90"/>
      <c r="FMU996" s="90"/>
      <c r="FMV996" s="90"/>
      <c r="FMW996" s="90"/>
      <c r="FMX996" s="90"/>
      <c r="FMY996" s="90"/>
      <c r="FMZ996" s="90"/>
      <c r="FNA996" s="90"/>
      <c r="FNB996" s="90"/>
      <c r="FNC996" s="90"/>
      <c r="FND996" s="90"/>
      <c r="FNE996" s="90"/>
      <c r="FNF996" s="90"/>
      <c r="FNG996" s="90"/>
      <c r="FNH996" s="90"/>
      <c r="FNI996" s="90"/>
      <c r="FNJ996" s="90"/>
      <c r="FNK996" s="90"/>
      <c r="FNL996" s="90"/>
      <c r="FNM996" s="90"/>
      <c r="FNN996" s="90"/>
      <c r="FNO996" s="90"/>
      <c r="FNP996" s="90"/>
      <c r="FNQ996" s="90"/>
      <c r="FNR996" s="90"/>
      <c r="FNS996" s="90"/>
      <c r="FNT996" s="90"/>
      <c r="FNU996" s="90"/>
      <c r="FNV996" s="90"/>
      <c r="FNW996" s="90"/>
      <c r="FNX996" s="90"/>
      <c r="FNY996" s="90"/>
      <c r="FNZ996" s="90"/>
      <c r="FOA996" s="90"/>
      <c r="FOB996" s="90"/>
      <c r="FOC996" s="90"/>
      <c r="FOD996" s="90"/>
      <c r="FOE996" s="90"/>
      <c r="FOF996" s="90"/>
      <c r="FOG996" s="90"/>
      <c r="FOH996" s="90"/>
      <c r="FOI996" s="90"/>
      <c r="FOJ996" s="90"/>
      <c r="FOK996" s="90"/>
      <c r="FOL996" s="90"/>
      <c r="FOM996" s="90"/>
      <c r="FON996" s="90"/>
      <c r="FOO996" s="90"/>
      <c r="FOP996" s="90"/>
      <c r="FOQ996" s="90"/>
      <c r="FOR996" s="90"/>
      <c r="FOS996" s="90"/>
      <c r="FOT996" s="90"/>
      <c r="FOU996" s="90"/>
      <c r="FOV996" s="90"/>
      <c r="FOW996" s="90"/>
      <c r="FOX996" s="90"/>
      <c r="FOY996" s="90"/>
      <c r="FOZ996" s="90"/>
      <c r="FPA996" s="90"/>
      <c r="FPB996" s="90"/>
      <c r="FPC996" s="90"/>
      <c r="FPD996" s="90"/>
      <c r="FPE996" s="90"/>
      <c r="FPF996" s="90"/>
      <c r="FPG996" s="90"/>
      <c r="FPH996" s="90"/>
      <c r="FPI996" s="90"/>
      <c r="FPJ996" s="90"/>
      <c r="FPK996" s="90"/>
      <c r="FPL996" s="90"/>
      <c r="FPM996" s="90"/>
      <c r="FPN996" s="90"/>
      <c r="FPO996" s="90"/>
      <c r="FPP996" s="90"/>
      <c r="FPQ996" s="90"/>
      <c r="FPR996" s="90"/>
      <c r="FPS996" s="90"/>
      <c r="FPT996" s="90"/>
      <c r="FPU996" s="90"/>
      <c r="FPV996" s="90"/>
      <c r="FPW996" s="90"/>
      <c r="FPX996" s="90"/>
      <c r="FPY996" s="90"/>
      <c r="FPZ996" s="90"/>
      <c r="FQA996" s="90"/>
      <c r="FQB996" s="90"/>
      <c r="FQC996" s="90"/>
      <c r="FQD996" s="90"/>
      <c r="FQE996" s="90"/>
      <c r="FQF996" s="90"/>
      <c r="FQG996" s="90"/>
      <c r="FQH996" s="90"/>
      <c r="FQI996" s="90"/>
      <c r="FQJ996" s="90"/>
      <c r="FQK996" s="90"/>
      <c r="FQL996" s="90"/>
      <c r="FQM996" s="90"/>
      <c r="FQN996" s="90"/>
      <c r="FQO996" s="90"/>
      <c r="FQP996" s="90"/>
      <c r="FQQ996" s="90"/>
      <c r="FQR996" s="90"/>
      <c r="FQS996" s="90"/>
      <c r="FQT996" s="90"/>
      <c r="FQU996" s="90"/>
      <c r="FQV996" s="90"/>
      <c r="FQW996" s="90"/>
      <c r="FQX996" s="90"/>
      <c r="FQY996" s="90"/>
      <c r="FQZ996" s="90"/>
      <c r="FRA996" s="90"/>
      <c r="FRB996" s="90"/>
      <c r="FRC996" s="90"/>
      <c r="FRD996" s="90"/>
      <c r="FRE996" s="90"/>
      <c r="FRF996" s="90"/>
      <c r="FRG996" s="90"/>
      <c r="FRH996" s="90"/>
      <c r="FRI996" s="90"/>
      <c r="FRJ996" s="90"/>
      <c r="FRK996" s="90"/>
      <c r="FRL996" s="90"/>
      <c r="FRM996" s="90"/>
      <c r="FRN996" s="90"/>
      <c r="FRO996" s="90"/>
      <c r="FRP996" s="90"/>
      <c r="FRQ996" s="90"/>
      <c r="FRR996" s="90"/>
      <c r="FRS996" s="90"/>
      <c r="FRT996" s="90"/>
      <c r="FRU996" s="90"/>
      <c r="FRV996" s="90"/>
      <c r="FRW996" s="90"/>
      <c r="FRX996" s="90"/>
      <c r="FRY996" s="90"/>
      <c r="FRZ996" s="90"/>
      <c r="FSA996" s="90"/>
      <c r="FSB996" s="90"/>
      <c r="FSC996" s="90"/>
      <c r="FSD996" s="90"/>
      <c r="FSE996" s="90"/>
      <c r="FSF996" s="90"/>
      <c r="FSG996" s="90"/>
      <c r="FSH996" s="90"/>
      <c r="FSI996" s="90"/>
      <c r="FSJ996" s="90"/>
      <c r="FSK996" s="90"/>
      <c r="FSL996" s="90"/>
      <c r="FSM996" s="90"/>
      <c r="FSN996" s="90"/>
      <c r="FSO996" s="90"/>
      <c r="FSP996" s="90"/>
      <c r="FSQ996" s="90"/>
      <c r="FSR996" s="90"/>
      <c r="FSS996" s="90"/>
      <c r="FST996" s="90"/>
      <c r="FSU996" s="90"/>
      <c r="FSV996" s="90"/>
      <c r="FSW996" s="90"/>
      <c r="FSX996" s="90"/>
      <c r="FSY996" s="90"/>
      <c r="FSZ996" s="90"/>
      <c r="FTA996" s="90"/>
      <c r="FTB996" s="90"/>
      <c r="FTC996" s="90"/>
      <c r="FTD996" s="90"/>
      <c r="FTE996" s="90"/>
      <c r="FTF996" s="90"/>
      <c r="FTG996" s="90"/>
      <c r="FTH996" s="90"/>
      <c r="FTI996" s="90"/>
      <c r="FTJ996" s="90"/>
      <c r="FTK996" s="90"/>
      <c r="FTL996" s="90"/>
      <c r="FTM996" s="90"/>
      <c r="FTN996" s="90"/>
      <c r="FTO996" s="90"/>
      <c r="FTP996" s="90"/>
      <c r="FTQ996" s="90"/>
      <c r="FTR996" s="90"/>
      <c r="FTS996" s="90"/>
      <c r="FTT996" s="90"/>
      <c r="FTU996" s="90"/>
      <c r="FTV996" s="90"/>
      <c r="FTW996" s="90"/>
      <c r="FTX996" s="90"/>
      <c r="FTY996" s="90"/>
      <c r="FTZ996" s="90"/>
      <c r="FUA996" s="90"/>
      <c r="FUB996" s="90"/>
      <c r="FUC996" s="90"/>
      <c r="FUD996" s="90"/>
      <c r="FUE996" s="90"/>
      <c r="FUF996" s="90"/>
      <c r="FUG996" s="90"/>
      <c r="FUH996" s="90"/>
      <c r="FUI996" s="90"/>
      <c r="FUJ996" s="90"/>
      <c r="FUK996" s="90"/>
      <c r="FUL996" s="90"/>
      <c r="FUM996" s="90"/>
      <c r="FUN996" s="90"/>
      <c r="FUO996" s="90"/>
      <c r="FUP996" s="90"/>
      <c r="FUQ996" s="90"/>
      <c r="FUR996" s="90"/>
      <c r="FUS996" s="90"/>
      <c r="FUT996" s="90"/>
      <c r="FUU996" s="90"/>
      <c r="FUV996" s="90"/>
      <c r="FUW996" s="90"/>
      <c r="FUX996" s="90"/>
      <c r="FUY996" s="90"/>
      <c r="FUZ996" s="90"/>
      <c r="FVA996" s="90"/>
      <c r="FVB996" s="90"/>
      <c r="FVC996" s="90"/>
      <c r="FVD996" s="90"/>
      <c r="FVE996" s="90"/>
      <c r="FVF996" s="90"/>
      <c r="FVG996" s="90"/>
      <c r="FVH996" s="90"/>
      <c r="FVI996" s="90"/>
      <c r="FVJ996" s="90"/>
      <c r="FVK996" s="90"/>
      <c r="FVL996" s="90"/>
      <c r="FVM996" s="90"/>
      <c r="FVN996" s="90"/>
      <c r="FVO996" s="90"/>
      <c r="FVP996" s="90"/>
      <c r="FVQ996" s="90"/>
      <c r="FVR996" s="90"/>
      <c r="FVS996" s="90"/>
      <c r="FVT996" s="90"/>
      <c r="FVU996" s="90"/>
      <c r="FVV996" s="90"/>
      <c r="FVW996" s="90"/>
      <c r="FVX996" s="90"/>
      <c r="FVY996" s="90"/>
      <c r="FVZ996" s="90"/>
      <c r="FWA996" s="90"/>
      <c r="FWB996" s="90"/>
      <c r="FWC996" s="90"/>
      <c r="FWD996" s="90"/>
      <c r="FWE996" s="90"/>
      <c r="FWF996" s="90"/>
      <c r="FWG996" s="90"/>
      <c r="FWH996" s="90"/>
      <c r="FWI996" s="90"/>
      <c r="FWJ996" s="90"/>
      <c r="FWK996" s="90"/>
      <c r="FWL996" s="90"/>
      <c r="FWM996" s="90"/>
      <c r="FWN996" s="90"/>
      <c r="FWO996" s="90"/>
      <c r="FWP996" s="90"/>
      <c r="FWQ996" s="90"/>
      <c r="FWR996" s="90"/>
      <c r="FWS996" s="90"/>
      <c r="FWT996" s="90"/>
      <c r="FWU996" s="90"/>
      <c r="FWV996" s="90"/>
      <c r="FWW996" s="90"/>
      <c r="FWX996" s="90"/>
      <c r="FWY996" s="90"/>
      <c r="FWZ996" s="90"/>
      <c r="FXA996" s="90"/>
      <c r="FXB996" s="90"/>
      <c r="FXC996" s="90"/>
      <c r="FXD996" s="90"/>
      <c r="FXE996" s="90"/>
      <c r="FXF996" s="90"/>
      <c r="FXG996" s="90"/>
      <c r="FXH996" s="90"/>
      <c r="FXI996" s="90"/>
      <c r="FXJ996" s="90"/>
      <c r="FXK996" s="90"/>
      <c r="FXL996" s="90"/>
      <c r="FXM996" s="90"/>
      <c r="FXN996" s="90"/>
      <c r="FXO996" s="90"/>
      <c r="FXP996" s="90"/>
      <c r="FXQ996" s="90"/>
      <c r="FXR996" s="90"/>
      <c r="FXS996" s="90"/>
      <c r="FXT996" s="90"/>
      <c r="FXU996" s="90"/>
      <c r="FXV996" s="90"/>
      <c r="FXW996" s="90"/>
      <c r="FXX996" s="90"/>
      <c r="FXY996" s="90"/>
      <c r="FXZ996" s="90"/>
      <c r="FYA996" s="90"/>
      <c r="FYB996" s="90"/>
      <c r="FYC996" s="90"/>
      <c r="FYD996" s="90"/>
      <c r="FYE996" s="90"/>
      <c r="FYF996" s="90"/>
      <c r="FYG996" s="90"/>
      <c r="FYH996" s="90"/>
      <c r="FYI996" s="90"/>
      <c r="FYJ996" s="90"/>
      <c r="FYK996" s="90"/>
      <c r="FYL996" s="90"/>
      <c r="FYM996" s="90"/>
      <c r="FYN996" s="90"/>
      <c r="FYO996" s="90"/>
      <c r="FYP996" s="90"/>
      <c r="FYQ996" s="90"/>
      <c r="FYR996" s="90"/>
      <c r="FYS996" s="90"/>
      <c r="FYT996" s="90"/>
      <c r="FYU996" s="90"/>
      <c r="FYV996" s="90"/>
      <c r="FYW996" s="90"/>
      <c r="FYX996" s="90"/>
      <c r="FYY996" s="90"/>
      <c r="FYZ996" s="90"/>
      <c r="FZA996" s="90"/>
      <c r="FZB996" s="90"/>
      <c r="FZC996" s="90"/>
      <c r="FZD996" s="90"/>
      <c r="FZE996" s="90"/>
      <c r="FZF996" s="90"/>
      <c r="FZG996" s="90"/>
      <c r="FZH996" s="90"/>
      <c r="FZI996" s="90"/>
      <c r="FZJ996" s="90"/>
      <c r="FZK996" s="90"/>
      <c r="FZL996" s="90"/>
      <c r="FZM996" s="90"/>
      <c r="FZN996" s="90"/>
      <c r="FZO996" s="90"/>
      <c r="FZP996" s="90"/>
      <c r="FZQ996" s="90"/>
      <c r="FZR996" s="90"/>
      <c r="FZS996" s="90"/>
      <c r="FZT996" s="90"/>
      <c r="FZU996" s="90"/>
      <c r="FZV996" s="90"/>
      <c r="FZW996" s="90"/>
      <c r="FZX996" s="90"/>
      <c r="FZY996" s="90"/>
      <c r="FZZ996" s="90"/>
      <c r="GAA996" s="90"/>
      <c r="GAB996" s="90"/>
      <c r="GAC996" s="90"/>
      <c r="GAD996" s="90"/>
      <c r="GAE996" s="90"/>
      <c r="GAF996" s="90"/>
      <c r="GAG996" s="90"/>
      <c r="GAH996" s="90"/>
      <c r="GAI996" s="90"/>
      <c r="GAJ996" s="90"/>
      <c r="GAK996" s="90"/>
      <c r="GAL996" s="90"/>
      <c r="GAM996" s="90"/>
      <c r="GAN996" s="90"/>
      <c r="GAO996" s="90"/>
      <c r="GAP996" s="90"/>
      <c r="GAQ996" s="90"/>
      <c r="GAR996" s="90"/>
      <c r="GAS996" s="90"/>
      <c r="GAT996" s="90"/>
      <c r="GAU996" s="90"/>
      <c r="GAV996" s="90"/>
      <c r="GAW996" s="90"/>
      <c r="GAX996" s="90"/>
      <c r="GAY996" s="90"/>
      <c r="GAZ996" s="90"/>
      <c r="GBA996" s="90"/>
      <c r="GBB996" s="90"/>
      <c r="GBC996" s="90"/>
      <c r="GBD996" s="90"/>
      <c r="GBE996" s="90"/>
      <c r="GBF996" s="90"/>
      <c r="GBG996" s="90"/>
      <c r="GBH996" s="90"/>
      <c r="GBI996" s="90"/>
      <c r="GBJ996" s="90"/>
      <c r="GBK996" s="90"/>
      <c r="GBL996" s="90"/>
      <c r="GBM996" s="90"/>
      <c r="GBN996" s="90"/>
      <c r="GBO996" s="90"/>
      <c r="GBP996" s="90"/>
      <c r="GBQ996" s="90"/>
      <c r="GBR996" s="90"/>
      <c r="GBS996" s="90"/>
      <c r="GBT996" s="90"/>
      <c r="GBU996" s="90"/>
      <c r="GBV996" s="90"/>
      <c r="GBW996" s="90"/>
      <c r="GBX996" s="90"/>
      <c r="GBY996" s="90"/>
      <c r="GBZ996" s="90"/>
      <c r="GCA996" s="90"/>
      <c r="GCB996" s="90"/>
      <c r="GCC996" s="90"/>
      <c r="GCD996" s="90"/>
      <c r="GCE996" s="90"/>
      <c r="GCF996" s="90"/>
      <c r="GCG996" s="90"/>
      <c r="GCH996" s="90"/>
      <c r="GCI996" s="90"/>
      <c r="GCJ996" s="90"/>
      <c r="GCK996" s="90"/>
      <c r="GCL996" s="90"/>
      <c r="GCM996" s="90"/>
      <c r="GCN996" s="90"/>
      <c r="GCO996" s="90"/>
      <c r="GCP996" s="90"/>
      <c r="GCQ996" s="90"/>
      <c r="GCR996" s="90"/>
      <c r="GCS996" s="90"/>
      <c r="GCT996" s="90"/>
      <c r="GCU996" s="90"/>
      <c r="GCV996" s="90"/>
      <c r="GCW996" s="90"/>
      <c r="GCX996" s="90"/>
      <c r="GCY996" s="90"/>
      <c r="GCZ996" s="90"/>
      <c r="GDA996" s="90"/>
      <c r="GDB996" s="90"/>
      <c r="GDC996" s="90"/>
      <c r="GDD996" s="90"/>
      <c r="GDE996" s="90"/>
      <c r="GDF996" s="90"/>
      <c r="GDG996" s="90"/>
      <c r="GDH996" s="90"/>
      <c r="GDI996" s="90"/>
      <c r="GDJ996" s="90"/>
      <c r="GDK996" s="90"/>
      <c r="GDL996" s="90"/>
      <c r="GDM996" s="90"/>
      <c r="GDN996" s="90"/>
      <c r="GDO996" s="90"/>
      <c r="GDP996" s="90"/>
      <c r="GDQ996" s="90"/>
      <c r="GDR996" s="90"/>
      <c r="GDS996" s="90"/>
      <c r="GDT996" s="90"/>
      <c r="GDU996" s="90"/>
      <c r="GDV996" s="90"/>
      <c r="GDW996" s="90"/>
      <c r="GDX996" s="90"/>
      <c r="GDY996" s="90"/>
      <c r="GDZ996" s="90"/>
      <c r="GEA996" s="90"/>
      <c r="GEB996" s="90"/>
      <c r="GEC996" s="90"/>
      <c r="GED996" s="90"/>
      <c r="GEE996" s="90"/>
      <c r="GEF996" s="90"/>
      <c r="GEG996" s="90"/>
      <c r="GEH996" s="90"/>
      <c r="GEI996" s="90"/>
      <c r="GEJ996" s="90"/>
      <c r="GEK996" s="90"/>
      <c r="GEL996" s="90"/>
      <c r="GEM996" s="90"/>
      <c r="GEN996" s="90"/>
      <c r="GEO996" s="90"/>
      <c r="GEP996" s="90"/>
      <c r="GEQ996" s="90"/>
      <c r="GER996" s="90"/>
      <c r="GES996" s="90"/>
      <c r="GET996" s="90"/>
      <c r="GEU996" s="90"/>
      <c r="GEV996" s="90"/>
      <c r="GEW996" s="90"/>
      <c r="GEX996" s="90"/>
      <c r="GEY996" s="90"/>
      <c r="GEZ996" s="90"/>
      <c r="GFA996" s="90"/>
      <c r="GFB996" s="90"/>
      <c r="GFC996" s="90"/>
      <c r="GFD996" s="90"/>
      <c r="GFE996" s="90"/>
      <c r="GFF996" s="90"/>
      <c r="GFG996" s="90"/>
      <c r="GFH996" s="90"/>
      <c r="GFI996" s="90"/>
      <c r="GFJ996" s="90"/>
      <c r="GFK996" s="90"/>
      <c r="GFL996" s="90"/>
      <c r="GFM996" s="90"/>
      <c r="GFN996" s="90"/>
      <c r="GFO996" s="90"/>
      <c r="GFP996" s="90"/>
      <c r="GFQ996" s="90"/>
      <c r="GFR996" s="90"/>
      <c r="GFS996" s="90"/>
      <c r="GFT996" s="90"/>
      <c r="GFU996" s="90"/>
      <c r="GFV996" s="90"/>
      <c r="GFW996" s="90"/>
      <c r="GFX996" s="90"/>
      <c r="GFY996" s="90"/>
      <c r="GFZ996" s="90"/>
      <c r="GGA996" s="90"/>
      <c r="GGB996" s="90"/>
      <c r="GGC996" s="90"/>
      <c r="GGD996" s="90"/>
      <c r="GGE996" s="90"/>
      <c r="GGF996" s="90"/>
      <c r="GGG996" s="90"/>
      <c r="GGH996" s="90"/>
      <c r="GGI996" s="90"/>
      <c r="GGJ996" s="90"/>
      <c r="GGK996" s="90"/>
      <c r="GGL996" s="90"/>
      <c r="GGM996" s="90"/>
      <c r="GGN996" s="90"/>
      <c r="GGO996" s="90"/>
      <c r="GGP996" s="90"/>
      <c r="GGQ996" s="90"/>
      <c r="GGR996" s="90"/>
      <c r="GGS996" s="90"/>
      <c r="GGT996" s="90"/>
      <c r="GGU996" s="90"/>
      <c r="GGV996" s="90"/>
      <c r="GGW996" s="90"/>
      <c r="GGX996" s="90"/>
      <c r="GGY996" s="90"/>
      <c r="GGZ996" s="90"/>
      <c r="GHA996" s="90"/>
      <c r="GHB996" s="90"/>
      <c r="GHC996" s="90"/>
      <c r="GHD996" s="90"/>
      <c r="GHE996" s="90"/>
      <c r="GHF996" s="90"/>
      <c r="GHG996" s="90"/>
      <c r="GHH996" s="90"/>
      <c r="GHI996" s="90"/>
      <c r="GHJ996" s="90"/>
      <c r="GHK996" s="90"/>
      <c r="GHL996" s="90"/>
      <c r="GHM996" s="90"/>
      <c r="GHN996" s="90"/>
      <c r="GHO996" s="90"/>
      <c r="GHP996" s="90"/>
      <c r="GHQ996" s="90"/>
      <c r="GHR996" s="90"/>
      <c r="GHS996" s="90"/>
      <c r="GHT996" s="90"/>
      <c r="GHU996" s="90"/>
      <c r="GHV996" s="90"/>
      <c r="GHW996" s="90"/>
      <c r="GHX996" s="90"/>
      <c r="GHY996" s="90"/>
      <c r="GHZ996" s="90"/>
      <c r="GIA996" s="90"/>
      <c r="GIB996" s="90"/>
      <c r="GIC996" s="90"/>
      <c r="GID996" s="90"/>
      <c r="GIE996" s="90"/>
      <c r="GIF996" s="90"/>
      <c r="GIG996" s="90"/>
      <c r="GIH996" s="90"/>
      <c r="GII996" s="90"/>
      <c r="GIJ996" s="90"/>
      <c r="GIK996" s="90"/>
      <c r="GIL996" s="90"/>
      <c r="GIM996" s="90"/>
      <c r="GIN996" s="90"/>
      <c r="GIO996" s="90"/>
      <c r="GIP996" s="90"/>
      <c r="GIQ996" s="90"/>
      <c r="GIR996" s="90"/>
      <c r="GIS996" s="90"/>
      <c r="GIT996" s="90"/>
      <c r="GIU996" s="90"/>
      <c r="GIV996" s="90"/>
      <c r="GIW996" s="90"/>
      <c r="GIX996" s="90"/>
      <c r="GIY996" s="90"/>
      <c r="GIZ996" s="90"/>
      <c r="GJA996" s="90"/>
      <c r="GJB996" s="90"/>
      <c r="GJC996" s="90"/>
      <c r="GJD996" s="90"/>
      <c r="GJE996" s="90"/>
      <c r="GJF996" s="90"/>
      <c r="GJG996" s="90"/>
      <c r="GJH996" s="90"/>
      <c r="GJI996" s="90"/>
      <c r="GJJ996" s="90"/>
      <c r="GJK996" s="90"/>
      <c r="GJL996" s="90"/>
      <c r="GJM996" s="90"/>
      <c r="GJN996" s="90"/>
      <c r="GJO996" s="90"/>
      <c r="GJP996" s="90"/>
      <c r="GJQ996" s="90"/>
      <c r="GJR996" s="90"/>
      <c r="GJS996" s="90"/>
      <c r="GJT996" s="90"/>
      <c r="GJU996" s="90"/>
      <c r="GJV996" s="90"/>
      <c r="GJW996" s="90"/>
      <c r="GJX996" s="90"/>
      <c r="GJY996" s="90"/>
      <c r="GJZ996" s="90"/>
      <c r="GKA996" s="90"/>
      <c r="GKB996" s="90"/>
      <c r="GKC996" s="90"/>
      <c r="GKD996" s="90"/>
      <c r="GKE996" s="90"/>
      <c r="GKF996" s="90"/>
      <c r="GKG996" s="90"/>
      <c r="GKH996" s="90"/>
      <c r="GKI996" s="90"/>
      <c r="GKJ996" s="90"/>
      <c r="GKK996" s="90"/>
      <c r="GKL996" s="90"/>
      <c r="GKM996" s="90"/>
      <c r="GKN996" s="90"/>
      <c r="GKO996" s="90"/>
      <c r="GKP996" s="90"/>
      <c r="GKQ996" s="90"/>
      <c r="GKR996" s="90"/>
      <c r="GKS996" s="90"/>
      <c r="GKT996" s="90"/>
      <c r="GKU996" s="90"/>
      <c r="GKV996" s="90"/>
      <c r="GKW996" s="90"/>
      <c r="GKX996" s="90"/>
      <c r="GKY996" s="90"/>
      <c r="GKZ996" s="90"/>
      <c r="GLA996" s="90"/>
      <c r="GLB996" s="90"/>
      <c r="GLC996" s="90"/>
      <c r="GLD996" s="90"/>
      <c r="GLE996" s="90"/>
      <c r="GLF996" s="90"/>
      <c r="GLG996" s="90"/>
      <c r="GLH996" s="90"/>
      <c r="GLI996" s="90"/>
      <c r="GLJ996" s="90"/>
      <c r="GLK996" s="90"/>
      <c r="GLL996" s="90"/>
      <c r="GLM996" s="90"/>
      <c r="GLN996" s="90"/>
      <c r="GLO996" s="90"/>
      <c r="GLP996" s="90"/>
      <c r="GLQ996" s="90"/>
      <c r="GLR996" s="90"/>
      <c r="GLS996" s="90"/>
      <c r="GLT996" s="90"/>
      <c r="GLU996" s="90"/>
      <c r="GLV996" s="90"/>
      <c r="GLW996" s="90"/>
      <c r="GLX996" s="90"/>
      <c r="GLY996" s="90"/>
      <c r="GLZ996" s="90"/>
      <c r="GMA996" s="90"/>
      <c r="GMB996" s="90"/>
      <c r="GMC996" s="90"/>
      <c r="GMD996" s="90"/>
      <c r="GME996" s="90"/>
      <c r="GMF996" s="90"/>
      <c r="GMG996" s="90"/>
      <c r="GMH996" s="90"/>
      <c r="GMI996" s="90"/>
      <c r="GMJ996" s="90"/>
      <c r="GMK996" s="90"/>
      <c r="GML996" s="90"/>
      <c r="GMM996" s="90"/>
      <c r="GMN996" s="90"/>
      <c r="GMO996" s="90"/>
      <c r="GMP996" s="90"/>
      <c r="GMQ996" s="90"/>
      <c r="GMR996" s="90"/>
      <c r="GMS996" s="90"/>
      <c r="GMT996" s="90"/>
      <c r="GMU996" s="90"/>
      <c r="GMV996" s="90"/>
      <c r="GMW996" s="90"/>
      <c r="GMX996" s="90"/>
      <c r="GMY996" s="90"/>
      <c r="GMZ996" s="90"/>
      <c r="GNA996" s="90"/>
      <c r="GNB996" s="90"/>
      <c r="GNC996" s="90"/>
      <c r="GND996" s="90"/>
      <c r="GNE996" s="90"/>
      <c r="GNF996" s="90"/>
      <c r="GNG996" s="90"/>
      <c r="GNH996" s="90"/>
      <c r="GNI996" s="90"/>
      <c r="GNJ996" s="90"/>
      <c r="GNK996" s="90"/>
      <c r="GNL996" s="90"/>
      <c r="GNM996" s="90"/>
      <c r="GNN996" s="90"/>
      <c r="GNO996" s="90"/>
      <c r="GNP996" s="90"/>
      <c r="GNQ996" s="90"/>
      <c r="GNR996" s="90"/>
      <c r="GNS996" s="90"/>
      <c r="GNT996" s="90"/>
      <c r="GNU996" s="90"/>
      <c r="GNV996" s="90"/>
      <c r="GNW996" s="90"/>
      <c r="GNX996" s="90"/>
      <c r="GNY996" s="90"/>
      <c r="GNZ996" s="90"/>
      <c r="GOA996" s="90"/>
      <c r="GOB996" s="90"/>
      <c r="GOC996" s="90"/>
      <c r="GOD996" s="90"/>
      <c r="GOE996" s="90"/>
      <c r="GOF996" s="90"/>
      <c r="GOG996" s="90"/>
      <c r="GOH996" s="90"/>
      <c r="GOI996" s="90"/>
      <c r="GOJ996" s="90"/>
      <c r="GOK996" s="90"/>
      <c r="GOL996" s="90"/>
      <c r="GOM996" s="90"/>
      <c r="GON996" s="90"/>
      <c r="GOO996" s="90"/>
      <c r="GOP996" s="90"/>
      <c r="GOQ996" s="90"/>
      <c r="GOR996" s="90"/>
      <c r="GOS996" s="90"/>
      <c r="GOT996" s="90"/>
      <c r="GOU996" s="90"/>
      <c r="GOV996" s="90"/>
      <c r="GOW996" s="90"/>
      <c r="GOX996" s="90"/>
      <c r="GOY996" s="90"/>
      <c r="GOZ996" s="90"/>
      <c r="GPA996" s="90"/>
      <c r="GPB996" s="90"/>
      <c r="GPC996" s="90"/>
      <c r="GPD996" s="90"/>
      <c r="GPE996" s="90"/>
      <c r="GPF996" s="90"/>
      <c r="GPG996" s="90"/>
      <c r="GPH996" s="90"/>
      <c r="GPI996" s="90"/>
      <c r="GPJ996" s="90"/>
      <c r="GPK996" s="90"/>
      <c r="GPL996" s="90"/>
      <c r="GPM996" s="90"/>
      <c r="GPN996" s="90"/>
      <c r="GPO996" s="90"/>
      <c r="GPP996" s="90"/>
      <c r="GPQ996" s="90"/>
      <c r="GPR996" s="90"/>
      <c r="GPS996" s="90"/>
      <c r="GPT996" s="90"/>
      <c r="GPU996" s="90"/>
      <c r="GPV996" s="90"/>
      <c r="GPW996" s="90"/>
      <c r="GPX996" s="90"/>
      <c r="GPY996" s="90"/>
      <c r="GPZ996" s="90"/>
      <c r="GQA996" s="90"/>
      <c r="GQB996" s="90"/>
      <c r="GQC996" s="90"/>
      <c r="GQD996" s="90"/>
      <c r="GQE996" s="90"/>
      <c r="GQF996" s="90"/>
      <c r="GQG996" s="90"/>
      <c r="GQH996" s="90"/>
      <c r="GQI996" s="90"/>
      <c r="GQJ996" s="90"/>
      <c r="GQK996" s="90"/>
      <c r="GQL996" s="90"/>
      <c r="GQM996" s="90"/>
      <c r="GQN996" s="90"/>
      <c r="GQO996" s="90"/>
      <c r="GQP996" s="90"/>
      <c r="GQQ996" s="90"/>
      <c r="GQR996" s="90"/>
      <c r="GQS996" s="90"/>
      <c r="GQT996" s="90"/>
      <c r="GQU996" s="90"/>
      <c r="GQV996" s="90"/>
      <c r="GQW996" s="90"/>
      <c r="GQX996" s="90"/>
      <c r="GQY996" s="90"/>
      <c r="GQZ996" s="90"/>
      <c r="GRA996" s="90"/>
      <c r="GRB996" s="90"/>
      <c r="GRC996" s="90"/>
      <c r="GRD996" s="90"/>
      <c r="GRE996" s="90"/>
      <c r="GRF996" s="90"/>
      <c r="GRG996" s="90"/>
      <c r="GRH996" s="90"/>
      <c r="GRI996" s="90"/>
      <c r="GRJ996" s="90"/>
      <c r="GRK996" s="90"/>
      <c r="GRL996" s="90"/>
      <c r="GRM996" s="90"/>
      <c r="GRN996" s="90"/>
      <c r="GRO996" s="90"/>
      <c r="GRP996" s="90"/>
      <c r="GRQ996" s="90"/>
      <c r="GRR996" s="90"/>
      <c r="GRS996" s="90"/>
      <c r="GRT996" s="90"/>
      <c r="GRU996" s="90"/>
      <c r="GRV996" s="90"/>
      <c r="GRW996" s="90"/>
      <c r="GRX996" s="90"/>
      <c r="GRY996" s="90"/>
      <c r="GRZ996" s="90"/>
      <c r="GSA996" s="90"/>
      <c r="GSB996" s="90"/>
      <c r="GSC996" s="90"/>
      <c r="GSD996" s="90"/>
      <c r="GSE996" s="90"/>
      <c r="GSF996" s="90"/>
      <c r="GSG996" s="90"/>
      <c r="GSH996" s="90"/>
      <c r="GSI996" s="90"/>
      <c r="GSJ996" s="90"/>
      <c r="GSK996" s="90"/>
      <c r="GSL996" s="90"/>
      <c r="GSM996" s="90"/>
      <c r="GSN996" s="90"/>
      <c r="GSO996" s="90"/>
      <c r="GSP996" s="90"/>
      <c r="GSQ996" s="90"/>
      <c r="GSR996" s="90"/>
      <c r="GSS996" s="90"/>
      <c r="GST996" s="90"/>
      <c r="GSU996" s="90"/>
      <c r="GSV996" s="90"/>
      <c r="GSW996" s="90"/>
      <c r="GSX996" s="90"/>
      <c r="GSY996" s="90"/>
      <c r="GSZ996" s="90"/>
      <c r="GTA996" s="90"/>
      <c r="GTB996" s="90"/>
      <c r="GTC996" s="90"/>
      <c r="GTD996" s="90"/>
      <c r="GTE996" s="90"/>
      <c r="GTF996" s="90"/>
      <c r="GTG996" s="90"/>
      <c r="GTH996" s="90"/>
      <c r="GTI996" s="90"/>
      <c r="GTJ996" s="90"/>
      <c r="GTK996" s="90"/>
      <c r="GTL996" s="90"/>
      <c r="GTM996" s="90"/>
      <c r="GTN996" s="90"/>
      <c r="GTO996" s="90"/>
      <c r="GTP996" s="90"/>
      <c r="GTQ996" s="90"/>
      <c r="GTR996" s="90"/>
      <c r="GTS996" s="90"/>
      <c r="GTT996" s="90"/>
      <c r="GTU996" s="90"/>
      <c r="GTV996" s="90"/>
      <c r="GTW996" s="90"/>
      <c r="GTX996" s="90"/>
      <c r="GTY996" s="90"/>
      <c r="GTZ996" s="90"/>
      <c r="GUA996" s="90"/>
      <c r="GUB996" s="90"/>
      <c r="GUC996" s="90"/>
      <c r="GUD996" s="90"/>
      <c r="GUE996" s="90"/>
      <c r="GUF996" s="90"/>
      <c r="GUG996" s="90"/>
      <c r="GUH996" s="90"/>
      <c r="GUI996" s="90"/>
      <c r="GUJ996" s="90"/>
      <c r="GUK996" s="90"/>
      <c r="GUL996" s="90"/>
      <c r="GUM996" s="90"/>
      <c r="GUN996" s="90"/>
      <c r="GUO996" s="90"/>
      <c r="GUP996" s="90"/>
      <c r="GUQ996" s="90"/>
      <c r="GUR996" s="90"/>
      <c r="GUS996" s="90"/>
      <c r="GUT996" s="90"/>
      <c r="GUU996" s="90"/>
      <c r="GUV996" s="90"/>
      <c r="GUW996" s="90"/>
      <c r="GUX996" s="90"/>
      <c r="GUY996" s="90"/>
      <c r="GUZ996" s="90"/>
      <c r="GVA996" s="90"/>
      <c r="GVB996" s="90"/>
      <c r="GVC996" s="90"/>
      <c r="GVD996" s="90"/>
      <c r="GVE996" s="90"/>
      <c r="GVF996" s="90"/>
      <c r="GVG996" s="90"/>
      <c r="GVH996" s="90"/>
      <c r="GVI996" s="90"/>
      <c r="GVJ996" s="90"/>
      <c r="GVK996" s="90"/>
      <c r="GVL996" s="90"/>
      <c r="GVM996" s="90"/>
      <c r="GVN996" s="90"/>
      <c r="GVO996" s="90"/>
      <c r="GVP996" s="90"/>
      <c r="GVQ996" s="90"/>
      <c r="GVR996" s="90"/>
      <c r="GVS996" s="90"/>
      <c r="GVT996" s="90"/>
      <c r="GVU996" s="90"/>
      <c r="GVV996" s="90"/>
      <c r="GVW996" s="90"/>
      <c r="GVX996" s="90"/>
      <c r="GVY996" s="90"/>
      <c r="GVZ996" s="90"/>
      <c r="GWA996" s="90"/>
      <c r="GWB996" s="90"/>
      <c r="GWC996" s="90"/>
      <c r="GWD996" s="90"/>
      <c r="GWE996" s="90"/>
      <c r="GWF996" s="90"/>
      <c r="GWG996" s="90"/>
      <c r="GWH996" s="90"/>
      <c r="GWI996" s="90"/>
      <c r="GWJ996" s="90"/>
      <c r="GWK996" s="90"/>
      <c r="GWL996" s="90"/>
      <c r="GWM996" s="90"/>
      <c r="GWN996" s="90"/>
      <c r="GWO996" s="90"/>
      <c r="GWP996" s="90"/>
      <c r="GWQ996" s="90"/>
      <c r="GWR996" s="90"/>
      <c r="GWS996" s="90"/>
      <c r="GWT996" s="90"/>
      <c r="GWU996" s="90"/>
      <c r="GWV996" s="90"/>
      <c r="GWW996" s="90"/>
      <c r="GWX996" s="90"/>
      <c r="GWY996" s="90"/>
      <c r="GWZ996" s="90"/>
      <c r="GXA996" s="90"/>
      <c r="GXB996" s="90"/>
      <c r="GXC996" s="90"/>
      <c r="GXD996" s="90"/>
      <c r="GXE996" s="90"/>
      <c r="GXF996" s="90"/>
      <c r="GXG996" s="90"/>
      <c r="GXH996" s="90"/>
      <c r="GXI996" s="90"/>
      <c r="GXJ996" s="90"/>
      <c r="GXK996" s="90"/>
      <c r="GXL996" s="90"/>
      <c r="GXM996" s="90"/>
      <c r="GXN996" s="90"/>
      <c r="GXO996" s="90"/>
      <c r="GXP996" s="90"/>
      <c r="GXQ996" s="90"/>
      <c r="GXR996" s="90"/>
      <c r="GXS996" s="90"/>
      <c r="GXT996" s="90"/>
      <c r="GXU996" s="90"/>
      <c r="GXV996" s="90"/>
      <c r="GXW996" s="90"/>
      <c r="GXX996" s="90"/>
      <c r="GXY996" s="90"/>
      <c r="GXZ996" s="90"/>
      <c r="GYA996" s="90"/>
      <c r="GYB996" s="90"/>
      <c r="GYC996" s="90"/>
      <c r="GYD996" s="90"/>
      <c r="GYE996" s="90"/>
      <c r="GYF996" s="90"/>
      <c r="GYG996" s="90"/>
      <c r="GYH996" s="90"/>
      <c r="GYI996" s="90"/>
      <c r="GYJ996" s="90"/>
      <c r="GYK996" s="90"/>
      <c r="GYL996" s="90"/>
      <c r="GYM996" s="90"/>
      <c r="GYN996" s="90"/>
      <c r="GYO996" s="90"/>
      <c r="GYP996" s="90"/>
      <c r="GYQ996" s="90"/>
      <c r="GYR996" s="90"/>
      <c r="GYS996" s="90"/>
      <c r="GYT996" s="90"/>
      <c r="GYU996" s="90"/>
      <c r="GYV996" s="90"/>
      <c r="GYW996" s="90"/>
      <c r="GYX996" s="90"/>
      <c r="GYY996" s="90"/>
      <c r="GYZ996" s="90"/>
      <c r="GZA996" s="90"/>
      <c r="GZB996" s="90"/>
      <c r="GZC996" s="90"/>
      <c r="GZD996" s="90"/>
      <c r="GZE996" s="90"/>
      <c r="GZF996" s="90"/>
      <c r="GZG996" s="90"/>
      <c r="GZH996" s="90"/>
      <c r="GZI996" s="90"/>
      <c r="GZJ996" s="90"/>
      <c r="GZK996" s="90"/>
      <c r="GZL996" s="90"/>
      <c r="GZM996" s="90"/>
      <c r="GZN996" s="90"/>
      <c r="GZO996" s="90"/>
      <c r="GZP996" s="90"/>
      <c r="GZQ996" s="90"/>
      <c r="GZR996" s="90"/>
      <c r="GZS996" s="90"/>
      <c r="GZT996" s="90"/>
      <c r="GZU996" s="90"/>
      <c r="GZV996" s="90"/>
      <c r="GZW996" s="90"/>
      <c r="GZX996" s="90"/>
      <c r="GZY996" s="90"/>
      <c r="GZZ996" s="90"/>
      <c r="HAA996" s="90"/>
      <c r="HAB996" s="90"/>
      <c r="HAC996" s="90"/>
      <c r="HAD996" s="90"/>
      <c r="HAE996" s="90"/>
      <c r="HAF996" s="90"/>
      <c r="HAG996" s="90"/>
      <c r="HAH996" s="90"/>
      <c r="HAI996" s="90"/>
      <c r="HAJ996" s="90"/>
      <c r="HAK996" s="90"/>
      <c r="HAL996" s="90"/>
      <c r="HAM996" s="90"/>
      <c r="HAN996" s="90"/>
      <c r="HAO996" s="90"/>
      <c r="HAP996" s="90"/>
      <c r="HAQ996" s="90"/>
      <c r="HAR996" s="90"/>
      <c r="HAS996" s="90"/>
      <c r="HAT996" s="90"/>
      <c r="HAU996" s="90"/>
      <c r="HAV996" s="90"/>
      <c r="HAW996" s="90"/>
      <c r="HAX996" s="90"/>
      <c r="HAY996" s="90"/>
      <c r="HAZ996" s="90"/>
      <c r="HBA996" s="90"/>
      <c r="HBB996" s="90"/>
      <c r="HBC996" s="90"/>
      <c r="HBD996" s="90"/>
      <c r="HBE996" s="90"/>
      <c r="HBF996" s="90"/>
      <c r="HBG996" s="90"/>
      <c r="HBH996" s="90"/>
      <c r="HBI996" s="90"/>
      <c r="HBJ996" s="90"/>
      <c r="HBK996" s="90"/>
      <c r="HBL996" s="90"/>
      <c r="HBM996" s="90"/>
      <c r="HBN996" s="90"/>
      <c r="HBO996" s="90"/>
      <c r="HBP996" s="90"/>
      <c r="HBQ996" s="90"/>
      <c r="HBR996" s="90"/>
      <c r="HBS996" s="90"/>
      <c r="HBT996" s="90"/>
      <c r="HBU996" s="90"/>
      <c r="HBV996" s="90"/>
      <c r="HBW996" s="90"/>
      <c r="HBX996" s="90"/>
      <c r="HBY996" s="90"/>
      <c r="HBZ996" s="90"/>
      <c r="HCA996" s="90"/>
      <c r="HCB996" s="90"/>
      <c r="HCC996" s="90"/>
      <c r="HCD996" s="90"/>
      <c r="HCE996" s="90"/>
      <c r="HCF996" s="90"/>
      <c r="HCG996" s="90"/>
      <c r="HCH996" s="90"/>
      <c r="HCI996" s="90"/>
      <c r="HCJ996" s="90"/>
      <c r="HCK996" s="90"/>
      <c r="HCL996" s="90"/>
      <c r="HCM996" s="90"/>
      <c r="HCN996" s="90"/>
      <c r="HCO996" s="90"/>
      <c r="HCP996" s="90"/>
      <c r="HCQ996" s="90"/>
      <c r="HCR996" s="90"/>
      <c r="HCS996" s="90"/>
      <c r="HCT996" s="90"/>
      <c r="HCU996" s="90"/>
      <c r="HCV996" s="90"/>
      <c r="HCW996" s="90"/>
      <c r="HCX996" s="90"/>
      <c r="HCY996" s="90"/>
      <c r="HCZ996" s="90"/>
      <c r="HDA996" s="90"/>
      <c r="HDB996" s="90"/>
      <c r="HDC996" s="90"/>
      <c r="HDD996" s="90"/>
      <c r="HDE996" s="90"/>
      <c r="HDF996" s="90"/>
      <c r="HDG996" s="90"/>
      <c r="HDH996" s="90"/>
      <c r="HDI996" s="90"/>
      <c r="HDJ996" s="90"/>
      <c r="HDK996" s="90"/>
      <c r="HDL996" s="90"/>
      <c r="HDM996" s="90"/>
      <c r="HDN996" s="90"/>
      <c r="HDO996" s="90"/>
      <c r="HDP996" s="90"/>
      <c r="HDQ996" s="90"/>
      <c r="HDR996" s="90"/>
      <c r="HDS996" s="90"/>
      <c r="HDT996" s="90"/>
      <c r="HDU996" s="90"/>
      <c r="HDV996" s="90"/>
      <c r="HDW996" s="90"/>
      <c r="HDX996" s="90"/>
      <c r="HDY996" s="90"/>
      <c r="HDZ996" s="90"/>
      <c r="HEA996" s="90"/>
      <c r="HEB996" s="90"/>
      <c r="HEC996" s="90"/>
      <c r="HED996" s="90"/>
      <c r="HEE996" s="90"/>
      <c r="HEF996" s="90"/>
      <c r="HEG996" s="90"/>
      <c r="HEH996" s="90"/>
      <c r="HEI996" s="90"/>
      <c r="HEJ996" s="90"/>
      <c r="HEK996" s="90"/>
      <c r="HEL996" s="90"/>
      <c r="HEM996" s="90"/>
      <c r="HEN996" s="90"/>
      <c r="HEO996" s="90"/>
      <c r="HEP996" s="90"/>
      <c r="HEQ996" s="90"/>
      <c r="HER996" s="90"/>
      <c r="HES996" s="90"/>
      <c r="HET996" s="90"/>
      <c r="HEU996" s="90"/>
      <c r="HEV996" s="90"/>
      <c r="HEW996" s="90"/>
      <c r="HEX996" s="90"/>
      <c r="HEY996" s="90"/>
      <c r="HEZ996" s="90"/>
      <c r="HFA996" s="90"/>
      <c r="HFB996" s="90"/>
      <c r="HFC996" s="90"/>
      <c r="HFD996" s="90"/>
      <c r="HFE996" s="90"/>
      <c r="HFF996" s="90"/>
      <c r="HFG996" s="90"/>
      <c r="HFH996" s="90"/>
      <c r="HFI996" s="90"/>
      <c r="HFJ996" s="90"/>
      <c r="HFK996" s="90"/>
      <c r="HFL996" s="90"/>
      <c r="HFM996" s="90"/>
      <c r="HFN996" s="90"/>
      <c r="HFO996" s="90"/>
      <c r="HFP996" s="90"/>
      <c r="HFQ996" s="90"/>
      <c r="HFR996" s="90"/>
      <c r="HFS996" s="90"/>
      <c r="HFT996" s="90"/>
      <c r="HFU996" s="90"/>
      <c r="HFV996" s="90"/>
      <c r="HFW996" s="90"/>
      <c r="HFX996" s="90"/>
      <c r="HFY996" s="90"/>
      <c r="HFZ996" s="90"/>
      <c r="HGA996" s="90"/>
      <c r="HGB996" s="90"/>
      <c r="HGC996" s="90"/>
      <c r="HGD996" s="90"/>
      <c r="HGE996" s="90"/>
      <c r="HGF996" s="90"/>
      <c r="HGG996" s="90"/>
      <c r="HGH996" s="90"/>
      <c r="HGI996" s="90"/>
      <c r="HGJ996" s="90"/>
      <c r="HGK996" s="90"/>
      <c r="HGL996" s="90"/>
      <c r="HGM996" s="90"/>
      <c r="HGN996" s="90"/>
      <c r="HGO996" s="90"/>
      <c r="HGP996" s="90"/>
      <c r="HGQ996" s="90"/>
      <c r="HGR996" s="90"/>
      <c r="HGS996" s="90"/>
      <c r="HGT996" s="90"/>
      <c r="HGU996" s="90"/>
      <c r="HGV996" s="90"/>
      <c r="HGW996" s="90"/>
      <c r="HGX996" s="90"/>
      <c r="HGY996" s="90"/>
      <c r="HGZ996" s="90"/>
      <c r="HHA996" s="90"/>
      <c r="HHB996" s="90"/>
      <c r="HHC996" s="90"/>
      <c r="HHD996" s="90"/>
      <c r="HHE996" s="90"/>
      <c r="HHF996" s="90"/>
      <c r="HHG996" s="90"/>
      <c r="HHH996" s="90"/>
      <c r="HHI996" s="90"/>
      <c r="HHJ996" s="90"/>
      <c r="HHK996" s="90"/>
      <c r="HHL996" s="90"/>
      <c r="HHM996" s="90"/>
      <c r="HHN996" s="90"/>
      <c r="HHO996" s="90"/>
      <c r="HHP996" s="90"/>
      <c r="HHQ996" s="90"/>
      <c r="HHR996" s="90"/>
      <c r="HHS996" s="90"/>
      <c r="HHT996" s="90"/>
      <c r="HHU996" s="90"/>
      <c r="HHV996" s="90"/>
      <c r="HHW996" s="90"/>
      <c r="HHX996" s="90"/>
      <c r="HHY996" s="90"/>
      <c r="HHZ996" s="90"/>
      <c r="HIA996" s="90"/>
      <c r="HIB996" s="90"/>
      <c r="HIC996" s="90"/>
      <c r="HID996" s="90"/>
      <c r="HIE996" s="90"/>
      <c r="HIF996" s="90"/>
      <c r="HIG996" s="90"/>
      <c r="HIH996" s="90"/>
      <c r="HII996" s="90"/>
      <c r="HIJ996" s="90"/>
      <c r="HIK996" s="90"/>
      <c r="HIL996" s="90"/>
      <c r="HIM996" s="90"/>
      <c r="HIN996" s="90"/>
      <c r="HIO996" s="90"/>
      <c r="HIP996" s="90"/>
      <c r="HIQ996" s="90"/>
      <c r="HIR996" s="90"/>
      <c r="HIS996" s="90"/>
      <c r="HIT996" s="90"/>
      <c r="HIU996" s="90"/>
      <c r="HIV996" s="90"/>
      <c r="HIW996" s="90"/>
      <c r="HIX996" s="90"/>
      <c r="HIY996" s="90"/>
      <c r="HIZ996" s="90"/>
      <c r="HJA996" s="90"/>
      <c r="HJB996" s="90"/>
      <c r="HJC996" s="90"/>
      <c r="HJD996" s="90"/>
      <c r="HJE996" s="90"/>
      <c r="HJF996" s="90"/>
      <c r="HJG996" s="90"/>
      <c r="HJH996" s="90"/>
      <c r="HJI996" s="90"/>
      <c r="HJJ996" s="90"/>
      <c r="HJK996" s="90"/>
      <c r="HJL996" s="90"/>
      <c r="HJM996" s="90"/>
      <c r="HJN996" s="90"/>
      <c r="HJO996" s="90"/>
      <c r="HJP996" s="90"/>
      <c r="HJQ996" s="90"/>
      <c r="HJR996" s="90"/>
      <c r="HJS996" s="90"/>
      <c r="HJT996" s="90"/>
      <c r="HJU996" s="90"/>
      <c r="HJV996" s="90"/>
      <c r="HJW996" s="90"/>
      <c r="HJX996" s="90"/>
      <c r="HJY996" s="90"/>
      <c r="HJZ996" s="90"/>
      <c r="HKA996" s="90"/>
      <c r="HKB996" s="90"/>
      <c r="HKC996" s="90"/>
      <c r="HKD996" s="90"/>
      <c r="HKE996" s="90"/>
      <c r="HKF996" s="90"/>
      <c r="HKG996" s="90"/>
      <c r="HKH996" s="90"/>
      <c r="HKI996" s="90"/>
      <c r="HKJ996" s="90"/>
      <c r="HKK996" s="90"/>
      <c r="HKL996" s="90"/>
      <c r="HKM996" s="90"/>
      <c r="HKN996" s="90"/>
      <c r="HKO996" s="90"/>
      <c r="HKP996" s="90"/>
      <c r="HKQ996" s="90"/>
      <c r="HKR996" s="90"/>
      <c r="HKS996" s="90"/>
      <c r="HKT996" s="90"/>
      <c r="HKU996" s="90"/>
      <c r="HKV996" s="90"/>
      <c r="HKW996" s="90"/>
      <c r="HKX996" s="90"/>
      <c r="HKY996" s="90"/>
      <c r="HKZ996" s="90"/>
      <c r="HLA996" s="90"/>
      <c r="HLB996" s="90"/>
      <c r="HLC996" s="90"/>
      <c r="HLD996" s="90"/>
      <c r="HLE996" s="90"/>
      <c r="HLF996" s="90"/>
      <c r="HLG996" s="90"/>
      <c r="HLH996" s="90"/>
      <c r="HLI996" s="90"/>
      <c r="HLJ996" s="90"/>
      <c r="HLK996" s="90"/>
      <c r="HLL996" s="90"/>
      <c r="HLM996" s="90"/>
      <c r="HLN996" s="90"/>
      <c r="HLO996" s="90"/>
      <c r="HLP996" s="90"/>
      <c r="HLQ996" s="90"/>
      <c r="HLR996" s="90"/>
      <c r="HLS996" s="90"/>
      <c r="HLT996" s="90"/>
      <c r="HLU996" s="90"/>
      <c r="HLV996" s="90"/>
      <c r="HLW996" s="90"/>
      <c r="HLX996" s="90"/>
      <c r="HLY996" s="90"/>
      <c r="HLZ996" s="90"/>
      <c r="HMA996" s="90"/>
      <c r="HMB996" s="90"/>
      <c r="HMC996" s="90"/>
      <c r="HMD996" s="90"/>
      <c r="HME996" s="90"/>
      <c r="HMF996" s="90"/>
      <c r="HMG996" s="90"/>
      <c r="HMH996" s="90"/>
      <c r="HMI996" s="90"/>
      <c r="HMJ996" s="90"/>
      <c r="HMK996" s="90"/>
      <c r="HML996" s="90"/>
      <c r="HMM996" s="90"/>
      <c r="HMN996" s="90"/>
      <c r="HMO996" s="90"/>
      <c r="HMP996" s="90"/>
      <c r="HMQ996" s="90"/>
      <c r="HMR996" s="90"/>
      <c r="HMS996" s="90"/>
      <c r="HMT996" s="90"/>
      <c r="HMU996" s="90"/>
      <c r="HMV996" s="90"/>
      <c r="HMW996" s="90"/>
      <c r="HMX996" s="90"/>
      <c r="HMY996" s="90"/>
      <c r="HMZ996" s="90"/>
      <c r="HNA996" s="90"/>
      <c r="HNB996" s="90"/>
      <c r="HNC996" s="90"/>
      <c r="HND996" s="90"/>
      <c r="HNE996" s="90"/>
      <c r="HNF996" s="90"/>
      <c r="HNG996" s="90"/>
      <c r="HNH996" s="90"/>
      <c r="HNI996" s="90"/>
      <c r="HNJ996" s="90"/>
      <c r="HNK996" s="90"/>
      <c r="HNL996" s="90"/>
      <c r="HNM996" s="90"/>
      <c r="HNN996" s="90"/>
      <c r="HNO996" s="90"/>
      <c r="HNP996" s="90"/>
      <c r="HNQ996" s="90"/>
      <c r="HNR996" s="90"/>
      <c r="HNS996" s="90"/>
      <c r="HNT996" s="90"/>
      <c r="HNU996" s="90"/>
      <c r="HNV996" s="90"/>
      <c r="HNW996" s="90"/>
      <c r="HNX996" s="90"/>
      <c r="HNY996" s="90"/>
      <c r="HNZ996" s="90"/>
      <c r="HOA996" s="90"/>
      <c r="HOB996" s="90"/>
      <c r="HOC996" s="90"/>
      <c r="HOD996" s="90"/>
      <c r="HOE996" s="90"/>
      <c r="HOF996" s="90"/>
      <c r="HOG996" s="90"/>
      <c r="HOH996" s="90"/>
      <c r="HOI996" s="90"/>
      <c r="HOJ996" s="90"/>
      <c r="HOK996" s="90"/>
      <c r="HOL996" s="90"/>
      <c r="HOM996" s="90"/>
      <c r="HON996" s="90"/>
      <c r="HOO996" s="90"/>
      <c r="HOP996" s="90"/>
      <c r="HOQ996" s="90"/>
      <c r="HOR996" s="90"/>
      <c r="HOS996" s="90"/>
      <c r="HOT996" s="90"/>
      <c r="HOU996" s="90"/>
      <c r="HOV996" s="90"/>
      <c r="HOW996" s="90"/>
      <c r="HOX996" s="90"/>
      <c r="HOY996" s="90"/>
      <c r="HOZ996" s="90"/>
      <c r="HPA996" s="90"/>
      <c r="HPB996" s="90"/>
      <c r="HPC996" s="90"/>
      <c r="HPD996" s="90"/>
      <c r="HPE996" s="90"/>
      <c r="HPF996" s="90"/>
      <c r="HPG996" s="90"/>
      <c r="HPH996" s="90"/>
      <c r="HPI996" s="90"/>
      <c r="HPJ996" s="90"/>
      <c r="HPK996" s="90"/>
      <c r="HPL996" s="90"/>
      <c r="HPM996" s="90"/>
      <c r="HPN996" s="90"/>
      <c r="HPO996" s="90"/>
      <c r="HPP996" s="90"/>
      <c r="HPQ996" s="90"/>
      <c r="HPR996" s="90"/>
      <c r="HPS996" s="90"/>
      <c r="HPT996" s="90"/>
      <c r="HPU996" s="90"/>
      <c r="HPV996" s="90"/>
      <c r="HPW996" s="90"/>
      <c r="HPX996" s="90"/>
      <c r="HPY996" s="90"/>
      <c r="HPZ996" s="90"/>
      <c r="HQA996" s="90"/>
      <c r="HQB996" s="90"/>
      <c r="HQC996" s="90"/>
      <c r="HQD996" s="90"/>
      <c r="HQE996" s="90"/>
      <c r="HQF996" s="90"/>
      <c r="HQG996" s="90"/>
      <c r="HQH996" s="90"/>
      <c r="HQI996" s="90"/>
      <c r="HQJ996" s="90"/>
      <c r="HQK996" s="90"/>
      <c r="HQL996" s="90"/>
      <c r="HQM996" s="90"/>
      <c r="HQN996" s="90"/>
      <c r="HQO996" s="90"/>
      <c r="HQP996" s="90"/>
      <c r="HQQ996" s="90"/>
      <c r="HQR996" s="90"/>
      <c r="HQS996" s="90"/>
      <c r="HQT996" s="90"/>
      <c r="HQU996" s="90"/>
      <c r="HQV996" s="90"/>
      <c r="HQW996" s="90"/>
      <c r="HQX996" s="90"/>
      <c r="HQY996" s="90"/>
      <c r="HQZ996" s="90"/>
      <c r="HRA996" s="90"/>
      <c r="HRB996" s="90"/>
      <c r="HRC996" s="90"/>
      <c r="HRD996" s="90"/>
      <c r="HRE996" s="90"/>
      <c r="HRF996" s="90"/>
      <c r="HRG996" s="90"/>
      <c r="HRH996" s="90"/>
      <c r="HRI996" s="90"/>
      <c r="HRJ996" s="90"/>
      <c r="HRK996" s="90"/>
      <c r="HRL996" s="90"/>
      <c r="HRM996" s="90"/>
      <c r="HRN996" s="90"/>
      <c r="HRO996" s="90"/>
      <c r="HRP996" s="90"/>
      <c r="HRQ996" s="90"/>
      <c r="HRR996" s="90"/>
      <c r="HRS996" s="90"/>
      <c r="HRT996" s="90"/>
      <c r="HRU996" s="90"/>
      <c r="HRV996" s="90"/>
      <c r="HRW996" s="90"/>
      <c r="HRX996" s="90"/>
      <c r="HRY996" s="90"/>
      <c r="HRZ996" s="90"/>
      <c r="HSA996" s="90"/>
      <c r="HSB996" s="90"/>
      <c r="HSC996" s="90"/>
      <c r="HSD996" s="90"/>
      <c r="HSE996" s="90"/>
      <c r="HSF996" s="90"/>
      <c r="HSG996" s="90"/>
      <c r="HSH996" s="90"/>
      <c r="HSI996" s="90"/>
      <c r="HSJ996" s="90"/>
      <c r="HSK996" s="90"/>
      <c r="HSL996" s="90"/>
      <c r="HSM996" s="90"/>
      <c r="HSN996" s="90"/>
      <c r="HSO996" s="90"/>
      <c r="HSP996" s="90"/>
      <c r="HSQ996" s="90"/>
      <c r="HSR996" s="90"/>
      <c r="HSS996" s="90"/>
      <c r="HST996" s="90"/>
      <c r="HSU996" s="90"/>
      <c r="HSV996" s="90"/>
      <c r="HSW996" s="90"/>
      <c r="HSX996" s="90"/>
      <c r="HSY996" s="90"/>
      <c r="HSZ996" s="90"/>
      <c r="HTA996" s="90"/>
      <c r="HTB996" s="90"/>
      <c r="HTC996" s="90"/>
      <c r="HTD996" s="90"/>
      <c r="HTE996" s="90"/>
      <c r="HTF996" s="90"/>
      <c r="HTG996" s="90"/>
      <c r="HTH996" s="90"/>
      <c r="HTI996" s="90"/>
      <c r="HTJ996" s="90"/>
      <c r="HTK996" s="90"/>
      <c r="HTL996" s="90"/>
      <c r="HTM996" s="90"/>
      <c r="HTN996" s="90"/>
      <c r="HTO996" s="90"/>
      <c r="HTP996" s="90"/>
      <c r="HTQ996" s="90"/>
      <c r="HTR996" s="90"/>
      <c r="HTS996" s="90"/>
      <c r="HTT996" s="90"/>
      <c r="HTU996" s="90"/>
      <c r="HTV996" s="90"/>
      <c r="HTW996" s="90"/>
      <c r="HTX996" s="90"/>
      <c r="HTY996" s="90"/>
      <c r="HTZ996" s="90"/>
      <c r="HUA996" s="90"/>
      <c r="HUB996" s="90"/>
      <c r="HUC996" s="90"/>
      <c r="HUD996" s="90"/>
      <c r="HUE996" s="90"/>
      <c r="HUF996" s="90"/>
      <c r="HUG996" s="90"/>
      <c r="HUH996" s="90"/>
      <c r="HUI996" s="90"/>
      <c r="HUJ996" s="90"/>
      <c r="HUK996" s="90"/>
      <c r="HUL996" s="90"/>
      <c r="HUM996" s="90"/>
      <c r="HUN996" s="90"/>
      <c r="HUO996" s="90"/>
      <c r="HUP996" s="90"/>
      <c r="HUQ996" s="90"/>
      <c r="HUR996" s="90"/>
      <c r="HUS996" s="90"/>
      <c r="HUT996" s="90"/>
      <c r="HUU996" s="90"/>
      <c r="HUV996" s="90"/>
      <c r="HUW996" s="90"/>
      <c r="HUX996" s="90"/>
      <c r="HUY996" s="90"/>
      <c r="HUZ996" s="90"/>
      <c r="HVA996" s="90"/>
      <c r="HVB996" s="90"/>
      <c r="HVC996" s="90"/>
      <c r="HVD996" s="90"/>
      <c r="HVE996" s="90"/>
      <c r="HVF996" s="90"/>
      <c r="HVG996" s="90"/>
      <c r="HVH996" s="90"/>
      <c r="HVI996" s="90"/>
      <c r="HVJ996" s="90"/>
      <c r="HVK996" s="90"/>
      <c r="HVL996" s="90"/>
      <c r="HVM996" s="90"/>
      <c r="HVN996" s="90"/>
      <c r="HVO996" s="90"/>
      <c r="HVP996" s="90"/>
      <c r="HVQ996" s="90"/>
      <c r="HVR996" s="90"/>
      <c r="HVS996" s="90"/>
      <c r="HVT996" s="90"/>
      <c r="HVU996" s="90"/>
      <c r="HVV996" s="90"/>
      <c r="HVW996" s="90"/>
      <c r="HVX996" s="90"/>
      <c r="HVY996" s="90"/>
      <c r="HVZ996" s="90"/>
      <c r="HWA996" s="90"/>
      <c r="HWB996" s="90"/>
      <c r="HWC996" s="90"/>
      <c r="HWD996" s="90"/>
      <c r="HWE996" s="90"/>
      <c r="HWF996" s="90"/>
      <c r="HWG996" s="90"/>
      <c r="HWH996" s="90"/>
      <c r="HWI996" s="90"/>
      <c r="HWJ996" s="90"/>
      <c r="HWK996" s="90"/>
      <c r="HWL996" s="90"/>
      <c r="HWM996" s="90"/>
      <c r="HWN996" s="90"/>
      <c r="HWO996" s="90"/>
      <c r="HWP996" s="90"/>
      <c r="HWQ996" s="90"/>
      <c r="HWR996" s="90"/>
      <c r="HWS996" s="90"/>
      <c r="HWT996" s="90"/>
      <c r="HWU996" s="90"/>
      <c r="HWV996" s="90"/>
      <c r="HWW996" s="90"/>
      <c r="HWX996" s="90"/>
      <c r="HWY996" s="90"/>
      <c r="HWZ996" s="90"/>
      <c r="HXA996" s="90"/>
      <c r="HXB996" s="90"/>
      <c r="HXC996" s="90"/>
      <c r="HXD996" s="90"/>
      <c r="HXE996" s="90"/>
      <c r="HXF996" s="90"/>
      <c r="HXG996" s="90"/>
      <c r="HXH996" s="90"/>
      <c r="HXI996" s="90"/>
      <c r="HXJ996" s="90"/>
      <c r="HXK996" s="90"/>
      <c r="HXL996" s="90"/>
      <c r="HXM996" s="90"/>
      <c r="HXN996" s="90"/>
      <c r="HXO996" s="90"/>
      <c r="HXP996" s="90"/>
      <c r="HXQ996" s="90"/>
      <c r="HXR996" s="90"/>
      <c r="HXS996" s="90"/>
      <c r="HXT996" s="90"/>
      <c r="HXU996" s="90"/>
      <c r="HXV996" s="90"/>
      <c r="HXW996" s="90"/>
      <c r="HXX996" s="90"/>
      <c r="HXY996" s="90"/>
      <c r="HXZ996" s="90"/>
      <c r="HYA996" s="90"/>
      <c r="HYB996" s="90"/>
      <c r="HYC996" s="90"/>
      <c r="HYD996" s="90"/>
      <c r="HYE996" s="90"/>
      <c r="HYF996" s="90"/>
      <c r="HYG996" s="90"/>
      <c r="HYH996" s="90"/>
      <c r="HYI996" s="90"/>
      <c r="HYJ996" s="90"/>
      <c r="HYK996" s="90"/>
      <c r="HYL996" s="90"/>
      <c r="HYM996" s="90"/>
      <c r="HYN996" s="90"/>
      <c r="HYO996" s="90"/>
      <c r="HYP996" s="90"/>
      <c r="HYQ996" s="90"/>
      <c r="HYR996" s="90"/>
      <c r="HYS996" s="90"/>
      <c r="HYT996" s="90"/>
      <c r="HYU996" s="90"/>
      <c r="HYV996" s="90"/>
      <c r="HYW996" s="90"/>
      <c r="HYX996" s="90"/>
      <c r="HYY996" s="90"/>
      <c r="HYZ996" s="90"/>
      <c r="HZA996" s="90"/>
      <c r="HZB996" s="90"/>
      <c r="HZC996" s="90"/>
      <c r="HZD996" s="90"/>
      <c r="HZE996" s="90"/>
      <c r="HZF996" s="90"/>
      <c r="HZG996" s="90"/>
      <c r="HZH996" s="90"/>
      <c r="HZI996" s="90"/>
      <c r="HZJ996" s="90"/>
      <c r="HZK996" s="90"/>
      <c r="HZL996" s="90"/>
      <c r="HZM996" s="90"/>
      <c r="HZN996" s="90"/>
      <c r="HZO996" s="90"/>
      <c r="HZP996" s="90"/>
      <c r="HZQ996" s="90"/>
      <c r="HZR996" s="90"/>
      <c r="HZS996" s="90"/>
      <c r="HZT996" s="90"/>
      <c r="HZU996" s="90"/>
      <c r="HZV996" s="90"/>
      <c r="HZW996" s="90"/>
      <c r="HZX996" s="90"/>
      <c r="HZY996" s="90"/>
      <c r="HZZ996" s="90"/>
      <c r="IAA996" s="90"/>
      <c r="IAB996" s="90"/>
      <c r="IAC996" s="90"/>
      <c r="IAD996" s="90"/>
      <c r="IAE996" s="90"/>
      <c r="IAF996" s="90"/>
      <c r="IAG996" s="90"/>
      <c r="IAH996" s="90"/>
      <c r="IAI996" s="90"/>
      <c r="IAJ996" s="90"/>
      <c r="IAK996" s="90"/>
      <c r="IAL996" s="90"/>
      <c r="IAM996" s="90"/>
      <c r="IAN996" s="90"/>
      <c r="IAO996" s="90"/>
      <c r="IAP996" s="90"/>
      <c r="IAQ996" s="90"/>
      <c r="IAR996" s="90"/>
      <c r="IAS996" s="90"/>
      <c r="IAT996" s="90"/>
      <c r="IAU996" s="90"/>
      <c r="IAV996" s="90"/>
      <c r="IAW996" s="90"/>
      <c r="IAX996" s="90"/>
      <c r="IAY996" s="90"/>
      <c r="IAZ996" s="90"/>
      <c r="IBA996" s="90"/>
      <c r="IBB996" s="90"/>
      <c r="IBC996" s="90"/>
      <c r="IBD996" s="90"/>
      <c r="IBE996" s="90"/>
      <c r="IBF996" s="90"/>
      <c r="IBG996" s="90"/>
      <c r="IBH996" s="90"/>
      <c r="IBI996" s="90"/>
      <c r="IBJ996" s="90"/>
      <c r="IBK996" s="90"/>
      <c r="IBL996" s="90"/>
      <c r="IBM996" s="90"/>
      <c r="IBN996" s="90"/>
      <c r="IBO996" s="90"/>
      <c r="IBP996" s="90"/>
      <c r="IBQ996" s="90"/>
      <c r="IBR996" s="90"/>
      <c r="IBS996" s="90"/>
      <c r="IBT996" s="90"/>
      <c r="IBU996" s="90"/>
      <c r="IBV996" s="90"/>
      <c r="IBW996" s="90"/>
      <c r="IBX996" s="90"/>
      <c r="IBY996" s="90"/>
      <c r="IBZ996" s="90"/>
      <c r="ICA996" s="90"/>
      <c r="ICB996" s="90"/>
      <c r="ICC996" s="90"/>
      <c r="ICD996" s="90"/>
      <c r="ICE996" s="90"/>
      <c r="ICF996" s="90"/>
      <c r="ICG996" s="90"/>
      <c r="ICH996" s="90"/>
      <c r="ICI996" s="90"/>
      <c r="ICJ996" s="90"/>
      <c r="ICK996" s="90"/>
      <c r="ICL996" s="90"/>
      <c r="ICM996" s="90"/>
      <c r="ICN996" s="90"/>
      <c r="ICO996" s="90"/>
      <c r="ICP996" s="90"/>
      <c r="ICQ996" s="90"/>
      <c r="ICR996" s="90"/>
      <c r="ICS996" s="90"/>
      <c r="ICT996" s="90"/>
      <c r="ICU996" s="90"/>
      <c r="ICV996" s="90"/>
      <c r="ICW996" s="90"/>
      <c r="ICX996" s="90"/>
      <c r="ICY996" s="90"/>
      <c r="ICZ996" s="90"/>
      <c r="IDA996" s="90"/>
      <c r="IDB996" s="90"/>
      <c r="IDC996" s="90"/>
      <c r="IDD996" s="90"/>
      <c r="IDE996" s="90"/>
      <c r="IDF996" s="90"/>
      <c r="IDG996" s="90"/>
      <c r="IDH996" s="90"/>
      <c r="IDI996" s="90"/>
      <c r="IDJ996" s="90"/>
      <c r="IDK996" s="90"/>
      <c r="IDL996" s="90"/>
      <c r="IDM996" s="90"/>
      <c r="IDN996" s="90"/>
      <c r="IDO996" s="90"/>
      <c r="IDP996" s="90"/>
      <c r="IDQ996" s="90"/>
      <c r="IDR996" s="90"/>
      <c r="IDS996" s="90"/>
      <c r="IDT996" s="90"/>
      <c r="IDU996" s="90"/>
      <c r="IDV996" s="90"/>
      <c r="IDW996" s="90"/>
      <c r="IDX996" s="90"/>
      <c r="IDY996" s="90"/>
      <c r="IDZ996" s="90"/>
      <c r="IEA996" s="90"/>
      <c r="IEB996" s="90"/>
      <c r="IEC996" s="90"/>
      <c r="IED996" s="90"/>
      <c r="IEE996" s="90"/>
      <c r="IEF996" s="90"/>
      <c r="IEG996" s="90"/>
      <c r="IEH996" s="90"/>
      <c r="IEI996" s="90"/>
      <c r="IEJ996" s="90"/>
      <c r="IEK996" s="90"/>
      <c r="IEL996" s="90"/>
      <c r="IEM996" s="90"/>
      <c r="IEN996" s="90"/>
      <c r="IEO996" s="90"/>
      <c r="IEP996" s="90"/>
      <c r="IEQ996" s="90"/>
      <c r="IER996" s="90"/>
      <c r="IES996" s="90"/>
      <c r="IET996" s="90"/>
      <c r="IEU996" s="90"/>
      <c r="IEV996" s="90"/>
      <c r="IEW996" s="90"/>
      <c r="IEX996" s="90"/>
      <c r="IEY996" s="90"/>
      <c r="IEZ996" s="90"/>
      <c r="IFA996" s="90"/>
      <c r="IFB996" s="90"/>
      <c r="IFC996" s="90"/>
      <c r="IFD996" s="90"/>
      <c r="IFE996" s="90"/>
      <c r="IFF996" s="90"/>
      <c r="IFG996" s="90"/>
      <c r="IFH996" s="90"/>
      <c r="IFI996" s="90"/>
      <c r="IFJ996" s="90"/>
      <c r="IFK996" s="90"/>
      <c r="IFL996" s="90"/>
      <c r="IFM996" s="90"/>
      <c r="IFN996" s="90"/>
      <c r="IFO996" s="90"/>
      <c r="IFP996" s="90"/>
      <c r="IFQ996" s="90"/>
      <c r="IFR996" s="90"/>
      <c r="IFS996" s="90"/>
      <c r="IFT996" s="90"/>
      <c r="IFU996" s="90"/>
      <c r="IFV996" s="90"/>
      <c r="IFW996" s="90"/>
      <c r="IFX996" s="90"/>
      <c r="IFY996" s="90"/>
      <c r="IFZ996" s="90"/>
      <c r="IGA996" s="90"/>
      <c r="IGB996" s="90"/>
      <c r="IGC996" s="90"/>
      <c r="IGD996" s="90"/>
      <c r="IGE996" s="90"/>
      <c r="IGF996" s="90"/>
      <c r="IGG996" s="90"/>
      <c r="IGH996" s="90"/>
      <c r="IGI996" s="90"/>
      <c r="IGJ996" s="90"/>
      <c r="IGK996" s="90"/>
      <c r="IGL996" s="90"/>
      <c r="IGM996" s="90"/>
      <c r="IGN996" s="90"/>
      <c r="IGO996" s="90"/>
      <c r="IGP996" s="90"/>
      <c r="IGQ996" s="90"/>
      <c r="IGR996" s="90"/>
      <c r="IGS996" s="90"/>
      <c r="IGT996" s="90"/>
      <c r="IGU996" s="90"/>
      <c r="IGV996" s="90"/>
      <c r="IGW996" s="90"/>
      <c r="IGX996" s="90"/>
      <c r="IGY996" s="90"/>
      <c r="IGZ996" s="90"/>
      <c r="IHA996" s="90"/>
      <c r="IHB996" s="90"/>
      <c r="IHC996" s="90"/>
      <c r="IHD996" s="90"/>
      <c r="IHE996" s="90"/>
      <c r="IHF996" s="90"/>
      <c r="IHG996" s="90"/>
      <c r="IHH996" s="90"/>
      <c r="IHI996" s="90"/>
      <c r="IHJ996" s="90"/>
      <c r="IHK996" s="90"/>
      <c r="IHL996" s="90"/>
      <c r="IHM996" s="90"/>
      <c r="IHN996" s="90"/>
      <c r="IHO996" s="90"/>
      <c r="IHP996" s="90"/>
      <c r="IHQ996" s="90"/>
      <c r="IHR996" s="90"/>
      <c r="IHS996" s="90"/>
      <c r="IHT996" s="90"/>
      <c r="IHU996" s="90"/>
      <c r="IHV996" s="90"/>
      <c r="IHW996" s="90"/>
      <c r="IHX996" s="90"/>
      <c r="IHY996" s="90"/>
      <c r="IHZ996" s="90"/>
      <c r="IIA996" s="90"/>
      <c r="IIB996" s="90"/>
      <c r="IIC996" s="90"/>
      <c r="IID996" s="90"/>
      <c r="IIE996" s="90"/>
      <c r="IIF996" s="90"/>
      <c r="IIG996" s="90"/>
      <c r="IIH996" s="90"/>
      <c r="III996" s="90"/>
      <c r="IIJ996" s="90"/>
      <c r="IIK996" s="90"/>
      <c r="IIL996" s="90"/>
      <c r="IIM996" s="90"/>
      <c r="IIN996" s="90"/>
      <c r="IIO996" s="90"/>
      <c r="IIP996" s="90"/>
      <c r="IIQ996" s="90"/>
      <c r="IIR996" s="90"/>
      <c r="IIS996" s="90"/>
      <c r="IIT996" s="90"/>
      <c r="IIU996" s="90"/>
      <c r="IIV996" s="90"/>
      <c r="IIW996" s="90"/>
      <c r="IIX996" s="90"/>
      <c r="IIY996" s="90"/>
      <c r="IIZ996" s="90"/>
      <c r="IJA996" s="90"/>
      <c r="IJB996" s="90"/>
      <c r="IJC996" s="90"/>
      <c r="IJD996" s="90"/>
      <c r="IJE996" s="90"/>
      <c r="IJF996" s="90"/>
      <c r="IJG996" s="90"/>
      <c r="IJH996" s="90"/>
      <c r="IJI996" s="90"/>
      <c r="IJJ996" s="90"/>
      <c r="IJK996" s="90"/>
      <c r="IJL996" s="90"/>
      <c r="IJM996" s="90"/>
      <c r="IJN996" s="90"/>
      <c r="IJO996" s="90"/>
      <c r="IJP996" s="90"/>
      <c r="IJQ996" s="90"/>
      <c r="IJR996" s="90"/>
      <c r="IJS996" s="90"/>
      <c r="IJT996" s="90"/>
      <c r="IJU996" s="90"/>
      <c r="IJV996" s="90"/>
      <c r="IJW996" s="90"/>
      <c r="IJX996" s="90"/>
      <c r="IJY996" s="90"/>
      <c r="IJZ996" s="90"/>
      <c r="IKA996" s="90"/>
      <c r="IKB996" s="90"/>
      <c r="IKC996" s="90"/>
      <c r="IKD996" s="90"/>
      <c r="IKE996" s="90"/>
      <c r="IKF996" s="90"/>
      <c r="IKG996" s="90"/>
      <c r="IKH996" s="90"/>
      <c r="IKI996" s="90"/>
      <c r="IKJ996" s="90"/>
      <c r="IKK996" s="90"/>
      <c r="IKL996" s="90"/>
      <c r="IKM996" s="90"/>
      <c r="IKN996" s="90"/>
      <c r="IKO996" s="90"/>
      <c r="IKP996" s="90"/>
      <c r="IKQ996" s="90"/>
      <c r="IKR996" s="90"/>
      <c r="IKS996" s="90"/>
      <c r="IKT996" s="90"/>
      <c r="IKU996" s="90"/>
      <c r="IKV996" s="90"/>
      <c r="IKW996" s="90"/>
      <c r="IKX996" s="90"/>
      <c r="IKY996" s="90"/>
      <c r="IKZ996" s="90"/>
      <c r="ILA996" s="90"/>
      <c r="ILB996" s="90"/>
      <c r="ILC996" s="90"/>
      <c r="ILD996" s="90"/>
      <c r="ILE996" s="90"/>
      <c r="ILF996" s="90"/>
      <c r="ILG996" s="90"/>
      <c r="ILH996" s="90"/>
      <c r="ILI996" s="90"/>
      <c r="ILJ996" s="90"/>
      <c r="ILK996" s="90"/>
      <c r="ILL996" s="90"/>
      <c r="ILM996" s="90"/>
      <c r="ILN996" s="90"/>
      <c r="ILO996" s="90"/>
      <c r="ILP996" s="90"/>
      <c r="ILQ996" s="90"/>
      <c r="ILR996" s="90"/>
      <c r="ILS996" s="90"/>
      <c r="ILT996" s="90"/>
      <c r="ILU996" s="90"/>
      <c r="ILV996" s="90"/>
      <c r="ILW996" s="90"/>
      <c r="ILX996" s="90"/>
      <c r="ILY996" s="90"/>
      <c r="ILZ996" s="90"/>
      <c r="IMA996" s="90"/>
      <c r="IMB996" s="90"/>
      <c r="IMC996" s="90"/>
      <c r="IMD996" s="90"/>
      <c r="IME996" s="90"/>
      <c r="IMF996" s="90"/>
      <c r="IMG996" s="90"/>
      <c r="IMH996" s="90"/>
      <c r="IMI996" s="90"/>
      <c r="IMJ996" s="90"/>
      <c r="IMK996" s="90"/>
      <c r="IML996" s="90"/>
      <c r="IMM996" s="90"/>
      <c r="IMN996" s="90"/>
      <c r="IMO996" s="90"/>
      <c r="IMP996" s="90"/>
      <c r="IMQ996" s="90"/>
      <c r="IMR996" s="90"/>
      <c r="IMS996" s="90"/>
      <c r="IMT996" s="90"/>
      <c r="IMU996" s="90"/>
      <c r="IMV996" s="90"/>
      <c r="IMW996" s="90"/>
      <c r="IMX996" s="90"/>
      <c r="IMY996" s="90"/>
      <c r="IMZ996" s="90"/>
      <c r="INA996" s="90"/>
      <c r="INB996" s="90"/>
      <c r="INC996" s="90"/>
      <c r="IND996" s="90"/>
      <c r="INE996" s="90"/>
      <c r="INF996" s="90"/>
      <c r="ING996" s="90"/>
      <c r="INH996" s="90"/>
      <c r="INI996" s="90"/>
      <c r="INJ996" s="90"/>
      <c r="INK996" s="90"/>
      <c r="INL996" s="90"/>
      <c r="INM996" s="90"/>
      <c r="INN996" s="90"/>
      <c r="INO996" s="90"/>
      <c r="INP996" s="90"/>
      <c r="INQ996" s="90"/>
      <c r="INR996" s="90"/>
      <c r="INS996" s="90"/>
      <c r="INT996" s="90"/>
      <c r="INU996" s="90"/>
      <c r="INV996" s="90"/>
      <c r="INW996" s="90"/>
      <c r="INX996" s="90"/>
      <c r="INY996" s="90"/>
      <c r="INZ996" s="90"/>
      <c r="IOA996" s="90"/>
      <c r="IOB996" s="90"/>
      <c r="IOC996" s="90"/>
      <c r="IOD996" s="90"/>
      <c r="IOE996" s="90"/>
      <c r="IOF996" s="90"/>
      <c r="IOG996" s="90"/>
      <c r="IOH996" s="90"/>
      <c r="IOI996" s="90"/>
      <c r="IOJ996" s="90"/>
      <c r="IOK996" s="90"/>
      <c r="IOL996" s="90"/>
      <c r="IOM996" s="90"/>
      <c r="ION996" s="90"/>
      <c r="IOO996" s="90"/>
      <c r="IOP996" s="90"/>
      <c r="IOQ996" s="90"/>
      <c r="IOR996" s="90"/>
      <c r="IOS996" s="90"/>
      <c r="IOT996" s="90"/>
      <c r="IOU996" s="90"/>
      <c r="IOV996" s="90"/>
      <c r="IOW996" s="90"/>
      <c r="IOX996" s="90"/>
      <c r="IOY996" s="90"/>
      <c r="IOZ996" s="90"/>
      <c r="IPA996" s="90"/>
      <c r="IPB996" s="90"/>
      <c r="IPC996" s="90"/>
      <c r="IPD996" s="90"/>
      <c r="IPE996" s="90"/>
      <c r="IPF996" s="90"/>
      <c r="IPG996" s="90"/>
      <c r="IPH996" s="90"/>
      <c r="IPI996" s="90"/>
      <c r="IPJ996" s="90"/>
      <c r="IPK996" s="90"/>
      <c r="IPL996" s="90"/>
      <c r="IPM996" s="90"/>
      <c r="IPN996" s="90"/>
      <c r="IPO996" s="90"/>
      <c r="IPP996" s="90"/>
      <c r="IPQ996" s="90"/>
      <c r="IPR996" s="90"/>
      <c r="IPS996" s="90"/>
      <c r="IPT996" s="90"/>
      <c r="IPU996" s="90"/>
      <c r="IPV996" s="90"/>
      <c r="IPW996" s="90"/>
      <c r="IPX996" s="90"/>
      <c r="IPY996" s="90"/>
      <c r="IPZ996" s="90"/>
      <c r="IQA996" s="90"/>
      <c r="IQB996" s="90"/>
      <c r="IQC996" s="90"/>
      <c r="IQD996" s="90"/>
      <c r="IQE996" s="90"/>
      <c r="IQF996" s="90"/>
      <c r="IQG996" s="90"/>
      <c r="IQH996" s="90"/>
      <c r="IQI996" s="90"/>
      <c r="IQJ996" s="90"/>
      <c r="IQK996" s="90"/>
      <c r="IQL996" s="90"/>
      <c r="IQM996" s="90"/>
      <c r="IQN996" s="90"/>
      <c r="IQO996" s="90"/>
      <c r="IQP996" s="90"/>
      <c r="IQQ996" s="90"/>
      <c r="IQR996" s="90"/>
      <c r="IQS996" s="90"/>
      <c r="IQT996" s="90"/>
      <c r="IQU996" s="90"/>
      <c r="IQV996" s="90"/>
      <c r="IQW996" s="90"/>
      <c r="IQX996" s="90"/>
      <c r="IQY996" s="90"/>
      <c r="IQZ996" s="90"/>
      <c r="IRA996" s="90"/>
      <c r="IRB996" s="90"/>
      <c r="IRC996" s="90"/>
      <c r="IRD996" s="90"/>
      <c r="IRE996" s="90"/>
      <c r="IRF996" s="90"/>
      <c r="IRG996" s="90"/>
      <c r="IRH996" s="90"/>
      <c r="IRI996" s="90"/>
      <c r="IRJ996" s="90"/>
      <c r="IRK996" s="90"/>
      <c r="IRL996" s="90"/>
      <c r="IRM996" s="90"/>
      <c r="IRN996" s="90"/>
      <c r="IRO996" s="90"/>
      <c r="IRP996" s="90"/>
      <c r="IRQ996" s="90"/>
      <c r="IRR996" s="90"/>
      <c r="IRS996" s="90"/>
      <c r="IRT996" s="90"/>
      <c r="IRU996" s="90"/>
      <c r="IRV996" s="90"/>
      <c r="IRW996" s="90"/>
      <c r="IRX996" s="90"/>
      <c r="IRY996" s="90"/>
      <c r="IRZ996" s="90"/>
      <c r="ISA996" s="90"/>
      <c r="ISB996" s="90"/>
      <c r="ISC996" s="90"/>
      <c r="ISD996" s="90"/>
      <c r="ISE996" s="90"/>
      <c r="ISF996" s="90"/>
      <c r="ISG996" s="90"/>
      <c r="ISH996" s="90"/>
      <c r="ISI996" s="90"/>
      <c r="ISJ996" s="90"/>
      <c r="ISK996" s="90"/>
      <c r="ISL996" s="90"/>
      <c r="ISM996" s="90"/>
      <c r="ISN996" s="90"/>
      <c r="ISO996" s="90"/>
      <c r="ISP996" s="90"/>
      <c r="ISQ996" s="90"/>
      <c r="ISR996" s="90"/>
      <c r="ISS996" s="90"/>
      <c r="IST996" s="90"/>
      <c r="ISU996" s="90"/>
      <c r="ISV996" s="90"/>
      <c r="ISW996" s="90"/>
      <c r="ISX996" s="90"/>
      <c r="ISY996" s="90"/>
      <c r="ISZ996" s="90"/>
      <c r="ITA996" s="90"/>
      <c r="ITB996" s="90"/>
      <c r="ITC996" s="90"/>
      <c r="ITD996" s="90"/>
      <c r="ITE996" s="90"/>
      <c r="ITF996" s="90"/>
      <c r="ITG996" s="90"/>
      <c r="ITH996" s="90"/>
      <c r="ITI996" s="90"/>
      <c r="ITJ996" s="90"/>
      <c r="ITK996" s="90"/>
      <c r="ITL996" s="90"/>
      <c r="ITM996" s="90"/>
      <c r="ITN996" s="90"/>
      <c r="ITO996" s="90"/>
      <c r="ITP996" s="90"/>
      <c r="ITQ996" s="90"/>
      <c r="ITR996" s="90"/>
      <c r="ITS996" s="90"/>
      <c r="ITT996" s="90"/>
      <c r="ITU996" s="90"/>
      <c r="ITV996" s="90"/>
      <c r="ITW996" s="90"/>
      <c r="ITX996" s="90"/>
      <c r="ITY996" s="90"/>
      <c r="ITZ996" s="90"/>
      <c r="IUA996" s="90"/>
      <c r="IUB996" s="90"/>
      <c r="IUC996" s="90"/>
      <c r="IUD996" s="90"/>
      <c r="IUE996" s="90"/>
      <c r="IUF996" s="90"/>
      <c r="IUG996" s="90"/>
      <c r="IUH996" s="90"/>
      <c r="IUI996" s="90"/>
      <c r="IUJ996" s="90"/>
      <c r="IUK996" s="90"/>
      <c r="IUL996" s="90"/>
      <c r="IUM996" s="90"/>
      <c r="IUN996" s="90"/>
      <c r="IUO996" s="90"/>
      <c r="IUP996" s="90"/>
      <c r="IUQ996" s="90"/>
      <c r="IUR996" s="90"/>
      <c r="IUS996" s="90"/>
      <c r="IUT996" s="90"/>
      <c r="IUU996" s="90"/>
      <c r="IUV996" s="90"/>
      <c r="IUW996" s="90"/>
      <c r="IUX996" s="90"/>
      <c r="IUY996" s="90"/>
      <c r="IUZ996" s="90"/>
      <c r="IVA996" s="90"/>
      <c r="IVB996" s="90"/>
      <c r="IVC996" s="90"/>
      <c r="IVD996" s="90"/>
      <c r="IVE996" s="90"/>
      <c r="IVF996" s="90"/>
      <c r="IVG996" s="90"/>
      <c r="IVH996" s="90"/>
      <c r="IVI996" s="90"/>
      <c r="IVJ996" s="90"/>
      <c r="IVK996" s="90"/>
      <c r="IVL996" s="90"/>
      <c r="IVM996" s="90"/>
      <c r="IVN996" s="90"/>
      <c r="IVO996" s="90"/>
      <c r="IVP996" s="90"/>
      <c r="IVQ996" s="90"/>
      <c r="IVR996" s="90"/>
      <c r="IVS996" s="90"/>
      <c r="IVT996" s="90"/>
      <c r="IVU996" s="90"/>
      <c r="IVV996" s="90"/>
      <c r="IVW996" s="90"/>
      <c r="IVX996" s="90"/>
      <c r="IVY996" s="90"/>
      <c r="IVZ996" s="90"/>
      <c r="IWA996" s="90"/>
      <c r="IWB996" s="90"/>
      <c r="IWC996" s="90"/>
      <c r="IWD996" s="90"/>
      <c r="IWE996" s="90"/>
      <c r="IWF996" s="90"/>
      <c r="IWG996" s="90"/>
      <c r="IWH996" s="90"/>
      <c r="IWI996" s="90"/>
      <c r="IWJ996" s="90"/>
      <c r="IWK996" s="90"/>
      <c r="IWL996" s="90"/>
      <c r="IWM996" s="90"/>
      <c r="IWN996" s="90"/>
      <c r="IWO996" s="90"/>
      <c r="IWP996" s="90"/>
      <c r="IWQ996" s="90"/>
      <c r="IWR996" s="90"/>
      <c r="IWS996" s="90"/>
      <c r="IWT996" s="90"/>
      <c r="IWU996" s="90"/>
      <c r="IWV996" s="90"/>
      <c r="IWW996" s="90"/>
      <c r="IWX996" s="90"/>
      <c r="IWY996" s="90"/>
      <c r="IWZ996" s="90"/>
      <c r="IXA996" s="90"/>
      <c r="IXB996" s="90"/>
      <c r="IXC996" s="90"/>
      <c r="IXD996" s="90"/>
      <c r="IXE996" s="90"/>
      <c r="IXF996" s="90"/>
      <c r="IXG996" s="90"/>
      <c r="IXH996" s="90"/>
      <c r="IXI996" s="90"/>
      <c r="IXJ996" s="90"/>
      <c r="IXK996" s="90"/>
      <c r="IXL996" s="90"/>
      <c r="IXM996" s="90"/>
      <c r="IXN996" s="90"/>
      <c r="IXO996" s="90"/>
      <c r="IXP996" s="90"/>
      <c r="IXQ996" s="90"/>
      <c r="IXR996" s="90"/>
      <c r="IXS996" s="90"/>
      <c r="IXT996" s="90"/>
      <c r="IXU996" s="90"/>
      <c r="IXV996" s="90"/>
      <c r="IXW996" s="90"/>
      <c r="IXX996" s="90"/>
      <c r="IXY996" s="90"/>
      <c r="IXZ996" s="90"/>
      <c r="IYA996" s="90"/>
      <c r="IYB996" s="90"/>
      <c r="IYC996" s="90"/>
      <c r="IYD996" s="90"/>
      <c r="IYE996" s="90"/>
      <c r="IYF996" s="90"/>
      <c r="IYG996" s="90"/>
      <c r="IYH996" s="90"/>
      <c r="IYI996" s="90"/>
      <c r="IYJ996" s="90"/>
      <c r="IYK996" s="90"/>
      <c r="IYL996" s="90"/>
      <c r="IYM996" s="90"/>
      <c r="IYN996" s="90"/>
      <c r="IYO996" s="90"/>
      <c r="IYP996" s="90"/>
      <c r="IYQ996" s="90"/>
      <c r="IYR996" s="90"/>
      <c r="IYS996" s="90"/>
      <c r="IYT996" s="90"/>
      <c r="IYU996" s="90"/>
      <c r="IYV996" s="90"/>
      <c r="IYW996" s="90"/>
      <c r="IYX996" s="90"/>
      <c r="IYY996" s="90"/>
      <c r="IYZ996" s="90"/>
      <c r="IZA996" s="90"/>
      <c r="IZB996" s="90"/>
      <c r="IZC996" s="90"/>
      <c r="IZD996" s="90"/>
      <c r="IZE996" s="90"/>
      <c r="IZF996" s="90"/>
      <c r="IZG996" s="90"/>
      <c r="IZH996" s="90"/>
      <c r="IZI996" s="90"/>
      <c r="IZJ996" s="90"/>
      <c r="IZK996" s="90"/>
      <c r="IZL996" s="90"/>
      <c r="IZM996" s="90"/>
      <c r="IZN996" s="90"/>
      <c r="IZO996" s="90"/>
      <c r="IZP996" s="90"/>
      <c r="IZQ996" s="90"/>
      <c r="IZR996" s="90"/>
      <c r="IZS996" s="90"/>
      <c r="IZT996" s="90"/>
      <c r="IZU996" s="90"/>
      <c r="IZV996" s="90"/>
      <c r="IZW996" s="90"/>
      <c r="IZX996" s="90"/>
      <c r="IZY996" s="90"/>
      <c r="IZZ996" s="90"/>
      <c r="JAA996" s="90"/>
      <c r="JAB996" s="90"/>
      <c r="JAC996" s="90"/>
      <c r="JAD996" s="90"/>
      <c r="JAE996" s="90"/>
      <c r="JAF996" s="90"/>
      <c r="JAG996" s="90"/>
      <c r="JAH996" s="90"/>
      <c r="JAI996" s="90"/>
      <c r="JAJ996" s="90"/>
      <c r="JAK996" s="90"/>
      <c r="JAL996" s="90"/>
      <c r="JAM996" s="90"/>
      <c r="JAN996" s="90"/>
      <c r="JAO996" s="90"/>
      <c r="JAP996" s="90"/>
      <c r="JAQ996" s="90"/>
      <c r="JAR996" s="90"/>
      <c r="JAS996" s="90"/>
      <c r="JAT996" s="90"/>
      <c r="JAU996" s="90"/>
      <c r="JAV996" s="90"/>
      <c r="JAW996" s="90"/>
      <c r="JAX996" s="90"/>
      <c r="JAY996" s="90"/>
      <c r="JAZ996" s="90"/>
      <c r="JBA996" s="90"/>
      <c r="JBB996" s="90"/>
      <c r="JBC996" s="90"/>
      <c r="JBD996" s="90"/>
      <c r="JBE996" s="90"/>
      <c r="JBF996" s="90"/>
      <c r="JBG996" s="90"/>
      <c r="JBH996" s="90"/>
      <c r="JBI996" s="90"/>
      <c r="JBJ996" s="90"/>
      <c r="JBK996" s="90"/>
      <c r="JBL996" s="90"/>
      <c r="JBM996" s="90"/>
      <c r="JBN996" s="90"/>
      <c r="JBO996" s="90"/>
      <c r="JBP996" s="90"/>
      <c r="JBQ996" s="90"/>
      <c r="JBR996" s="90"/>
      <c r="JBS996" s="90"/>
      <c r="JBT996" s="90"/>
      <c r="JBU996" s="90"/>
      <c r="JBV996" s="90"/>
      <c r="JBW996" s="90"/>
      <c r="JBX996" s="90"/>
      <c r="JBY996" s="90"/>
      <c r="JBZ996" s="90"/>
      <c r="JCA996" s="90"/>
      <c r="JCB996" s="90"/>
      <c r="JCC996" s="90"/>
      <c r="JCD996" s="90"/>
      <c r="JCE996" s="90"/>
      <c r="JCF996" s="90"/>
      <c r="JCG996" s="90"/>
      <c r="JCH996" s="90"/>
      <c r="JCI996" s="90"/>
      <c r="JCJ996" s="90"/>
      <c r="JCK996" s="90"/>
      <c r="JCL996" s="90"/>
      <c r="JCM996" s="90"/>
      <c r="JCN996" s="90"/>
      <c r="JCO996" s="90"/>
      <c r="JCP996" s="90"/>
      <c r="JCQ996" s="90"/>
      <c r="JCR996" s="90"/>
      <c r="JCS996" s="90"/>
      <c r="JCT996" s="90"/>
      <c r="JCU996" s="90"/>
      <c r="JCV996" s="90"/>
      <c r="JCW996" s="90"/>
      <c r="JCX996" s="90"/>
      <c r="JCY996" s="90"/>
      <c r="JCZ996" s="90"/>
      <c r="JDA996" s="90"/>
      <c r="JDB996" s="90"/>
      <c r="JDC996" s="90"/>
      <c r="JDD996" s="90"/>
      <c r="JDE996" s="90"/>
      <c r="JDF996" s="90"/>
      <c r="JDG996" s="90"/>
      <c r="JDH996" s="90"/>
      <c r="JDI996" s="90"/>
      <c r="JDJ996" s="90"/>
      <c r="JDK996" s="90"/>
      <c r="JDL996" s="90"/>
      <c r="JDM996" s="90"/>
      <c r="JDN996" s="90"/>
      <c r="JDO996" s="90"/>
      <c r="JDP996" s="90"/>
      <c r="JDQ996" s="90"/>
      <c r="JDR996" s="90"/>
      <c r="JDS996" s="90"/>
      <c r="JDT996" s="90"/>
      <c r="JDU996" s="90"/>
      <c r="JDV996" s="90"/>
      <c r="JDW996" s="90"/>
      <c r="JDX996" s="90"/>
      <c r="JDY996" s="90"/>
      <c r="JDZ996" s="90"/>
      <c r="JEA996" s="90"/>
      <c r="JEB996" s="90"/>
      <c r="JEC996" s="90"/>
      <c r="JED996" s="90"/>
      <c r="JEE996" s="90"/>
      <c r="JEF996" s="90"/>
      <c r="JEG996" s="90"/>
      <c r="JEH996" s="90"/>
      <c r="JEI996" s="90"/>
      <c r="JEJ996" s="90"/>
      <c r="JEK996" s="90"/>
      <c r="JEL996" s="90"/>
      <c r="JEM996" s="90"/>
      <c r="JEN996" s="90"/>
      <c r="JEO996" s="90"/>
      <c r="JEP996" s="90"/>
      <c r="JEQ996" s="90"/>
      <c r="JER996" s="90"/>
      <c r="JES996" s="90"/>
      <c r="JET996" s="90"/>
      <c r="JEU996" s="90"/>
      <c r="JEV996" s="90"/>
      <c r="JEW996" s="90"/>
      <c r="JEX996" s="90"/>
      <c r="JEY996" s="90"/>
      <c r="JEZ996" s="90"/>
      <c r="JFA996" s="90"/>
      <c r="JFB996" s="90"/>
      <c r="JFC996" s="90"/>
      <c r="JFD996" s="90"/>
      <c r="JFE996" s="90"/>
      <c r="JFF996" s="90"/>
      <c r="JFG996" s="90"/>
      <c r="JFH996" s="90"/>
      <c r="JFI996" s="90"/>
      <c r="JFJ996" s="90"/>
      <c r="JFK996" s="90"/>
      <c r="JFL996" s="90"/>
      <c r="JFM996" s="90"/>
      <c r="JFN996" s="90"/>
      <c r="JFO996" s="90"/>
      <c r="JFP996" s="90"/>
      <c r="JFQ996" s="90"/>
      <c r="JFR996" s="90"/>
      <c r="JFS996" s="90"/>
      <c r="JFT996" s="90"/>
      <c r="JFU996" s="90"/>
      <c r="JFV996" s="90"/>
      <c r="JFW996" s="90"/>
      <c r="JFX996" s="90"/>
      <c r="JFY996" s="90"/>
      <c r="JFZ996" s="90"/>
      <c r="JGA996" s="90"/>
      <c r="JGB996" s="90"/>
      <c r="JGC996" s="90"/>
      <c r="JGD996" s="90"/>
      <c r="JGE996" s="90"/>
      <c r="JGF996" s="90"/>
      <c r="JGG996" s="90"/>
      <c r="JGH996" s="90"/>
      <c r="JGI996" s="90"/>
      <c r="JGJ996" s="90"/>
      <c r="JGK996" s="90"/>
      <c r="JGL996" s="90"/>
      <c r="JGM996" s="90"/>
      <c r="JGN996" s="90"/>
      <c r="JGO996" s="90"/>
      <c r="JGP996" s="90"/>
      <c r="JGQ996" s="90"/>
      <c r="JGR996" s="90"/>
      <c r="JGS996" s="90"/>
      <c r="JGT996" s="90"/>
      <c r="JGU996" s="90"/>
      <c r="JGV996" s="90"/>
      <c r="JGW996" s="90"/>
      <c r="JGX996" s="90"/>
      <c r="JGY996" s="90"/>
      <c r="JGZ996" s="90"/>
      <c r="JHA996" s="90"/>
      <c r="JHB996" s="90"/>
      <c r="JHC996" s="90"/>
      <c r="JHD996" s="90"/>
      <c r="JHE996" s="90"/>
      <c r="JHF996" s="90"/>
      <c r="JHG996" s="90"/>
      <c r="JHH996" s="90"/>
      <c r="JHI996" s="90"/>
      <c r="JHJ996" s="90"/>
      <c r="JHK996" s="90"/>
      <c r="JHL996" s="90"/>
      <c r="JHM996" s="90"/>
      <c r="JHN996" s="90"/>
      <c r="JHO996" s="90"/>
      <c r="JHP996" s="90"/>
      <c r="JHQ996" s="90"/>
      <c r="JHR996" s="90"/>
      <c r="JHS996" s="90"/>
      <c r="JHT996" s="90"/>
      <c r="JHU996" s="90"/>
      <c r="JHV996" s="90"/>
      <c r="JHW996" s="90"/>
      <c r="JHX996" s="90"/>
      <c r="JHY996" s="90"/>
      <c r="JHZ996" s="90"/>
      <c r="JIA996" s="90"/>
      <c r="JIB996" s="90"/>
      <c r="JIC996" s="90"/>
      <c r="JID996" s="90"/>
      <c r="JIE996" s="90"/>
      <c r="JIF996" s="90"/>
      <c r="JIG996" s="90"/>
      <c r="JIH996" s="90"/>
      <c r="JII996" s="90"/>
      <c r="JIJ996" s="90"/>
      <c r="JIK996" s="90"/>
      <c r="JIL996" s="90"/>
      <c r="JIM996" s="90"/>
      <c r="JIN996" s="90"/>
      <c r="JIO996" s="90"/>
      <c r="JIP996" s="90"/>
      <c r="JIQ996" s="90"/>
      <c r="JIR996" s="90"/>
      <c r="JIS996" s="90"/>
      <c r="JIT996" s="90"/>
      <c r="JIU996" s="90"/>
      <c r="JIV996" s="90"/>
      <c r="JIW996" s="90"/>
      <c r="JIX996" s="90"/>
      <c r="JIY996" s="90"/>
      <c r="JIZ996" s="90"/>
      <c r="JJA996" s="90"/>
      <c r="JJB996" s="90"/>
      <c r="JJC996" s="90"/>
      <c r="JJD996" s="90"/>
      <c r="JJE996" s="90"/>
      <c r="JJF996" s="90"/>
      <c r="JJG996" s="90"/>
      <c r="JJH996" s="90"/>
      <c r="JJI996" s="90"/>
      <c r="JJJ996" s="90"/>
      <c r="JJK996" s="90"/>
      <c r="JJL996" s="90"/>
      <c r="JJM996" s="90"/>
      <c r="JJN996" s="90"/>
      <c r="JJO996" s="90"/>
      <c r="JJP996" s="90"/>
      <c r="JJQ996" s="90"/>
      <c r="JJR996" s="90"/>
      <c r="JJS996" s="90"/>
      <c r="JJT996" s="90"/>
      <c r="JJU996" s="90"/>
      <c r="JJV996" s="90"/>
      <c r="JJW996" s="90"/>
      <c r="JJX996" s="90"/>
      <c r="JJY996" s="90"/>
      <c r="JJZ996" s="90"/>
      <c r="JKA996" s="90"/>
      <c r="JKB996" s="90"/>
      <c r="JKC996" s="90"/>
      <c r="JKD996" s="90"/>
      <c r="JKE996" s="90"/>
      <c r="JKF996" s="90"/>
      <c r="JKG996" s="90"/>
      <c r="JKH996" s="90"/>
      <c r="JKI996" s="90"/>
      <c r="JKJ996" s="90"/>
      <c r="JKK996" s="90"/>
      <c r="JKL996" s="90"/>
      <c r="JKM996" s="90"/>
      <c r="JKN996" s="90"/>
      <c r="JKO996" s="90"/>
      <c r="JKP996" s="90"/>
      <c r="JKQ996" s="90"/>
      <c r="JKR996" s="90"/>
      <c r="JKS996" s="90"/>
      <c r="JKT996" s="90"/>
      <c r="JKU996" s="90"/>
      <c r="JKV996" s="90"/>
      <c r="JKW996" s="90"/>
      <c r="JKX996" s="90"/>
      <c r="JKY996" s="90"/>
      <c r="JKZ996" s="90"/>
      <c r="JLA996" s="90"/>
      <c r="JLB996" s="90"/>
      <c r="JLC996" s="90"/>
      <c r="JLD996" s="90"/>
      <c r="JLE996" s="90"/>
      <c r="JLF996" s="90"/>
      <c r="JLG996" s="90"/>
      <c r="JLH996" s="90"/>
      <c r="JLI996" s="90"/>
      <c r="JLJ996" s="90"/>
      <c r="JLK996" s="90"/>
      <c r="JLL996" s="90"/>
      <c r="JLM996" s="90"/>
      <c r="JLN996" s="90"/>
      <c r="JLO996" s="90"/>
      <c r="JLP996" s="90"/>
      <c r="JLQ996" s="90"/>
      <c r="JLR996" s="90"/>
      <c r="JLS996" s="90"/>
      <c r="JLT996" s="90"/>
      <c r="JLU996" s="90"/>
      <c r="JLV996" s="90"/>
      <c r="JLW996" s="90"/>
      <c r="JLX996" s="90"/>
      <c r="JLY996" s="90"/>
      <c r="JLZ996" s="90"/>
      <c r="JMA996" s="90"/>
      <c r="JMB996" s="90"/>
      <c r="JMC996" s="90"/>
      <c r="JMD996" s="90"/>
      <c r="JME996" s="90"/>
      <c r="JMF996" s="90"/>
      <c r="JMG996" s="90"/>
      <c r="JMH996" s="90"/>
      <c r="JMI996" s="90"/>
      <c r="JMJ996" s="90"/>
      <c r="JMK996" s="90"/>
      <c r="JML996" s="90"/>
      <c r="JMM996" s="90"/>
      <c r="JMN996" s="90"/>
      <c r="JMO996" s="90"/>
      <c r="JMP996" s="90"/>
      <c r="JMQ996" s="90"/>
      <c r="JMR996" s="90"/>
      <c r="JMS996" s="90"/>
      <c r="JMT996" s="90"/>
      <c r="JMU996" s="90"/>
      <c r="JMV996" s="90"/>
      <c r="JMW996" s="90"/>
      <c r="JMX996" s="90"/>
      <c r="JMY996" s="90"/>
      <c r="JMZ996" s="90"/>
      <c r="JNA996" s="90"/>
      <c r="JNB996" s="90"/>
      <c r="JNC996" s="90"/>
      <c r="JND996" s="90"/>
      <c r="JNE996" s="90"/>
      <c r="JNF996" s="90"/>
      <c r="JNG996" s="90"/>
      <c r="JNH996" s="90"/>
      <c r="JNI996" s="90"/>
      <c r="JNJ996" s="90"/>
      <c r="JNK996" s="90"/>
      <c r="JNL996" s="90"/>
      <c r="JNM996" s="90"/>
      <c r="JNN996" s="90"/>
      <c r="JNO996" s="90"/>
      <c r="JNP996" s="90"/>
      <c r="JNQ996" s="90"/>
      <c r="JNR996" s="90"/>
      <c r="JNS996" s="90"/>
      <c r="JNT996" s="90"/>
      <c r="JNU996" s="90"/>
      <c r="JNV996" s="90"/>
      <c r="JNW996" s="90"/>
      <c r="JNX996" s="90"/>
      <c r="JNY996" s="90"/>
      <c r="JNZ996" s="90"/>
      <c r="JOA996" s="90"/>
      <c r="JOB996" s="90"/>
      <c r="JOC996" s="90"/>
      <c r="JOD996" s="90"/>
      <c r="JOE996" s="90"/>
      <c r="JOF996" s="90"/>
      <c r="JOG996" s="90"/>
      <c r="JOH996" s="90"/>
      <c r="JOI996" s="90"/>
      <c r="JOJ996" s="90"/>
      <c r="JOK996" s="90"/>
      <c r="JOL996" s="90"/>
      <c r="JOM996" s="90"/>
      <c r="JON996" s="90"/>
      <c r="JOO996" s="90"/>
      <c r="JOP996" s="90"/>
      <c r="JOQ996" s="90"/>
      <c r="JOR996" s="90"/>
      <c r="JOS996" s="90"/>
      <c r="JOT996" s="90"/>
      <c r="JOU996" s="90"/>
      <c r="JOV996" s="90"/>
      <c r="JOW996" s="90"/>
      <c r="JOX996" s="90"/>
      <c r="JOY996" s="90"/>
      <c r="JOZ996" s="90"/>
      <c r="JPA996" s="90"/>
      <c r="JPB996" s="90"/>
      <c r="JPC996" s="90"/>
      <c r="JPD996" s="90"/>
      <c r="JPE996" s="90"/>
      <c r="JPF996" s="90"/>
      <c r="JPG996" s="90"/>
      <c r="JPH996" s="90"/>
      <c r="JPI996" s="90"/>
      <c r="JPJ996" s="90"/>
      <c r="JPK996" s="90"/>
      <c r="JPL996" s="90"/>
      <c r="JPM996" s="90"/>
      <c r="JPN996" s="90"/>
      <c r="JPO996" s="90"/>
      <c r="JPP996" s="90"/>
      <c r="JPQ996" s="90"/>
      <c r="JPR996" s="90"/>
      <c r="JPS996" s="90"/>
      <c r="JPT996" s="90"/>
      <c r="JPU996" s="90"/>
      <c r="JPV996" s="90"/>
      <c r="JPW996" s="90"/>
      <c r="JPX996" s="90"/>
      <c r="JPY996" s="90"/>
      <c r="JPZ996" s="90"/>
      <c r="JQA996" s="90"/>
      <c r="JQB996" s="90"/>
      <c r="JQC996" s="90"/>
      <c r="JQD996" s="90"/>
      <c r="JQE996" s="90"/>
      <c r="JQF996" s="90"/>
      <c r="JQG996" s="90"/>
      <c r="JQH996" s="90"/>
      <c r="JQI996" s="90"/>
      <c r="JQJ996" s="90"/>
      <c r="JQK996" s="90"/>
      <c r="JQL996" s="90"/>
      <c r="JQM996" s="90"/>
      <c r="JQN996" s="90"/>
      <c r="JQO996" s="90"/>
      <c r="JQP996" s="90"/>
      <c r="JQQ996" s="90"/>
      <c r="JQR996" s="90"/>
      <c r="JQS996" s="90"/>
      <c r="JQT996" s="90"/>
      <c r="JQU996" s="90"/>
      <c r="JQV996" s="90"/>
      <c r="JQW996" s="90"/>
      <c r="JQX996" s="90"/>
      <c r="JQY996" s="90"/>
      <c r="JQZ996" s="90"/>
      <c r="JRA996" s="90"/>
      <c r="JRB996" s="90"/>
      <c r="JRC996" s="90"/>
      <c r="JRD996" s="90"/>
      <c r="JRE996" s="90"/>
      <c r="JRF996" s="90"/>
      <c r="JRG996" s="90"/>
      <c r="JRH996" s="90"/>
      <c r="JRI996" s="90"/>
      <c r="JRJ996" s="90"/>
      <c r="JRK996" s="90"/>
      <c r="JRL996" s="90"/>
      <c r="JRM996" s="90"/>
      <c r="JRN996" s="90"/>
      <c r="JRO996" s="90"/>
      <c r="JRP996" s="90"/>
      <c r="JRQ996" s="90"/>
      <c r="JRR996" s="90"/>
      <c r="JRS996" s="90"/>
      <c r="JRT996" s="90"/>
      <c r="JRU996" s="90"/>
      <c r="JRV996" s="90"/>
      <c r="JRW996" s="90"/>
      <c r="JRX996" s="90"/>
      <c r="JRY996" s="90"/>
      <c r="JRZ996" s="90"/>
      <c r="JSA996" s="90"/>
      <c r="JSB996" s="90"/>
      <c r="JSC996" s="90"/>
      <c r="JSD996" s="90"/>
      <c r="JSE996" s="90"/>
      <c r="JSF996" s="90"/>
      <c r="JSG996" s="90"/>
      <c r="JSH996" s="90"/>
      <c r="JSI996" s="90"/>
      <c r="JSJ996" s="90"/>
      <c r="JSK996" s="90"/>
      <c r="JSL996" s="90"/>
      <c r="JSM996" s="90"/>
      <c r="JSN996" s="90"/>
      <c r="JSO996" s="90"/>
      <c r="JSP996" s="90"/>
      <c r="JSQ996" s="90"/>
      <c r="JSR996" s="90"/>
      <c r="JSS996" s="90"/>
      <c r="JST996" s="90"/>
      <c r="JSU996" s="90"/>
      <c r="JSV996" s="90"/>
      <c r="JSW996" s="90"/>
      <c r="JSX996" s="90"/>
      <c r="JSY996" s="90"/>
      <c r="JSZ996" s="90"/>
      <c r="JTA996" s="90"/>
      <c r="JTB996" s="90"/>
      <c r="JTC996" s="90"/>
      <c r="JTD996" s="90"/>
      <c r="JTE996" s="90"/>
      <c r="JTF996" s="90"/>
      <c r="JTG996" s="90"/>
      <c r="JTH996" s="90"/>
      <c r="JTI996" s="90"/>
      <c r="JTJ996" s="90"/>
      <c r="JTK996" s="90"/>
      <c r="JTL996" s="90"/>
      <c r="JTM996" s="90"/>
      <c r="JTN996" s="90"/>
      <c r="JTO996" s="90"/>
      <c r="JTP996" s="90"/>
      <c r="JTQ996" s="90"/>
      <c r="JTR996" s="90"/>
      <c r="JTS996" s="90"/>
      <c r="JTT996" s="90"/>
      <c r="JTU996" s="90"/>
      <c r="JTV996" s="90"/>
      <c r="JTW996" s="90"/>
      <c r="JTX996" s="90"/>
      <c r="JTY996" s="90"/>
      <c r="JTZ996" s="90"/>
      <c r="JUA996" s="90"/>
      <c r="JUB996" s="90"/>
      <c r="JUC996" s="90"/>
      <c r="JUD996" s="90"/>
      <c r="JUE996" s="90"/>
      <c r="JUF996" s="90"/>
      <c r="JUG996" s="90"/>
      <c r="JUH996" s="90"/>
      <c r="JUI996" s="90"/>
      <c r="JUJ996" s="90"/>
      <c r="JUK996" s="90"/>
      <c r="JUL996" s="90"/>
      <c r="JUM996" s="90"/>
      <c r="JUN996" s="90"/>
      <c r="JUO996" s="90"/>
      <c r="JUP996" s="90"/>
      <c r="JUQ996" s="90"/>
      <c r="JUR996" s="90"/>
      <c r="JUS996" s="90"/>
      <c r="JUT996" s="90"/>
      <c r="JUU996" s="90"/>
      <c r="JUV996" s="90"/>
      <c r="JUW996" s="90"/>
      <c r="JUX996" s="90"/>
      <c r="JUY996" s="90"/>
      <c r="JUZ996" s="90"/>
      <c r="JVA996" s="90"/>
      <c r="JVB996" s="90"/>
      <c r="JVC996" s="90"/>
      <c r="JVD996" s="90"/>
      <c r="JVE996" s="90"/>
      <c r="JVF996" s="90"/>
      <c r="JVG996" s="90"/>
      <c r="JVH996" s="90"/>
      <c r="JVI996" s="90"/>
      <c r="JVJ996" s="90"/>
      <c r="JVK996" s="90"/>
      <c r="JVL996" s="90"/>
      <c r="JVM996" s="90"/>
      <c r="JVN996" s="90"/>
      <c r="JVO996" s="90"/>
      <c r="JVP996" s="90"/>
      <c r="JVQ996" s="90"/>
      <c r="JVR996" s="90"/>
      <c r="JVS996" s="90"/>
      <c r="JVT996" s="90"/>
      <c r="JVU996" s="90"/>
      <c r="JVV996" s="90"/>
      <c r="JVW996" s="90"/>
      <c r="JVX996" s="90"/>
      <c r="JVY996" s="90"/>
      <c r="JVZ996" s="90"/>
      <c r="JWA996" s="90"/>
      <c r="JWB996" s="90"/>
      <c r="JWC996" s="90"/>
      <c r="JWD996" s="90"/>
      <c r="JWE996" s="90"/>
      <c r="JWF996" s="90"/>
      <c r="JWG996" s="90"/>
      <c r="JWH996" s="90"/>
      <c r="JWI996" s="90"/>
      <c r="JWJ996" s="90"/>
      <c r="JWK996" s="90"/>
      <c r="JWL996" s="90"/>
      <c r="JWM996" s="90"/>
      <c r="JWN996" s="90"/>
      <c r="JWO996" s="90"/>
      <c r="JWP996" s="90"/>
      <c r="JWQ996" s="90"/>
      <c r="JWR996" s="90"/>
      <c r="JWS996" s="90"/>
      <c r="JWT996" s="90"/>
      <c r="JWU996" s="90"/>
      <c r="JWV996" s="90"/>
      <c r="JWW996" s="90"/>
      <c r="JWX996" s="90"/>
      <c r="JWY996" s="90"/>
      <c r="JWZ996" s="90"/>
      <c r="JXA996" s="90"/>
      <c r="JXB996" s="90"/>
      <c r="JXC996" s="90"/>
      <c r="JXD996" s="90"/>
      <c r="JXE996" s="90"/>
      <c r="JXF996" s="90"/>
      <c r="JXG996" s="90"/>
      <c r="JXH996" s="90"/>
      <c r="JXI996" s="90"/>
      <c r="JXJ996" s="90"/>
      <c r="JXK996" s="90"/>
      <c r="JXL996" s="90"/>
      <c r="JXM996" s="90"/>
      <c r="JXN996" s="90"/>
      <c r="JXO996" s="90"/>
      <c r="JXP996" s="90"/>
      <c r="JXQ996" s="90"/>
      <c r="JXR996" s="90"/>
      <c r="JXS996" s="90"/>
      <c r="JXT996" s="90"/>
      <c r="JXU996" s="90"/>
      <c r="JXV996" s="90"/>
      <c r="JXW996" s="90"/>
      <c r="JXX996" s="90"/>
      <c r="JXY996" s="90"/>
      <c r="JXZ996" s="90"/>
      <c r="JYA996" s="90"/>
      <c r="JYB996" s="90"/>
      <c r="JYC996" s="90"/>
      <c r="JYD996" s="90"/>
      <c r="JYE996" s="90"/>
      <c r="JYF996" s="90"/>
      <c r="JYG996" s="90"/>
      <c r="JYH996" s="90"/>
      <c r="JYI996" s="90"/>
      <c r="JYJ996" s="90"/>
      <c r="JYK996" s="90"/>
      <c r="JYL996" s="90"/>
      <c r="JYM996" s="90"/>
      <c r="JYN996" s="90"/>
      <c r="JYO996" s="90"/>
      <c r="JYP996" s="90"/>
      <c r="JYQ996" s="90"/>
      <c r="JYR996" s="90"/>
      <c r="JYS996" s="90"/>
      <c r="JYT996" s="90"/>
      <c r="JYU996" s="90"/>
      <c r="JYV996" s="90"/>
      <c r="JYW996" s="90"/>
      <c r="JYX996" s="90"/>
      <c r="JYY996" s="90"/>
      <c r="JYZ996" s="90"/>
      <c r="JZA996" s="90"/>
      <c r="JZB996" s="90"/>
      <c r="JZC996" s="90"/>
      <c r="JZD996" s="90"/>
      <c r="JZE996" s="90"/>
      <c r="JZF996" s="90"/>
      <c r="JZG996" s="90"/>
      <c r="JZH996" s="90"/>
      <c r="JZI996" s="90"/>
      <c r="JZJ996" s="90"/>
      <c r="JZK996" s="90"/>
      <c r="JZL996" s="90"/>
      <c r="JZM996" s="90"/>
      <c r="JZN996" s="90"/>
      <c r="JZO996" s="90"/>
      <c r="JZP996" s="90"/>
      <c r="JZQ996" s="90"/>
      <c r="JZR996" s="90"/>
      <c r="JZS996" s="90"/>
      <c r="JZT996" s="90"/>
      <c r="JZU996" s="90"/>
      <c r="JZV996" s="90"/>
      <c r="JZW996" s="90"/>
      <c r="JZX996" s="90"/>
      <c r="JZY996" s="90"/>
      <c r="JZZ996" s="90"/>
      <c r="KAA996" s="90"/>
      <c r="KAB996" s="90"/>
      <c r="KAC996" s="90"/>
      <c r="KAD996" s="90"/>
      <c r="KAE996" s="90"/>
      <c r="KAF996" s="90"/>
      <c r="KAG996" s="90"/>
      <c r="KAH996" s="90"/>
      <c r="KAI996" s="90"/>
      <c r="KAJ996" s="90"/>
      <c r="KAK996" s="90"/>
      <c r="KAL996" s="90"/>
      <c r="KAM996" s="90"/>
      <c r="KAN996" s="90"/>
      <c r="KAO996" s="90"/>
      <c r="KAP996" s="90"/>
      <c r="KAQ996" s="90"/>
      <c r="KAR996" s="90"/>
      <c r="KAS996" s="90"/>
      <c r="KAT996" s="90"/>
      <c r="KAU996" s="90"/>
      <c r="KAV996" s="90"/>
      <c r="KAW996" s="90"/>
      <c r="KAX996" s="90"/>
      <c r="KAY996" s="90"/>
      <c r="KAZ996" s="90"/>
      <c r="KBA996" s="90"/>
      <c r="KBB996" s="90"/>
      <c r="KBC996" s="90"/>
      <c r="KBD996" s="90"/>
      <c r="KBE996" s="90"/>
      <c r="KBF996" s="90"/>
      <c r="KBG996" s="90"/>
      <c r="KBH996" s="90"/>
      <c r="KBI996" s="90"/>
      <c r="KBJ996" s="90"/>
      <c r="KBK996" s="90"/>
      <c r="KBL996" s="90"/>
      <c r="KBM996" s="90"/>
      <c r="KBN996" s="90"/>
      <c r="KBO996" s="90"/>
      <c r="KBP996" s="90"/>
      <c r="KBQ996" s="90"/>
      <c r="KBR996" s="90"/>
      <c r="KBS996" s="90"/>
      <c r="KBT996" s="90"/>
      <c r="KBU996" s="90"/>
      <c r="KBV996" s="90"/>
      <c r="KBW996" s="90"/>
      <c r="KBX996" s="90"/>
      <c r="KBY996" s="90"/>
      <c r="KBZ996" s="90"/>
      <c r="KCA996" s="90"/>
      <c r="KCB996" s="90"/>
      <c r="KCC996" s="90"/>
      <c r="KCD996" s="90"/>
      <c r="KCE996" s="90"/>
      <c r="KCF996" s="90"/>
      <c r="KCG996" s="90"/>
      <c r="KCH996" s="90"/>
      <c r="KCI996" s="90"/>
      <c r="KCJ996" s="90"/>
      <c r="KCK996" s="90"/>
      <c r="KCL996" s="90"/>
      <c r="KCM996" s="90"/>
      <c r="KCN996" s="90"/>
      <c r="KCO996" s="90"/>
      <c r="KCP996" s="90"/>
      <c r="KCQ996" s="90"/>
      <c r="KCR996" s="90"/>
      <c r="KCS996" s="90"/>
      <c r="KCT996" s="90"/>
      <c r="KCU996" s="90"/>
      <c r="KCV996" s="90"/>
      <c r="KCW996" s="90"/>
      <c r="KCX996" s="90"/>
      <c r="KCY996" s="90"/>
      <c r="KCZ996" s="90"/>
      <c r="KDA996" s="90"/>
      <c r="KDB996" s="90"/>
      <c r="KDC996" s="90"/>
      <c r="KDD996" s="90"/>
      <c r="KDE996" s="90"/>
      <c r="KDF996" s="90"/>
      <c r="KDG996" s="90"/>
      <c r="KDH996" s="90"/>
      <c r="KDI996" s="90"/>
      <c r="KDJ996" s="90"/>
      <c r="KDK996" s="90"/>
      <c r="KDL996" s="90"/>
      <c r="KDM996" s="90"/>
      <c r="KDN996" s="90"/>
      <c r="KDO996" s="90"/>
      <c r="KDP996" s="90"/>
      <c r="KDQ996" s="90"/>
      <c r="KDR996" s="90"/>
      <c r="KDS996" s="90"/>
      <c r="KDT996" s="90"/>
      <c r="KDU996" s="90"/>
      <c r="KDV996" s="90"/>
      <c r="KDW996" s="90"/>
      <c r="KDX996" s="90"/>
      <c r="KDY996" s="90"/>
      <c r="KDZ996" s="90"/>
      <c r="KEA996" s="90"/>
      <c r="KEB996" s="90"/>
      <c r="KEC996" s="90"/>
      <c r="KED996" s="90"/>
      <c r="KEE996" s="90"/>
      <c r="KEF996" s="90"/>
      <c r="KEG996" s="90"/>
      <c r="KEH996" s="90"/>
      <c r="KEI996" s="90"/>
      <c r="KEJ996" s="90"/>
      <c r="KEK996" s="90"/>
      <c r="KEL996" s="90"/>
      <c r="KEM996" s="90"/>
      <c r="KEN996" s="90"/>
      <c r="KEO996" s="90"/>
      <c r="KEP996" s="90"/>
      <c r="KEQ996" s="90"/>
      <c r="KER996" s="90"/>
      <c r="KES996" s="90"/>
      <c r="KET996" s="90"/>
      <c r="KEU996" s="90"/>
      <c r="KEV996" s="90"/>
      <c r="KEW996" s="90"/>
      <c r="KEX996" s="90"/>
      <c r="KEY996" s="90"/>
      <c r="KEZ996" s="90"/>
      <c r="KFA996" s="90"/>
      <c r="KFB996" s="90"/>
      <c r="KFC996" s="90"/>
      <c r="KFD996" s="90"/>
      <c r="KFE996" s="90"/>
      <c r="KFF996" s="90"/>
      <c r="KFG996" s="90"/>
      <c r="KFH996" s="90"/>
      <c r="KFI996" s="90"/>
      <c r="KFJ996" s="90"/>
      <c r="KFK996" s="90"/>
      <c r="KFL996" s="90"/>
      <c r="KFM996" s="90"/>
      <c r="KFN996" s="90"/>
      <c r="KFO996" s="90"/>
      <c r="KFP996" s="90"/>
      <c r="KFQ996" s="90"/>
      <c r="KFR996" s="90"/>
      <c r="KFS996" s="90"/>
      <c r="KFT996" s="90"/>
      <c r="KFU996" s="90"/>
      <c r="KFV996" s="90"/>
      <c r="KFW996" s="90"/>
      <c r="KFX996" s="90"/>
      <c r="KFY996" s="90"/>
      <c r="KFZ996" s="90"/>
      <c r="KGA996" s="90"/>
      <c r="KGB996" s="90"/>
      <c r="KGC996" s="90"/>
      <c r="KGD996" s="90"/>
      <c r="KGE996" s="90"/>
      <c r="KGF996" s="90"/>
      <c r="KGG996" s="90"/>
      <c r="KGH996" s="90"/>
      <c r="KGI996" s="90"/>
      <c r="KGJ996" s="90"/>
      <c r="KGK996" s="90"/>
      <c r="KGL996" s="90"/>
      <c r="KGM996" s="90"/>
      <c r="KGN996" s="90"/>
      <c r="KGO996" s="90"/>
      <c r="KGP996" s="90"/>
      <c r="KGQ996" s="90"/>
      <c r="KGR996" s="90"/>
      <c r="KGS996" s="90"/>
      <c r="KGT996" s="90"/>
      <c r="KGU996" s="90"/>
      <c r="KGV996" s="90"/>
      <c r="KGW996" s="90"/>
      <c r="KGX996" s="90"/>
      <c r="KGY996" s="90"/>
      <c r="KGZ996" s="90"/>
      <c r="KHA996" s="90"/>
      <c r="KHB996" s="90"/>
      <c r="KHC996" s="90"/>
      <c r="KHD996" s="90"/>
      <c r="KHE996" s="90"/>
      <c r="KHF996" s="90"/>
      <c r="KHG996" s="90"/>
      <c r="KHH996" s="90"/>
      <c r="KHI996" s="90"/>
      <c r="KHJ996" s="90"/>
      <c r="KHK996" s="90"/>
      <c r="KHL996" s="90"/>
      <c r="KHM996" s="90"/>
      <c r="KHN996" s="90"/>
      <c r="KHO996" s="90"/>
      <c r="KHP996" s="90"/>
      <c r="KHQ996" s="90"/>
      <c r="KHR996" s="90"/>
      <c r="KHS996" s="90"/>
      <c r="KHT996" s="90"/>
      <c r="KHU996" s="90"/>
      <c r="KHV996" s="90"/>
      <c r="KHW996" s="90"/>
      <c r="KHX996" s="90"/>
      <c r="KHY996" s="90"/>
      <c r="KHZ996" s="90"/>
      <c r="KIA996" s="90"/>
      <c r="KIB996" s="90"/>
      <c r="KIC996" s="90"/>
      <c r="KID996" s="90"/>
      <c r="KIE996" s="90"/>
      <c r="KIF996" s="90"/>
      <c r="KIG996" s="90"/>
      <c r="KIH996" s="90"/>
      <c r="KII996" s="90"/>
      <c r="KIJ996" s="90"/>
      <c r="KIK996" s="90"/>
      <c r="KIL996" s="90"/>
      <c r="KIM996" s="90"/>
      <c r="KIN996" s="90"/>
      <c r="KIO996" s="90"/>
      <c r="KIP996" s="90"/>
      <c r="KIQ996" s="90"/>
      <c r="KIR996" s="90"/>
      <c r="KIS996" s="90"/>
      <c r="KIT996" s="90"/>
      <c r="KIU996" s="90"/>
      <c r="KIV996" s="90"/>
      <c r="KIW996" s="90"/>
      <c r="KIX996" s="90"/>
      <c r="KIY996" s="90"/>
      <c r="KIZ996" s="90"/>
      <c r="KJA996" s="90"/>
      <c r="KJB996" s="90"/>
      <c r="KJC996" s="90"/>
      <c r="KJD996" s="90"/>
      <c r="KJE996" s="90"/>
      <c r="KJF996" s="90"/>
      <c r="KJG996" s="90"/>
      <c r="KJH996" s="90"/>
      <c r="KJI996" s="90"/>
      <c r="KJJ996" s="90"/>
      <c r="KJK996" s="90"/>
      <c r="KJL996" s="90"/>
      <c r="KJM996" s="90"/>
      <c r="KJN996" s="90"/>
      <c r="KJO996" s="90"/>
      <c r="KJP996" s="90"/>
      <c r="KJQ996" s="90"/>
      <c r="KJR996" s="90"/>
      <c r="KJS996" s="90"/>
      <c r="KJT996" s="90"/>
      <c r="KJU996" s="90"/>
      <c r="KJV996" s="90"/>
      <c r="KJW996" s="90"/>
      <c r="KJX996" s="90"/>
      <c r="KJY996" s="90"/>
      <c r="KJZ996" s="90"/>
      <c r="KKA996" s="90"/>
      <c r="KKB996" s="90"/>
      <c r="KKC996" s="90"/>
      <c r="KKD996" s="90"/>
      <c r="KKE996" s="90"/>
      <c r="KKF996" s="90"/>
      <c r="KKG996" s="90"/>
      <c r="KKH996" s="90"/>
      <c r="KKI996" s="90"/>
      <c r="KKJ996" s="90"/>
      <c r="KKK996" s="90"/>
      <c r="KKL996" s="90"/>
      <c r="KKM996" s="90"/>
      <c r="KKN996" s="90"/>
      <c r="KKO996" s="90"/>
      <c r="KKP996" s="90"/>
      <c r="KKQ996" s="90"/>
      <c r="KKR996" s="90"/>
      <c r="KKS996" s="90"/>
      <c r="KKT996" s="90"/>
      <c r="KKU996" s="90"/>
      <c r="KKV996" s="90"/>
      <c r="KKW996" s="90"/>
      <c r="KKX996" s="90"/>
      <c r="KKY996" s="90"/>
      <c r="KKZ996" s="90"/>
      <c r="KLA996" s="90"/>
      <c r="KLB996" s="90"/>
      <c r="KLC996" s="90"/>
      <c r="KLD996" s="90"/>
      <c r="KLE996" s="90"/>
      <c r="KLF996" s="90"/>
      <c r="KLG996" s="90"/>
      <c r="KLH996" s="90"/>
      <c r="KLI996" s="90"/>
      <c r="KLJ996" s="90"/>
      <c r="KLK996" s="90"/>
      <c r="KLL996" s="90"/>
      <c r="KLM996" s="90"/>
      <c r="KLN996" s="90"/>
      <c r="KLO996" s="90"/>
      <c r="KLP996" s="90"/>
      <c r="KLQ996" s="90"/>
      <c r="KLR996" s="90"/>
      <c r="KLS996" s="90"/>
      <c r="KLT996" s="90"/>
      <c r="KLU996" s="90"/>
      <c r="KLV996" s="90"/>
      <c r="KLW996" s="90"/>
      <c r="KLX996" s="90"/>
      <c r="KLY996" s="90"/>
      <c r="KLZ996" s="90"/>
      <c r="KMA996" s="90"/>
      <c r="KMB996" s="90"/>
      <c r="KMC996" s="90"/>
      <c r="KMD996" s="90"/>
      <c r="KME996" s="90"/>
      <c r="KMF996" s="90"/>
      <c r="KMG996" s="90"/>
      <c r="KMH996" s="90"/>
      <c r="KMI996" s="90"/>
      <c r="KMJ996" s="90"/>
      <c r="KMK996" s="90"/>
      <c r="KML996" s="90"/>
      <c r="KMM996" s="90"/>
      <c r="KMN996" s="90"/>
      <c r="KMO996" s="90"/>
      <c r="KMP996" s="90"/>
      <c r="KMQ996" s="90"/>
      <c r="KMR996" s="90"/>
      <c r="KMS996" s="90"/>
      <c r="KMT996" s="90"/>
      <c r="KMU996" s="90"/>
      <c r="KMV996" s="90"/>
      <c r="KMW996" s="90"/>
      <c r="KMX996" s="90"/>
      <c r="KMY996" s="90"/>
      <c r="KMZ996" s="90"/>
      <c r="KNA996" s="90"/>
      <c r="KNB996" s="90"/>
      <c r="KNC996" s="90"/>
      <c r="KND996" s="90"/>
      <c r="KNE996" s="90"/>
      <c r="KNF996" s="90"/>
      <c r="KNG996" s="90"/>
      <c r="KNH996" s="90"/>
      <c r="KNI996" s="90"/>
      <c r="KNJ996" s="90"/>
      <c r="KNK996" s="90"/>
      <c r="KNL996" s="90"/>
      <c r="KNM996" s="90"/>
      <c r="KNN996" s="90"/>
      <c r="KNO996" s="90"/>
      <c r="KNP996" s="90"/>
      <c r="KNQ996" s="90"/>
      <c r="KNR996" s="90"/>
      <c r="KNS996" s="90"/>
      <c r="KNT996" s="90"/>
      <c r="KNU996" s="90"/>
      <c r="KNV996" s="90"/>
      <c r="KNW996" s="90"/>
      <c r="KNX996" s="90"/>
      <c r="KNY996" s="90"/>
      <c r="KNZ996" s="90"/>
      <c r="KOA996" s="90"/>
      <c r="KOB996" s="90"/>
      <c r="KOC996" s="90"/>
      <c r="KOD996" s="90"/>
      <c r="KOE996" s="90"/>
      <c r="KOF996" s="90"/>
      <c r="KOG996" s="90"/>
      <c r="KOH996" s="90"/>
      <c r="KOI996" s="90"/>
      <c r="KOJ996" s="90"/>
      <c r="KOK996" s="90"/>
      <c r="KOL996" s="90"/>
      <c r="KOM996" s="90"/>
      <c r="KON996" s="90"/>
      <c r="KOO996" s="90"/>
      <c r="KOP996" s="90"/>
      <c r="KOQ996" s="90"/>
      <c r="KOR996" s="90"/>
      <c r="KOS996" s="90"/>
      <c r="KOT996" s="90"/>
      <c r="KOU996" s="90"/>
      <c r="KOV996" s="90"/>
      <c r="KOW996" s="90"/>
      <c r="KOX996" s="90"/>
      <c r="KOY996" s="90"/>
      <c r="KOZ996" s="90"/>
      <c r="KPA996" s="90"/>
      <c r="KPB996" s="90"/>
      <c r="KPC996" s="90"/>
      <c r="KPD996" s="90"/>
      <c r="KPE996" s="90"/>
      <c r="KPF996" s="90"/>
      <c r="KPG996" s="90"/>
      <c r="KPH996" s="90"/>
      <c r="KPI996" s="90"/>
      <c r="KPJ996" s="90"/>
      <c r="KPK996" s="90"/>
      <c r="KPL996" s="90"/>
      <c r="KPM996" s="90"/>
      <c r="KPN996" s="90"/>
      <c r="KPO996" s="90"/>
      <c r="KPP996" s="90"/>
      <c r="KPQ996" s="90"/>
      <c r="KPR996" s="90"/>
      <c r="KPS996" s="90"/>
      <c r="KPT996" s="90"/>
      <c r="KPU996" s="90"/>
      <c r="KPV996" s="90"/>
      <c r="KPW996" s="90"/>
      <c r="KPX996" s="90"/>
      <c r="KPY996" s="90"/>
      <c r="KPZ996" s="90"/>
      <c r="KQA996" s="90"/>
      <c r="KQB996" s="90"/>
      <c r="KQC996" s="90"/>
      <c r="KQD996" s="90"/>
      <c r="KQE996" s="90"/>
      <c r="KQF996" s="90"/>
      <c r="KQG996" s="90"/>
      <c r="KQH996" s="90"/>
      <c r="KQI996" s="90"/>
      <c r="KQJ996" s="90"/>
      <c r="KQK996" s="90"/>
      <c r="KQL996" s="90"/>
      <c r="KQM996" s="90"/>
      <c r="KQN996" s="90"/>
      <c r="KQO996" s="90"/>
      <c r="KQP996" s="90"/>
      <c r="KQQ996" s="90"/>
      <c r="KQR996" s="90"/>
      <c r="KQS996" s="90"/>
      <c r="KQT996" s="90"/>
      <c r="KQU996" s="90"/>
      <c r="KQV996" s="90"/>
      <c r="KQW996" s="90"/>
      <c r="KQX996" s="90"/>
      <c r="KQY996" s="90"/>
      <c r="KQZ996" s="90"/>
      <c r="KRA996" s="90"/>
      <c r="KRB996" s="90"/>
      <c r="KRC996" s="90"/>
      <c r="KRD996" s="90"/>
      <c r="KRE996" s="90"/>
      <c r="KRF996" s="90"/>
      <c r="KRG996" s="90"/>
      <c r="KRH996" s="90"/>
      <c r="KRI996" s="90"/>
      <c r="KRJ996" s="90"/>
      <c r="KRK996" s="90"/>
      <c r="KRL996" s="90"/>
      <c r="KRM996" s="90"/>
      <c r="KRN996" s="90"/>
      <c r="KRO996" s="90"/>
      <c r="KRP996" s="90"/>
      <c r="KRQ996" s="90"/>
      <c r="KRR996" s="90"/>
      <c r="KRS996" s="90"/>
      <c r="KRT996" s="90"/>
      <c r="KRU996" s="90"/>
      <c r="KRV996" s="90"/>
      <c r="KRW996" s="90"/>
      <c r="KRX996" s="90"/>
      <c r="KRY996" s="90"/>
      <c r="KRZ996" s="90"/>
      <c r="KSA996" s="90"/>
      <c r="KSB996" s="90"/>
      <c r="KSC996" s="90"/>
      <c r="KSD996" s="90"/>
      <c r="KSE996" s="90"/>
      <c r="KSF996" s="90"/>
      <c r="KSG996" s="90"/>
      <c r="KSH996" s="90"/>
      <c r="KSI996" s="90"/>
      <c r="KSJ996" s="90"/>
      <c r="KSK996" s="90"/>
      <c r="KSL996" s="90"/>
      <c r="KSM996" s="90"/>
      <c r="KSN996" s="90"/>
      <c r="KSO996" s="90"/>
      <c r="KSP996" s="90"/>
      <c r="KSQ996" s="90"/>
      <c r="KSR996" s="90"/>
      <c r="KSS996" s="90"/>
      <c r="KST996" s="90"/>
      <c r="KSU996" s="90"/>
      <c r="KSV996" s="90"/>
      <c r="KSW996" s="90"/>
      <c r="KSX996" s="90"/>
      <c r="KSY996" s="90"/>
      <c r="KSZ996" s="90"/>
      <c r="KTA996" s="90"/>
      <c r="KTB996" s="90"/>
      <c r="KTC996" s="90"/>
      <c r="KTD996" s="90"/>
      <c r="KTE996" s="90"/>
      <c r="KTF996" s="90"/>
      <c r="KTG996" s="90"/>
      <c r="KTH996" s="90"/>
      <c r="KTI996" s="90"/>
      <c r="KTJ996" s="90"/>
      <c r="KTK996" s="90"/>
      <c r="KTL996" s="90"/>
      <c r="KTM996" s="90"/>
      <c r="KTN996" s="90"/>
      <c r="KTO996" s="90"/>
      <c r="KTP996" s="90"/>
      <c r="KTQ996" s="90"/>
      <c r="KTR996" s="90"/>
      <c r="KTS996" s="90"/>
      <c r="KTT996" s="90"/>
      <c r="KTU996" s="90"/>
      <c r="KTV996" s="90"/>
      <c r="KTW996" s="90"/>
      <c r="KTX996" s="90"/>
      <c r="KTY996" s="90"/>
      <c r="KTZ996" s="90"/>
      <c r="KUA996" s="90"/>
      <c r="KUB996" s="90"/>
      <c r="KUC996" s="90"/>
      <c r="KUD996" s="90"/>
      <c r="KUE996" s="90"/>
      <c r="KUF996" s="90"/>
      <c r="KUG996" s="90"/>
      <c r="KUH996" s="90"/>
      <c r="KUI996" s="90"/>
      <c r="KUJ996" s="90"/>
      <c r="KUK996" s="90"/>
      <c r="KUL996" s="90"/>
      <c r="KUM996" s="90"/>
      <c r="KUN996" s="90"/>
      <c r="KUO996" s="90"/>
      <c r="KUP996" s="90"/>
      <c r="KUQ996" s="90"/>
      <c r="KUR996" s="90"/>
      <c r="KUS996" s="90"/>
      <c r="KUT996" s="90"/>
      <c r="KUU996" s="90"/>
      <c r="KUV996" s="90"/>
      <c r="KUW996" s="90"/>
      <c r="KUX996" s="90"/>
      <c r="KUY996" s="90"/>
      <c r="KUZ996" s="90"/>
      <c r="KVA996" s="90"/>
      <c r="KVB996" s="90"/>
      <c r="KVC996" s="90"/>
      <c r="KVD996" s="90"/>
      <c r="KVE996" s="90"/>
      <c r="KVF996" s="90"/>
      <c r="KVG996" s="90"/>
      <c r="KVH996" s="90"/>
      <c r="KVI996" s="90"/>
      <c r="KVJ996" s="90"/>
      <c r="KVK996" s="90"/>
      <c r="KVL996" s="90"/>
      <c r="KVM996" s="90"/>
      <c r="KVN996" s="90"/>
      <c r="KVO996" s="90"/>
      <c r="KVP996" s="90"/>
      <c r="KVQ996" s="90"/>
      <c r="KVR996" s="90"/>
      <c r="KVS996" s="90"/>
      <c r="KVT996" s="90"/>
      <c r="KVU996" s="90"/>
      <c r="KVV996" s="90"/>
      <c r="KVW996" s="90"/>
      <c r="KVX996" s="90"/>
      <c r="KVY996" s="90"/>
      <c r="KVZ996" s="90"/>
      <c r="KWA996" s="90"/>
      <c r="KWB996" s="90"/>
      <c r="KWC996" s="90"/>
      <c r="KWD996" s="90"/>
      <c r="KWE996" s="90"/>
      <c r="KWF996" s="90"/>
      <c r="KWG996" s="90"/>
      <c r="KWH996" s="90"/>
      <c r="KWI996" s="90"/>
      <c r="KWJ996" s="90"/>
      <c r="KWK996" s="90"/>
      <c r="KWL996" s="90"/>
      <c r="KWM996" s="90"/>
      <c r="KWN996" s="90"/>
      <c r="KWO996" s="90"/>
      <c r="KWP996" s="90"/>
      <c r="KWQ996" s="90"/>
      <c r="KWR996" s="90"/>
      <c r="KWS996" s="90"/>
      <c r="KWT996" s="90"/>
      <c r="KWU996" s="90"/>
      <c r="KWV996" s="90"/>
      <c r="KWW996" s="90"/>
      <c r="KWX996" s="90"/>
      <c r="KWY996" s="90"/>
      <c r="KWZ996" s="90"/>
      <c r="KXA996" s="90"/>
      <c r="KXB996" s="90"/>
      <c r="KXC996" s="90"/>
      <c r="KXD996" s="90"/>
      <c r="KXE996" s="90"/>
      <c r="KXF996" s="90"/>
      <c r="KXG996" s="90"/>
      <c r="KXH996" s="90"/>
      <c r="KXI996" s="90"/>
      <c r="KXJ996" s="90"/>
      <c r="KXK996" s="90"/>
      <c r="KXL996" s="90"/>
      <c r="KXM996" s="90"/>
      <c r="KXN996" s="90"/>
      <c r="KXO996" s="90"/>
      <c r="KXP996" s="90"/>
      <c r="KXQ996" s="90"/>
      <c r="KXR996" s="90"/>
      <c r="KXS996" s="90"/>
      <c r="KXT996" s="90"/>
      <c r="KXU996" s="90"/>
      <c r="KXV996" s="90"/>
      <c r="KXW996" s="90"/>
      <c r="KXX996" s="90"/>
      <c r="KXY996" s="90"/>
      <c r="KXZ996" s="90"/>
      <c r="KYA996" s="90"/>
      <c r="KYB996" s="90"/>
      <c r="KYC996" s="90"/>
      <c r="KYD996" s="90"/>
      <c r="KYE996" s="90"/>
      <c r="KYF996" s="90"/>
      <c r="KYG996" s="90"/>
      <c r="KYH996" s="90"/>
      <c r="KYI996" s="90"/>
      <c r="KYJ996" s="90"/>
      <c r="KYK996" s="90"/>
      <c r="KYL996" s="90"/>
      <c r="KYM996" s="90"/>
      <c r="KYN996" s="90"/>
      <c r="KYO996" s="90"/>
      <c r="KYP996" s="90"/>
      <c r="KYQ996" s="90"/>
      <c r="KYR996" s="90"/>
      <c r="KYS996" s="90"/>
      <c r="KYT996" s="90"/>
      <c r="KYU996" s="90"/>
      <c r="KYV996" s="90"/>
      <c r="KYW996" s="90"/>
      <c r="KYX996" s="90"/>
      <c r="KYY996" s="90"/>
      <c r="KYZ996" s="90"/>
      <c r="KZA996" s="90"/>
      <c r="KZB996" s="90"/>
      <c r="KZC996" s="90"/>
      <c r="KZD996" s="90"/>
      <c r="KZE996" s="90"/>
      <c r="KZF996" s="90"/>
      <c r="KZG996" s="90"/>
      <c r="KZH996" s="90"/>
      <c r="KZI996" s="90"/>
      <c r="KZJ996" s="90"/>
      <c r="KZK996" s="90"/>
      <c r="KZL996" s="90"/>
      <c r="KZM996" s="90"/>
      <c r="KZN996" s="90"/>
      <c r="KZO996" s="90"/>
      <c r="KZP996" s="90"/>
      <c r="KZQ996" s="90"/>
      <c r="KZR996" s="90"/>
      <c r="KZS996" s="90"/>
      <c r="KZT996" s="90"/>
      <c r="KZU996" s="90"/>
      <c r="KZV996" s="90"/>
      <c r="KZW996" s="90"/>
      <c r="KZX996" s="90"/>
      <c r="KZY996" s="90"/>
      <c r="KZZ996" s="90"/>
      <c r="LAA996" s="90"/>
      <c r="LAB996" s="90"/>
      <c r="LAC996" s="90"/>
      <c r="LAD996" s="90"/>
      <c r="LAE996" s="90"/>
      <c r="LAF996" s="90"/>
      <c r="LAG996" s="90"/>
      <c r="LAH996" s="90"/>
      <c r="LAI996" s="90"/>
      <c r="LAJ996" s="90"/>
      <c r="LAK996" s="90"/>
      <c r="LAL996" s="90"/>
      <c r="LAM996" s="90"/>
      <c r="LAN996" s="90"/>
      <c r="LAO996" s="90"/>
      <c r="LAP996" s="90"/>
      <c r="LAQ996" s="90"/>
      <c r="LAR996" s="90"/>
      <c r="LAS996" s="90"/>
      <c r="LAT996" s="90"/>
      <c r="LAU996" s="90"/>
      <c r="LAV996" s="90"/>
      <c r="LAW996" s="90"/>
      <c r="LAX996" s="90"/>
      <c r="LAY996" s="90"/>
      <c r="LAZ996" s="90"/>
      <c r="LBA996" s="90"/>
      <c r="LBB996" s="90"/>
      <c r="LBC996" s="90"/>
      <c r="LBD996" s="90"/>
      <c r="LBE996" s="90"/>
      <c r="LBF996" s="90"/>
      <c r="LBG996" s="90"/>
      <c r="LBH996" s="90"/>
      <c r="LBI996" s="90"/>
      <c r="LBJ996" s="90"/>
      <c r="LBK996" s="90"/>
      <c r="LBL996" s="90"/>
      <c r="LBM996" s="90"/>
      <c r="LBN996" s="90"/>
      <c r="LBO996" s="90"/>
      <c r="LBP996" s="90"/>
      <c r="LBQ996" s="90"/>
      <c r="LBR996" s="90"/>
      <c r="LBS996" s="90"/>
      <c r="LBT996" s="90"/>
      <c r="LBU996" s="90"/>
      <c r="LBV996" s="90"/>
      <c r="LBW996" s="90"/>
      <c r="LBX996" s="90"/>
      <c r="LBY996" s="90"/>
      <c r="LBZ996" s="90"/>
      <c r="LCA996" s="90"/>
      <c r="LCB996" s="90"/>
      <c r="LCC996" s="90"/>
      <c r="LCD996" s="90"/>
      <c r="LCE996" s="90"/>
      <c r="LCF996" s="90"/>
      <c r="LCG996" s="90"/>
      <c r="LCH996" s="90"/>
      <c r="LCI996" s="90"/>
      <c r="LCJ996" s="90"/>
      <c r="LCK996" s="90"/>
      <c r="LCL996" s="90"/>
      <c r="LCM996" s="90"/>
      <c r="LCN996" s="90"/>
      <c r="LCO996" s="90"/>
      <c r="LCP996" s="90"/>
      <c r="LCQ996" s="90"/>
      <c r="LCR996" s="90"/>
      <c r="LCS996" s="90"/>
      <c r="LCT996" s="90"/>
      <c r="LCU996" s="90"/>
      <c r="LCV996" s="90"/>
      <c r="LCW996" s="90"/>
      <c r="LCX996" s="90"/>
      <c r="LCY996" s="90"/>
      <c r="LCZ996" s="90"/>
      <c r="LDA996" s="90"/>
      <c r="LDB996" s="90"/>
      <c r="LDC996" s="90"/>
      <c r="LDD996" s="90"/>
      <c r="LDE996" s="90"/>
      <c r="LDF996" s="90"/>
      <c r="LDG996" s="90"/>
      <c r="LDH996" s="90"/>
      <c r="LDI996" s="90"/>
      <c r="LDJ996" s="90"/>
      <c r="LDK996" s="90"/>
      <c r="LDL996" s="90"/>
      <c r="LDM996" s="90"/>
      <c r="LDN996" s="90"/>
      <c r="LDO996" s="90"/>
      <c r="LDP996" s="90"/>
      <c r="LDQ996" s="90"/>
      <c r="LDR996" s="90"/>
      <c r="LDS996" s="90"/>
      <c r="LDT996" s="90"/>
      <c r="LDU996" s="90"/>
      <c r="LDV996" s="90"/>
      <c r="LDW996" s="90"/>
      <c r="LDX996" s="90"/>
      <c r="LDY996" s="90"/>
      <c r="LDZ996" s="90"/>
      <c r="LEA996" s="90"/>
      <c r="LEB996" s="90"/>
      <c r="LEC996" s="90"/>
      <c r="LED996" s="90"/>
      <c r="LEE996" s="90"/>
      <c r="LEF996" s="90"/>
      <c r="LEG996" s="90"/>
      <c r="LEH996" s="90"/>
      <c r="LEI996" s="90"/>
      <c r="LEJ996" s="90"/>
      <c r="LEK996" s="90"/>
      <c r="LEL996" s="90"/>
      <c r="LEM996" s="90"/>
      <c r="LEN996" s="90"/>
      <c r="LEO996" s="90"/>
      <c r="LEP996" s="90"/>
      <c r="LEQ996" s="90"/>
      <c r="LER996" s="90"/>
      <c r="LES996" s="90"/>
      <c r="LET996" s="90"/>
      <c r="LEU996" s="90"/>
      <c r="LEV996" s="90"/>
      <c r="LEW996" s="90"/>
      <c r="LEX996" s="90"/>
      <c r="LEY996" s="90"/>
      <c r="LEZ996" s="90"/>
      <c r="LFA996" s="90"/>
      <c r="LFB996" s="90"/>
      <c r="LFC996" s="90"/>
      <c r="LFD996" s="90"/>
      <c r="LFE996" s="90"/>
      <c r="LFF996" s="90"/>
      <c r="LFG996" s="90"/>
      <c r="LFH996" s="90"/>
      <c r="LFI996" s="90"/>
      <c r="LFJ996" s="90"/>
      <c r="LFK996" s="90"/>
      <c r="LFL996" s="90"/>
      <c r="LFM996" s="90"/>
      <c r="LFN996" s="90"/>
      <c r="LFO996" s="90"/>
      <c r="LFP996" s="90"/>
      <c r="LFQ996" s="90"/>
      <c r="LFR996" s="90"/>
      <c r="LFS996" s="90"/>
      <c r="LFT996" s="90"/>
      <c r="LFU996" s="90"/>
      <c r="LFV996" s="90"/>
      <c r="LFW996" s="90"/>
      <c r="LFX996" s="90"/>
      <c r="LFY996" s="90"/>
      <c r="LFZ996" s="90"/>
      <c r="LGA996" s="90"/>
      <c r="LGB996" s="90"/>
      <c r="LGC996" s="90"/>
      <c r="LGD996" s="90"/>
      <c r="LGE996" s="90"/>
      <c r="LGF996" s="90"/>
      <c r="LGG996" s="90"/>
      <c r="LGH996" s="90"/>
      <c r="LGI996" s="90"/>
      <c r="LGJ996" s="90"/>
      <c r="LGK996" s="90"/>
      <c r="LGL996" s="90"/>
      <c r="LGM996" s="90"/>
      <c r="LGN996" s="90"/>
      <c r="LGO996" s="90"/>
      <c r="LGP996" s="90"/>
      <c r="LGQ996" s="90"/>
      <c r="LGR996" s="90"/>
      <c r="LGS996" s="90"/>
      <c r="LGT996" s="90"/>
      <c r="LGU996" s="90"/>
      <c r="LGV996" s="90"/>
      <c r="LGW996" s="90"/>
      <c r="LGX996" s="90"/>
      <c r="LGY996" s="90"/>
      <c r="LGZ996" s="90"/>
      <c r="LHA996" s="90"/>
      <c r="LHB996" s="90"/>
      <c r="LHC996" s="90"/>
      <c r="LHD996" s="90"/>
      <c r="LHE996" s="90"/>
      <c r="LHF996" s="90"/>
      <c r="LHG996" s="90"/>
      <c r="LHH996" s="90"/>
      <c r="LHI996" s="90"/>
      <c r="LHJ996" s="90"/>
      <c r="LHK996" s="90"/>
      <c r="LHL996" s="90"/>
      <c r="LHM996" s="90"/>
      <c r="LHN996" s="90"/>
      <c r="LHO996" s="90"/>
      <c r="LHP996" s="90"/>
      <c r="LHQ996" s="90"/>
      <c r="LHR996" s="90"/>
      <c r="LHS996" s="90"/>
      <c r="LHT996" s="90"/>
      <c r="LHU996" s="90"/>
      <c r="LHV996" s="90"/>
      <c r="LHW996" s="90"/>
      <c r="LHX996" s="90"/>
      <c r="LHY996" s="90"/>
      <c r="LHZ996" s="90"/>
      <c r="LIA996" s="90"/>
      <c r="LIB996" s="90"/>
      <c r="LIC996" s="90"/>
      <c r="LID996" s="90"/>
      <c r="LIE996" s="90"/>
      <c r="LIF996" s="90"/>
      <c r="LIG996" s="90"/>
      <c r="LIH996" s="90"/>
      <c r="LII996" s="90"/>
      <c r="LIJ996" s="90"/>
      <c r="LIK996" s="90"/>
      <c r="LIL996" s="90"/>
      <c r="LIM996" s="90"/>
      <c r="LIN996" s="90"/>
      <c r="LIO996" s="90"/>
      <c r="LIP996" s="90"/>
      <c r="LIQ996" s="90"/>
      <c r="LIR996" s="90"/>
      <c r="LIS996" s="90"/>
      <c r="LIT996" s="90"/>
      <c r="LIU996" s="90"/>
      <c r="LIV996" s="90"/>
      <c r="LIW996" s="90"/>
      <c r="LIX996" s="90"/>
      <c r="LIY996" s="90"/>
      <c r="LIZ996" s="90"/>
      <c r="LJA996" s="90"/>
      <c r="LJB996" s="90"/>
      <c r="LJC996" s="90"/>
      <c r="LJD996" s="90"/>
      <c r="LJE996" s="90"/>
      <c r="LJF996" s="90"/>
      <c r="LJG996" s="90"/>
      <c r="LJH996" s="90"/>
      <c r="LJI996" s="90"/>
      <c r="LJJ996" s="90"/>
      <c r="LJK996" s="90"/>
      <c r="LJL996" s="90"/>
      <c r="LJM996" s="90"/>
      <c r="LJN996" s="90"/>
      <c r="LJO996" s="90"/>
      <c r="LJP996" s="90"/>
      <c r="LJQ996" s="90"/>
      <c r="LJR996" s="90"/>
      <c r="LJS996" s="90"/>
      <c r="LJT996" s="90"/>
      <c r="LJU996" s="90"/>
      <c r="LJV996" s="90"/>
      <c r="LJW996" s="90"/>
      <c r="LJX996" s="90"/>
      <c r="LJY996" s="90"/>
      <c r="LJZ996" s="90"/>
      <c r="LKA996" s="90"/>
      <c r="LKB996" s="90"/>
      <c r="LKC996" s="90"/>
      <c r="LKD996" s="90"/>
      <c r="LKE996" s="90"/>
      <c r="LKF996" s="90"/>
      <c r="LKG996" s="90"/>
      <c r="LKH996" s="90"/>
      <c r="LKI996" s="90"/>
      <c r="LKJ996" s="90"/>
      <c r="LKK996" s="90"/>
      <c r="LKL996" s="90"/>
      <c r="LKM996" s="90"/>
      <c r="LKN996" s="90"/>
      <c r="LKO996" s="90"/>
      <c r="LKP996" s="90"/>
      <c r="LKQ996" s="90"/>
      <c r="LKR996" s="90"/>
      <c r="LKS996" s="90"/>
      <c r="LKT996" s="90"/>
      <c r="LKU996" s="90"/>
      <c r="LKV996" s="90"/>
      <c r="LKW996" s="90"/>
      <c r="LKX996" s="90"/>
      <c r="LKY996" s="90"/>
      <c r="LKZ996" s="90"/>
      <c r="LLA996" s="90"/>
      <c r="LLB996" s="90"/>
      <c r="LLC996" s="90"/>
      <c r="LLD996" s="90"/>
      <c r="LLE996" s="90"/>
      <c r="LLF996" s="90"/>
      <c r="LLG996" s="90"/>
      <c r="LLH996" s="90"/>
      <c r="LLI996" s="90"/>
      <c r="LLJ996" s="90"/>
      <c r="LLK996" s="90"/>
      <c r="LLL996" s="90"/>
      <c r="LLM996" s="90"/>
      <c r="LLN996" s="90"/>
      <c r="LLO996" s="90"/>
      <c r="LLP996" s="90"/>
      <c r="LLQ996" s="90"/>
      <c r="LLR996" s="90"/>
      <c r="LLS996" s="90"/>
      <c r="LLT996" s="90"/>
      <c r="LLU996" s="90"/>
      <c r="LLV996" s="90"/>
      <c r="LLW996" s="90"/>
      <c r="LLX996" s="90"/>
      <c r="LLY996" s="90"/>
      <c r="LLZ996" s="90"/>
      <c r="LMA996" s="90"/>
      <c r="LMB996" s="90"/>
      <c r="LMC996" s="90"/>
      <c r="LMD996" s="90"/>
      <c r="LME996" s="90"/>
      <c r="LMF996" s="90"/>
      <c r="LMG996" s="90"/>
      <c r="LMH996" s="90"/>
      <c r="LMI996" s="90"/>
      <c r="LMJ996" s="90"/>
      <c r="LMK996" s="90"/>
      <c r="LML996" s="90"/>
      <c r="LMM996" s="90"/>
      <c r="LMN996" s="90"/>
      <c r="LMO996" s="90"/>
      <c r="LMP996" s="90"/>
      <c r="LMQ996" s="90"/>
      <c r="LMR996" s="90"/>
      <c r="LMS996" s="90"/>
      <c r="LMT996" s="90"/>
      <c r="LMU996" s="90"/>
      <c r="LMV996" s="90"/>
      <c r="LMW996" s="90"/>
      <c r="LMX996" s="90"/>
      <c r="LMY996" s="90"/>
      <c r="LMZ996" s="90"/>
      <c r="LNA996" s="90"/>
      <c r="LNB996" s="90"/>
      <c r="LNC996" s="90"/>
      <c r="LND996" s="90"/>
      <c r="LNE996" s="90"/>
      <c r="LNF996" s="90"/>
      <c r="LNG996" s="90"/>
      <c r="LNH996" s="90"/>
      <c r="LNI996" s="90"/>
      <c r="LNJ996" s="90"/>
      <c r="LNK996" s="90"/>
      <c r="LNL996" s="90"/>
      <c r="LNM996" s="90"/>
      <c r="LNN996" s="90"/>
      <c r="LNO996" s="90"/>
      <c r="LNP996" s="90"/>
      <c r="LNQ996" s="90"/>
      <c r="LNR996" s="90"/>
      <c r="LNS996" s="90"/>
      <c r="LNT996" s="90"/>
      <c r="LNU996" s="90"/>
      <c r="LNV996" s="90"/>
      <c r="LNW996" s="90"/>
      <c r="LNX996" s="90"/>
      <c r="LNY996" s="90"/>
      <c r="LNZ996" s="90"/>
      <c r="LOA996" s="90"/>
      <c r="LOB996" s="90"/>
      <c r="LOC996" s="90"/>
      <c r="LOD996" s="90"/>
      <c r="LOE996" s="90"/>
      <c r="LOF996" s="90"/>
      <c r="LOG996" s="90"/>
      <c r="LOH996" s="90"/>
      <c r="LOI996" s="90"/>
      <c r="LOJ996" s="90"/>
      <c r="LOK996" s="90"/>
      <c r="LOL996" s="90"/>
      <c r="LOM996" s="90"/>
      <c r="LON996" s="90"/>
      <c r="LOO996" s="90"/>
      <c r="LOP996" s="90"/>
      <c r="LOQ996" s="90"/>
      <c r="LOR996" s="90"/>
      <c r="LOS996" s="90"/>
      <c r="LOT996" s="90"/>
      <c r="LOU996" s="90"/>
      <c r="LOV996" s="90"/>
      <c r="LOW996" s="90"/>
      <c r="LOX996" s="90"/>
      <c r="LOY996" s="90"/>
      <c r="LOZ996" s="90"/>
      <c r="LPA996" s="90"/>
      <c r="LPB996" s="90"/>
      <c r="LPC996" s="90"/>
      <c r="LPD996" s="90"/>
      <c r="LPE996" s="90"/>
      <c r="LPF996" s="90"/>
      <c r="LPG996" s="90"/>
      <c r="LPH996" s="90"/>
      <c r="LPI996" s="90"/>
      <c r="LPJ996" s="90"/>
      <c r="LPK996" s="90"/>
      <c r="LPL996" s="90"/>
      <c r="LPM996" s="90"/>
      <c r="LPN996" s="90"/>
      <c r="LPO996" s="90"/>
      <c r="LPP996" s="90"/>
      <c r="LPQ996" s="90"/>
      <c r="LPR996" s="90"/>
      <c r="LPS996" s="90"/>
      <c r="LPT996" s="90"/>
      <c r="LPU996" s="90"/>
      <c r="LPV996" s="90"/>
      <c r="LPW996" s="90"/>
      <c r="LPX996" s="90"/>
      <c r="LPY996" s="90"/>
      <c r="LPZ996" s="90"/>
      <c r="LQA996" s="90"/>
      <c r="LQB996" s="90"/>
      <c r="LQC996" s="90"/>
      <c r="LQD996" s="90"/>
      <c r="LQE996" s="90"/>
      <c r="LQF996" s="90"/>
      <c r="LQG996" s="90"/>
      <c r="LQH996" s="90"/>
      <c r="LQI996" s="90"/>
      <c r="LQJ996" s="90"/>
      <c r="LQK996" s="90"/>
      <c r="LQL996" s="90"/>
      <c r="LQM996" s="90"/>
      <c r="LQN996" s="90"/>
      <c r="LQO996" s="90"/>
      <c r="LQP996" s="90"/>
      <c r="LQQ996" s="90"/>
      <c r="LQR996" s="90"/>
      <c r="LQS996" s="90"/>
      <c r="LQT996" s="90"/>
      <c r="LQU996" s="90"/>
      <c r="LQV996" s="90"/>
      <c r="LQW996" s="90"/>
      <c r="LQX996" s="90"/>
      <c r="LQY996" s="90"/>
      <c r="LQZ996" s="90"/>
      <c r="LRA996" s="90"/>
      <c r="LRB996" s="90"/>
      <c r="LRC996" s="90"/>
      <c r="LRD996" s="90"/>
      <c r="LRE996" s="90"/>
      <c r="LRF996" s="90"/>
      <c r="LRG996" s="90"/>
      <c r="LRH996" s="90"/>
      <c r="LRI996" s="90"/>
      <c r="LRJ996" s="90"/>
      <c r="LRK996" s="90"/>
      <c r="LRL996" s="90"/>
      <c r="LRM996" s="90"/>
      <c r="LRN996" s="90"/>
      <c r="LRO996" s="90"/>
      <c r="LRP996" s="90"/>
      <c r="LRQ996" s="90"/>
      <c r="LRR996" s="90"/>
      <c r="LRS996" s="90"/>
      <c r="LRT996" s="90"/>
      <c r="LRU996" s="90"/>
      <c r="LRV996" s="90"/>
      <c r="LRW996" s="90"/>
      <c r="LRX996" s="90"/>
      <c r="LRY996" s="90"/>
      <c r="LRZ996" s="90"/>
      <c r="LSA996" s="90"/>
      <c r="LSB996" s="90"/>
      <c r="LSC996" s="90"/>
      <c r="LSD996" s="90"/>
      <c r="LSE996" s="90"/>
      <c r="LSF996" s="90"/>
      <c r="LSG996" s="90"/>
      <c r="LSH996" s="90"/>
      <c r="LSI996" s="90"/>
      <c r="LSJ996" s="90"/>
      <c r="LSK996" s="90"/>
      <c r="LSL996" s="90"/>
      <c r="LSM996" s="90"/>
      <c r="LSN996" s="90"/>
      <c r="LSO996" s="90"/>
      <c r="LSP996" s="90"/>
      <c r="LSQ996" s="90"/>
      <c r="LSR996" s="90"/>
      <c r="LSS996" s="90"/>
      <c r="LST996" s="90"/>
      <c r="LSU996" s="90"/>
      <c r="LSV996" s="90"/>
      <c r="LSW996" s="90"/>
      <c r="LSX996" s="90"/>
      <c r="LSY996" s="90"/>
      <c r="LSZ996" s="90"/>
      <c r="LTA996" s="90"/>
      <c r="LTB996" s="90"/>
      <c r="LTC996" s="90"/>
      <c r="LTD996" s="90"/>
      <c r="LTE996" s="90"/>
      <c r="LTF996" s="90"/>
      <c r="LTG996" s="90"/>
      <c r="LTH996" s="90"/>
      <c r="LTI996" s="90"/>
      <c r="LTJ996" s="90"/>
      <c r="LTK996" s="90"/>
      <c r="LTL996" s="90"/>
      <c r="LTM996" s="90"/>
      <c r="LTN996" s="90"/>
      <c r="LTO996" s="90"/>
      <c r="LTP996" s="90"/>
      <c r="LTQ996" s="90"/>
      <c r="LTR996" s="90"/>
      <c r="LTS996" s="90"/>
      <c r="LTT996" s="90"/>
      <c r="LTU996" s="90"/>
      <c r="LTV996" s="90"/>
      <c r="LTW996" s="90"/>
      <c r="LTX996" s="90"/>
      <c r="LTY996" s="90"/>
      <c r="LTZ996" s="90"/>
      <c r="LUA996" s="90"/>
      <c r="LUB996" s="90"/>
      <c r="LUC996" s="90"/>
      <c r="LUD996" s="90"/>
      <c r="LUE996" s="90"/>
      <c r="LUF996" s="90"/>
      <c r="LUG996" s="90"/>
      <c r="LUH996" s="90"/>
      <c r="LUI996" s="90"/>
      <c r="LUJ996" s="90"/>
      <c r="LUK996" s="90"/>
      <c r="LUL996" s="90"/>
      <c r="LUM996" s="90"/>
      <c r="LUN996" s="90"/>
      <c r="LUO996" s="90"/>
      <c r="LUP996" s="90"/>
      <c r="LUQ996" s="90"/>
      <c r="LUR996" s="90"/>
      <c r="LUS996" s="90"/>
      <c r="LUT996" s="90"/>
      <c r="LUU996" s="90"/>
      <c r="LUV996" s="90"/>
      <c r="LUW996" s="90"/>
      <c r="LUX996" s="90"/>
      <c r="LUY996" s="90"/>
      <c r="LUZ996" s="90"/>
      <c r="LVA996" s="90"/>
      <c r="LVB996" s="90"/>
      <c r="LVC996" s="90"/>
      <c r="LVD996" s="90"/>
      <c r="LVE996" s="90"/>
      <c r="LVF996" s="90"/>
      <c r="LVG996" s="90"/>
      <c r="LVH996" s="90"/>
      <c r="LVI996" s="90"/>
      <c r="LVJ996" s="90"/>
      <c r="LVK996" s="90"/>
      <c r="LVL996" s="90"/>
      <c r="LVM996" s="90"/>
      <c r="LVN996" s="90"/>
      <c r="LVO996" s="90"/>
      <c r="LVP996" s="90"/>
      <c r="LVQ996" s="90"/>
      <c r="LVR996" s="90"/>
      <c r="LVS996" s="90"/>
      <c r="LVT996" s="90"/>
      <c r="LVU996" s="90"/>
      <c r="LVV996" s="90"/>
      <c r="LVW996" s="90"/>
      <c r="LVX996" s="90"/>
      <c r="LVY996" s="90"/>
      <c r="LVZ996" s="90"/>
      <c r="LWA996" s="90"/>
      <c r="LWB996" s="90"/>
      <c r="LWC996" s="90"/>
      <c r="LWD996" s="90"/>
      <c r="LWE996" s="90"/>
      <c r="LWF996" s="90"/>
      <c r="LWG996" s="90"/>
      <c r="LWH996" s="90"/>
      <c r="LWI996" s="90"/>
      <c r="LWJ996" s="90"/>
      <c r="LWK996" s="90"/>
      <c r="LWL996" s="90"/>
      <c r="LWM996" s="90"/>
      <c r="LWN996" s="90"/>
      <c r="LWO996" s="90"/>
      <c r="LWP996" s="90"/>
      <c r="LWQ996" s="90"/>
      <c r="LWR996" s="90"/>
      <c r="LWS996" s="90"/>
      <c r="LWT996" s="90"/>
      <c r="LWU996" s="90"/>
      <c r="LWV996" s="90"/>
      <c r="LWW996" s="90"/>
      <c r="LWX996" s="90"/>
      <c r="LWY996" s="90"/>
      <c r="LWZ996" s="90"/>
      <c r="LXA996" s="90"/>
      <c r="LXB996" s="90"/>
      <c r="LXC996" s="90"/>
      <c r="LXD996" s="90"/>
      <c r="LXE996" s="90"/>
      <c r="LXF996" s="90"/>
      <c r="LXG996" s="90"/>
      <c r="LXH996" s="90"/>
      <c r="LXI996" s="90"/>
      <c r="LXJ996" s="90"/>
      <c r="LXK996" s="90"/>
      <c r="LXL996" s="90"/>
      <c r="LXM996" s="90"/>
      <c r="LXN996" s="90"/>
      <c r="LXO996" s="90"/>
      <c r="LXP996" s="90"/>
      <c r="LXQ996" s="90"/>
      <c r="LXR996" s="90"/>
      <c r="LXS996" s="90"/>
      <c r="LXT996" s="90"/>
      <c r="LXU996" s="90"/>
      <c r="LXV996" s="90"/>
      <c r="LXW996" s="90"/>
      <c r="LXX996" s="90"/>
      <c r="LXY996" s="90"/>
      <c r="LXZ996" s="90"/>
      <c r="LYA996" s="90"/>
      <c r="LYB996" s="90"/>
      <c r="LYC996" s="90"/>
      <c r="LYD996" s="90"/>
      <c r="LYE996" s="90"/>
      <c r="LYF996" s="90"/>
      <c r="LYG996" s="90"/>
      <c r="LYH996" s="90"/>
      <c r="LYI996" s="90"/>
      <c r="LYJ996" s="90"/>
      <c r="LYK996" s="90"/>
      <c r="LYL996" s="90"/>
      <c r="LYM996" s="90"/>
      <c r="LYN996" s="90"/>
      <c r="LYO996" s="90"/>
      <c r="LYP996" s="90"/>
      <c r="LYQ996" s="90"/>
      <c r="LYR996" s="90"/>
      <c r="LYS996" s="90"/>
      <c r="LYT996" s="90"/>
      <c r="LYU996" s="90"/>
      <c r="LYV996" s="90"/>
      <c r="LYW996" s="90"/>
      <c r="LYX996" s="90"/>
      <c r="LYY996" s="90"/>
      <c r="LYZ996" s="90"/>
      <c r="LZA996" s="90"/>
      <c r="LZB996" s="90"/>
      <c r="LZC996" s="90"/>
      <c r="LZD996" s="90"/>
      <c r="LZE996" s="90"/>
      <c r="LZF996" s="90"/>
      <c r="LZG996" s="90"/>
      <c r="LZH996" s="90"/>
      <c r="LZI996" s="90"/>
      <c r="LZJ996" s="90"/>
      <c r="LZK996" s="90"/>
      <c r="LZL996" s="90"/>
      <c r="LZM996" s="90"/>
      <c r="LZN996" s="90"/>
      <c r="LZO996" s="90"/>
      <c r="LZP996" s="90"/>
      <c r="LZQ996" s="90"/>
      <c r="LZR996" s="90"/>
      <c r="LZS996" s="90"/>
      <c r="LZT996" s="90"/>
      <c r="LZU996" s="90"/>
      <c r="LZV996" s="90"/>
      <c r="LZW996" s="90"/>
      <c r="LZX996" s="90"/>
      <c r="LZY996" s="90"/>
      <c r="LZZ996" s="90"/>
      <c r="MAA996" s="90"/>
      <c r="MAB996" s="90"/>
      <c r="MAC996" s="90"/>
      <c r="MAD996" s="90"/>
      <c r="MAE996" s="90"/>
      <c r="MAF996" s="90"/>
      <c r="MAG996" s="90"/>
      <c r="MAH996" s="90"/>
      <c r="MAI996" s="90"/>
      <c r="MAJ996" s="90"/>
      <c r="MAK996" s="90"/>
      <c r="MAL996" s="90"/>
      <c r="MAM996" s="90"/>
      <c r="MAN996" s="90"/>
      <c r="MAO996" s="90"/>
      <c r="MAP996" s="90"/>
      <c r="MAQ996" s="90"/>
      <c r="MAR996" s="90"/>
      <c r="MAS996" s="90"/>
      <c r="MAT996" s="90"/>
      <c r="MAU996" s="90"/>
      <c r="MAV996" s="90"/>
      <c r="MAW996" s="90"/>
      <c r="MAX996" s="90"/>
      <c r="MAY996" s="90"/>
      <c r="MAZ996" s="90"/>
      <c r="MBA996" s="90"/>
      <c r="MBB996" s="90"/>
      <c r="MBC996" s="90"/>
      <c r="MBD996" s="90"/>
      <c r="MBE996" s="90"/>
      <c r="MBF996" s="90"/>
      <c r="MBG996" s="90"/>
      <c r="MBH996" s="90"/>
      <c r="MBI996" s="90"/>
      <c r="MBJ996" s="90"/>
      <c r="MBK996" s="90"/>
      <c r="MBL996" s="90"/>
      <c r="MBM996" s="90"/>
      <c r="MBN996" s="90"/>
      <c r="MBO996" s="90"/>
      <c r="MBP996" s="90"/>
      <c r="MBQ996" s="90"/>
      <c r="MBR996" s="90"/>
      <c r="MBS996" s="90"/>
      <c r="MBT996" s="90"/>
      <c r="MBU996" s="90"/>
      <c r="MBV996" s="90"/>
      <c r="MBW996" s="90"/>
      <c r="MBX996" s="90"/>
      <c r="MBY996" s="90"/>
      <c r="MBZ996" s="90"/>
      <c r="MCA996" s="90"/>
      <c r="MCB996" s="90"/>
      <c r="MCC996" s="90"/>
      <c r="MCD996" s="90"/>
      <c r="MCE996" s="90"/>
      <c r="MCF996" s="90"/>
      <c r="MCG996" s="90"/>
      <c r="MCH996" s="90"/>
      <c r="MCI996" s="90"/>
      <c r="MCJ996" s="90"/>
      <c r="MCK996" s="90"/>
      <c r="MCL996" s="90"/>
      <c r="MCM996" s="90"/>
      <c r="MCN996" s="90"/>
      <c r="MCO996" s="90"/>
      <c r="MCP996" s="90"/>
      <c r="MCQ996" s="90"/>
      <c r="MCR996" s="90"/>
      <c r="MCS996" s="90"/>
      <c r="MCT996" s="90"/>
      <c r="MCU996" s="90"/>
      <c r="MCV996" s="90"/>
      <c r="MCW996" s="90"/>
      <c r="MCX996" s="90"/>
      <c r="MCY996" s="90"/>
      <c r="MCZ996" s="90"/>
      <c r="MDA996" s="90"/>
      <c r="MDB996" s="90"/>
      <c r="MDC996" s="90"/>
      <c r="MDD996" s="90"/>
      <c r="MDE996" s="90"/>
      <c r="MDF996" s="90"/>
      <c r="MDG996" s="90"/>
      <c r="MDH996" s="90"/>
      <c r="MDI996" s="90"/>
      <c r="MDJ996" s="90"/>
      <c r="MDK996" s="90"/>
      <c r="MDL996" s="90"/>
      <c r="MDM996" s="90"/>
      <c r="MDN996" s="90"/>
      <c r="MDO996" s="90"/>
      <c r="MDP996" s="90"/>
      <c r="MDQ996" s="90"/>
      <c r="MDR996" s="90"/>
      <c r="MDS996" s="90"/>
      <c r="MDT996" s="90"/>
      <c r="MDU996" s="90"/>
      <c r="MDV996" s="90"/>
      <c r="MDW996" s="90"/>
      <c r="MDX996" s="90"/>
      <c r="MDY996" s="90"/>
      <c r="MDZ996" s="90"/>
      <c r="MEA996" s="90"/>
      <c r="MEB996" s="90"/>
      <c r="MEC996" s="90"/>
      <c r="MED996" s="90"/>
      <c r="MEE996" s="90"/>
      <c r="MEF996" s="90"/>
      <c r="MEG996" s="90"/>
      <c r="MEH996" s="90"/>
      <c r="MEI996" s="90"/>
      <c r="MEJ996" s="90"/>
      <c r="MEK996" s="90"/>
      <c r="MEL996" s="90"/>
      <c r="MEM996" s="90"/>
      <c r="MEN996" s="90"/>
      <c r="MEO996" s="90"/>
      <c r="MEP996" s="90"/>
      <c r="MEQ996" s="90"/>
      <c r="MER996" s="90"/>
      <c r="MES996" s="90"/>
      <c r="MET996" s="90"/>
      <c r="MEU996" s="90"/>
      <c r="MEV996" s="90"/>
      <c r="MEW996" s="90"/>
      <c r="MEX996" s="90"/>
      <c r="MEY996" s="90"/>
      <c r="MEZ996" s="90"/>
      <c r="MFA996" s="90"/>
      <c r="MFB996" s="90"/>
      <c r="MFC996" s="90"/>
      <c r="MFD996" s="90"/>
      <c r="MFE996" s="90"/>
      <c r="MFF996" s="90"/>
      <c r="MFG996" s="90"/>
      <c r="MFH996" s="90"/>
      <c r="MFI996" s="90"/>
      <c r="MFJ996" s="90"/>
      <c r="MFK996" s="90"/>
      <c r="MFL996" s="90"/>
      <c r="MFM996" s="90"/>
      <c r="MFN996" s="90"/>
      <c r="MFO996" s="90"/>
      <c r="MFP996" s="90"/>
      <c r="MFQ996" s="90"/>
      <c r="MFR996" s="90"/>
      <c r="MFS996" s="90"/>
      <c r="MFT996" s="90"/>
      <c r="MFU996" s="90"/>
      <c r="MFV996" s="90"/>
      <c r="MFW996" s="90"/>
      <c r="MFX996" s="90"/>
      <c r="MFY996" s="90"/>
      <c r="MFZ996" s="90"/>
      <c r="MGA996" s="90"/>
      <c r="MGB996" s="90"/>
      <c r="MGC996" s="90"/>
      <c r="MGD996" s="90"/>
      <c r="MGE996" s="90"/>
      <c r="MGF996" s="90"/>
      <c r="MGG996" s="90"/>
      <c r="MGH996" s="90"/>
      <c r="MGI996" s="90"/>
      <c r="MGJ996" s="90"/>
      <c r="MGK996" s="90"/>
      <c r="MGL996" s="90"/>
      <c r="MGM996" s="90"/>
      <c r="MGN996" s="90"/>
      <c r="MGO996" s="90"/>
      <c r="MGP996" s="90"/>
      <c r="MGQ996" s="90"/>
      <c r="MGR996" s="90"/>
      <c r="MGS996" s="90"/>
      <c r="MGT996" s="90"/>
      <c r="MGU996" s="90"/>
      <c r="MGV996" s="90"/>
      <c r="MGW996" s="90"/>
      <c r="MGX996" s="90"/>
      <c r="MGY996" s="90"/>
      <c r="MGZ996" s="90"/>
      <c r="MHA996" s="90"/>
      <c r="MHB996" s="90"/>
      <c r="MHC996" s="90"/>
      <c r="MHD996" s="90"/>
      <c r="MHE996" s="90"/>
      <c r="MHF996" s="90"/>
      <c r="MHG996" s="90"/>
      <c r="MHH996" s="90"/>
      <c r="MHI996" s="90"/>
      <c r="MHJ996" s="90"/>
      <c r="MHK996" s="90"/>
      <c r="MHL996" s="90"/>
      <c r="MHM996" s="90"/>
      <c r="MHN996" s="90"/>
      <c r="MHO996" s="90"/>
      <c r="MHP996" s="90"/>
      <c r="MHQ996" s="90"/>
      <c r="MHR996" s="90"/>
      <c r="MHS996" s="90"/>
      <c r="MHT996" s="90"/>
      <c r="MHU996" s="90"/>
      <c r="MHV996" s="90"/>
      <c r="MHW996" s="90"/>
      <c r="MHX996" s="90"/>
      <c r="MHY996" s="90"/>
      <c r="MHZ996" s="90"/>
      <c r="MIA996" s="90"/>
      <c r="MIB996" s="90"/>
      <c r="MIC996" s="90"/>
      <c r="MID996" s="90"/>
      <c r="MIE996" s="90"/>
      <c r="MIF996" s="90"/>
      <c r="MIG996" s="90"/>
      <c r="MIH996" s="90"/>
      <c r="MII996" s="90"/>
      <c r="MIJ996" s="90"/>
      <c r="MIK996" s="90"/>
      <c r="MIL996" s="90"/>
      <c r="MIM996" s="90"/>
      <c r="MIN996" s="90"/>
      <c r="MIO996" s="90"/>
      <c r="MIP996" s="90"/>
      <c r="MIQ996" s="90"/>
      <c r="MIR996" s="90"/>
      <c r="MIS996" s="90"/>
      <c r="MIT996" s="90"/>
      <c r="MIU996" s="90"/>
      <c r="MIV996" s="90"/>
      <c r="MIW996" s="90"/>
      <c r="MIX996" s="90"/>
      <c r="MIY996" s="90"/>
      <c r="MIZ996" s="90"/>
      <c r="MJA996" s="90"/>
      <c r="MJB996" s="90"/>
      <c r="MJC996" s="90"/>
      <c r="MJD996" s="90"/>
      <c r="MJE996" s="90"/>
      <c r="MJF996" s="90"/>
      <c r="MJG996" s="90"/>
      <c r="MJH996" s="90"/>
      <c r="MJI996" s="90"/>
      <c r="MJJ996" s="90"/>
      <c r="MJK996" s="90"/>
      <c r="MJL996" s="90"/>
      <c r="MJM996" s="90"/>
      <c r="MJN996" s="90"/>
      <c r="MJO996" s="90"/>
      <c r="MJP996" s="90"/>
      <c r="MJQ996" s="90"/>
      <c r="MJR996" s="90"/>
      <c r="MJS996" s="90"/>
      <c r="MJT996" s="90"/>
      <c r="MJU996" s="90"/>
      <c r="MJV996" s="90"/>
      <c r="MJW996" s="90"/>
      <c r="MJX996" s="90"/>
      <c r="MJY996" s="90"/>
      <c r="MJZ996" s="90"/>
      <c r="MKA996" s="90"/>
      <c r="MKB996" s="90"/>
      <c r="MKC996" s="90"/>
      <c r="MKD996" s="90"/>
      <c r="MKE996" s="90"/>
      <c r="MKF996" s="90"/>
      <c r="MKG996" s="90"/>
      <c r="MKH996" s="90"/>
      <c r="MKI996" s="90"/>
      <c r="MKJ996" s="90"/>
      <c r="MKK996" s="90"/>
      <c r="MKL996" s="90"/>
      <c r="MKM996" s="90"/>
      <c r="MKN996" s="90"/>
      <c r="MKO996" s="90"/>
      <c r="MKP996" s="90"/>
      <c r="MKQ996" s="90"/>
      <c r="MKR996" s="90"/>
      <c r="MKS996" s="90"/>
      <c r="MKT996" s="90"/>
      <c r="MKU996" s="90"/>
      <c r="MKV996" s="90"/>
      <c r="MKW996" s="90"/>
      <c r="MKX996" s="90"/>
      <c r="MKY996" s="90"/>
      <c r="MKZ996" s="90"/>
      <c r="MLA996" s="90"/>
      <c r="MLB996" s="90"/>
      <c r="MLC996" s="90"/>
      <c r="MLD996" s="90"/>
      <c r="MLE996" s="90"/>
      <c r="MLF996" s="90"/>
      <c r="MLG996" s="90"/>
      <c r="MLH996" s="90"/>
      <c r="MLI996" s="90"/>
      <c r="MLJ996" s="90"/>
      <c r="MLK996" s="90"/>
      <c r="MLL996" s="90"/>
      <c r="MLM996" s="90"/>
      <c r="MLN996" s="90"/>
      <c r="MLO996" s="90"/>
      <c r="MLP996" s="90"/>
      <c r="MLQ996" s="90"/>
      <c r="MLR996" s="90"/>
      <c r="MLS996" s="90"/>
      <c r="MLT996" s="90"/>
      <c r="MLU996" s="90"/>
      <c r="MLV996" s="90"/>
      <c r="MLW996" s="90"/>
      <c r="MLX996" s="90"/>
      <c r="MLY996" s="90"/>
      <c r="MLZ996" s="90"/>
      <c r="MMA996" s="90"/>
      <c r="MMB996" s="90"/>
      <c r="MMC996" s="90"/>
      <c r="MMD996" s="90"/>
      <c r="MME996" s="90"/>
      <c r="MMF996" s="90"/>
      <c r="MMG996" s="90"/>
      <c r="MMH996" s="90"/>
      <c r="MMI996" s="90"/>
      <c r="MMJ996" s="90"/>
      <c r="MMK996" s="90"/>
      <c r="MML996" s="90"/>
      <c r="MMM996" s="90"/>
      <c r="MMN996" s="90"/>
      <c r="MMO996" s="90"/>
      <c r="MMP996" s="90"/>
      <c r="MMQ996" s="90"/>
      <c r="MMR996" s="90"/>
      <c r="MMS996" s="90"/>
      <c r="MMT996" s="90"/>
      <c r="MMU996" s="90"/>
      <c r="MMV996" s="90"/>
      <c r="MMW996" s="90"/>
      <c r="MMX996" s="90"/>
      <c r="MMY996" s="90"/>
      <c r="MMZ996" s="90"/>
      <c r="MNA996" s="90"/>
      <c r="MNB996" s="90"/>
      <c r="MNC996" s="90"/>
      <c r="MND996" s="90"/>
      <c r="MNE996" s="90"/>
      <c r="MNF996" s="90"/>
      <c r="MNG996" s="90"/>
      <c r="MNH996" s="90"/>
      <c r="MNI996" s="90"/>
      <c r="MNJ996" s="90"/>
      <c r="MNK996" s="90"/>
      <c r="MNL996" s="90"/>
      <c r="MNM996" s="90"/>
      <c r="MNN996" s="90"/>
      <c r="MNO996" s="90"/>
      <c r="MNP996" s="90"/>
      <c r="MNQ996" s="90"/>
      <c r="MNR996" s="90"/>
      <c r="MNS996" s="90"/>
      <c r="MNT996" s="90"/>
      <c r="MNU996" s="90"/>
      <c r="MNV996" s="90"/>
      <c r="MNW996" s="90"/>
      <c r="MNX996" s="90"/>
      <c r="MNY996" s="90"/>
      <c r="MNZ996" s="90"/>
      <c r="MOA996" s="90"/>
      <c r="MOB996" s="90"/>
      <c r="MOC996" s="90"/>
      <c r="MOD996" s="90"/>
      <c r="MOE996" s="90"/>
      <c r="MOF996" s="90"/>
      <c r="MOG996" s="90"/>
      <c r="MOH996" s="90"/>
      <c r="MOI996" s="90"/>
      <c r="MOJ996" s="90"/>
      <c r="MOK996" s="90"/>
      <c r="MOL996" s="90"/>
      <c r="MOM996" s="90"/>
      <c r="MON996" s="90"/>
      <c r="MOO996" s="90"/>
      <c r="MOP996" s="90"/>
      <c r="MOQ996" s="90"/>
      <c r="MOR996" s="90"/>
      <c r="MOS996" s="90"/>
      <c r="MOT996" s="90"/>
      <c r="MOU996" s="90"/>
      <c r="MOV996" s="90"/>
      <c r="MOW996" s="90"/>
      <c r="MOX996" s="90"/>
      <c r="MOY996" s="90"/>
      <c r="MOZ996" s="90"/>
      <c r="MPA996" s="90"/>
      <c r="MPB996" s="90"/>
      <c r="MPC996" s="90"/>
      <c r="MPD996" s="90"/>
      <c r="MPE996" s="90"/>
      <c r="MPF996" s="90"/>
      <c r="MPG996" s="90"/>
      <c r="MPH996" s="90"/>
      <c r="MPI996" s="90"/>
      <c r="MPJ996" s="90"/>
      <c r="MPK996" s="90"/>
      <c r="MPL996" s="90"/>
      <c r="MPM996" s="90"/>
      <c r="MPN996" s="90"/>
      <c r="MPO996" s="90"/>
      <c r="MPP996" s="90"/>
      <c r="MPQ996" s="90"/>
      <c r="MPR996" s="90"/>
      <c r="MPS996" s="90"/>
      <c r="MPT996" s="90"/>
      <c r="MPU996" s="90"/>
      <c r="MPV996" s="90"/>
      <c r="MPW996" s="90"/>
      <c r="MPX996" s="90"/>
      <c r="MPY996" s="90"/>
      <c r="MPZ996" s="90"/>
      <c r="MQA996" s="90"/>
      <c r="MQB996" s="90"/>
      <c r="MQC996" s="90"/>
      <c r="MQD996" s="90"/>
      <c r="MQE996" s="90"/>
      <c r="MQF996" s="90"/>
      <c r="MQG996" s="90"/>
      <c r="MQH996" s="90"/>
      <c r="MQI996" s="90"/>
      <c r="MQJ996" s="90"/>
      <c r="MQK996" s="90"/>
      <c r="MQL996" s="90"/>
      <c r="MQM996" s="90"/>
      <c r="MQN996" s="90"/>
      <c r="MQO996" s="90"/>
      <c r="MQP996" s="90"/>
      <c r="MQQ996" s="90"/>
      <c r="MQR996" s="90"/>
      <c r="MQS996" s="90"/>
      <c r="MQT996" s="90"/>
      <c r="MQU996" s="90"/>
      <c r="MQV996" s="90"/>
      <c r="MQW996" s="90"/>
      <c r="MQX996" s="90"/>
      <c r="MQY996" s="90"/>
      <c r="MQZ996" s="90"/>
      <c r="MRA996" s="90"/>
      <c r="MRB996" s="90"/>
      <c r="MRC996" s="90"/>
      <c r="MRD996" s="90"/>
      <c r="MRE996" s="90"/>
      <c r="MRF996" s="90"/>
      <c r="MRG996" s="90"/>
      <c r="MRH996" s="90"/>
      <c r="MRI996" s="90"/>
      <c r="MRJ996" s="90"/>
      <c r="MRK996" s="90"/>
      <c r="MRL996" s="90"/>
      <c r="MRM996" s="90"/>
      <c r="MRN996" s="90"/>
      <c r="MRO996" s="90"/>
      <c r="MRP996" s="90"/>
      <c r="MRQ996" s="90"/>
      <c r="MRR996" s="90"/>
      <c r="MRS996" s="90"/>
      <c r="MRT996" s="90"/>
      <c r="MRU996" s="90"/>
      <c r="MRV996" s="90"/>
      <c r="MRW996" s="90"/>
      <c r="MRX996" s="90"/>
      <c r="MRY996" s="90"/>
      <c r="MRZ996" s="90"/>
      <c r="MSA996" s="90"/>
      <c r="MSB996" s="90"/>
      <c r="MSC996" s="90"/>
      <c r="MSD996" s="90"/>
      <c r="MSE996" s="90"/>
      <c r="MSF996" s="90"/>
      <c r="MSG996" s="90"/>
      <c r="MSH996" s="90"/>
      <c r="MSI996" s="90"/>
      <c r="MSJ996" s="90"/>
      <c r="MSK996" s="90"/>
      <c r="MSL996" s="90"/>
      <c r="MSM996" s="90"/>
      <c r="MSN996" s="90"/>
      <c r="MSO996" s="90"/>
      <c r="MSP996" s="90"/>
      <c r="MSQ996" s="90"/>
      <c r="MSR996" s="90"/>
      <c r="MSS996" s="90"/>
      <c r="MST996" s="90"/>
      <c r="MSU996" s="90"/>
      <c r="MSV996" s="90"/>
      <c r="MSW996" s="90"/>
      <c r="MSX996" s="90"/>
      <c r="MSY996" s="90"/>
      <c r="MSZ996" s="90"/>
      <c r="MTA996" s="90"/>
      <c r="MTB996" s="90"/>
      <c r="MTC996" s="90"/>
      <c r="MTD996" s="90"/>
      <c r="MTE996" s="90"/>
      <c r="MTF996" s="90"/>
      <c r="MTG996" s="90"/>
      <c r="MTH996" s="90"/>
      <c r="MTI996" s="90"/>
      <c r="MTJ996" s="90"/>
      <c r="MTK996" s="90"/>
      <c r="MTL996" s="90"/>
      <c r="MTM996" s="90"/>
      <c r="MTN996" s="90"/>
      <c r="MTO996" s="90"/>
      <c r="MTP996" s="90"/>
      <c r="MTQ996" s="90"/>
      <c r="MTR996" s="90"/>
      <c r="MTS996" s="90"/>
      <c r="MTT996" s="90"/>
      <c r="MTU996" s="90"/>
      <c r="MTV996" s="90"/>
      <c r="MTW996" s="90"/>
      <c r="MTX996" s="90"/>
      <c r="MTY996" s="90"/>
      <c r="MTZ996" s="90"/>
      <c r="MUA996" s="90"/>
      <c r="MUB996" s="90"/>
      <c r="MUC996" s="90"/>
      <c r="MUD996" s="90"/>
      <c r="MUE996" s="90"/>
      <c r="MUF996" s="90"/>
      <c r="MUG996" s="90"/>
      <c r="MUH996" s="90"/>
      <c r="MUI996" s="90"/>
      <c r="MUJ996" s="90"/>
      <c r="MUK996" s="90"/>
      <c r="MUL996" s="90"/>
      <c r="MUM996" s="90"/>
      <c r="MUN996" s="90"/>
      <c r="MUO996" s="90"/>
      <c r="MUP996" s="90"/>
      <c r="MUQ996" s="90"/>
      <c r="MUR996" s="90"/>
      <c r="MUS996" s="90"/>
      <c r="MUT996" s="90"/>
      <c r="MUU996" s="90"/>
      <c r="MUV996" s="90"/>
      <c r="MUW996" s="90"/>
      <c r="MUX996" s="90"/>
      <c r="MUY996" s="90"/>
      <c r="MUZ996" s="90"/>
      <c r="MVA996" s="90"/>
      <c r="MVB996" s="90"/>
      <c r="MVC996" s="90"/>
      <c r="MVD996" s="90"/>
      <c r="MVE996" s="90"/>
      <c r="MVF996" s="90"/>
      <c r="MVG996" s="90"/>
      <c r="MVH996" s="90"/>
      <c r="MVI996" s="90"/>
      <c r="MVJ996" s="90"/>
      <c r="MVK996" s="90"/>
      <c r="MVL996" s="90"/>
      <c r="MVM996" s="90"/>
      <c r="MVN996" s="90"/>
      <c r="MVO996" s="90"/>
      <c r="MVP996" s="90"/>
      <c r="MVQ996" s="90"/>
      <c r="MVR996" s="90"/>
      <c r="MVS996" s="90"/>
      <c r="MVT996" s="90"/>
      <c r="MVU996" s="90"/>
      <c r="MVV996" s="90"/>
      <c r="MVW996" s="90"/>
      <c r="MVX996" s="90"/>
      <c r="MVY996" s="90"/>
      <c r="MVZ996" s="90"/>
      <c r="MWA996" s="90"/>
      <c r="MWB996" s="90"/>
      <c r="MWC996" s="90"/>
      <c r="MWD996" s="90"/>
      <c r="MWE996" s="90"/>
      <c r="MWF996" s="90"/>
      <c r="MWG996" s="90"/>
      <c r="MWH996" s="90"/>
      <c r="MWI996" s="90"/>
      <c r="MWJ996" s="90"/>
      <c r="MWK996" s="90"/>
      <c r="MWL996" s="90"/>
      <c r="MWM996" s="90"/>
      <c r="MWN996" s="90"/>
      <c r="MWO996" s="90"/>
      <c r="MWP996" s="90"/>
      <c r="MWQ996" s="90"/>
      <c r="MWR996" s="90"/>
      <c r="MWS996" s="90"/>
      <c r="MWT996" s="90"/>
      <c r="MWU996" s="90"/>
      <c r="MWV996" s="90"/>
      <c r="MWW996" s="90"/>
      <c r="MWX996" s="90"/>
      <c r="MWY996" s="90"/>
      <c r="MWZ996" s="90"/>
      <c r="MXA996" s="90"/>
      <c r="MXB996" s="90"/>
      <c r="MXC996" s="90"/>
      <c r="MXD996" s="90"/>
      <c r="MXE996" s="90"/>
      <c r="MXF996" s="90"/>
      <c r="MXG996" s="90"/>
      <c r="MXH996" s="90"/>
      <c r="MXI996" s="90"/>
      <c r="MXJ996" s="90"/>
      <c r="MXK996" s="90"/>
      <c r="MXL996" s="90"/>
      <c r="MXM996" s="90"/>
      <c r="MXN996" s="90"/>
      <c r="MXO996" s="90"/>
      <c r="MXP996" s="90"/>
      <c r="MXQ996" s="90"/>
      <c r="MXR996" s="90"/>
      <c r="MXS996" s="90"/>
      <c r="MXT996" s="90"/>
      <c r="MXU996" s="90"/>
      <c r="MXV996" s="90"/>
      <c r="MXW996" s="90"/>
      <c r="MXX996" s="90"/>
      <c r="MXY996" s="90"/>
      <c r="MXZ996" s="90"/>
      <c r="MYA996" s="90"/>
      <c r="MYB996" s="90"/>
      <c r="MYC996" s="90"/>
      <c r="MYD996" s="90"/>
      <c r="MYE996" s="90"/>
      <c r="MYF996" s="90"/>
      <c r="MYG996" s="90"/>
      <c r="MYH996" s="90"/>
      <c r="MYI996" s="90"/>
      <c r="MYJ996" s="90"/>
      <c r="MYK996" s="90"/>
      <c r="MYL996" s="90"/>
      <c r="MYM996" s="90"/>
      <c r="MYN996" s="90"/>
      <c r="MYO996" s="90"/>
      <c r="MYP996" s="90"/>
      <c r="MYQ996" s="90"/>
      <c r="MYR996" s="90"/>
      <c r="MYS996" s="90"/>
      <c r="MYT996" s="90"/>
      <c r="MYU996" s="90"/>
      <c r="MYV996" s="90"/>
      <c r="MYW996" s="90"/>
      <c r="MYX996" s="90"/>
      <c r="MYY996" s="90"/>
      <c r="MYZ996" s="90"/>
      <c r="MZA996" s="90"/>
      <c r="MZB996" s="90"/>
      <c r="MZC996" s="90"/>
      <c r="MZD996" s="90"/>
      <c r="MZE996" s="90"/>
      <c r="MZF996" s="90"/>
      <c r="MZG996" s="90"/>
      <c r="MZH996" s="90"/>
      <c r="MZI996" s="90"/>
      <c r="MZJ996" s="90"/>
      <c r="MZK996" s="90"/>
      <c r="MZL996" s="90"/>
      <c r="MZM996" s="90"/>
      <c r="MZN996" s="90"/>
      <c r="MZO996" s="90"/>
      <c r="MZP996" s="90"/>
      <c r="MZQ996" s="90"/>
      <c r="MZR996" s="90"/>
      <c r="MZS996" s="90"/>
      <c r="MZT996" s="90"/>
      <c r="MZU996" s="90"/>
      <c r="MZV996" s="90"/>
      <c r="MZW996" s="90"/>
      <c r="MZX996" s="90"/>
      <c r="MZY996" s="90"/>
      <c r="MZZ996" s="90"/>
      <c r="NAA996" s="90"/>
      <c r="NAB996" s="90"/>
      <c r="NAC996" s="90"/>
      <c r="NAD996" s="90"/>
      <c r="NAE996" s="90"/>
      <c r="NAF996" s="90"/>
      <c r="NAG996" s="90"/>
      <c r="NAH996" s="90"/>
      <c r="NAI996" s="90"/>
      <c r="NAJ996" s="90"/>
      <c r="NAK996" s="90"/>
      <c r="NAL996" s="90"/>
      <c r="NAM996" s="90"/>
      <c r="NAN996" s="90"/>
      <c r="NAO996" s="90"/>
      <c r="NAP996" s="90"/>
      <c r="NAQ996" s="90"/>
      <c r="NAR996" s="90"/>
      <c r="NAS996" s="90"/>
      <c r="NAT996" s="90"/>
      <c r="NAU996" s="90"/>
      <c r="NAV996" s="90"/>
      <c r="NAW996" s="90"/>
      <c r="NAX996" s="90"/>
      <c r="NAY996" s="90"/>
      <c r="NAZ996" s="90"/>
      <c r="NBA996" s="90"/>
      <c r="NBB996" s="90"/>
      <c r="NBC996" s="90"/>
      <c r="NBD996" s="90"/>
      <c r="NBE996" s="90"/>
      <c r="NBF996" s="90"/>
      <c r="NBG996" s="90"/>
      <c r="NBH996" s="90"/>
      <c r="NBI996" s="90"/>
      <c r="NBJ996" s="90"/>
      <c r="NBK996" s="90"/>
      <c r="NBL996" s="90"/>
      <c r="NBM996" s="90"/>
      <c r="NBN996" s="90"/>
      <c r="NBO996" s="90"/>
      <c r="NBP996" s="90"/>
      <c r="NBQ996" s="90"/>
      <c r="NBR996" s="90"/>
      <c r="NBS996" s="90"/>
      <c r="NBT996" s="90"/>
      <c r="NBU996" s="90"/>
      <c r="NBV996" s="90"/>
      <c r="NBW996" s="90"/>
      <c r="NBX996" s="90"/>
      <c r="NBY996" s="90"/>
      <c r="NBZ996" s="90"/>
      <c r="NCA996" s="90"/>
      <c r="NCB996" s="90"/>
      <c r="NCC996" s="90"/>
      <c r="NCD996" s="90"/>
      <c r="NCE996" s="90"/>
      <c r="NCF996" s="90"/>
      <c r="NCG996" s="90"/>
      <c r="NCH996" s="90"/>
      <c r="NCI996" s="90"/>
      <c r="NCJ996" s="90"/>
      <c r="NCK996" s="90"/>
      <c r="NCL996" s="90"/>
      <c r="NCM996" s="90"/>
      <c r="NCN996" s="90"/>
      <c r="NCO996" s="90"/>
      <c r="NCP996" s="90"/>
      <c r="NCQ996" s="90"/>
      <c r="NCR996" s="90"/>
      <c r="NCS996" s="90"/>
      <c r="NCT996" s="90"/>
      <c r="NCU996" s="90"/>
      <c r="NCV996" s="90"/>
      <c r="NCW996" s="90"/>
      <c r="NCX996" s="90"/>
      <c r="NCY996" s="90"/>
      <c r="NCZ996" s="90"/>
      <c r="NDA996" s="90"/>
      <c r="NDB996" s="90"/>
      <c r="NDC996" s="90"/>
      <c r="NDD996" s="90"/>
      <c r="NDE996" s="90"/>
      <c r="NDF996" s="90"/>
      <c r="NDG996" s="90"/>
      <c r="NDH996" s="90"/>
      <c r="NDI996" s="90"/>
      <c r="NDJ996" s="90"/>
      <c r="NDK996" s="90"/>
      <c r="NDL996" s="90"/>
      <c r="NDM996" s="90"/>
      <c r="NDN996" s="90"/>
      <c r="NDO996" s="90"/>
      <c r="NDP996" s="90"/>
      <c r="NDQ996" s="90"/>
      <c r="NDR996" s="90"/>
      <c r="NDS996" s="90"/>
      <c r="NDT996" s="90"/>
      <c r="NDU996" s="90"/>
      <c r="NDV996" s="90"/>
      <c r="NDW996" s="90"/>
      <c r="NDX996" s="90"/>
      <c r="NDY996" s="90"/>
      <c r="NDZ996" s="90"/>
      <c r="NEA996" s="90"/>
      <c r="NEB996" s="90"/>
      <c r="NEC996" s="90"/>
      <c r="NED996" s="90"/>
      <c r="NEE996" s="90"/>
      <c r="NEF996" s="90"/>
      <c r="NEG996" s="90"/>
      <c r="NEH996" s="90"/>
      <c r="NEI996" s="90"/>
      <c r="NEJ996" s="90"/>
      <c r="NEK996" s="90"/>
      <c r="NEL996" s="90"/>
      <c r="NEM996" s="90"/>
      <c r="NEN996" s="90"/>
      <c r="NEO996" s="90"/>
      <c r="NEP996" s="90"/>
      <c r="NEQ996" s="90"/>
      <c r="NER996" s="90"/>
      <c r="NES996" s="90"/>
      <c r="NET996" s="90"/>
      <c r="NEU996" s="90"/>
      <c r="NEV996" s="90"/>
      <c r="NEW996" s="90"/>
      <c r="NEX996" s="90"/>
      <c r="NEY996" s="90"/>
      <c r="NEZ996" s="90"/>
      <c r="NFA996" s="90"/>
      <c r="NFB996" s="90"/>
      <c r="NFC996" s="90"/>
      <c r="NFD996" s="90"/>
      <c r="NFE996" s="90"/>
      <c r="NFF996" s="90"/>
      <c r="NFG996" s="90"/>
      <c r="NFH996" s="90"/>
      <c r="NFI996" s="90"/>
      <c r="NFJ996" s="90"/>
      <c r="NFK996" s="90"/>
      <c r="NFL996" s="90"/>
      <c r="NFM996" s="90"/>
      <c r="NFN996" s="90"/>
      <c r="NFO996" s="90"/>
      <c r="NFP996" s="90"/>
      <c r="NFQ996" s="90"/>
      <c r="NFR996" s="90"/>
      <c r="NFS996" s="90"/>
      <c r="NFT996" s="90"/>
      <c r="NFU996" s="90"/>
      <c r="NFV996" s="90"/>
      <c r="NFW996" s="90"/>
      <c r="NFX996" s="90"/>
      <c r="NFY996" s="90"/>
      <c r="NFZ996" s="90"/>
      <c r="NGA996" s="90"/>
      <c r="NGB996" s="90"/>
      <c r="NGC996" s="90"/>
      <c r="NGD996" s="90"/>
      <c r="NGE996" s="90"/>
      <c r="NGF996" s="90"/>
      <c r="NGG996" s="90"/>
      <c r="NGH996" s="90"/>
      <c r="NGI996" s="90"/>
      <c r="NGJ996" s="90"/>
      <c r="NGK996" s="90"/>
      <c r="NGL996" s="90"/>
      <c r="NGM996" s="90"/>
      <c r="NGN996" s="90"/>
      <c r="NGO996" s="90"/>
      <c r="NGP996" s="90"/>
      <c r="NGQ996" s="90"/>
      <c r="NGR996" s="90"/>
      <c r="NGS996" s="90"/>
      <c r="NGT996" s="90"/>
      <c r="NGU996" s="90"/>
      <c r="NGV996" s="90"/>
      <c r="NGW996" s="90"/>
      <c r="NGX996" s="90"/>
      <c r="NGY996" s="90"/>
      <c r="NGZ996" s="90"/>
      <c r="NHA996" s="90"/>
      <c r="NHB996" s="90"/>
      <c r="NHC996" s="90"/>
      <c r="NHD996" s="90"/>
      <c r="NHE996" s="90"/>
      <c r="NHF996" s="90"/>
      <c r="NHG996" s="90"/>
      <c r="NHH996" s="90"/>
      <c r="NHI996" s="90"/>
      <c r="NHJ996" s="90"/>
      <c r="NHK996" s="90"/>
      <c r="NHL996" s="90"/>
      <c r="NHM996" s="90"/>
      <c r="NHN996" s="90"/>
      <c r="NHO996" s="90"/>
      <c r="NHP996" s="90"/>
      <c r="NHQ996" s="90"/>
      <c r="NHR996" s="90"/>
      <c r="NHS996" s="90"/>
      <c r="NHT996" s="90"/>
      <c r="NHU996" s="90"/>
      <c r="NHV996" s="90"/>
      <c r="NHW996" s="90"/>
      <c r="NHX996" s="90"/>
      <c r="NHY996" s="90"/>
      <c r="NHZ996" s="90"/>
      <c r="NIA996" s="90"/>
      <c r="NIB996" s="90"/>
      <c r="NIC996" s="90"/>
      <c r="NID996" s="90"/>
      <c r="NIE996" s="90"/>
      <c r="NIF996" s="90"/>
      <c r="NIG996" s="90"/>
      <c r="NIH996" s="90"/>
      <c r="NII996" s="90"/>
      <c r="NIJ996" s="90"/>
      <c r="NIK996" s="90"/>
      <c r="NIL996" s="90"/>
      <c r="NIM996" s="90"/>
      <c r="NIN996" s="90"/>
      <c r="NIO996" s="90"/>
      <c r="NIP996" s="90"/>
      <c r="NIQ996" s="90"/>
      <c r="NIR996" s="90"/>
      <c r="NIS996" s="90"/>
      <c r="NIT996" s="90"/>
      <c r="NIU996" s="90"/>
      <c r="NIV996" s="90"/>
      <c r="NIW996" s="90"/>
      <c r="NIX996" s="90"/>
      <c r="NIY996" s="90"/>
      <c r="NIZ996" s="90"/>
      <c r="NJA996" s="90"/>
      <c r="NJB996" s="90"/>
      <c r="NJC996" s="90"/>
      <c r="NJD996" s="90"/>
      <c r="NJE996" s="90"/>
      <c r="NJF996" s="90"/>
      <c r="NJG996" s="90"/>
      <c r="NJH996" s="90"/>
      <c r="NJI996" s="90"/>
      <c r="NJJ996" s="90"/>
      <c r="NJK996" s="90"/>
      <c r="NJL996" s="90"/>
      <c r="NJM996" s="90"/>
      <c r="NJN996" s="90"/>
      <c r="NJO996" s="90"/>
      <c r="NJP996" s="90"/>
      <c r="NJQ996" s="90"/>
      <c r="NJR996" s="90"/>
      <c r="NJS996" s="90"/>
      <c r="NJT996" s="90"/>
      <c r="NJU996" s="90"/>
      <c r="NJV996" s="90"/>
      <c r="NJW996" s="90"/>
      <c r="NJX996" s="90"/>
      <c r="NJY996" s="90"/>
      <c r="NJZ996" s="90"/>
      <c r="NKA996" s="90"/>
      <c r="NKB996" s="90"/>
      <c r="NKC996" s="90"/>
      <c r="NKD996" s="90"/>
      <c r="NKE996" s="90"/>
      <c r="NKF996" s="90"/>
      <c r="NKG996" s="90"/>
      <c r="NKH996" s="90"/>
      <c r="NKI996" s="90"/>
      <c r="NKJ996" s="90"/>
      <c r="NKK996" s="90"/>
      <c r="NKL996" s="90"/>
      <c r="NKM996" s="90"/>
      <c r="NKN996" s="90"/>
      <c r="NKO996" s="90"/>
      <c r="NKP996" s="90"/>
      <c r="NKQ996" s="90"/>
      <c r="NKR996" s="90"/>
      <c r="NKS996" s="90"/>
      <c r="NKT996" s="90"/>
      <c r="NKU996" s="90"/>
      <c r="NKV996" s="90"/>
      <c r="NKW996" s="90"/>
      <c r="NKX996" s="90"/>
      <c r="NKY996" s="90"/>
      <c r="NKZ996" s="90"/>
      <c r="NLA996" s="90"/>
      <c r="NLB996" s="90"/>
      <c r="NLC996" s="90"/>
      <c r="NLD996" s="90"/>
      <c r="NLE996" s="90"/>
      <c r="NLF996" s="90"/>
      <c r="NLG996" s="90"/>
      <c r="NLH996" s="90"/>
      <c r="NLI996" s="90"/>
      <c r="NLJ996" s="90"/>
      <c r="NLK996" s="90"/>
      <c r="NLL996" s="90"/>
      <c r="NLM996" s="90"/>
      <c r="NLN996" s="90"/>
      <c r="NLO996" s="90"/>
      <c r="NLP996" s="90"/>
      <c r="NLQ996" s="90"/>
      <c r="NLR996" s="90"/>
      <c r="NLS996" s="90"/>
      <c r="NLT996" s="90"/>
      <c r="NLU996" s="90"/>
      <c r="NLV996" s="90"/>
      <c r="NLW996" s="90"/>
      <c r="NLX996" s="90"/>
      <c r="NLY996" s="90"/>
      <c r="NLZ996" s="90"/>
      <c r="NMA996" s="90"/>
      <c r="NMB996" s="90"/>
      <c r="NMC996" s="90"/>
      <c r="NMD996" s="90"/>
      <c r="NME996" s="90"/>
      <c r="NMF996" s="90"/>
      <c r="NMG996" s="90"/>
      <c r="NMH996" s="90"/>
      <c r="NMI996" s="90"/>
      <c r="NMJ996" s="90"/>
      <c r="NMK996" s="90"/>
      <c r="NML996" s="90"/>
      <c r="NMM996" s="90"/>
      <c r="NMN996" s="90"/>
      <c r="NMO996" s="90"/>
      <c r="NMP996" s="90"/>
      <c r="NMQ996" s="90"/>
      <c r="NMR996" s="90"/>
      <c r="NMS996" s="90"/>
      <c r="NMT996" s="90"/>
      <c r="NMU996" s="90"/>
      <c r="NMV996" s="90"/>
      <c r="NMW996" s="90"/>
      <c r="NMX996" s="90"/>
      <c r="NMY996" s="90"/>
      <c r="NMZ996" s="90"/>
      <c r="NNA996" s="90"/>
      <c r="NNB996" s="90"/>
      <c r="NNC996" s="90"/>
      <c r="NND996" s="90"/>
      <c r="NNE996" s="90"/>
      <c r="NNF996" s="90"/>
      <c r="NNG996" s="90"/>
      <c r="NNH996" s="90"/>
      <c r="NNI996" s="90"/>
      <c r="NNJ996" s="90"/>
      <c r="NNK996" s="90"/>
      <c r="NNL996" s="90"/>
      <c r="NNM996" s="90"/>
      <c r="NNN996" s="90"/>
      <c r="NNO996" s="90"/>
      <c r="NNP996" s="90"/>
      <c r="NNQ996" s="90"/>
      <c r="NNR996" s="90"/>
      <c r="NNS996" s="90"/>
      <c r="NNT996" s="90"/>
      <c r="NNU996" s="90"/>
      <c r="NNV996" s="90"/>
      <c r="NNW996" s="90"/>
      <c r="NNX996" s="90"/>
      <c r="NNY996" s="90"/>
      <c r="NNZ996" s="90"/>
      <c r="NOA996" s="90"/>
      <c r="NOB996" s="90"/>
      <c r="NOC996" s="90"/>
      <c r="NOD996" s="90"/>
      <c r="NOE996" s="90"/>
      <c r="NOF996" s="90"/>
      <c r="NOG996" s="90"/>
      <c r="NOH996" s="90"/>
      <c r="NOI996" s="90"/>
      <c r="NOJ996" s="90"/>
      <c r="NOK996" s="90"/>
      <c r="NOL996" s="90"/>
      <c r="NOM996" s="90"/>
      <c r="NON996" s="90"/>
      <c r="NOO996" s="90"/>
      <c r="NOP996" s="90"/>
      <c r="NOQ996" s="90"/>
      <c r="NOR996" s="90"/>
      <c r="NOS996" s="90"/>
      <c r="NOT996" s="90"/>
      <c r="NOU996" s="90"/>
      <c r="NOV996" s="90"/>
      <c r="NOW996" s="90"/>
      <c r="NOX996" s="90"/>
      <c r="NOY996" s="90"/>
      <c r="NOZ996" s="90"/>
      <c r="NPA996" s="90"/>
      <c r="NPB996" s="90"/>
      <c r="NPC996" s="90"/>
      <c r="NPD996" s="90"/>
      <c r="NPE996" s="90"/>
      <c r="NPF996" s="90"/>
      <c r="NPG996" s="90"/>
      <c r="NPH996" s="90"/>
      <c r="NPI996" s="90"/>
      <c r="NPJ996" s="90"/>
      <c r="NPK996" s="90"/>
      <c r="NPL996" s="90"/>
      <c r="NPM996" s="90"/>
      <c r="NPN996" s="90"/>
      <c r="NPO996" s="90"/>
      <c r="NPP996" s="90"/>
      <c r="NPQ996" s="90"/>
      <c r="NPR996" s="90"/>
      <c r="NPS996" s="90"/>
      <c r="NPT996" s="90"/>
      <c r="NPU996" s="90"/>
      <c r="NPV996" s="90"/>
      <c r="NPW996" s="90"/>
      <c r="NPX996" s="90"/>
      <c r="NPY996" s="90"/>
      <c r="NPZ996" s="90"/>
      <c r="NQA996" s="90"/>
      <c r="NQB996" s="90"/>
      <c r="NQC996" s="90"/>
      <c r="NQD996" s="90"/>
      <c r="NQE996" s="90"/>
      <c r="NQF996" s="90"/>
      <c r="NQG996" s="90"/>
      <c r="NQH996" s="90"/>
      <c r="NQI996" s="90"/>
      <c r="NQJ996" s="90"/>
      <c r="NQK996" s="90"/>
      <c r="NQL996" s="90"/>
      <c r="NQM996" s="90"/>
      <c r="NQN996" s="90"/>
      <c r="NQO996" s="90"/>
      <c r="NQP996" s="90"/>
      <c r="NQQ996" s="90"/>
      <c r="NQR996" s="90"/>
      <c r="NQS996" s="90"/>
      <c r="NQT996" s="90"/>
      <c r="NQU996" s="90"/>
      <c r="NQV996" s="90"/>
      <c r="NQW996" s="90"/>
      <c r="NQX996" s="90"/>
      <c r="NQY996" s="90"/>
      <c r="NQZ996" s="90"/>
      <c r="NRA996" s="90"/>
      <c r="NRB996" s="90"/>
      <c r="NRC996" s="90"/>
      <c r="NRD996" s="90"/>
      <c r="NRE996" s="90"/>
      <c r="NRF996" s="90"/>
      <c r="NRG996" s="90"/>
      <c r="NRH996" s="90"/>
      <c r="NRI996" s="90"/>
      <c r="NRJ996" s="90"/>
      <c r="NRK996" s="90"/>
      <c r="NRL996" s="90"/>
      <c r="NRM996" s="90"/>
      <c r="NRN996" s="90"/>
      <c r="NRO996" s="90"/>
      <c r="NRP996" s="90"/>
      <c r="NRQ996" s="90"/>
      <c r="NRR996" s="90"/>
      <c r="NRS996" s="90"/>
      <c r="NRT996" s="90"/>
      <c r="NRU996" s="90"/>
      <c r="NRV996" s="90"/>
      <c r="NRW996" s="90"/>
      <c r="NRX996" s="90"/>
      <c r="NRY996" s="90"/>
      <c r="NRZ996" s="90"/>
      <c r="NSA996" s="90"/>
      <c r="NSB996" s="90"/>
      <c r="NSC996" s="90"/>
      <c r="NSD996" s="90"/>
      <c r="NSE996" s="90"/>
      <c r="NSF996" s="90"/>
      <c r="NSG996" s="90"/>
      <c r="NSH996" s="90"/>
      <c r="NSI996" s="90"/>
      <c r="NSJ996" s="90"/>
      <c r="NSK996" s="90"/>
      <c r="NSL996" s="90"/>
      <c r="NSM996" s="90"/>
      <c r="NSN996" s="90"/>
      <c r="NSO996" s="90"/>
      <c r="NSP996" s="90"/>
      <c r="NSQ996" s="90"/>
      <c r="NSR996" s="90"/>
      <c r="NSS996" s="90"/>
      <c r="NST996" s="90"/>
      <c r="NSU996" s="90"/>
      <c r="NSV996" s="90"/>
      <c r="NSW996" s="90"/>
      <c r="NSX996" s="90"/>
      <c r="NSY996" s="90"/>
      <c r="NSZ996" s="90"/>
      <c r="NTA996" s="90"/>
      <c r="NTB996" s="90"/>
      <c r="NTC996" s="90"/>
      <c r="NTD996" s="90"/>
      <c r="NTE996" s="90"/>
      <c r="NTF996" s="90"/>
      <c r="NTG996" s="90"/>
      <c r="NTH996" s="90"/>
      <c r="NTI996" s="90"/>
      <c r="NTJ996" s="90"/>
      <c r="NTK996" s="90"/>
      <c r="NTL996" s="90"/>
      <c r="NTM996" s="90"/>
      <c r="NTN996" s="90"/>
      <c r="NTO996" s="90"/>
      <c r="NTP996" s="90"/>
      <c r="NTQ996" s="90"/>
      <c r="NTR996" s="90"/>
      <c r="NTS996" s="90"/>
      <c r="NTT996" s="90"/>
      <c r="NTU996" s="90"/>
      <c r="NTV996" s="90"/>
      <c r="NTW996" s="90"/>
      <c r="NTX996" s="90"/>
      <c r="NTY996" s="90"/>
      <c r="NTZ996" s="90"/>
      <c r="NUA996" s="90"/>
      <c r="NUB996" s="90"/>
      <c r="NUC996" s="90"/>
      <c r="NUD996" s="90"/>
      <c r="NUE996" s="90"/>
      <c r="NUF996" s="90"/>
      <c r="NUG996" s="90"/>
      <c r="NUH996" s="90"/>
      <c r="NUI996" s="90"/>
      <c r="NUJ996" s="90"/>
      <c r="NUK996" s="90"/>
      <c r="NUL996" s="90"/>
      <c r="NUM996" s="90"/>
      <c r="NUN996" s="90"/>
      <c r="NUO996" s="90"/>
      <c r="NUP996" s="90"/>
      <c r="NUQ996" s="90"/>
      <c r="NUR996" s="90"/>
      <c r="NUS996" s="90"/>
      <c r="NUT996" s="90"/>
      <c r="NUU996" s="90"/>
      <c r="NUV996" s="90"/>
      <c r="NUW996" s="90"/>
      <c r="NUX996" s="90"/>
      <c r="NUY996" s="90"/>
      <c r="NUZ996" s="90"/>
      <c r="NVA996" s="90"/>
      <c r="NVB996" s="90"/>
      <c r="NVC996" s="90"/>
      <c r="NVD996" s="90"/>
      <c r="NVE996" s="90"/>
      <c r="NVF996" s="90"/>
      <c r="NVG996" s="90"/>
      <c r="NVH996" s="90"/>
      <c r="NVI996" s="90"/>
      <c r="NVJ996" s="90"/>
      <c r="NVK996" s="90"/>
      <c r="NVL996" s="90"/>
      <c r="NVM996" s="90"/>
      <c r="NVN996" s="90"/>
      <c r="NVO996" s="90"/>
      <c r="NVP996" s="90"/>
      <c r="NVQ996" s="90"/>
      <c r="NVR996" s="90"/>
      <c r="NVS996" s="90"/>
      <c r="NVT996" s="90"/>
      <c r="NVU996" s="90"/>
      <c r="NVV996" s="90"/>
      <c r="NVW996" s="90"/>
      <c r="NVX996" s="90"/>
      <c r="NVY996" s="90"/>
      <c r="NVZ996" s="90"/>
      <c r="NWA996" s="90"/>
      <c r="NWB996" s="90"/>
      <c r="NWC996" s="90"/>
      <c r="NWD996" s="90"/>
      <c r="NWE996" s="90"/>
      <c r="NWF996" s="90"/>
      <c r="NWG996" s="90"/>
      <c r="NWH996" s="90"/>
      <c r="NWI996" s="90"/>
      <c r="NWJ996" s="90"/>
      <c r="NWK996" s="90"/>
      <c r="NWL996" s="90"/>
      <c r="NWM996" s="90"/>
      <c r="NWN996" s="90"/>
      <c r="NWO996" s="90"/>
      <c r="NWP996" s="90"/>
      <c r="NWQ996" s="90"/>
      <c r="NWR996" s="90"/>
      <c r="NWS996" s="90"/>
      <c r="NWT996" s="90"/>
      <c r="NWU996" s="90"/>
      <c r="NWV996" s="90"/>
      <c r="NWW996" s="90"/>
      <c r="NWX996" s="90"/>
      <c r="NWY996" s="90"/>
      <c r="NWZ996" s="90"/>
      <c r="NXA996" s="90"/>
      <c r="NXB996" s="90"/>
      <c r="NXC996" s="90"/>
      <c r="NXD996" s="90"/>
      <c r="NXE996" s="90"/>
      <c r="NXF996" s="90"/>
      <c r="NXG996" s="90"/>
      <c r="NXH996" s="90"/>
      <c r="NXI996" s="90"/>
      <c r="NXJ996" s="90"/>
      <c r="NXK996" s="90"/>
      <c r="NXL996" s="90"/>
      <c r="NXM996" s="90"/>
      <c r="NXN996" s="90"/>
      <c r="NXO996" s="90"/>
      <c r="NXP996" s="90"/>
      <c r="NXQ996" s="90"/>
      <c r="NXR996" s="90"/>
      <c r="NXS996" s="90"/>
      <c r="NXT996" s="90"/>
      <c r="NXU996" s="90"/>
      <c r="NXV996" s="90"/>
      <c r="NXW996" s="90"/>
      <c r="NXX996" s="90"/>
      <c r="NXY996" s="90"/>
      <c r="NXZ996" s="90"/>
      <c r="NYA996" s="90"/>
      <c r="NYB996" s="90"/>
      <c r="NYC996" s="90"/>
      <c r="NYD996" s="90"/>
      <c r="NYE996" s="90"/>
      <c r="NYF996" s="90"/>
      <c r="NYG996" s="90"/>
      <c r="NYH996" s="90"/>
      <c r="NYI996" s="90"/>
      <c r="NYJ996" s="90"/>
      <c r="NYK996" s="90"/>
      <c r="NYL996" s="90"/>
      <c r="NYM996" s="90"/>
      <c r="NYN996" s="90"/>
      <c r="NYO996" s="90"/>
      <c r="NYP996" s="90"/>
      <c r="NYQ996" s="90"/>
      <c r="NYR996" s="90"/>
      <c r="NYS996" s="90"/>
      <c r="NYT996" s="90"/>
      <c r="NYU996" s="90"/>
      <c r="NYV996" s="90"/>
      <c r="NYW996" s="90"/>
      <c r="NYX996" s="90"/>
      <c r="NYY996" s="90"/>
      <c r="NYZ996" s="90"/>
      <c r="NZA996" s="90"/>
      <c r="NZB996" s="90"/>
      <c r="NZC996" s="90"/>
      <c r="NZD996" s="90"/>
      <c r="NZE996" s="90"/>
      <c r="NZF996" s="90"/>
      <c r="NZG996" s="90"/>
      <c r="NZH996" s="90"/>
      <c r="NZI996" s="90"/>
      <c r="NZJ996" s="90"/>
      <c r="NZK996" s="90"/>
      <c r="NZL996" s="90"/>
      <c r="NZM996" s="90"/>
      <c r="NZN996" s="90"/>
      <c r="NZO996" s="90"/>
      <c r="NZP996" s="90"/>
      <c r="NZQ996" s="90"/>
      <c r="NZR996" s="90"/>
      <c r="NZS996" s="90"/>
      <c r="NZT996" s="90"/>
      <c r="NZU996" s="90"/>
      <c r="NZV996" s="90"/>
      <c r="NZW996" s="90"/>
      <c r="NZX996" s="90"/>
      <c r="NZY996" s="90"/>
      <c r="NZZ996" s="90"/>
      <c r="OAA996" s="90"/>
      <c r="OAB996" s="90"/>
      <c r="OAC996" s="90"/>
      <c r="OAD996" s="90"/>
      <c r="OAE996" s="90"/>
      <c r="OAF996" s="90"/>
      <c r="OAG996" s="90"/>
      <c r="OAH996" s="90"/>
      <c r="OAI996" s="90"/>
      <c r="OAJ996" s="90"/>
      <c r="OAK996" s="90"/>
      <c r="OAL996" s="90"/>
      <c r="OAM996" s="90"/>
      <c r="OAN996" s="90"/>
      <c r="OAO996" s="90"/>
      <c r="OAP996" s="90"/>
      <c r="OAQ996" s="90"/>
      <c r="OAR996" s="90"/>
      <c r="OAS996" s="90"/>
      <c r="OAT996" s="90"/>
      <c r="OAU996" s="90"/>
      <c r="OAV996" s="90"/>
      <c r="OAW996" s="90"/>
      <c r="OAX996" s="90"/>
      <c r="OAY996" s="90"/>
      <c r="OAZ996" s="90"/>
      <c r="OBA996" s="90"/>
      <c r="OBB996" s="90"/>
      <c r="OBC996" s="90"/>
      <c r="OBD996" s="90"/>
      <c r="OBE996" s="90"/>
      <c r="OBF996" s="90"/>
      <c r="OBG996" s="90"/>
      <c r="OBH996" s="90"/>
      <c r="OBI996" s="90"/>
      <c r="OBJ996" s="90"/>
      <c r="OBK996" s="90"/>
      <c r="OBL996" s="90"/>
      <c r="OBM996" s="90"/>
      <c r="OBN996" s="90"/>
      <c r="OBO996" s="90"/>
      <c r="OBP996" s="90"/>
      <c r="OBQ996" s="90"/>
      <c r="OBR996" s="90"/>
      <c r="OBS996" s="90"/>
      <c r="OBT996" s="90"/>
      <c r="OBU996" s="90"/>
      <c r="OBV996" s="90"/>
      <c r="OBW996" s="90"/>
      <c r="OBX996" s="90"/>
      <c r="OBY996" s="90"/>
      <c r="OBZ996" s="90"/>
      <c r="OCA996" s="90"/>
      <c r="OCB996" s="90"/>
      <c r="OCC996" s="90"/>
      <c r="OCD996" s="90"/>
      <c r="OCE996" s="90"/>
      <c r="OCF996" s="90"/>
      <c r="OCG996" s="90"/>
      <c r="OCH996" s="90"/>
      <c r="OCI996" s="90"/>
      <c r="OCJ996" s="90"/>
      <c r="OCK996" s="90"/>
      <c r="OCL996" s="90"/>
      <c r="OCM996" s="90"/>
      <c r="OCN996" s="90"/>
      <c r="OCO996" s="90"/>
      <c r="OCP996" s="90"/>
      <c r="OCQ996" s="90"/>
      <c r="OCR996" s="90"/>
      <c r="OCS996" s="90"/>
      <c r="OCT996" s="90"/>
      <c r="OCU996" s="90"/>
      <c r="OCV996" s="90"/>
      <c r="OCW996" s="90"/>
      <c r="OCX996" s="90"/>
      <c r="OCY996" s="90"/>
      <c r="OCZ996" s="90"/>
      <c r="ODA996" s="90"/>
      <c r="ODB996" s="90"/>
      <c r="ODC996" s="90"/>
      <c r="ODD996" s="90"/>
      <c r="ODE996" s="90"/>
      <c r="ODF996" s="90"/>
      <c r="ODG996" s="90"/>
      <c r="ODH996" s="90"/>
      <c r="ODI996" s="90"/>
      <c r="ODJ996" s="90"/>
      <c r="ODK996" s="90"/>
      <c r="ODL996" s="90"/>
      <c r="ODM996" s="90"/>
      <c r="ODN996" s="90"/>
      <c r="ODO996" s="90"/>
      <c r="ODP996" s="90"/>
      <c r="ODQ996" s="90"/>
      <c r="ODR996" s="90"/>
      <c r="ODS996" s="90"/>
      <c r="ODT996" s="90"/>
      <c r="ODU996" s="90"/>
      <c r="ODV996" s="90"/>
      <c r="ODW996" s="90"/>
      <c r="ODX996" s="90"/>
      <c r="ODY996" s="90"/>
      <c r="ODZ996" s="90"/>
      <c r="OEA996" s="90"/>
      <c r="OEB996" s="90"/>
      <c r="OEC996" s="90"/>
      <c r="OED996" s="90"/>
      <c r="OEE996" s="90"/>
      <c r="OEF996" s="90"/>
      <c r="OEG996" s="90"/>
      <c r="OEH996" s="90"/>
      <c r="OEI996" s="90"/>
      <c r="OEJ996" s="90"/>
      <c r="OEK996" s="90"/>
      <c r="OEL996" s="90"/>
      <c r="OEM996" s="90"/>
      <c r="OEN996" s="90"/>
      <c r="OEO996" s="90"/>
      <c r="OEP996" s="90"/>
      <c r="OEQ996" s="90"/>
      <c r="OER996" s="90"/>
      <c r="OES996" s="90"/>
      <c r="OET996" s="90"/>
      <c r="OEU996" s="90"/>
      <c r="OEV996" s="90"/>
      <c r="OEW996" s="90"/>
      <c r="OEX996" s="90"/>
      <c r="OEY996" s="90"/>
      <c r="OEZ996" s="90"/>
      <c r="OFA996" s="90"/>
      <c r="OFB996" s="90"/>
      <c r="OFC996" s="90"/>
      <c r="OFD996" s="90"/>
      <c r="OFE996" s="90"/>
      <c r="OFF996" s="90"/>
      <c r="OFG996" s="90"/>
      <c r="OFH996" s="90"/>
      <c r="OFI996" s="90"/>
      <c r="OFJ996" s="90"/>
      <c r="OFK996" s="90"/>
      <c r="OFL996" s="90"/>
      <c r="OFM996" s="90"/>
      <c r="OFN996" s="90"/>
      <c r="OFO996" s="90"/>
      <c r="OFP996" s="90"/>
      <c r="OFQ996" s="90"/>
      <c r="OFR996" s="90"/>
      <c r="OFS996" s="90"/>
      <c r="OFT996" s="90"/>
      <c r="OFU996" s="90"/>
      <c r="OFV996" s="90"/>
      <c r="OFW996" s="90"/>
      <c r="OFX996" s="90"/>
      <c r="OFY996" s="90"/>
      <c r="OFZ996" s="90"/>
      <c r="OGA996" s="90"/>
      <c r="OGB996" s="90"/>
      <c r="OGC996" s="90"/>
      <c r="OGD996" s="90"/>
      <c r="OGE996" s="90"/>
      <c r="OGF996" s="90"/>
      <c r="OGG996" s="90"/>
      <c r="OGH996" s="90"/>
      <c r="OGI996" s="90"/>
      <c r="OGJ996" s="90"/>
      <c r="OGK996" s="90"/>
      <c r="OGL996" s="90"/>
      <c r="OGM996" s="90"/>
      <c r="OGN996" s="90"/>
      <c r="OGO996" s="90"/>
      <c r="OGP996" s="90"/>
      <c r="OGQ996" s="90"/>
      <c r="OGR996" s="90"/>
      <c r="OGS996" s="90"/>
      <c r="OGT996" s="90"/>
      <c r="OGU996" s="90"/>
      <c r="OGV996" s="90"/>
      <c r="OGW996" s="90"/>
      <c r="OGX996" s="90"/>
      <c r="OGY996" s="90"/>
      <c r="OGZ996" s="90"/>
      <c r="OHA996" s="90"/>
      <c r="OHB996" s="90"/>
      <c r="OHC996" s="90"/>
      <c r="OHD996" s="90"/>
      <c r="OHE996" s="90"/>
      <c r="OHF996" s="90"/>
      <c r="OHG996" s="90"/>
      <c r="OHH996" s="90"/>
      <c r="OHI996" s="90"/>
      <c r="OHJ996" s="90"/>
      <c r="OHK996" s="90"/>
      <c r="OHL996" s="90"/>
      <c r="OHM996" s="90"/>
      <c r="OHN996" s="90"/>
      <c r="OHO996" s="90"/>
      <c r="OHP996" s="90"/>
      <c r="OHQ996" s="90"/>
      <c r="OHR996" s="90"/>
      <c r="OHS996" s="90"/>
      <c r="OHT996" s="90"/>
      <c r="OHU996" s="90"/>
      <c r="OHV996" s="90"/>
      <c r="OHW996" s="90"/>
      <c r="OHX996" s="90"/>
      <c r="OHY996" s="90"/>
      <c r="OHZ996" s="90"/>
      <c r="OIA996" s="90"/>
      <c r="OIB996" s="90"/>
      <c r="OIC996" s="90"/>
      <c r="OID996" s="90"/>
      <c r="OIE996" s="90"/>
      <c r="OIF996" s="90"/>
      <c r="OIG996" s="90"/>
      <c r="OIH996" s="90"/>
      <c r="OII996" s="90"/>
      <c r="OIJ996" s="90"/>
      <c r="OIK996" s="90"/>
      <c r="OIL996" s="90"/>
      <c r="OIM996" s="90"/>
      <c r="OIN996" s="90"/>
      <c r="OIO996" s="90"/>
      <c r="OIP996" s="90"/>
      <c r="OIQ996" s="90"/>
      <c r="OIR996" s="90"/>
      <c r="OIS996" s="90"/>
      <c r="OIT996" s="90"/>
      <c r="OIU996" s="90"/>
      <c r="OIV996" s="90"/>
      <c r="OIW996" s="90"/>
      <c r="OIX996" s="90"/>
      <c r="OIY996" s="90"/>
      <c r="OIZ996" s="90"/>
      <c r="OJA996" s="90"/>
      <c r="OJB996" s="90"/>
      <c r="OJC996" s="90"/>
      <c r="OJD996" s="90"/>
      <c r="OJE996" s="90"/>
      <c r="OJF996" s="90"/>
      <c r="OJG996" s="90"/>
      <c r="OJH996" s="90"/>
      <c r="OJI996" s="90"/>
      <c r="OJJ996" s="90"/>
      <c r="OJK996" s="90"/>
      <c r="OJL996" s="90"/>
      <c r="OJM996" s="90"/>
      <c r="OJN996" s="90"/>
      <c r="OJO996" s="90"/>
      <c r="OJP996" s="90"/>
      <c r="OJQ996" s="90"/>
      <c r="OJR996" s="90"/>
      <c r="OJS996" s="90"/>
      <c r="OJT996" s="90"/>
      <c r="OJU996" s="90"/>
      <c r="OJV996" s="90"/>
      <c r="OJW996" s="90"/>
      <c r="OJX996" s="90"/>
      <c r="OJY996" s="90"/>
      <c r="OJZ996" s="90"/>
      <c r="OKA996" s="90"/>
      <c r="OKB996" s="90"/>
      <c r="OKC996" s="90"/>
      <c r="OKD996" s="90"/>
      <c r="OKE996" s="90"/>
      <c r="OKF996" s="90"/>
      <c r="OKG996" s="90"/>
      <c r="OKH996" s="90"/>
      <c r="OKI996" s="90"/>
      <c r="OKJ996" s="90"/>
      <c r="OKK996" s="90"/>
      <c r="OKL996" s="90"/>
      <c r="OKM996" s="90"/>
      <c r="OKN996" s="90"/>
      <c r="OKO996" s="90"/>
      <c r="OKP996" s="90"/>
      <c r="OKQ996" s="90"/>
      <c r="OKR996" s="90"/>
      <c r="OKS996" s="90"/>
      <c r="OKT996" s="90"/>
      <c r="OKU996" s="90"/>
      <c r="OKV996" s="90"/>
      <c r="OKW996" s="90"/>
      <c r="OKX996" s="90"/>
      <c r="OKY996" s="90"/>
      <c r="OKZ996" s="90"/>
      <c r="OLA996" s="90"/>
      <c r="OLB996" s="90"/>
      <c r="OLC996" s="90"/>
      <c r="OLD996" s="90"/>
      <c r="OLE996" s="90"/>
      <c r="OLF996" s="90"/>
      <c r="OLG996" s="90"/>
      <c r="OLH996" s="90"/>
      <c r="OLI996" s="90"/>
      <c r="OLJ996" s="90"/>
      <c r="OLK996" s="90"/>
      <c r="OLL996" s="90"/>
      <c r="OLM996" s="90"/>
      <c r="OLN996" s="90"/>
      <c r="OLO996" s="90"/>
      <c r="OLP996" s="90"/>
      <c r="OLQ996" s="90"/>
      <c r="OLR996" s="90"/>
      <c r="OLS996" s="90"/>
      <c r="OLT996" s="90"/>
      <c r="OLU996" s="90"/>
      <c r="OLV996" s="90"/>
      <c r="OLW996" s="90"/>
      <c r="OLX996" s="90"/>
      <c r="OLY996" s="90"/>
      <c r="OLZ996" s="90"/>
      <c r="OMA996" s="90"/>
      <c r="OMB996" s="90"/>
      <c r="OMC996" s="90"/>
      <c r="OMD996" s="90"/>
      <c r="OME996" s="90"/>
      <c r="OMF996" s="90"/>
      <c r="OMG996" s="90"/>
      <c r="OMH996" s="90"/>
      <c r="OMI996" s="90"/>
      <c r="OMJ996" s="90"/>
      <c r="OMK996" s="90"/>
      <c r="OML996" s="90"/>
      <c r="OMM996" s="90"/>
      <c r="OMN996" s="90"/>
      <c r="OMO996" s="90"/>
      <c r="OMP996" s="90"/>
      <c r="OMQ996" s="90"/>
      <c r="OMR996" s="90"/>
      <c r="OMS996" s="90"/>
      <c r="OMT996" s="90"/>
      <c r="OMU996" s="90"/>
      <c r="OMV996" s="90"/>
      <c r="OMW996" s="90"/>
      <c r="OMX996" s="90"/>
      <c r="OMY996" s="90"/>
      <c r="OMZ996" s="90"/>
      <c r="ONA996" s="90"/>
      <c r="ONB996" s="90"/>
      <c r="ONC996" s="90"/>
      <c r="OND996" s="90"/>
      <c r="ONE996" s="90"/>
      <c r="ONF996" s="90"/>
      <c r="ONG996" s="90"/>
      <c r="ONH996" s="90"/>
      <c r="ONI996" s="90"/>
      <c r="ONJ996" s="90"/>
      <c r="ONK996" s="90"/>
      <c r="ONL996" s="90"/>
      <c r="ONM996" s="90"/>
      <c r="ONN996" s="90"/>
      <c r="ONO996" s="90"/>
      <c r="ONP996" s="90"/>
      <c r="ONQ996" s="90"/>
      <c r="ONR996" s="90"/>
      <c r="ONS996" s="90"/>
      <c r="ONT996" s="90"/>
      <c r="ONU996" s="90"/>
      <c r="ONV996" s="90"/>
      <c r="ONW996" s="90"/>
      <c r="ONX996" s="90"/>
      <c r="ONY996" s="90"/>
      <c r="ONZ996" s="90"/>
      <c r="OOA996" s="90"/>
      <c r="OOB996" s="90"/>
      <c r="OOC996" s="90"/>
      <c r="OOD996" s="90"/>
      <c r="OOE996" s="90"/>
      <c r="OOF996" s="90"/>
      <c r="OOG996" s="90"/>
      <c r="OOH996" s="90"/>
      <c r="OOI996" s="90"/>
      <c r="OOJ996" s="90"/>
      <c r="OOK996" s="90"/>
      <c r="OOL996" s="90"/>
      <c r="OOM996" s="90"/>
      <c r="OON996" s="90"/>
      <c r="OOO996" s="90"/>
      <c r="OOP996" s="90"/>
      <c r="OOQ996" s="90"/>
      <c r="OOR996" s="90"/>
      <c r="OOS996" s="90"/>
      <c r="OOT996" s="90"/>
      <c r="OOU996" s="90"/>
      <c r="OOV996" s="90"/>
      <c r="OOW996" s="90"/>
      <c r="OOX996" s="90"/>
      <c r="OOY996" s="90"/>
      <c r="OOZ996" s="90"/>
      <c r="OPA996" s="90"/>
      <c r="OPB996" s="90"/>
      <c r="OPC996" s="90"/>
      <c r="OPD996" s="90"/>
      <c r="OPE996" s="90"/>
      <c r="OPF996" s="90"/>
      <c r="OPG996" s="90"/>
      <c r="OPH996" s="90"/>
      <c r="OPI996" s="90"/>
      <c r="OPJ996" s="90"/>
      <c r="OPK996" s="90"/>
      <c r="OPL996" s="90"/>
      <c r="OPM996" s="90"/>
      <c r="OPN996" s="90"/>
      <c r="OPO996" s="90"/>
      <c r="OPP996" s="90"/>
      <c r="OPQ996" s="90"/>
      <c r="OPR996" s="90"/>
      <c r="OPS996" s="90"/>
      <c r="OPT996" s="90"/>
      <c r="OPU996" s="90"/>
      <c r="OPV996" s="90"/>
      <c r="OPW996" s="90"/>
      <c r="OPX996" s="90"/>
      <c r="OPY996" s="90"/>
      <c r="OPZ996" s="90"/>
      <c r="OQA996" s="90"/>
      <c r="OQB996" s="90"/>
      <c r="OQC996" s="90"/>
      <c r="OQD996" s="90"/>
      <c r="OQE996" s="90"/>
      <c r="OQF996" s="90"/>
      <c r="OQG996" s="90"/>
      <c r="OQH996" s="90"/>
      <c r="OQI996" s="90"/>
      <c r="OQJ996" s="90"/>
      <c r="OQK996" s="90"/>
      <c r="OQL996" s="90"/>
      <c r="OQM996" s="90"/>
      <c r="OQN996" s="90"/>
      <c r="OQO996" s="90"/>
      <c r="OQP996" s="90"/>
      <c r="OQQ996" s="90"/>
      <c r="OQR996" s="90"/>
      <c r="OQS996" s="90"/>
      <c r="OQT996" s="90"/>
      <c r="OQU996" s="90"/>
      <c r="OQV996" s="90"/>
      <c r="OQW996" s="90"/>
      <c r="OQX996" s="90"/>
      <c r="OQY996" s="90"/>
      <c r="OQZ996" s="90"/>
      <c r="ORA996" s="90"/>
      <c r="ORB996" s="90"/>
      <c r="ORC996" s="90"/>
      <c r="ORD996" s="90"/>
      <c r="ORE996" s="90"/>
      <c r="ORF996" s="90"/>
      <c r="ORG996" s="90"/>
      <c r="ORH996" s="90"/>
      <c r="ORI996" s="90"/>
      <c r="ORJ996" s="90"/>
      <c r="ORK996" s="90"/>
      <c r="ORL996" s="90"/>
      <c r="ORM996" s="90"/>
      <c r="ORN996" s="90"/>
      <c r="ORO996" s="90"/>
      <c r="ORP996" s="90"/>
      <c r="ORQ996" s="90"/>
      <c r="ORR996" s="90"/>
      <c r="ORS996" s="90"/>
      <c r="ORT996" s="90"/>
      <c r="ORU996" s="90"/>
      <c r="ORV996" s="90"/>
      <c r="ORW996" s="90"/>
      <c r="ORX996" s="90"/>
      <c r="ORY996" s="90"/>
      <c r="ORZ996" s="90"/>
      <c r="OSA996" s="90"/>
      <c r="OSB996" s="90"/>
      <c r="OSC996" s="90"/>
      <c r="OSD996" s="90"/>
      <c r="OSE996" s="90"/>
      <c r="OSF996" s="90"/>
      <c r="OSG996" s="90"/>
      <c r="OSH996" s="90"/>
      <c r="OSI996" s="90"/>
      <c r="OSJ996" s="90"/>
      <c r="OSK996" s="90"/>
      <c r="OSL996" s="90"/>
      <c r="OSM996" s="90"/>
      <c r="OSN996" s="90"/>
      <c r="OSO996" s="90"/>
      <c r="OSP996" s="90"/>
      <c r="OSQ996" s="90"/>
      <c r="OSR996" s="90"/>
      <c r="OSS996" s="90"/>
      <c r="OST996" s="90"/>
      <c r="OSU996" s="90"/>
      <c r="OSV996" s="90"/>
      <c r="OSW996" s="90"/>
      <c r="OSX996" s="90"/>
      <c r="OSY996" s="90"/>
      <c r="OSZ996" s="90"/>
      <c r="OTA996" s="90"/>
      <c r="OTB996" s="90"/>
      <c r="OTC996" s="90"/>
      <c r="OTD996" s="90"/>
      <c r="OTE996" s="90"/>
      <c r="OTF996" s="90"/>
      <c r="OTG996" s="90"/>
      <c r="OTH996" s="90"/>
      <c r="OTI996" s="90"/>
      <c r="OTJ996" s="90"/>
      <c r="OTK996" s="90"/>
      <c r="OTL996" s="90"/>
      <c r="OTM996" s="90"/>
      <c r="OTN996" s="90"/>
      <c r="OTO996" s="90"/>
      <c r="OTP996" s="90"/>
      <c r="OTQ996" s="90"/>
      <c r="OTR996" s="90"/>
      <c r="OTS996" s="90"/>
      <c r="OTT996" s="90"/>
      <c r="OTU996" s="90"/>
      <c r="OTV996" s="90"/>
      <c r="OTW996" s="90"/>
      <c r="OTX996" s="90"/>
      <c r="OTY996" s="90"/>
      <c r="OTZ996" s="90"/>
      <c r="OUA996" s="90"/>
      <c r="OUB996" s="90"/>
      <c r="OUC996" s="90"/>
      <c r="OUD996" s="90"/>
      <c r="OUE996" s="90"/>
      <c r="OUF996" s="90"/>
      <c r="OUG996" s="90"/>
      <c r="OUH996" s="90"/>
      <c r="OUI996" s="90"/>
      <c r="OUJ996" s="90"/>
      <c r="OUK996" s="90"/>
      <c r="OUL996" s="90"/>
      <c r="OUM996" s="90"/>
      <c r="OUN996" s="90"/>
      <c r="OUO996" s="90"/>
      <c r="OUP996" s="90"/>
      <c r="OUQ996" s="90"/>
      <c r="OUR996" s="90"/>
      <c r="OUS996" s="90"/>
      <c r="OUT996" s="90"/>
      <c r="OUU996" s="90"/>
      <c r="OUV996" s="90"/>
      <c r="OUW996" s="90"/>
      <c r="OUX996" s="90"/>
      <c r="OUY996" s="90"/>
      <c r="OUZ996" s="90"/>
      <c r="OVA996" s="90"/>
      <c r="OVB996" s="90"/>
      <c r="OVC996" s="90"/>
      <c r="OVD996" s="90"/>
      <c r="OVE996" s="90"/>
      <c r="OVF996" s="90"/>
      <c r="OVG996" s="90"/>
      <c r="OVH996" s="90"/>
      <c r="OVI996" s="90"/>
      <c r="OVJ996" s="90"/>
      <c r="OVK996" s="90"/>
      <c r="OVL996" s="90"/>
      <c r="OVM996" s="90"/>
      <c r="OVN996" s="90"/>
      <c r="OVO996" s="90"/>
      <c r="OVP996" s="90"/>
      <c r="OVQ996" s="90"/>
      <c r="OVR996" s="90"/>
      <c r="OVS996" s="90"/>
      <c r="OVT996" s="90"/>
      <c r="OVU996" s="90"/>
      <c r="OVV996" s="90"/>
      <c r="OVW996" s="90"/>
      <c r="OVX996" s="90"/>
      <c r="OVY996" s="90"/>
      <c r="OVZ996" s="90"/>
      <c r="OWA996" s="90"/>
      <c r="OWB996" s="90"/>
      <c r="OWC996" s="90"/>
      <c r="OWD996" s="90"/>
      <c r="OWE996" s="90"/>
      <c r="OWF996" s="90"/>
      <c r="OWG996" s="90"/>
      <c r="OWH996" s="90"/>
      <c r="OWI996" s="90"/>
      <c r="OWJ996" s="90"/>
      <c r="OWK996" s="90"/>
      <c r="OWL996" s="90"/>
      <c r="OWM996" s="90"/>
      <c r="OWN996" s="90"/>
      <c r="OWO996" s="90"/>
      <c r="OWP996" s="90"/>
      <c r="OWQ996" s="90"/>
      <c r="OWR996" s="90"/>
      <c r="OWS996" s="90"/>
      <c r="OWT996" s="90"/>
      <c r="OWU996" s="90"/>
      <c r="OWV996" s="90"/>
      <c r="OWW996" s="90"/>
      <c r="OWX996" s="90"/>
      <c r="OWY996" s="90"/>
      <c r="OWZ996" s="90"/>
      <c r="OXA996" s="90"/>
      <c r="OXB996" s="90"/>
      <c r="OXC996" s="90"/>
      <c r="OXD996" s="90"/>
      <c r="OXE996" s="90"/>
      <c r="OXF996" s="90"/>
      <c r="OXG996" s="90"/>
      <c r="OXH996" s="90"/>
      <c r="OXI996" s="90"/>
      <c r="OXJ996" s="90"/>
      <c r="OXK996" s="90"/>
      <c r="OXL996" s="90"/>
      <c r="OXM996" s="90"/>
      <c r="OXN996" s="90"/>
      <c r="OXO996" s="90"/>
      <c r="OXP996" s="90"/>
      <c r="OXQ996" s="90"/>
      <c r="OXR996" s="90"/>
      <c r="OXS996" s="90"/>
      <c r="OXT996" s="90"/>
      <c r="OXU996" s="90"/>
      <c r="OXV996" s="90"/>
      <c r="OXW996" s="90"/>
      <c r="OXX996" s="90"/>
      <c r="OXY996" s="90"/>
      <c r="OXZ996" s="90"/>
      <c r="OYA996" s="90"/>
      <c r="OYB996" s="90"/>
      <c r="OYC996" s="90"/>
      <c r="OYD996" s="90"/>
      <c r="OYE996" s="90"/>
      <c r="OYF996" s="90"/>
      <c r="OYG996" s="90"/>
      <c r="OYH996" s="90"/>
      <c r="OYI996" s="90"/>
      <c r="OYJ996" s="90"/>
      <c r="OYK996" s="90"/>
      <c r="OYL996" s="90"/>
      <c r="OYM996" s="90"/>
      <c r="OYN996" s="90"/>
      <c r="OYO996" s="90"/>
      <c r="OYP996" s="90"/>
      <c r="OYQ996" s="90"/>
      <c r="OYR996" s="90"/>
      <c r="OYS996" s="90"/>
      <c r="OYT996" s="90"/>
      <c r="OYU996" s="90"/>
      <c r="OYV996" s="90"/>
      <c r="OYW996" s="90"/>
      <c r="OYX996" s="90"/>
      <c r="OYY996" s="90"/>
      <c r="OYZ996" s="90"/>
      <c r="OZA996" s="90"/>
      <c r="OZB996" s="90"/>
      <c r="OZC996" s="90"/>
      <c r="OZD996" s="90"/>
      <c r="OZE996" s="90"/>
      <c r="OZF996" s="90"/>
      <c r="OZG996" s="90"/>
      <c r="OZH996" s="90"/>
      <c r="OZI996" s="90"/>
      <c r="OZJ996" s="90"/>
      <c r="OZK996" s="90"/>
      <c r="OZL996" s="90"/>
      <c r="OZM996" s="90"/>
      <c r="OZN996" s="90"/>
      <c r="OZO996" s="90"/>
      <c r="OZP996" s="90"/>
      <c r="OZQ996" s="90"/>
      <c r="OZR996" s="90"/>
      <c r="OZS996" s="90"/>
      <c r="OZT996" s="90"/>
      <c r="OZU996" s="90"/>
      <c r="OZV996" s="90"/>
      <c r="OZW996" s="90"/>
      <c r="OZX996" s="90"/>
      <c r="OZY996" s="90"/>
      <c r="OZZ996" s="90"/>
      <c r="PAA996" s="90"/>
      <c r="PAB996" s="90"/>
      <c r="PAC996" s="90"/>
      <c r="PAD996" s="90"/>
      <c r="PAE996" s="90"/>
      <c r="PAF996" s="90"/>
      <c r="PAG996" s="90"/>
      <c r="PAH996" s="90"/>
      <c r="PAI996" s="90"/>
      <c r="PAJ996" s="90"/>
      <c r="PAK996" s="90"/>
      <c r="PAL996" s="90"/>
      <c r="PAM996" s="90"/>
      <c r="PAN996" s="90"/>
      <c r="PAO996" s="90"/>
      <c r="PAP996" s="90"/>
      <c r="PAQ996" s="90"/>
      <c r="PAR996" s="90"/>
      <c r="PAS996" s="90"/>
      <c r="PAT996" s="90"/>
      <c r="PAU996" s="90"/>
      <c r="PAV996" s="90"/>
      <c r="PAW996" s="90"/>
      <c r="PAX996" s="90"/>
      <c r="PAY996" s="90"/>
      <c r="PAZ996" s="90"/>
      <c r="PBA996" s="90"/>
      <c r="PBB996" s="90"/>
      <c r="PBC996" s="90"/>
      <c r="PBD996" s="90"/>
      <c r="PBE996" s="90"/>
      <c r="PBF996" s="90"/>
      <c r="PBG996" s="90"/>
      <c r="PBH996" s="90"/>
      <c r="PBI996" s="90"/>
      <c r="PBJ996" s="90"/>
      <c r="PBK996" s="90"/>
      <c r="PBL996" s="90"/>
      <c r="PBM996" s="90"/>
      <c r="PBN996" s="90"/>
      <c r="PBO996" s="90"/>
      <c r="PBP996" s="90"/>
      <c r="PBQ996" s="90"/>
      <c r="PBR996" s="90"/>
      <c r="PBS996" s="90"/>
      <c r="PBT996" s="90"/>
      <c r="PBU996" s="90"/>
      <c r="PBV996" s="90"/>
      <c r="PBW996" s="90"/>
      <c r="PBX996" s="90"/>
      <c r="PBY996" s="90"/>
      <c r="PBZ996" s="90"/>
      <c r="PCA996" s="90"/>
      <c r="PCB996" s="90"/>
      <c r="PCC996" s="90"/>
      <c r="PCD996" s="90"/>
      <c r="PCE996" s="90"/>
      <c r="PCF996" s="90"/>
      <c r="PCG996" s="90"/>
      <c r="PCH996" s="90"/>
      <c r="PCI996" s="90"/>
      <c r="PCJ996" s="90"/>
      <c r="PCK996" s="90"/>
      <c r="PCL996" s="90"/>
      <c r="PCM996" s="90"/>
      <c r="PCN996" s="90"/>
      <c r="PCO996" s="90"/>
      <c r="PCP996" s="90"/>
      <c r="PCQ996" s="90"/>
      <c r="PCR996" s="90"/>
      <c r="PCS996" s="90"/>
      <c r="PCT996" s="90"/>
      <c r="PCU996" s="90"/>
      <c r="PCV996" s="90"/>
      <c r="PCW996" s="90"/>
      <c r="PCX996" s="90"/>
      <c r="PCY996" s="90"/>
      <c r="PCZ996" s="90"/>
      <c r="PDA996" s="90"/>
      <c r="PDB996" s="90"/>
      <c r="PDC996" s="90"/>
      <c r="PDD996" s="90"/>
      <c r="PDE996" s="90"/>
      <c r="PDF996" s="90"/>
      <c r="PDG996" s="90"/>
      <c r="PDH996" s="90"/>
      <c r="PDI996" s="90"/>
      <c r="PDJ996" s="90"/>
      <c r="PDK996" s="90"/>
      <c r="PDL996" s="90"/>
      <c r="PDM996" s="90"/>
      <c r="PDN996" s="90"/>
      <c r="PDO996" s="90"/>
      <c r="PDP996" s="90"/>
      <c r="PDQ996" s="90"/>
      <c r="PDR996" s="90"/>
      <c r="PDS996" s="90"/>
      <c r="PDT996" s="90"/>
      <c r="PDU996" s="90"/>
      <c r="PDV996" s="90"/>
      <c r="PDW996" s="90"/>
      <c r="PDX996" s="90"/>
      <c r="PDY996" s="90"/>
      <c r="PDZ996" s="90"/>
      <c r="PEA996" s="90"/>
      <c r="PEB996" s="90"/>
      <c r="PEC996" s="90"/>
      <c r="PED996" s="90"/>
      <c r="PEE996" s="90"/>
      <c r="PEF996" s="90"/>
      <c r="PEG996" s="90"/>
      <c r="PEH996" s="90"/>
      <c r="PEI996" s="90"/>
      <c r="PEJ996" s="90"/>
      <c r="PEK996" s="90"/>
      <c r="PEL996" s="90"/>
      <c r="PEM996" s="90"/>
      <c r="PEN996" s="90"/>
      <c r="PEO996" s="90"/>
      <c r="PEP996" s="90"/>
      <c r="PEQ996" s="90"/>
      <c r="PER996" s="90"/>
      <c r="PES996" s="90"/>
      <c r="PET996" s="90"/>
      <c r="PEU996" s="90"/>
      <c r="PEV996" s="90"/>
      <c r="PEW996" s="90"/>
      <c r="PEX996" s="90"/>
      <c r="PEY996" s="90"/>
      <c r="PEZ996" s="90"/>
      <c r="PFA996" s="90"/>
      <c r="PFB996" s="90"/>
      <c r="PFC996" s="90"/>
      <c r="PFD996" s="90"/>
      <c r="PFE996" s="90"/>
      <c r="PFF996" s="90"/>
      <c r="PFG996" s="90"/>
      <c r="PFH996" s="90"/>
      <c r="PFI996" s="90"/>
      <c r="PFJ996" s="90"/>
      <c r="PFK996" s="90"/>
      <c r="PFL996" s="90"/>
      <c r="PFM996" s="90"/>
      <c r="PFN996" s="90"/>
      <c r="PFO996" s="90"/>
      <c r="PFP996" s="90"/>
      <c r="PFQ996" s="90"/>
      <c r="PFR996" s="90"/>
      <c r="PFS996" s="90"/>
      <c r="PFT996" s="90"/>
      <c r="PFU996" s="90"/>
      <c r="PFV996" s="90"/>
      <c r="PFW996" s="90"/>
      <c r="PFX996" s="90"/>
      <c r="PFY996" s="90"/>
      <c r="PFZ996" s="90"/>
      <c r="PGA996" s="90"/>
      <c r="PGB996" s="90"/>
      <c r="PGC996" s="90"/>
      <c r="PGD996" s="90"/>
      <c r="PGE996" s="90"/>
      <c r="PGF996" s="90"/>
      <c r="PGG996" s="90"/>
      <c r="PGH996" s="90"/>
      <c r="PGI996" s="90"/>
      <c r="PGJ996" s="90"/>
      <c r="PGK996" s="90"/>
      <c r="PGL996" s="90"/>
      <c r="PGM996" s="90"/>
      <c r="PGN996" s="90"/>
      <c r="PGO996" s="90"/>
      <c r="PGP996" s="90"/>
      <c r="PGQ996" s="90"/>
      <c r="PGR996" s="90"/>
      <c r="PGS996" s="90"/>
      <c r="PGT996" s="90"/>
      <c r="PGU996" s="90"/>
      <c r="PGV996" s="90"/>
      <c r="PGW996" s="90"/>
      <c r="PGX996" s="90"/>
      <c r="PGY996" s="90"/>
      <c r="PGZ996" s="90"/>
      <c r="PHA996" s="90"/>
      <c r="PHB996" s="90"/>
      <c r="PHC996" s="90"/>
      <c r="PHD996" s="90"/>
      <c r="PHE996" s="90"/>
      <c r="PHF996" s="90"/>
      <c r="PHG996" s="90"/>
      <c r="PHH996" s="90"/>
      <c r="PHI996" s="90"/>
      <c r="PHJ996" s="90"/>
      <c r="PHK996" s="90"/>
      <c r="PHL996" s="90"/>
      <c r="PHM996" s="90"/>
      <c r="PHN996" s="90"/>
      <c r="PHO996" s="90"/>
      <c r="PHP996" s="90"/>
      <c r="PHQ996" s="90"/>
      <c r="PHR996" s="90"/>
      <c r="PHS996" s="90"/>
      <c r="PHT996" s="90"/>
      <c r="PHU996" s="90"/>
      <c r="PHV996" s="90"/>
      <c r="PHW996" s="90"/>
      <c r="PHX996" s="90"/>
      <c r="PHY996" s="90"/>
      <c r="PHZ996" s="90"/>
      <c r="PIA996" s="90"/>
      <c r="PIB996" s="90"/>
      <c r="PIC996" s="90"/>
      <c r="PID996" s="90"/>
      <c r="PIE996" s="90"/>
      <c r="PIF996" s="90"/>
      <c r="PIG996" s="90"/>
      <c r="PIH996" s="90"/>
      <c r="PII996" s="90"/>
      <c r="PIJ996" s="90"/>
      <c r="PIK996" s="90"/>
      <c r="PIL996" s="90"/>
      <c r="PIM996" s="90"/>
      <c r="PIN996" s="90"/>
      <c r="PIO996" s="90"/>
      <c r="PIP996" s="90"/>
      <c r="PIQ996" s="90"/>
      <c r="PIR996" s="90"/>
      <c r="PIS996" s="90"/>
      <c r="PIT996" s="90"/>
      <c r="PIU996" s="90"/>
      <c r="PIV996" s="90"/>
      <c r="PIW996" s="90"/>
      <c r="PIX996" s="90"/>
      <c r="PIY996" s="90"/>
      <c r="PIZ996" s="90"/>
      <c r="PJA996" s="90"/>
      <c r="PJB996" s="90"/>
      <c r="PJC996" s="90"/>
      <c r="PJD996" s="90"/>
      <c r="PJE996" s="90"/>
      <c r="PJF996" s="90"/>
      <c r="PJG996" s="90"/>
      <c r="PJH996" s="90"/>
      <c r="PJI996" s="90"/>
      <c r="PJJ996" s="90"/>
      <c r="PJK996" s="90"/>
      <c r="PJL996" s="90"/>
      <c r="PJM996" s="90"/>
      <c r="PJN996" s="90"/>
      <c r="PJO996" s="90"/>
      <c r="PJP996" s="90"/>
      <c r="PJQ996" s="90"/>
      <c r="PJR996" s="90"/>
      <c r="PJS996" s="90"/>
      <c r="PJT996" s="90"/>
      <c r="PJU996" s="90"/>
      <c r="PJV996" s="90"/>
      <c r="PJW996" s="90"/>
      <c r="PJX996" s="90"/>
      <c r="PJY996" s="90"/>
      <c r="PJZ996" s="90"/>
      <c r="PKA996" s="90"/>
      <c r="PKB996" s="90"/>
      <c r="PKC996" s="90"/>
      <c r="PKD996" s="90"/>
      <c r="PKE996" s="90"/>
      <c r="PKF996" s="90"/>
      <c r="PKG996" s="90"/>
      <c r="PKH996" s="90"/>
      <c r="PKI996" s="90"/>
      <c r="PKJ996" s="90"/>
      <c r="PKK996" s="90"/>
      <c r="PKL996" s="90"/>
      <c r="PKM996" s="90"/>
      <c r="PKN996" s="90"/>
      <c r="PKO996" s="90"/>
      <c r="PKP996" s="90"/>
      <c r="PKQ996" s="90"/>
      <c r="PKR996" s="90"/>
      <c r="PKS996" s="90"/>
      <c r="PKT996" s="90"/>
      <c r="PKU996" s="90"/>
      <c r="PKV996" s="90"/>
      <c r="PKW996" s="90"/>
      <c r="PKX996" s="90"/>
      <c r="PKY996" s="90"/>
      <c r="PKZ996" s="90"/>
      <c r="PLA996" s="90"/>
      <c r="PLB996" s="90"/>
      <c r="PLC996" s="90"/>
      <c r="PLD996" s="90"/>
      <c r="PLE996" s="90"/>
      <c r="PLF996" s="90"/>
      <c r="PLG996" s="90"/>
      <c r="PLH996" s="90"/>
      <c r="PLI996" s="90"/>
      <c r="PLJ996" s="90"/>
      <c r="PLK996" s="90"/>
      <c r="PLL996" s="90"/>
      <c r="PLM996" s="90"/>
      <c r="PLN996" s="90"/>
      <c r="PLO996" s="90"/>
      <c r="PLP996" s="90"/>
      <c r="PLQ996" s="90"/>
      <c r="PLR996" s="90"/>
      <c r="PLS996" s="90"/>
      <c r="PLT996" s="90"/>
      <c r="PLU996" s="90"/>
      <c r="PLV996" s="90"/>
      <c r="PLW996" s="90"/>
      <c r="PLX996" s="90"/>
      <c r="PLY996" s="90"/>
      <c r="PLZ996" s="90"/>
      <c r="PMA996" s="90"/>
      <c r="PMB996" s="90"/>
      <c r="PMC996" s="90"/>
      <c r="PMD996" s="90"/>
      <c r="PME996" s="90"/>
      <c r="PMF996" s="90"/>
      <c r="PMG996" s="90"/>
      <c r="PMH996" s="90"/>
      <c r="PMI996" s="90"/>
      <c r="PMJ996" s="90"/>
      <c r="PMK996" s="90"/>
      <c r="PML996" s="90"/>
      <c r="PMM996" s="90"/>
      <c r="PMN996" s="90"/>
      <c r="PMO996" s="90"/>
      <c r="PMP996" s="90"/>
      <c r="PMQ996" s="90"/>
      <c r="PMR996" s="90"/>
      <c r="PMS996" s="90"/>
      <c r="PMT996" s="90"/>
      <c r="PMU996" s="90"/>
      <c r="PMV996" s="90"/>
      <c r="PMW996" s="90"/>
      <c r="PMX996" s="90"/>
      <c r="PMY996" s="90"/>
      <c r="PMZ996" s="90"/>
      <c r="PNA996" s="90"/>
      <c r="PNB996" s="90"/>
      <c r="PNC996" s="90"/>
      <c r="PND996" s="90"/>
      <c r="PNE996" s="90"/>
      <c r="PNF996" s="90"/>
      <c r="PNG996" s="90"/>
      <c r="PNH996" s="90"/>
      <c r="PNI996" s="90"/>
      <c r="PNJ996" s="90"/>
      <c r="PNK996" s="90"/>
      <c r="PNL996" s="90"/>
      <c r="PNM996" s="90"/>
      <c r="PNN996" s="90"/>
      <c r="PNO996" s="90"/>
      <c r="PNP996" s="90"/>
      <c r="PNQ996" s="90"/>
      <c r="PNR996" s="90"/>
      <c r="PNS996" s="90"/>
      <c r="PNT996" s="90"/>
      <c r="PNU996" s="90"/>
      <c r="PNV996" s="90"/>
      <c r="PNW996" s="90"/>
      <c r="PNX996" s="90"/>
      <c r="PNY996" s="90"/>
      <c r="PNZ996" s="90"/>
      <c r="POA996" s="90"/>
      <c r="POB996" s="90"/>
      <c r="POC996" s="90"/>
      <c r="POD996" s="90"/>
      <c r="POE996" s="90"/>
      <c r="POF996" s="90"/>
      <c r="POG996" s="90"/>
      <c r="POH996" s="90"/>
      <c r="POI996" s="90"/>
      <c r="POJ996" s="90"/>
      <c r="POK996" s="90"/>
      <c r="POL996" s="90"/>
      <c r="POM996" s="90"/>
      <c r="PON996" s="90"/>
      <c r="POO996" s="90"/>
      <c r="POP996" s="90"/>
      <c r="POQ996" s="90"/>
      <c r="POR996" s="90"/>
      <c r="POS996" s="90"/>
      <c r="POT996" s="90"/>
      <c r="POU996" s="90"/>
      <c r="POV996" s="90"/>
      <c r="POW996" s="90"/>
      <c r="POX996" s="90"/>
      <c r="POY996" s="90"/>
      <c r="POZ996" s="90"/>
      <c r="PPA996" s="90"/>
      <c r="PPB996" s="90"/>
      <c r="PPC996" s="90"/>
      <c r="PPD996" s="90"/>
      <c r="PPE996" s="90"/>
      <c r="PPF996" s="90"/>
      <c r="PPG996" s="90"/>
      <c r="PPH996" s="90"/>
      <c r="PPI996" s="90"/>
      <c r="PPJ996" s="90"/>
      <c r="PPK996" s="90"/>
      <c r="PPL996" s="90"/>
      <c r="PPM996" s="90"/>
      <c r="PPN996" s="90"/>
      <c r="PPO996" s="90"/>
      <c r="PPP996" s="90"/>
      <c r="PPQ996" s="90"/>
      <c r="PPR996" s="90"/>
      <c r="PPS996" s="90"/>
      <c r="PPT996" s="90"/>
      <c r="PPU996" s="90"/>
      <c r="PPV996" s="90"/>
      <c r="PPW996" s="90"/>
      <c r="PPX996" s="90"/>
      <c r="PPY996" s="90"/>
      <c r="PPZ996" s="90"/>
      <c r="PQA996" s="90"/>
      <c r="PQB996" s="90"/>
      <c r="PQC996" s="90"/>
      <c r="PQD996" s="90"/>
      <c r="PQE996" s="90"/>
      <c r="PQF996" s="90"/>
      <c r="PQG996" s="90"/>
      <c r="PQH996" s="90"/>
      <c r="PQI996" s="90"/>
      <c r="PQJ996" s="90"/>
      <c r="PQK996" s="90"/>
      <c r="PQL996" s="90"/>
      <c r="PQM996" s="90"/>
      <c r="PQN996" s="90"/>
      <c r="PQO996" s="90"/>
      <c r="PQP996" s="90"/>
      <c r="PQQ996" s="90"/>
      <c r="PQR996" s="90"/>
      <c r="PQS996" s="90"/>
      <c r="PQT996" s="90"/>
      <c r="PQU996" s="90"/>
      <c r="PQV996" s="90"/>
      <c r="PQW996" s="90"/>
      <c r="PQX996" s="90"/>
      <c r="PQY996" s="90"/>
      <c r="PQZ996" s="90"/>
      <c r="PRA996" s="90"/>
      <c r="PRB996" s="90"/>
      <c r="PRC996" s="90"/>
      <c r="PRD996" s="90"/>
      <c r="PRE996" s="90"/>
      <c r="PRF996" s="90"/>
      <c r="PRG996" s="90"/>
      <c r="PRH996" s="90"/>
      <c r="PRI996" s="90"/>
      <c r="PRJ996" s="90"/>
      <c r="PRK996" s="90"/>
      <c r="PRL996" s="90"/>
      <c r="PRM996" s="90"/>
      <c r="PRN996" s="90"/>
      <c r="PRO996" s="90"/>
      <c r="PRP996" s="90"/>
      <c r="PRQ996" s="90"/>
      <c r="PRR996" s="90"/>
      <c r="PRS996" s="90"/>
      <c r="PRT996" s="90"/>
      <c r="PRU996" s="90"/>
      <c r="PRV996" s="90"/>
      <c r="PRW996" s="90"/>
      <c r="PRX996" s="90"/>
      <c r="PRY996" s="90"/>
      <c r="PRZ996" s="90"/>
      <c r="PSA996" s="90"/>
      <c r="PSB996" s="90"/>
      <c r="PSC996" s="90"/>
      <c r="PSD996" s="90"/>
      <c r="PSE996" s="90"/>
      <c r="PSF996" s="90"/>
      <c r="PSG996" s="90"/>
      <c r="PSH996" s="90"/>
      <c r="PSI996" s="90"/>
      <c r="PSJ996" s="90"/>
      <c r="PSK996" s="90"/>
      <c r="PSL996" s="90"/>
      <c r="PSM996" s="90"/>
      <c r="PSN996" s="90"/>
      <c r="PSO996" s="90"/>
      <c r="PSP996" s="90"/>
      <c r="PSQ996" s="90"/>
      <c r="PSR996" s="90"/>
      <c r="PSS996" s="90"/>
      <c r="PST996" s="90"/>
      <c r="PSU996" s="90"/>
      <c r="PSV996" s="90"/>
      <c r="PSW996" s="90"/>
      <c r="PSX996" s="90"/>
      <c r="PSY996" s="90"/>
      <c r="PSZ996" s="90"/>
      <c r="PTA996" s="90"/>
      <c r="PTB996" s="90"/>
      <c r="PTC996" s="90"/>
      <c r="PTD996" s="90"/>
      <c r="PTE996" s="90"/>
      <c r="PTF996" s="90"/>
      <c r="PTG996" s="90"/>
      <c r="PTH996" s="90"/>
      <c r="PTI996" s="90"/>
      <c r="PTJ996" s="90"/>
      <c r="PTK996" s="90"/>
      <c r="PTL996" s="90"/>
      <c r="PTM996" s="90"/>
      <c r="PTN996" s="90"/>
      <c r="PTO996" s="90"/>
      <c r="PTP996" s="90"/>
      <c r="PTQ996" s="90"/>
      <c r="PTR996" s="90"/>
      <c r="PTS996" s="90"/>
      <c r="PTT996" s="90"/>
      <c r="PTU996" s="90"/>
      <c r="PTV996" s="90"/>
      <c r="PTW996" s="90"/>
      <c r="PTX996" s="90"/>
      <c r="PTY996" s="90"/>
      <c r="PTZ996" s="90"/>
      <c r="PUA996" s="90"/>
      <c r="PUB996" s="90"/>
      <c r="PUC996" s="90"/>
      <c r="PUD996" s="90"/>
      <c r="PUE996" s="90"/>
      <c r="PUF996" s="90"/>
      <c r="PUG996" s="90"/>
      <c r="PUH996" s="90"/>
      <c r="PUI996" s="90"/>
      <c r="PUJ996" s="90"/>
      <c r="PUK996" s="90"/>
      <c r="PUL996" s="90"/>
      <c r="PUM996" s="90"/>
      <c r="PUN996" s="90"/>
      <c r="PUO996" s="90"/>
      <c r="PUP996" s="90"/>
      <c r="PUQ996" s="90"/>
      <c r="PUR996" s="90"/>
      <c r="PUS996" s="90"/>
      <c r="PUT996" s="90"/>
      <c r="PUU996" s="90"/>
      <c r="PUV996" s="90"/>
      <c r="PUW996" s="90"/>
      <c r="PUX996" s="90"/>
      <c r="PUY996" s="90"/>
      <c r="PUZ996" s="90"/>
      <c r="PVA996" s="90"/>
      <c r="PVB996" s="90"/>
      <c r="PVC996" s="90"/>
      <c r="PVD996" s="90"/>
      <c r="PVE996" s="90"/>
      <c r="PVF996" s="90"/>
      <c r="PVG996" s="90"/>
      <c r="PVH996" s="90"/>
      <c r="PVI996" s="90"/>
      <c r="PVJ996" s="90"/>
      <c r="PVK996" s="90"/>
      <c r="PVL996" s="90"/>
      <c r="PVM996" s="90"/>
      <c r="PVN996" s="90"/>
      <c r="PVO996" s="90"/>
      <c r="PVP996" s="90"/>
      <c r="PVQ996" s="90"/>
      <c r="PVR996" s="90"/>
      <c r="PVS996" s="90"/>
      <c r="PVT996" s="90"/>
      <c r="PVU996" s="90"/>
      <c r="PVV996" s="90"/>
      <c r="PVW996" s="90"/>
      <c r="PVX996" s="90"/>
      <c r="PVY996" s="90"/>
      <c r="PVZ996" s="90"/>
      <c r="PWA996" s="90"/>
      <c r="PWB996" s="90"/>
      <c r="PWC996" s="90"/>
      <c r="PWD996" s="90"/>
      <c r="PWE996" s="90"/>
      <c r="PWF996" s="90"/>
      <c r="PWG996" s="90"/>
      <c r="PWH996" s="90"/>
      <c r="PWI996" s="90"/>
      <c r="PWJ996" s="90"/>
      <c r="PWK996" s="90"/>
      <c r="PWL996" s="90"/>
      <c r="PWM996" s="90"/>
      <c r="PWN996" s="90"/>
      <c r="PWO996" s="90"/>
      <c r="PWP996" s="90"/>
      <c r="PWQ996" s="90"/>
      <c r="PWR996" s="90"/>
      <c r="PWS996" s="90"/>
      <c r="PWT996" s="90"/>
      <c r="PWU996" s="90"/>
      <c r="PWV996" s="90"/>
      <c r="PWW996" s="90"/>
      <c r="PWX996" s="90"/>
      <c r="PWY996" s="90"/>
      <c r="PWZ996" s="90"/>
      <c r="PXA996" s="90"/>
      <c r="PXB996" s="90"/>
      <c r="PXC996" s="90"/>
      <c r="PXD996" s="90"/>
      <c r="PXE996" s="90"/>
      <c r="PXF996" s="90"/>
      <c r="PXG996" s="90"/>
      <c r="PXH996" s="90"/>
      <c r="PXI996" s="90"/>
      <c r="PXJ996" s="90"/>
      <c r="PXK996" s="90"/>
      <c r="PXL996" s="90"/>
      <c r="PXM996" s="90"/>
      <c r="PXN996" s="90"/>
      <c r="PXO996" s="90"/>
      <c r="PXP996" s="90"/>
      <c r="PXQ996" s="90"/>
      <c r="PXR996" s="90"/>
      <c r="PXS996" s="90"/>
      <c r="PXT996" s="90"/>
      <c r="PXU996" s="90"/>
      <c r="PXV996" s="90"/>
      <c r="PXW996" s="90"/>
      <c r="PXX996" s="90"/>
      <c r="PXY996" s="90"/>
      <c r="PXZ996" s="90"/>
      <c r="PYA996" s="90"/>
      <c r="PYB996" s="90"/>
      <c r="PYC996" s="90"/>
      <c r="PYD996" s="90"/>
      <c r="PYE996" s="90"/>
      <c r="PYF996" s="90"/>
      <c r="PYG996" s="90"/>
      <c r="PYH996" s="90"/>
      <c r="PYI996" s="90"/>
      <c r="PYJ996" s="90"/>
      <c r="PYK996" s="90"/>
      <c r="PYL996" s="90"/>
      <c r="PYM996" s="90"/>
      <c r="PYN996" s="90"/>
      <c r="PYO996" s="90"/>
      <c r="PYP996" s="90"/>
      <c r="PYQ996" s="90"/>
      <c r="PYR996" s="90"/>
      <c r="PYS996" s="90"/>
      <c r="PYT996" s="90"/>
      <c r="PYU996" s="90"/>
      <c r="PYV996" s="90"/>
      <c r="PYW996" s="90"/>
      <c r="PYX996" s="90"/>
      <c r="PYY996" s="90"/>
      <c r="PYZ996" s="90"/>
      <c r="PZA996" s="90"/>
      <c r="PZB996" s="90"/>
      <c r="PZC996" s="90"/>
      <c r="PZD996" s="90"/>
      <c r="PZE996" s="90"/>
      <c r="PZF996" s="90"/>
      <c r="PZG996" s="90"/>
      <c r="PZH996" s="90"/>
      <c r="PZI996" s="90"/>
      <c r="PZJ996" s="90"/>
      <c r="PZK996" s="90"/>
      <c r="PZL996" s="90"/>
      <c r="PZM996" s="90"/>
      <c r="PZN996" s="90"/>
      <c r="PZO996" s="90"/>
      <c r="PZP996" s="90"/>
      <c r="PZQ996" s="90"/>
      <c r="PZR996" s="90"/>
      <c r="PZS996" s="90"/>
      <c r="PZT996" s="90"/>
      <c r="PZU996" s="90"/>
      <c r="PZV996" s="90"/>
      <c r="PZW996" s="90"/>
      <c r="PZX996" s="90"/>
      <c r="PZY996" s="90"/>
      <c r="PZZ996" s="90"/>
      <c r="QAA996" s="90"/>
      <c r="QAB996" s="90"/>
      <c r="QAC996" s="90"/>
      <c r="QAD996" s="90"/>
      <c r="QAE996" s="90"/>
      <c r="QAF996" s="90"/>
      <c r="QAG996" s="90"/>
      <c r="QAH996" s="90"/>
      <c r="QAI996" s="90"/>
      <c r="QAJ996" s="90"/>
      <c r="QAK996" s="90"/>
      <c r="QAL996" s="90"/>
      <c r="QAM996" s="90"/>
      <c r="QAN996" s="90"/>
      <c r="QAO996" s="90"/>
      <c r="QAP996" s="90"/>
      <c r="QAQ996" s="90"/>
      <c r="QAR996" s="90"/>
      <c r="QAS996" s="90"/>
      <c r="QAT996" s="90"/>
      <c r="QAU996" s="90"/>
      <c r="QAV996" s="90"/>
      <c r="QAW996" s="90"/>
      <c r="QAX996" s="90"/>
      <c r="QAY996" s="90"/>
      <c r="QAZ996" s="90"/>
      <c r="QBA996" s="90"/>
      <c r="QBB996" s="90"/>
      <c r="QBC996" s="90"/>
      <c r="QBD996" s="90"/>
      <c r="QBE996" s="90"/>
      <c r="QBF996" s="90"/>
      <c r="QBG996" s="90"/>
      <c r="QBH996" s="90"/>
      <c r="QBI996" s="90"/>
      <c r="QBJ996" s="90"/>
      <c r="QBK996" s="90"/>
      <c r="QBL996" s="90"/>
      <c r="QBM996" s="90"/>
      <c r="QBN996" s="90"/>
      <c r="QBO996" s="90"/>
      <c r="QBP996" s="90"/>
      <c r="QBQ996" s="90"/>
      <c r="QBR996" s="90"/>
      <c r="QBS996" s="90"/>
      <c r="QBT996" s="90"/>
      <c r="QBU996" s="90"/>
      <c r="QBV996" s="90"/>
      <c r="QBW996" s="90"/>
      <c r="QBX996" s="90"/>
      <c r="QBY996" s="90"/>
      <c r="QBZ996" s="90"/>
      <c r="QCA996" s="90"/>
      <c r="QCB996" s="90"/>
      <c r="QCC996" s="90"/>
      <c r="QCD996" s="90"/>
      <c r="QCE996" s="90"/>
      <c r="QCF996" s="90"/>
      <c r="QCG996" s="90"/>
      <c r="QCH996" s="90"/>
      <c r="QCI996" s="90"/>
      <c r="QCJ996" s="90"/>
      <c r="QCK996" s="90"/>
      <c r="QCL996" s="90"/>
      <c r="QCM996" s="90"/>
      <c r="QCN996" s="90"/>
      <c r="QCO996" s="90"/>
      <c r="QCP996" s="90"/>
      <c r="QCQ996" s="90"/>
      <c r="QCR996" s="90"/>
      <c r="QCS996" s="90"/>
      <c r="QCT996" s="90"/>
      <c r="QCU996" s="90"/>
      <c r="QCV996" s="90"/>
      <c r="QCW996" s="90"/>
      <c r="QCX996" s="90"/>
      <c r="QCY996" s="90"/>
      <c r="QCZ996" s="90"/>
      <c r="QDA996" s="90"/>
      <c r="QDB996" s="90"/>
      <c r="QDC996" s="90"/>
      <c r="QDD996" s="90"/>
      <c r="QDE996" s="90"/>
      <c r="QDF996" s="90"/>
      <c r="QDG996" s="90"/>
      <c r="QDH996" s="90"/>
      <c r="QDI996" s="90"/>
      <c r="QDJ996" s="90"/>
      <c r="QDK996" s="90"/>
      <c r="QDL996" s="90"/>
      <c r="QDM996" s="90"/>
      <c r="QDN996" s="90"/>
      <c r="QDO996" s="90"/>
      <c r="QDP996" s="90"/>
      <c r="QDQ996" s="90"/>
      <c r="QDR996" s="90"/>
      <c r="QDS996" s="90"/>
      <c r="QDT996" s="90"/>
      <c r="QDU996" s="90"/>
      <c r="QDV996" s="90"/>
      <c r="QDW996" s="90"/>
      <c r="QDX996" s="90"/>
      <c r="QDY996" s="90"/>
      <c r="QDZ996" s="90"/>
      <c r="QEA996" s="90"/>
      <c r="QEB996" s="90"/>
      <c r="QEC996" s="90"/>
      <c r="QED996" s="90"/>
      <c r="QEE996" s="90"/>
      <c r="QEF996" s="90"/>
      <c r="QEG996" s="90"/>
      <c r="QEH996" s="90"/>
      <c r="QEI996" s="90"/>
      <c r="QEJ996" s="90"/>
      <c r="QEK996" s="90"/>
      <c r="QEL996" s="90"/>
      <c r="QEM996" s="90"/>
      <c r="QEN996" s="90"/>
      <c r="QEO996" s="90"/>
      <c r="QEP996" s="90"/>
      <c r="QEQ996" s="90"/>
      <c r="QER996" s="90"/>
      <c r="QES996" s="90"/>
      <c r="QET996" s="90"/>
      <c r="QEU996" s="90"/>
      <c r="QEV996" s="90"/>
      <c r="QEW996" s="90"/>
      <c r="QEX996" s="90"/>
      <c r="QEY996" s="90"/>
      <c r="QEZ996" s="90"/>
      <c r="QFA996" s="90"/>
      <c r="QFB996" s="90"/>
      <c r="QFC996" s="90"/>
      <c r="QFD996" s="90"/>
      <c r="QFE996" s="90"/>
      <c r="QFF996" s="90"/>
      <c r="QFG996" s="90"/>
      <c r="QFH996" s="90"/>
      <c r="QFI996" s="90"/>
      <c r="QFJ996" s="90"/>
      <c r="QFK996" s="90"/>
      <c r="QFL996" s="90"/>
      <c r="QFM996" s="90"/>
      <c r="QFN996" s="90"/>
      <c r="QFO996" s="90"/>
      <c r="QFP996" s="90"/>
      <c r="QFQ996" s="90"/>
      <c r="QFR996" s="90"/>
      <c r="QFS996" s="90"/>
      <c r="QFT996" s="90"/>
      <c r="QFU996" s="90"/>
      <c r="QFV996" s="90"/>
      <c r="QFW996" s="90"/>
      <c r="QFX996" s="90"/>
      <c r="QFY996" s="90"/>
      <c r="QFZ996" s="90"/>
      <c r="QGA996" s="90"/>
      <c r="QGB996" s="90"/>
      <c r="QGC996" s="90"/>
      <c r="QGD996" s="90"/>
      <c r="QGE996" s="90"/>
      <c r="QGF996" s="90"/>
      <c r="QGG996" s="90"/>
      <c r="QGH996" s="90"/>
      <c r="QGI996" s="90"/>
      <c r="QGJ996" s="90"/>
      <c r="QGK996" s="90"/>
      <c r="QGL996" s="90"/>
      <c r="QGM996" s="90"/>
      <c r="QGN996" s="90"/>
      <c r="QGO996" s="90"/>
      <c r="QGP996" s="90"/>
      <c r="QGQ996" s="90"/>
      <c r="QGR996" s="90"/>
      <c r="QGS996" s="90"/>
      <c r="QGT996" s="90"/>
      <c r="QGU996" s="90"/>
      <c r="QGV996" s="90"/>
      <c r="QGW996" s="90"/>
      <c r="QGX996" s="90"/>
      <c r="QGY996" s="90"/>
      <c r="QGZ996" s="90"/>
      <c r="QHA996" s="90"/>
      <c r="QHB996" s="90"/>
      <c r="QHC996" s="90"/>
      <c r="QHD996" s="90"/>
      <c r="QHE996" s="90"/>
      <c r="QHF996" s="90"/>
      <c r="QHG996" s="90"/>
      <c r="QHH996" s="90"/>
      <c r="QHI996" s="90"/>
      <c r="QHJ996" s="90"/>
      <c r="QHK996" s="90"/>
      <c r="QHL996" s="90"/>
      <c r="QHM996" s="90"/>
      <c r="QHN996" s="90"/>
      <c r="QHO996" s="90"/>
      <c r="QHP996" s="90"/>
      <c r="QHQ996" s="90"/>
      <c r="QHR996" s="90"/>
      <c r="QHS996" s="90"/>
      <c r="QHT996" s="90"/>
      <c r="QHU996" s="90"/>
      <c r="QHV996" s="90"/>
      <c r="QHW996" s="90"/>
      <c r="QHX996" s="90"/>
      <c r="QHY996" s="90"/>
      <c r="QHZ996" s="90"/>
      <c r="QIA996" s="90"/>
      <c r="QIB996" s="90"/>
      <c r="QIC996" s="90"/>
      <c r="QID996" s="90"/>
      <c r="QIE996" s="90"/>
      <c r="QIF996" s="90"/>
      <c r="QIG996" s="90"/>
      <c r="QIH996" s="90"/>
      <c r="QII996" s="90"/>
      <c r="QIJ996" s="90"/>
      <c r="QIK996" s="90"/>
      <c r="QIL996" s="90"/>
      <c r="QIM996" s="90"/>
      <c r="QIN996" s="90"/>
      <c r="QIO996" s="90"/>
      <c r="QIP996" s="90"/>
      <c r="QIQ996" s="90"/>
      <c r="QIR996" s="90"/>
      <c r="QIS996" s="90"/>
      <c r="QIT996" s="90"/>
      <c r="QIU996" s="90"/>
      <c r="QIV996" s="90"/>
      <c r="QIW996" s="90"/>
      <c r="QIX996" s="90"/>
      <c r="QIY996" s="90"/>
      <c r="QIZ996" s="90"/>
      <c r="QJA996" s="90"/>
      <c r="QJB996" s="90"/>
      <c r="QJC996" s="90"/>
      <c r="QJD996" s="90"/>
      <c r="QJE996" s="90"/>
      <c r="QJF996" s="90"/>
      <c r="QJG996" s="90"/>
      <c r="QJH996" s="90"/>
      <c r="QJI996" s="90"/>
      <c r="QJJ996" s="90"/>
      <c r="QJK996" s="90"/>
      <c r="QJL996" s="90"/>
      <c r="QJM996" s="90"/>
      <c r="QJN996" s="90"/>
      <c r="QJO996" s="90"/>
      <c r="QJP996" s="90"/>
      <c r="QJQ996" s="90"/>
      <c r="QJR996" s="90"/>
      <c r="QJS996" s="90"/>
      <c r="QJT996" s="90"/>
      <c r="QJU996" s="90"/>
      <c r="QJV996" s="90"/>
      <c r="QJW996" s="90"/>
      <c r="QJX996" s="90"/>
      <c r="QJY996" s="90"/>
      <c r="QJZ996" s="90"/>
      <c r="QKA996" s="90"/>
      <c r="QKB996" s="90"/>
      <c r="QKC996" s="90"/>
      <c r="QKD996" s="90"/>
      <c r="QKE996" s="90"/>
      <c r="QKF996" s="90"/>
      <c r="QKG996" s="90"/>
      <c r="QKH996" s="90"/>
      <c r="QKI996" s="90"/>
      <c r="QKJ996" s="90"/>
      <c r="QKK996" s="90"/>
      <c r="QKL996" s="90"/>
      <c r="QKM996" s="90"/>
      <c r="QKN996" s="90"/>
      <c r="QKO996" s="90"/>
      <c r="QKP996" s="90"/>
      <c r="QKQ996" s="90"/>
      <c r="QKR996" s="90"/>
      <c r="QKS996" s="90"/>
      <c r="QKT996" s="90"/>
      <c r="QKU996" s="90"/>
      <c r="QKV996" s="90"/>
      <c r="QKW996" s="90"/>
      <c r="QKX996" s="90"/>
      <c r="QKY996" s="90"/>
      <c r="QKZ996" s="90"/>
      <c r="QLA996" s="90"/>
      <c r="QLB996" s="90"/>
      <c r="QLC996" s="90"/>
      <c r="QLD996" s="90"/>
      <c r="QLE996" s="90"/>
      <c r="QLF996" s="90"/>
      <c r="QLG996" s="90"/>
      <c r="QLH996" s="90"/>
      <c r="QLI996" s="90"/>
      <c r="QLJ996" s="90"/>
      <c r="QLK996" s="90"/>
      <c r="QLL996" s="90"/>
      <c r="QLM996" s="90"/>
      <c r="QLN996" s="90"/>
      <c r="QLO996" s="90"/>
      <c r="QLP996" s="90"/>
      <c r="QLQ996" s="90"/>
      <c r="QLR996" s="90"/>
      <c r="QLS996" s="90"/>
      <c r="QLT996" s="90"/>
      <c r="QLU996" s="90"/>
      <c r="QLV996" s="90"/>
      <c r="QLW996" s="90"/>
      <c r="QLX996" s="90"/>
      <c r="QLY996" s="90"/>
      <c r="QLZ996" s="90"/>
      <c r="QMA996" s="90"/>
      <c r="QMB996" s="90"/>
      <c r="QMC996" s="90"/>
      <c r="QMD996" s="90"/>
      <c r="QME996" s="90"/>
      <c r="QMF996" s="90"/>
      <c r="QMG996" s="90"/>
      <c r="QMH996" s="90"/>
      <c r="QMI996" s="90"/>
      <c r="QMJ996" s="90"/>
      <c r="QMK996" s="90"/>
      <c r="QML996" s="90"/>
      <c r="QMM996" s="90"/>
      <c r="QMN996" s="90"/>
      <c r="QMO996" s="90"/>
      <c r="QMP996" s="90"/>
      <c r="QMQ996" s="90"/>
      <c r="QMR996" s="90"/>
      <c r="QMS996" s="90"/>
      <c r="QMT996" s="90"/>
      <c r="QMU996" s="90"/>
      <c r="QMV996" s="90"/>
      <c r="QMW996" s="90"/>
      <c r="QMX996" s="90"/>
      <c r="QMY996" s="90"/>
      <c r="QMZ996" s="90"/>
      <c r="QNA996" s="90"/>
      <c r="QNB996" s="90"/>
      <c r="QNC996" s="90"/>
      <c r="QND996" s="90"/>
      <c r="QNE996" s="90"/>
      <c r="QNF996" s="90"/>
      <c r="QNG996" s="90"/>
      <c r="QNH996" s="90"/>
      <c r="QNI996" s="90"/>
      <c r="QNJ996" s="90"/>
      <c r="QNK996" s="90"/>
      <c r="QNL996" s="90"/>
      <c r="QNM996" s="90"/>
      <c r="QNN996" s="90"/>
      <c r="QNO996" s="90"/>
      <c r="QNP996" s="90"/>
      <c r="QNQ996" s="90"/>
      <c r="QNR996" s="90"/>
      <c r="QNS996" s="90"/>
      <c r="QNT996" s="90"/>
      <c r="QNU996" s="90"/>
      <c r="QNV996" s="90"/>
      <c r="QNW996" s="90"/>
      <c r="QNX996" s="90"/>
      <c r="QNY996" s="90"/>
      <c r="QNZ996" s="90"/>
      <c r="QOA996" s="90"/>
      <c r="QOB996" s="90"/>
      <c r="QOC996" s="90"/>
      <c r="QOD996" s="90"/>
      <c r="QOE996" s="90"/>
      <c r="QOF996" s="90"/>
      <c r="QOG996" s="90"/>
      <c r="QOH996" s="90"/>
      <c r="QOI996" s="90"/>
      <c r="QOJ996" s="90"/>
      <c r="QOK996" s="90"/>
      <c r="QOL996" s="90"/>
      <c r="QOM996" s="90"/>
      <c r="QON996" s="90"/>
      <c r="QOO996" s="90"/>
      <c r="QOP996" s="90"/>
      <c r="QOQ996" s="90"/>
      <c r="QOR996" s="90"/>
      <c r="QOS996" s="90"/>
      <c r="QOT996" s="90"/>
      <c r="QOU996" s="90"/>
      <c r="QOV996" s="90"/>
      <c r="QOW996" s="90"/>
      <c r="QOX996" s="90"/>
      <c r="QOY996" s="90"/>
      <c r="QOZ996" s="90"/>
      <c r="QPA996" s="90"/>
      <c r="QPB996" s="90"/>
      <c r="QPC996" s="90"/>
      <c r="QPD996" s="90"/>
      <c r="QPE996" s="90"/>
      <c r="QPF996" s="90"/>
      <c r="QPG996" s="90"/>
      <c r="QPH996" s="90"/>
      <c r="QPI996" s="90"/>
      <c r="QPJ996" s="90"/>
      <c r="QPK996" s="90"/>
      <c r="QPL996" s="90"/>
      <c r="QPM996" s="90"/>
      <c r="QPN996" s="90"/>
      <c r="QPO996" s="90"/>
      <c r="QPP996" s="90"/>
      <c r="QPQ996" s="90"/>
      <c r="QPR996" s="90"/>
      <c r="QPS996" s="90"/>
      <c r="QPT996" s="90"/>
      <c r="QPU996" s="90"/>
      <c r="QPV996" s="90"/>
      <c r="QPW996" s="90"/>
      <c r="QPX996" s="90"/>
      <c r="QPY996" s="90"/>
      <c r="QPZ996" s="90"/>
      <c r="QQA996" s="90"/>
      <c r="QQB996" s="90"/>
      <c r="QQC996" s="90"/>
      <c r="QQD996" s="90"/>
      <c r="QQE996" s="90"/>
      <c r="QQF996" s="90"/>
      <c r="QQG996" s="90"/>
      <c r="QQH996" s="90"/>
      <c r="QQI996" s="90"/>
      <c r="QQJ996" s="90"/>
      <c r="QQK996" s="90"/>
      <c r="QQL996" s="90"/>
      <c r="QQM996" s="90"/>
      <c r="QQN996" s="90"/>
      <c r="QQO996" s="90"/>
      <c r="QQP996" s="90"/>
      <c r="QQQ996" s="90"/>
      <c r="QQR996" s="90"/>
      <c r="QQS996" s="90"/>
      <c r="QQT996" s="90"/>
      <c r="QQU996" s="90"/>
      <c r="QQV996" s="90"/>
      <c r="QQW996" s="90"/>
      <c r="QQX996" s="90"/>
      <c r="QQY996" s="90"/>
      <c r="QQZ996" s="90"/>
      <c r="QRA996" s="90"/>
      <c r="QRB996" s="90"/>
      <c r="QRC996" s="90"/>
      <c r="QRD996" s="90"/>
      <c r="QRE996" s="90"/>
      <c r="QRF996" s="90"/>
      <c r="QRG996" s="90"/>
      <c r="QRH996" s="90"/>
      <c r="QRI996" s="90"/>
      <c r="QRJ996" s="90"/>
      <c r="QRK996" s="90"/>
      <c r="QRL996" s="90"/>
      <c r="QRM996" s="90"/>
      <c r="QRN996" s="90"/>
      <c r="QRO996" s="90"/>
      <c r="QRP996" s="90"/>
      <c r="QRQ996" s="90"/>
      <c r="QRR996" s="90"/>
      <c r="QRS996" s="90"/>
      <c r="QRT996" s="90"/>
      <c r="QRU996" s="90"/>
      <c r="QRV996" s="90"/>
      <c r="QRW996" s="90"/>
      <c r="QRX996" s="90"/>
      <c r="QRY996" s="90"/>
      <c r="QRZ996" s="90"/>
      <c r="QSA996" s="90"/>
      <c r="QSB996" s="90"/>
      <c r="QSC996" s="90"/>
      <c r="QSD996" s="90"/>
      <c r="QSE996" s="90"/>
      <c r="QSF996" s="90"/>
      <c r="QSG996" s="90"/>
      <c r="QSH996" s="90"/>
      <c r="QSI996" s="90"/>
      <c r="QSJ996" s="90"/>
      <c r="QSK996" s="90"/>
      <c r="QSL996" s="90"/>
      <c r="QSM996" s="90"/>
      <c r="QSN996" s="90"/>
      <c r="QSO996" s="90"/>
      <c r="QSP996" s="90"/>
      <c r="QSQ996" s="90"/>
      <c r="QSR996" s="90"/>
      <c r="QSS996" s="90"/>
      <c r="QST996" s="90"/>
      <c r="QSU996" s="90"/>
      <c r="QSV996" s="90"/>
      <c r="QSW996" s="90"/>
      <c r="QSX996" s="90"/>
      <c r="QSY996" s="90"/>
      <c r="QSZ996" s="90"/>
      <c r="QTA996" s="90"/>
      <c r="QTB996" s="90"/>
      <c r="QTC996" s="90"/>
      <c r="QTD996" s="90"/>
      <c r="QTE996" s="90"/>
      <c r="QTF996" s="90"/>
      <c r="QTG996" s="90"/>
      <c r="QTH996" s="90"/>
      <c r="QTI996" s="90"/>
      <c r="QTJ996" s="90"/>
      <c r="QTK996" s="90"/>
      <c r="QTL996" s="90"/>
      <c r="QTM996" s="90"/>
      <c r="QTN996" s="90"/>
      <c r="QTO996" s="90"/>
      <c r="QTP996" s="90"/>
      <c r="QTQ996" s="90"/>
      <c r="QTR996" s="90"/>
      <c r="QTS996" s="90"/>
      <c r="QTT996" s="90"/>
      <c r="QTU996" s="90"/>
      <c r="QTV996" s="90"/>
      <c r="QTW996" s="90"/>
      <c r="QTX996" s="90"/>
      <c r="QTY996" s="90"/>
      <c r="QTZ996" s="90"/>
      <c r="QUA996" s="90"/>
      <c r="QUB996" s="90"/>
      <c r="QUC996" s="90"/>
      <c r="QUD996" s="90"/>
      <c r="QUE996" s="90"/>
      <c r="QUF996" s="90"/>
      <c r="QUG996" s="90"/>
      <c r="QUH996" s="90"/>
      <c r="QUI996" s="90"/>
      <c r="QUJ996" s="90"/>
      <c r="QUK996" s="90"/>
      <c r="QUL996" s="90"/>
      <c r="QUM996" s="90"/>
      <c r="QUN996" s="90"/>
      <c r="QUO996" s="90"/>
      <c r="QUP996" s="90"/>
      <c r="QUQ996" s="90"/>
      <c r="QUR996" s="90"/>
      <c r="QUS996" s="90"/>
      <c r="QUT996" s="90"/>
      <c r="QUU996" s="90"/>
      <c r="QUV996" s="90"/>
      <c r="QUW996" s="90"/>
      <c r="QUX996" s="90"/>
      <c r="QUY996" s="90"/>
      <c r="QUZ996" s="90"/>
      <c r="QVA996" s="90"/>
      <c r="QVB996" s="90"/>
      <c r="QVC996" s="90"/>
      <c r="QVD996" s="90"/>
      <c r="QVE996" s="90"/>
      <c r="QVF996" s="90"/>
      <c r="QVG996" s="90"/>
      <c r="QVH996" s="90"/>
      <c r="QVI996" s="90"/>
      <c r="QVJ996" s="90"/>
      <c r="QVK996" s="90"/>
      <c r="QVL996" s="90"/>
      <c r="QVM996" s="90"/>
      <c r="QVN996" s="90"/>
      <c r="QVO996" s="90"/>
      <c r="QVP996" s="90"/>
      <c r="QVQ996" s="90"/>
      <c r="QVR996" s="90"/>
      <c r="QVS996" s="90"/>
      <c r="QVT996" s="90"/>
      <c r="QVU996" s="90"/>
      <c r="QVV996" s="90"/>
      <c r="QVW996" s="90"/>
      <c r="QVX996" s="90"/>
      <c r="QVY996" s="90"/>
      <c r="QVZ996" s="90"/>
      <c r="QWA996" s="90"/>
      <c r="QWB996" s="90"/>
      <c r="QWC996" s="90"/>
      <c r="QWD996" s="90"/>
      <c r="QWE996" s="90"/>
      <c r="QWF996" s="90"/>
      <c r="QWG996" s="90"/>
      <c r="QWH996" s="90"/>
      <c r="QWI996" s="90"/>
      <c r="QWJ996" s="90"/>
      <c r="QWK996" s="90"/>
      <c r="QWL996" s="90"/>
      <c r="QWM996" s="90"/>
      <c r="QWN996" s="90"/>
      <c r="QWO996" s="90"/>
      <c r="QWP996" s="90"/>
      <c r="QWQ996" s="90"/>
      <c r="QWR996" s="90"/>
      <c r="QWS996" s="90"/>
      <c r="QWT996" s="90"/>
      <c r="QWU996" s="90"/>
      <c r="QWV996" s="90"/>
      <c r="QWW996" s="90"/>
      <c r="QWX996" s="90"/>
      <c r="QWY996" s="90"/>
      <c r="QWZ996" s="90"/>
      <c r="QXA996" s="90"/>
      <c r="QXB996" s="90"/>
      <c r="QXC996" s="90"/>
      <c r="QXD996" s="90"/>
      <c r="QXE996" s="90"/>
      <c r="QXF996" s="90"/>
      <c r="QXG996" s="90"/>
      <c r="QXH996" s="90"/>
      <c r="QXI996" s="90"/>
      <c r="QXJ996" s="90"/>
      <c r="QXK996" s="90"/>
      <c r="QXL996" s="90"/>
      <c r="QXM996" s="90"/>
      <c r="QXN996" s="90"/>
      <c r="QXO996" s="90"/>
      <c r="QXP996" s="90"/>
      <c r="QXQ996" s="90"/>
      <c r="QXR996" s="90"/>
      <c r="QXS996" s="90"/>
      <c r="QXT996" s="90"/>
      <c r="QXU996" s="90"/>
      <c r="QXV996" s="90"/>
      <c r="QXW996" s="90"/>
      <c r="QXX996" s="90"/>
      <c r="QXY996" s="90"/>
      <c r="QXZ996" s="90"/>
      <c r="QYA996" s="90"/>
      <c r="QYB996" s="90"/>
      <c r="QYC996" s="90"/>
      <c r="QYD996" s="90"/>
      <c r="QYE996" s="90"/>
      <c r="QYF996" s="90"/>
      <c r="QYG996" s="90"/>
      <c r="QYH996" s="90"/>
      <c r="QYI996" s="90"/>
      <c r="QYJ996" s="90"/>
      <c r="QYK996" s="90"/>
      <c r="QYL996" s="90"/>
      <c r="QYM996" s="90"/>
      <c r="QYN996" s="90"/>
      <c r="QYO996" s="90"/>
      <c r="QYP996" s="90"/>
      <c r="QYQ996" s="90"/>
      <c r="QYR996" s="90"/>
      <c r="QYS996" s="90"/>
      <c r="QYT996" s="90"/>
      <c r="QYU996" s="90"/>
      <c r="QYV996" s="90"/>
      <c r="QYW996" s="90"/>
      <c r="QYX996" s="90"/>
      <c r="QYY996" s="90"/>
      <c r="QYZ996" s="90"/>
      <c r="QZA996" s="90"/>
      <c r="QZB996" s="90"/>
      <c r="QZC996" s="90"/>
      <c r="QZD996" s="90"/>
      <c r="QZE996" s="90"/>
      <c r="QZF996" s="90"/>
      <c r="QZG996" s="90"/>
      <c r="QZH996" s="90"/>
      <c r="QZI996" s="90"/>
      <c r="QZJ996" s="90"/>
      <c r="QZK996" s="90"/>
      <c r="QZL996" s="90"/>
      <c r="QZM996" s="90"/>
      <c r="QZN996" s="90"/>
      <c r="QZO996" s="90"/>
      <c r="QZP996" s="90"/>
      <c r="QZQ996" s="90"/>
      <c r="QZR996" s="90"/>
      <c r="QZS996" s="90"/>
      <c r="QZT996" s="90"/>
      <c r="QZU996" s="90"/>
      <c r="QZV996" s="90"/>
      <c r="QZW996" s="90"/>
      <c r="QZX996" s="90"/>
      <c r="QZY996" s="90"/>
      <c r="QZZ996" s="90"/>
      <c r="RAA996" s="90"/>
      <c r="RAB996" s="90"/>
      <c r="RAC996" s="90"/>
      <c r="RAD996" s="90"/>
      <c r="RAE996" s="90"/>
      <c r="RAF996" s="90"/>
      <c r="RAG996" s="90"/>
      <c r="RAH996" s="90"/>
      <c r="RAI996" s="90"/>
      <c r="RAJ996" s="90"/>
      <c r="RAK996" s="90"/>
      <c r="RAL996" s="90"/>
      <c r="RAM996" s="90"/>
      <c r="RAN996" s="90"/>
      <c r="RAO996" s="90"/>
      <c r="RAP996" s="90"/>
      <c r="RAQ996" s="90"/>
      <c r="RAR996" s="90"/>
      <c r="RAS996" s="90"/>
      <c r="RAT996" s="90"/>
      <c r="RAU996" s="90"/>
      <c r="RAV996" s="90"/>
      <c r="RAW996" s="90"/>
      <c r="RAX996" s="90"/>
      <c r="RAY996" s="90"/>
      <c r="RAZ996" s="90"/>
      <c r="RBA996" s="90"/>
      <c r="RBB996" s="90"/>
      <c r="RBC996" s="90"/>
      <c r="RBD996" s="90"/>
      <c r="RBE996" s="90"/>
      <c r="RBF996" s="90"/>
      <c r="RBG996" s="90"/>
      <c r="RBH996" s="90"/>
      <c r="RBI996" s="90"/>
      <c r="RBJ996" s="90"/>
      <c r="RBK996" s="90"/>
      <c r="RBL996" s="90"/>
      <c r="RBM996" s="90"/>
      <c r="RBN996" s="90"/>
      <c r="RBO996" s="90"/>
      <c r="RBP996" s="90"/>
      <c r="RBQ996" s="90"/>
      <c r="RBR996" s="90"/>
      <c r="RBS996" s="90"/>
      <c r="RBT996" s="90"/>
      <c r="RBU996" s="90"/>
      <c r="RBV996" s="90"/>
      <c r="RBW996" s="90"/>
      <c r="RBX996" s="90"/>
      <c r="RBY996" s="90"/>
      <c r="RBZ996" s="90"/>
      <c r="RCA996" s="90"/>
      <c r="RCB996" s="90"/>
      <c r="RCC996" s="90"/>
      <c r="RCD996" s="90"/>
      <c r="RCE996" s="90"/>
      <c r="RCF996" s="90"/>
      <c r="RCG996" s="90"/>
      <c r="RCH996" s="90"/>
      <c r="RCI996" s="90"/>
      <c r="RCJ996" s="90"/>
      <c r="RCK996" s="90"/>
      <c r="RCL996" s="90"/>
      <c r="RCM996" s="90"/>
      <c r="RCN996" s="90"/>
      <c r="RCO996" s="90"/>
      <c r="RCP996" s="90"/>
      <c r="RCQ996" s="90"/>
      <c r="RCR996" s="90"/>
      <c r="RCS996" s="90"/>
      <c r="RCT996" s="90"/>
      <c r="RCU996" s="90"/>
      <c r="RCV996" s="90"/>
      <c r="RCW996" s="90"/>
      <c r="RCX996" s="90"/>
      <c r="RCY996" s="90"/>
      <c r="RCZ996" s="90"/>
      <c r="RDA996" s="90"/>
      <c r="RDB996" s="90"/>
      <c r="RDC996" s="90"/>
      <c r="RDD996" s="90"/>
      <c r="RDE996" s="90"/>
      <c r="RDF996" s="90"/>
      <c r="RDG996" s="90"/>
      <c r="RDH996" s="90"/>
      <c r="RDI996" s="90"/>
      <c r="RDJ996" s="90"/>
      <c r="RDK996" s="90"/>
      <c r="RDL996" s="90"/>
      <c r="RDM996" s="90"/>
      <c r="RDN996" s="90"/>
      <c r="RDO996" s="90"/>
      <c r="RDP996" s="90"/>
      <c r="RDQ996" s="90"/>
      <c r="RDR996" s="90"/>
      <c r="RDS996" s="90"/>
      <c r="RDT996" s="90"/>
      <c r="RDU996" s="90"/>
      <c r="RDV996" s="90"/>
      <c r="RDW996" s="90"/>
      <c r="RDX996" s="90"/>
      <c r="RDY996" s="90"/>
      <c r="RDZ996" s="90"/>
      <c r="REA996" s="90"/>
      <c r="REB996" s="90"/>
      <c r="REC996" s="90"/>
      <c r="RED996" s="90"/>
      <c r="REE996" s="90"/>
      <c r="REF996" s="90"/>
      <c r="REG996" s="90"/>
      <c r="REH996" s="90"/>
      <c r="REI996" s="90"/>
      <c r="REJ996" s="90"/>
      <c r="REK996" s="90"/>
      <c r="REL996" s="90"/>
      <c r="REM996" s="90"/>
      <c r="REN996" s="90"/>
      <c r="REO996" s="90"/>
      <c r="REP996" s="90"/>
      <c r="REQ996" s="90"/>
      <c r="RER996" s="90"/>
      <c r="RES996" s="90"/>
      <c r="RET996" s="90"/>
      <c r="REU996" s="90"/>
      <c r="REV996" s="90"/>
      <c r="REW996" s="90"/>
      <c r="REX996" s="90"/>
      <c r="REY996" s="90"/>
      <c r="REZ996" s="90"/>
      <c r="RFA996" s="90"/>
      <c r="RFB996" s="90"/>
      <c r="RFC996" s="90"/>
      <c r="RFD996" s="90"/>
      <c r="RFE996" s="90"/>
      <c r="RFF996" s="90"/>
      <c r="RFG996" s="90"/>
      <c r="RFH996" s="90"/>
      <c r="RFI996" s="90"/>
      <c r="RFJ996" s="90"/>
      <c r="RFK996" s="90"/>
      <c r="RFL996" s="90"/>
      <c r="RFM996" s="90"/>
      <c r="RFN996" s="90"/>
      <c r="RFO996" s="90"/>
      <c r="RFP996" s="90"/>
      <c r="RFQ996" s="90"/>
      <c r="RFR996" s="90"/>
      <c r="RFS996" s="90"/>
      <c r="RFT996" s="90"/>
      <c r="RFU996" s="90"/>
      <c r="RFV996" s="90"/>
      <c r="RFW996" s="90"/>
      <c r="RFX996" s="90"/>
      <c r="RFY996" s="90"/>
      <c r="RFZ996" s="90"/>
      <c r="RGA996" s="90"/>
      <c r="RGB996" s="90"/>
      <c r="RGC996" s="90"/>
      <c r="RGD996" s="90"/>
      <c r="RGE996" s="90"/>
      <c r="RGF996" s="90"/>
      <c r="RGG996" s="90"/>
      <c r="RGH996" s="90"/>
      <c r="RGI996" s="90"/>
      <c r="RGJ996" s="90"/>
      <c r="RGK996" s="90"/>
      <c r="RGL996" s="90"/>
      <c r="RGM996" s="90"/>
      <c r="RGN996" s="90"/>
      <c r="RGO996" s="90"/>
      <c r="RGP996" s="90"/>
      <c r="RGQ996" s="90"/>
      <c r="RGR996" s="90"/>
      <c r="RGS996" s="90"/>
      <c r="RGT996" s="90"/>
      <c r="RGU996" s="90"/>
      <c r="RGV996" s="90"/>
      <c r="RGW996" s="90"/>
      <c r="RGX996" s="90"/>
      <c r="RGY996" s="90"/>
      <c r="RGZ996" s="90"/>
      <c r="RHA996" s="90"/>
      <c r="RHB996" s="90"/>
      <c r="RHC996" s="90"/>
      <c r="RHD996" s="90"/>
      <c r="RHE996" s="90"/>
      <c r="RHF996" s="90"/>
      <c r="RHG996" s="90"/>
      <c r="RHH996" s="90"/>
      <c r="RHI996" s="90"/>
      <c r="RHJ996" s="90"/>
      <c r="RHK996" s="90"/>
      <c r="RHL996" s="90"/>
      <c r="RHM996" s="90"/>
      <c r="RHN996" s="90"/>
      <c r="RHO996" s="90"/>
      <c r="RHP996" s="90"/>
      <c r="RHQ996" s="90"/>
      <c r="RHR996" s="90"/>
      <c r="RHS996" s="90"/>
      <c r="RHT996" s="90"/>
      <c r="RHU996" s="90"/>
      <c r="RHV996" s="90"/>
      <c r="RHW996" s="90"/>
      <c r="RHX996" s="90"/>
      <c r="RHY996" s="90"/>
      <c r="RHZ996" s="90"/>
      <c r="RIA996" s="90"/>
      <c r="RIB996" s="90"/>
      <c r="RIC996" s="90"/>
      <c r="RID996" s="90"/>
      <c r="RIE996" s="90"/>
      <c r="RIF996" s="90"/>
      <c r="RIG996" s="90"/>
      <c r="RIH996" s="90"/>
      <c r="RII996" s="90"/>
      <c r="RIJ996" s="90"/>
      <c r="RIK996" s="90"/>
      <c r="RIL996" s="90"/>
      <c r="RIM996" s="90"/>
      <c r="RIN996" s="90"/>
      <c r="RIO996" s="90"/>
      <c r="RIP996" s="90"/>
      <c r="RIQ996" s="90"/>
      <c r="RIR996" s="90"/>
      <c r="RIS996" s="90"/>
      <c r="RIT996" s="90"/>
      <c r="RIU996" s="90"/>
      <c r="RIV996" s="90"/>
      <c r="RIW996" s="90"/>
      <c r="RIX996" s="90"/>
      <c r="RIY996" s="90"/>
      <c r="RIZ996" s="90"/>
      <c r="RJA996" s="90"/>
      <c r="RJB996" s="90"/>
      <c r="RJC996" s="90"/>
      <c r="RJD996" s="90"/>
      <c r="RJE996" s="90"/>
      <c r="RJF996" s="90"/>
      <c r="RJG996" s="90"/>
      <c r="RJH996" s="90"/>
      <c r="RJI996" s="90"/>
      <c r="RJJ996" s="90"/>
      <c r="RJK996" s="90"/>
      <c r="RJL996" s="90"/>
      <c r="RJM996" s="90"/>
      <c r="RJN996" s="90"/>
      <c r="RJO996" s="90"/>
      <c r="RJP996" s="90"/>
      <c r="RJQ996" s="90"/>
      <c r="RJR996" s="90"/>
      <c r="RJS996" s="90"/>
      <c r="RJT996" s="90"/>
      <c r="RJU996" s="90"/>
      <c r="RJV996" s="90"/>
      <c r="RJW996" s="90"/>
      <c r="RJX996" s="90"/>
      <c r="RJY996" s="90"/>
      <c r="RJZ996" s="90"/>
      <c r="RKA996" s="90"/>
      <c r="RKB996" s="90"/>
      <c r="RKC996" s="90"/>
      <c r="RKD996" s="90"/>
      <c r="RKE996" s="90"/>
      <c r="RKF996" s="90"/>
      <c r="RKG996" s="90"/>
      <c r="RKH996" s="90"/>
      <c r="RKI996" s="90"/>
      <c r="RKJ996" s="90"/>
      <c r="RKK996" s="90"/>
      <c r="RKL996" s="90"/>
      <c r="RKM996" s="90"/>
      <c r="RKN996" s="90"/>
      <c r="RKO996" s="90"/>
      <c r="RKP996" s="90"/>
      <c r="RKQ996" s="90"/>
      <c r="RKR996" s="90"/>
      <c r="RKS996" s="90"/>
      <c r="RKT996" s="90"/>
      <c r="RKU996" s="90"/>
      <c r="RKV996" s="90"/>
      <c r="RKW996" s="90"/>
      <c r="RKX996" s="90"/>
      <c r="RKY996" s="90"/>
      <c r="RKZ996" s="90"/>
      <c r="RLA996" s="90"/>
      <c r="RLB996" s="90"/>
      <c r="RLC996" s="90"/>
      <c r="RLD996" s="90"/>
      <c r="RLE996" s="90"/>
      <c r="RLF996" s="90"/>
      <c r="RLG996" s="90"/>
      <c r="RLH996" s="90"/>
      <c r="RLI996" s="90"/>
      <c r="RLJ996" s="90"/>
      <c r="RLK996" s="90"/>
      <c r="RLL996" s="90"/>
      <c r="RLM996" s="90"/>
      <c r="RLN996" s="90"/>
      <c r="RLO996" s="90"/>
      <c r="RLP996" s="90"/>
      <c r="RLQ996" s="90"/>
      <c r="RLR996" s="90"/>
      <c r="RLS996" s="90"/>
      <c r="RLT996" s="90"/>
      <c r="RLU996" s="90"/>
      <c r="RLV996" s="90"/>
      <c r="RLW996" s="90"/>
      <c r="RLX996" s="90"/>
      <c r="RLY996" s="90"/>
      <c r="RLZ996" s="90"/>
      <c r="RMA996" s="90"/>
      <c r="RMB996" s="90"/>
      <c r="RMC996" s="90"/>
      <c r="RMD996" s="90"/>
      <c r="RME996" s="90"/>
      <c r="RMF996" s="90"/>
      <c r="RMG996" s="90"/>
      <c r="RMH996" s="90"/>
      <c r="RMI996" s="90"/>
      <c r="RMJ996" s="90"/>
      <c r="RMK996" s="90"/>
      <c r="RML996" s="90"/>
      <c r="RMM996" s="90"/>
      <c r="RMN996" s="90"/>
      <c r="RMO996" s="90"/>
      <c r="RMP996" s="90"/>
      <c r="RMQ996" s="90"/>
      <c r="RMR996" s="90"/>
      <c r="RMS996" s="90"/>
      <c r="RMT996" s="90"/>
      <c r="RMU996" s="90"/>
      <c r="RMV996" s="90"/>
      <c r="RMW996" s="90"/>
      <c r="RMX996" s="90"/>
      <c r="RMY996" s="90"/>
      <c r="RMZ996" s="90"/>
      <c r="RNA996" s="90"/>
      <c r="RNB996" s="90"/>
      <c r="RNC996" s="90"/>
      <c r="RND996" s="90"/>
      <c r="RNE996" s="90"/>
      <c r="RNF996" s="90"/>
      <c r="RNG996" s="90"/>
      <c r="RNH996" s="90"/>
      <c r="RNI996" s="90"/>
      <c r="RNJ996" s="90"/>
      <c r="RNK996" s="90"/>
      <c r="RNL996" s="90"/>
      <c r="RNM996" s="90"/>
      <c r="RNN996" s="90"/>
      <c r="RNO996" s="90"/>
      <c r="RNP996" s="90"/>
      <c r="RNQ996" s="90"/>
      <c r="RNR996" s="90"/>
      <c r="RNS996" s="90"/>
      <c r="RNT996" s="90"/>
      <c r="RNU996" s="90"/>
      <c r="RNV996" s="90"/>
      <c r="RNW996" s="90"/>
      <c r="RNX996" s="90"/>
      <c r="RNY996" s="90"/>
      <c r="RNZ996" s="90"/>
      <c r="ROA996" s="90"/>
      <c r="ROB996" s="90"/>
      <c r="ROC996" s="90"/>
      <c r="ROD996" s="90"/>
      <c r="ROE996" s="90"/>
      <c r="ROF996" s="90"/>
      <c r="ROG996" s="90"/>
      <c r="ROH996" s="90"/>
      <c r="ROI996" s="90"/>
      <c r="ROJ996" s="90"/>
      <c r="ROK996" s="90"/>
      <c r="ROL996" s="90"/>
      <c r="ROM996" s="90"/>
      <c r="RON996" s="90"/>
      <c r="ROO996" s="90"/>
      <c r="ROP996" s="90"/>
      <c r="ROQ996" s="90"/>
      <c r="ROR996" s="90"/>
      <c r="ROS996" s="90"/>
      <c r="ROT996" s="90"/>
      <c r="ROU996" s="90"/>
      <c r="ROV996" s="90"/>
      <c r="ROW996" s="90"/>
      <c r="ROX996" s="90"/>
      <c r="ROY996" s="90"/>
      <c r="ROZ996" s="90"/>
      <c r="RPA996" s="90"/>
      <c r="RPB996" s="90"/>
      <c r="RPC996" s="90"/>
      <c r="RPD996" s="90"/>
      <c r="RPE996" s="90"/>
      <c r="RPF996" s="90"/>
      <c r="RPG996" s="90"/>
      <c r="RPH996" s="90"/>
      <c r="RPI996" s="90"/>
      <c r="RPJ996" s="90"/>
      <c r="RPK996" s="90"/>
      <c r="RPL996" s="90"/>
      <c r="RPM996" s="90"/>
      <c r="RPN996" s="90"/>
      <c r="RPO996" s="90"/>
      <c r="RPP996" s="90"/>
      <c r="RPQ996" s="90"/>
      <c r="RPR996" s="90"/>
      <c r="RPS996" s="90"/>
      <c r="RPT996" s="90"/>
      <c r="RPU996" s="90"/>
      <c r="RPV996" s="90"/>
      <c r="RPW996" s="90"/>
      <c r="RPX996" s="90"/>
      <c r="RPY996" s="90"/>
      <c r="RPZ996" s="90"/>
      <c r="RQA996" s="90"/>
      <c r="RQB996" s="90"/>
      <c r="RQC996" s="90"/>
      <c r="RQD996" s="90"/>
      <c r="RQE996" s="90"/>
      <c r="RQF996" s="90"/>
      <c r="RQG996" s="90"/>
      <c r="RQH996" s="90"/>
      <c r="RQI996" s="90"/>
      <c r="RQJ996" s="90"/>
      <c r="RQK996" s="90"/>
      <c r="RQL996" s="90"/>
      <c r="RQM996" s="90"/>
      <c r="RQN996" s="90"/>
      <c r="RQO996" s="90"/>
      <c r="RQP996" s="90"/>
      <c r="RQQ996" s="90"/>
      <c r="RQR996" s="90"/>
      <c r="RQS996" s="90"/>
      <c r="RQT996" s="90"/>
      <c r="RQU996" s="90"/>
      <c r="RQV996" s="90"/>
      <c r="RQW996" s="90"/>
      <c r="RQX996" s="90"/>
      <c r="RQY996" s="90"/>
      <c r="RQZ996" s="90"/>
      <c r="RRA996" s="90"/>
      <c r="RRB996" s="90"/>
      <c r="RRC996" s="90"/>
      <c r="RRD996" s="90"/>
      <c r="RRE996" s="90"/>
      <c r="RRF996" s="90"/>
      <c r="RRG996" s="90"/>
      <c r="RRH996" s="90"/>
      <c r="RRI996" s="90"/>
      <c r="RRJ996" s="90"/>
      <c r="RRK996" s="90"/>
      <c r="RRL996" s="90"/>
      <c r="RRM996" s="90"/>
      <c r="RRN996" s="90"/>
      <c r="RRO996" s="90"/>
      <c r="RRP996" s="90"/>
      <c r="RRQ996" s="90"/>
      <c r="RRR996" s="90"/>
      <c r="RRS996" s="90"/>
      <c r="RRT996" s="90"/>
      <c r="RRU996" s="90"/>
      <c r="RRV996" s="90"/>
      <c r="RRW996" s="90"/>
      <c r="RRX996" s="90"/>
      <c r="RRY996" s="90"/>
      <c r="RRZ996" s="90"/>
      <c r="RSA996" s="90"/>
      <c r="RSB996" s="90"/>
      <c r="RSC996" s="90"/>
      <c r="RSD996" s="90"/>
      <c r="RSE996" s="90"/>
      <c r="RSF996" s="90"/>
      <c r="RSG996" s="90"/>
      <c r="RSH996" s="90"/>
      <c r="RSI996" s="90"/>
      <c r="RSJ996" s="90"/>
      <c r="RSK996" s="90"/>
      <c r="RSL996" s="90"/>
      <c r="RSM996" s="90"/>
      <c r="RSN996" s="90"/>
      <c r="RSO996" s="90"/>
      <c r="RSP996" s="90"/>
      <c r="RSQ996" s="90"/>
      <c r="RSR996" s="90"/>
      <c r="RSS996" s="90"/>
      <c r="RST996" s="90"/>
      <c r="RSU996" s="90"/>
      <c r="RSV996" s="90"/>
      <c r="RSW996" s="90"/>
      <c r="RSX996" s="90"/>
      <c r="RSY996" s="90"/>
      <c r="RSZ996" s="90"/>
      <c r="RTA996" s="90"/>
      <c r="RTB996" s="90"/>
      <c r="RTC996" s="90"/>
      <c r="RTD996" s="90"/>
      <c r="RTE996" s="90"/>
      <c r="RTF996" s="90"/>
      <c r="RTG996" s="90"/>
      <c r="RTH996" s="90"/>
      <c r="RTI996" s="90"/>
      <c r="RTJ996" s="90"/>
      <c r="RTK996" s="90"/>
      <c r="RTL996" s="90"/>
      <c r="RTM996" s="90"/>
      <c r="RTN996" s="90"/>
      <c r="RTO996" s="90"/>
      <c r="RTP996" s="90"/>
      <c r="RTQ996" s="90"/>
      <c r="RTR996" s="90"/>
      <c r="RTS996" s="90"/>
      <c r="RTT996" s="90"/>
      <c r="RTU996" s="90"/>
      <c r="RTV996" s="90"/>
      <c r="RTW996" s="90"/>
      <c r="RTX996" s="90"/>
      <c r="RTY996" s="90"/>
      <c r="RTZ996" s="90"/>
      <c r="RUA996" s="90"/>
      <c r="RUB996" s="90"/>
      <c r="RUC996" s="90"/>
      <c r="RUD996" s="90"/>
      <c r="RUE996" s="90"/>
      <c r="RUF996" s="90"/>
      <c r="RUG996" s="90"/>
      <c r="RUH996" s="90"/>
      <c r="RUI996" s="90"/>
      <c r="RUJ996" s="90"/>
      <c r="RUK996" s="90"/>
      <c r="RUL996" s="90"/>
      <c r="RUM996" s="90"/>
      <c r="RUN996" s="90"/>
      <c r="RUO996" s="90"/>
      <c r="RUP996" s="90"/>
      <c r="RUQ996" s="90"/>
      <c r="RUR996" s="90"/>
      <c r="RUS996" s="90"/>
      <c r="RUT996" s="90"/>
      <c r="RUU996" s="90"/>
      <c r="RUV996" s="90"/>
      <c r="RUW996" s="90"/>
      <c r="RUX996" s="90"/>
      <c r="RUY996" s="90"/>
      <c r="RUZ996" s="90"/>
      <c r="RVA996" s="90"/>
      <c r="RVB996" s="90"/>
      <c r="RVC996" s="90"/>
      <c r="RVD996" s="90"/>
      <c r="RVE996" s="90"/>
      <c r="RVF996" s="90"/>
      <c r="RVG996" s="90"/>
      <c r="RVH996" s="90"/>
      <c r="RVI996" s="90"/>
      <c r="RVJ996" s="90"/>
      <c r="RVK996" s="90"/>
      <c r="RVL996" s="90"/>
      <c r="RVM996" s="90"/>
      <c r="RVN996" s="90"/>
      <c r="RVO996" s="90"/>
      <c r="RVP996" s="90"/>
      <c r="RVQ996" s="90"/>
      <c r="RVR996" s="90"/>
      <c r="RVS996" s="90"/>
      <c r="RVT996" s="90"/>
      <c r="RVU996" s="90"/>
      <c r="RVV996" s="90"/>
      <c r="RVW996" s="90"/>
      <c r="RVX996" s="90"/>
      <c r="RVY996" s="90"/>
      <c r="RVZ996" s="90"/>
      <c r="RWA996" s="90"/>
      <c r="RWB996" s="90"/>
      <c r="RWC996" s="90"/>
      <c r="RWD996" s="90"/>
      <c r="RWE996" s="90"/>
      <c r="RWF996" s="90"/>
      <c r="RWG996" s="90"/>
      <c r="RWH996" s="90"/>
      <c r="RWI996" s="90"/>
      <c r="RWJ996" s="90"/>
      <c r="RWK996" s="90"/>
      <c r="RWL996" s="90"/>
      <c r="RWM996" s="90"/>
      <c r="RWN996" s="90"/>
      <c r="RWO996" s="90"/>
      <c r="RWP996" s="90"/>
      <c r="RWQ996" s="90"/>
      <c r="RWR996" s="90"/>
      <c r="RWS996" s="90"/>
      <c r="RWT996" s="90"/>
      <c r="RWU996" s="90"/>
      <c r="RWV996" s="90"/>
      <c r="RWW996" s="90"/>
      <c r="RWX996" s="90"/>
      <c r="RWY996" s="90"/>
      <c r="RWZ996" s="90"/>
      <c r="RXA996" s="90"/>
      <c r="RXB996" s="90"/>
      <c r="RXC996" s="90"/>
      <c r="RXD996" s="90"/>
      <c r="RXE996" s="90"/>
      <c r="RXF996" s="90"/>
      <c r="RXG996" s="90"/>
      <c r="RXH996" s="90"/>
      <c r="RXI996" s="90"/>
      <c r="RXJ996" s="90"/>
      <c r="RXK996" s="90"/>
      <c r="RXL996" s="90"/>
      <c r="RXM996" s="90"/>
      <c r="RXN996" s="90"/>
      <c r="RXO996" s="90"/>
      <c r="RXP996" s="90"/>
      <c r="RXQ996" s="90"/>
      <c r="RXR996" s="90"/>
      <c r="RXS996" s="90"/>
      <c r="RXT996" s="90"/>
      <c r="RXU996" s="90"/>
      <c r="RXV996" s="90"/>
      <c r="RXW996" s="90"/>
      <c r="RXX996" s="90"/>
      <c r="RXY996" s="90"/>
      <c r="RXZ996" s="90"/>
      <c r="RYA996" s="90"/>
      <c r="RYB996" s="90"/>
      <c r="RYC996" s="90"/>
      <c r="RYD996" s="90"/>
      <c r="RYE996" s="90"/>
      <c r="RYF996" s="90"/>
      <c r="RYG996" s="90"/>
      <c r="RYH996" s="90"/>
      <c r="RYI996" s="90"/>
      <c r="RYJ996" s="90"/>
      <c r="RYK996" s="90"/>
      <c r="RYL996" s="90"/>
      <c r="RYM996" s="90"/>
      <c r="RYN996" s="90"/>
      <c r="RYO996" s="90"/>
      <c r="RYP996" s="90"/>
      <c r="RYQ996" s="90"/>
      <c r="RYR996" s="90"/>
      <c r="RYS996" s="90"/>
      <c r="RYT996" s="90"/>
      <c r="RYU996" s="90"/>
      <c r="RYV996" s="90"/>
      <c r="RYW996" s="90"/>
      <c r="RYX996" s="90"/>
      <c r="RYY996" s="90"/>
      <c r="RYZ996" s="90"/>
      <c r="RZA996" s="90"/>
      <c r="RZB996" s="90"/>
      <c r="RZC996" s="90"/>
      <c r="RZD996" s="90"/>
      <c r="RZE996" s="90"/>
      <c r="RZF996" s="90"/>
      <c r="RZG996" s="90"/>
      <c r="RZH996" s="90"/>
      <c r="RZI996" s="90"/>
      <c r="RZJ996" s="90"/>
      <c r="RZK996" s="90"/>
      <c r="RZL996" s="90"/>
      <c r="RZM996" s="90"/>
      <c r="RZN996" s="90"/>
      <c r="RZO996" s="90"/>
      <c r="RZP996" s="90"/>
      <c r="RZQ996" s="90"/>
      <c r="RZR996" s="90"/>
      <c r="RZS996" s="90"/>
      <c r="RZT996" s="90"/>
      <c r="RZU996" s="90"/>
      <c r="RZV996" s="90"/>
      <c r="RZW996" s="90"/>
      <c r="RZX996" s="90"/>
      <c r="RZY996" s="90"/>
      <c r="RZZ996" s="90"/>
      <c r="SAA996" s="90"/>
      <c r="SAB996" s="90"/>
      <c r="SAC996" s="90"/>
      <c r="SAD996" s="90"/>
      <c r="SAE996" s="90"/>
      <c r="SAF996" s="90"/>
      <c r="SAG996" s="90"/>
      <c r="SAH996" s="90"/>
      <c r="SAI996" s="90"/>
      <c r="SAJ996" s="90"/>
      <c r="SAK996" s="90"/>
      <c r="SAL996" s="90"/>
      <c r="SAM996" s="90"/>
      <c r="SAN996" s="90"/>
      <c r="SAO996" s="90"/>
      <c r="SAP996" s="90"/>
      <c r="SAQ996" s="90"/>
      <c r="SAR996" s="90"/>
      <c r="SAS996" s="90"/>
      <c r="SAT996" s="90"/>
      <c r="SAU996" s="90"/>
      <c r="SAV996" s="90"/>
      <c r="SAW996" s="90"/>
      <c r="SAX996" s="90"/>
      <c r="SAY996" s="90"/>
      <c r="SAZ996" s="90"/>
      <c r="SBA996" s="90"/>
      <c r="SBB996" s="90"/>
      <c r="SBC996" s="90"/>
      <c r="SBD996" s="90"/>
      <c r="SBE996" s="90"/>
      <c r="SBF996" s="90"/>
      <c r="SBG996" s="90"/>
      <c r="SBH996" s="90"/>
      <c r="SBI996" s="90"/>
      <c r="SBJ996" s="90"/>
      <c r="SBK996" s="90"/>
      <c r="SBL996" s="90"/>
      <c r="SBM996" s="90"/>
      <c r="SBN996" s="90"/>
      <c r="SBO996" s="90"/>
      <c r="SBP996" s="90"/>
      <c r="SBQ996" s="90"/>
      <c r="SBR996" s="90"/>
      <c r="SBS996" s="90"/>
      <c r="SBT996" s="90"/>
      <c r="SBU996" s="90"/>
      <c r="SBV996" s="90"/>
      <c r="SBW996" s="90"/>
      <c r="SBX996" s="90"/>
      <c r="SBY996" s="90"/>
      <c r="SBZ996" s="90"/>
      <c r="SCA996" s="90"/>
      <c r="SCB996" s="90"/>
      <c r="SCC996" s="90"/>
      <c r="SCD996" s="90"/>
      <c r="SCE996" s="90"/>
      <c r="SCF996" s="90"/>
      <c r="SCG996" s="90"/>
      <c r="SCH996" s="90"/>
      <c r="SCI996" s="90"/>
      <c r="SCJ996" s="90"/>
      <c r="SCK996" s="90"/>
      <c r="SCL996" s="90"/>
      <c r="SCM996" s="90"/>
      <c r="SCN996" s="90"/>
      <c r="SCO996" s="90"/>
      <c r="SCP996" s="90"/>
      <c r="SCQ996" s="90"/>
      <c r="SCR996" s="90"/>
      <c r="SCS996" s="90"/>
      <c r="SCT996" s="90"/>
      <c r="SCU996" s="90"/>
      <c r="SCV996" s="90"/>
      <c r="SCW996" s="90"/>
      <c r="SCX996" s="90"/>
      <c r="SCY996" s="90"/>
      <c r="SCZ996" s="90"/>
      <c r="SDA996" s="90"/>
      <c r="SDB996" s="90"/>
      <c r="SDC996" s="90"/>
      <c r="SDD996" s="90"/>
      <c r="SDE996" s="90"/>
      <c r="SDF996" s="90"/>
      <c r="SDG996" s="90"/>
      <c r="SDH996" s="90"/>
      <c r="SDI996" s="90"/>
      <c r="SDJ996" s="90"/>
      <c r="SDK996" s="90"/>
      <c r="SDL996" s="90"/>
      <c r="SDM996" s="90"/>
      <c r="SDN996" s="90"/>
      <c r="SDO996" s="90"/>
      <c r="SDP996" s="90"/>
      <c r="SDQ996" s="90"/>
      <c r="SDR996" s="90"/>
      <c r="SDS996" s="90"/>
      <c r="SDT996" s="90"/>
      <c r="SDU996" s="90"/>
      <c r="SDV996" s="90"/>
      <c r="SDW996" s="90"/>
      <c r="SDX996" s="90"/>
      <c r="SDY996" s="90"/>
      <c r="SDZ996" s="90"/>
      <c r="SEA996" s="90"/>
      <c r="SEB996" s="90"/>
      <c r="SEC996" s="90"/>
      <c r="SED996" s="90"/>
      <c r="SEE996" s="90"/>
      <c r="SEF996" s="90"/>
      <c r="SEG996" s="90"/>
      <c r="SEH996" s="90"/>
      <c r="SEI996" s="90"/>
      <c r="SEJ996" s="90"/>
      <c r="SEK996" s="90"/>
      <c r="SEL996" s="90"/>
      <c r="SEM996" s="90"/>
      <c r="SEN996" s="90"/>
      <c r="SEO996" s="90"/>
      <c r="SEP996" s="90"/>
      <c r="SEQ996" s="90"/>
      <c r="SER996" s="90"/>
      <c r="SES996" s="90"/>
      <c r="SET996" s="90"/>
      <c r="SEU996" s="90"/>
      <c r="SEV996" s="90"/>
      <c r="SEW996" s="90"/>
      <c r="SEX996" s="90"/>
      <c r="SEY996" s="90"/>
      <c r="SEZ996" s="90"/>
      <c r="SFA996" s="90"/>
      <c r="SFB996" s="90"/>
      <c r="SFC996" s="90"/>
      <c r="SFD996" s="90"/>
      <c r="SFE996" s="90"/>
      <c r="SFF996" s="90"/>
      <c r="SFG996" s="90"/>
      <c r="SFH996" s="90"/>
      <c r="SFI996" s="90"/>
      <c r="SFJ996" s="90"/>
      <c r="SFK996" s="90"/>
      <c r="SFL996" s="90"/>
      <c r="SFM996" s="90"/>
      <c r="SFN996" s="90"/>
      <c r="SFO996" s="90"/>
      <c r="SFP996" s="90"/>
      <c r="SFQ996" s="90"/>
      <c r="SFR996" s="90"/>
      <c r="SFS996" s="90"/>
      <c r="SFT996" s="90"/>
      <c r="SFU996" s="90"/>
      <c r="SFV996" s="90"/>
      <c r="SFW996" s="90"/>
      <c r="SFX996" s="90"/>
      <c r="SFY996" s="90"/>
      <c r="SFZ996" s="90"/>
      <c r="SGA996" s="90"/>
      <c r="SGB996" s="90"/>
      <c r="SGC996" s="90"/>
      <c r="SGD996" s="90"/>
      <c r="SGE996" s="90"/>
      <c r="SGF996" s="90"/>
      <c r="SGG996" s="90"/>
      <c r="SGH996" s="90"/>
      <c r="SGI996" s="90"/>
      <c r="SGJ996" s="90"/>
      <c r="SGK996" s="90"/>
      <c r="SGL996" s="90"/>
      <c r="SGM996" s="90"/>
      <c r="SGN996" s="90"/>
      <c r="SGO996" s="90"/>
      <c r="SGP996" s="90"/>
      <c r="SGQ996" s="90"/>
      <c r="SGR996" s="90"/>
      <c r="SGS996" s="90"/>
      <c r="SGT996" s="90"/>
      <c r="SGU996" s="90"/>
      <c r="SGV996" s="90"/>
      <c r="SGW996" s="90"/>
      <c r="SGX996" s="90"/>
      <c r="SGY996" s="90"/>
      <c r="SGZ996" s="90"/>
      <c r="SHA996" s="90"/>
      <c r="SHB996" s="90"/>
      <c r="SHC996" s="90"/>
      <c r="SHD996" s="90"/>
      <c r="SHE996" s="90"/>
      <c r="SHF996" s="90"/>
      <c r="SHG996" s="90"/>
      <c r="SHH996" s="90"/>
      <c r="SHI996" s="90"/>
      <c r="SHJ996" s="90"/>
      <c r="SHK996" s="90"/>
      <c r="SHL996" s="90"/>
      <c r="SHM996" s="90"/>
      <c r="SHN996" s="90"/>
      <c r="SHO996" s="90"/>
      <c r="SHP996" s="90"/>
      <c r="SHQ996" s="90"/>
      <c r="SHR996" s="90"/>
      <c r="SHS996" s="90"/>
      <c r="SHT996" s="90"/>
      <c r="SHU996" s="90"/>
      <c r="SHV996" s="90"/>
      <c r="SHW996" s="90"/>
      <c r="SHX996" s="90"/>
      <c r="SHY996" s="90"/>
      <c r="SHZ996" s="90"/>
      <c r="SIA996" s="90"/>
      <c r="SIB996" s="90"/>
      <c r="SIC996" s="90"/>
      <c r="SID996" s="90"/>
      <c r="SIE996" s="90"/>
      <c r="SIF996" s="90"/>
      <c r="SIG996" s="90"/>
      <c r="SIH996" s="90"/>
      <c r="SII996" s="90"/>
      <c r="SIJ996" s="90"/>
      <c r="SIK996" s="90"/>
      <c r="SIL996" s="90"/>
      <c r="SIM996" s="90"/>
      <c r="SIN996" s="90"/>
      <c r="SIO996" s="90"/>
      <c r="SIP996" s="90"/>
      <c r="SIQ996" s="90"/>
      <c r="SIR996" s="90"/>
      <c r="SIS996" s="90"/>
      <c r="SIT996" s="90"/>
      <c r="SIU996" s="90"/>
      <c r="SIV996" s="90"/>
      <c r="SIW996" s="90"/>
      <c r="SIX996" s="90"/>
      <c r="SIY996" s="90"/>
      <c r="SIZ996" s="90"/>
      <c r="SJA996" s="90"/>
      <c r="SJB996" s="90"/>
      <c r="SJC996" s="90"/>
      <c r="SJD996" s="90"/>
      <c r="SJE996" s="90"/>
      <c r="SJF996" s="90"/>
      <c r="SJG996" s="90"/>
      <c r="SJH996" s="90"/>
      <c r="SJI996" s="90"/>
      <c r="SJJ996" s="90"/>
      <c r="SJK996" s="90"/>
      <c r="SJL996" s="90"/>
      <c r="SJM996" s="90"/>
      <c r="SJN996" s="90"/>
      <c r="SJO996" s="90"/>
      <c r="SJP996" s="90"/>
      <c r="SJQ996" s="90"/>
      <c r="SJR996" s="90"/>
      <c r="SJS996" s="90"/>
      <c r="SJT996" s="90"/>
      <c r="SJU996" s="90"/>
      <c r="SJV996" s="90"/>
      <c r="SJW996" s="90"/>
      <c r="SJX996" s="90"/>
      <c r="SJY996" s="90"/>
      <c r="SJZ996" s="90"/>
      <c r="SKA996" s="90"/>
      <c r="SKB996" s="90"/>
      <c r="SKC996" s="90"/>
      <c r="SKD996" s="90"/>
      <c r="SKE996" s="90"/>
      <c r="SKF996" s="90"/>
      <c r="SKG996" s="90"/>
      <c r="SKH996" s="90"/>
      <c r="SKI996" s="90"/>
      <c r="SKJ996" s="90"/>
      <c r="SKK996" s="90"/>
      <c r="SKL996" s="90"/>
      <c r="SKM996" s="90"/>
      <c r="SKN996" s="90"/>
      <c r="SKO996" s="90"/>
      <c r="SKP996" s="90"/>
      <c r="SKQ996" s="90"/>
      <c r="SKR996" s="90"/>
      <c r="SKS996" s="90"/>
      <c r="SKT996" s="90"/>
      <c r="SKU996" s="90"/>
      <c r="SKV996" s="90"/>
      <c r="SKW996" s="90"/>
      <c r="SKX996" s="90"/>
      <c r="SKY996" s="90"/>
      <c r="SKZ996" s="90"/>
      <c r="SLA996" s="90"/>
      <c r="SLB996" s="90"/>
      <c r="SLC996" s="90"/>
      <c r="SLD996" s="90"/>
      <c r="SLE996" s="90"/>
      <c r="SLF996" s="90"/>
      <c r="SLG996" s="90"/>
      <c r="SLH996" s="90"/>
      <c r="SLI996" s="90"/>
      <c r="SLJ996" s="90"/>
      <c r="SLK996" s="90"/>
      <c r="SLL996" s="90"/>
      <c r="SLM996" s="90"/>
      <c r="SLN996" s="90"/>
      <c r="SLO996" s="90"/>
      <c r="SLP996" s="90"/>
      <c r="SLQ996" s="90"/>
      <c r="SLR996" s="90"/>
      <c r="SLS996" s="90"/>
      <c r="SLT996" s="90"/>
      <c r="SLU996" s="90"/>
      <c r="SLV996" s="90"/>
      <c r="SLW996" s="90"/>
      <c r="SLX996" s="90"/>
      <c r="SLY996" s="90"/>
      <c r="SLZ996" s="90"/>
      <c r="SMA996" s="90"/>
      <c r="SMB996" s="90"/>
      <c r="SMC996" s="90"/>
      <c r="SMD996" s="90"/>
      <c r="SME996" s="90"/>
      <c r="SMF996" s="90"/>
      <c r="SMG996" s="90"/>
      <c r="SMH996" s="90"/>
      <c r="SMI996" s="90"/>
      <c r="SMJ996" s="90"/>
      <c r="SMK996" s="90"/>
      <c r="SML996" s="90"/>
      <c r="SMM996" s="90"/>
      <c r="SMN996" s="90"/>
      <c r="SMO996" s="90"/>
      <c r="SMP996" s="90"/>
      <c r="SMQ996" s="90"/>
      <c r="SMR996" s="90"/>
      <c r="SMS996" s="90"/>
      <c r="SMT996" s="90"/>
      <c r="SMU996" s="90"/>
      <c r="SMV996" s="90"/>
      <c r="SMW996" s="90"/>
      <c r="SMX996" s="90"/>
      <c r="SMY996" s="90"/>
      <c r="SMZ996" s="90"/>
      <c r="SNA996" s="90"/>
      <c r="SNB996" s="90"/>
      <c r="SNC996" s="90"/>
      <c r="SND996" s="90"/>
      <c r="SNE996" s="90"/>
      <c r="SNF996" s="90"/>
      <c r="SNG996" s="90"/>
      <c r="SNH996" s="90"/>
      <c r="SNI996" s="90"/>
      <c r="SNJ996" s="90"/>
      <c r="SNK996" s="90"/>
      <c r="SNL996" s="90"/>
      <c r="SNM996" s="90"/>
      <c r="SNN996" s="90"/>
      <c r="SNO996" s="90"/>
      <c r="SNP996" s="90"/>
      <c r="SNQ996" s="90"/>
      <c r="SNR996" s="90"/>
      <c r="SNS996" s="90"/>
      <c r="SNT996" s="90"/>
      <c r="SNU996" s="90"/>
      <c r="SNV996" s="90"/>
      <c r="SNW996" s="90"/>
      <c r="SNX996" s="90"/>
      <c r="SNY996" s="90"/>
      <c r="SNZ996" s="90"/>
      <c r="SOA996" s="90"/>
      <c r="SOB996" s="90"/>
      <c r="SOC996" s="90"/>
      <c r="SOD996" s="90"/>
      <c r="SOE996" s="90"/>
      <c r="SOF996" s="90"/>
      <c r="SOG996" s="90"/>
      <c r="SOH996" s="90"/>
      <c r="SOI996" s="90"/>
      <c r="SOJ996" s="90"/>
      <c r="SOK996" s="90"/>
      <c r="SOL996" s="90"/>
      <c r="SOM996" s="90"/>
      <c r="SON996" s="90"/>
      <c r="SOO996" s="90"/>
      <c r="SOP996" s="90"/>
      <c r="SOQ996" s="90"/>
      <c r="SOR996" s="90"/>
      <c r="SOS996" s="90"/>
      <c r="SOT996" s="90"/>
      <c r="SOU996" s="90"/>
      <c r="SOV996" s="90"/>
      <c r="SOW996" s="90"/>
      <c r="SOX996" s="90"/>
      <c r="SOY996" s="90"/>
      <c r="SOZ996" s="90"/>
      <c r="SPA996" s="90"/>
      <c r="SPB996" s="90"/>
      <c r="SPC996" s="90"/>
      <c r="SPD996" s="90"/>
      <c r="SPE996" s="90"/>
      <c r="SPF996" s="90"/>
      <c r="SPG996" s="90"/>
      <c r="SPH996" s="90"/>
      <c r="SPI996" s="90"/>
      <c r="SPJ996" s="90"/>
      <c r="SPK996" s="90"/>
      <c r="SPL996" s="90"/>
      <c r="SPM996" s="90"/>
      <c r="SPN996" s="90"/>
      <c r="SPO996" s="90"/>
      <c r="SPP996" s="90"/>
      <c r="SPQ996" s="90"/>
      <c r="SPR996" s="90"/>
      <c r="SPS996" s="90"/>
      <c r="SPT996" s="90"/>
      <c r="SPU996" s="90"/>
      <c r="SPV996" s="90"/>
      <c r="SPW996" s="90"/>
      <c r="SPX996" s="90"/>
      <c r="SPY996" s="90"/>
      <c r="SPZ996" s="90"/>
      <c r="SQA996" s="90"/>
      <c r="SQB996" s="90"/>
      <c r="SQC996" s="90"/>
      <c r="SQD996" s="90"/>
      <c r="SQE996" s="90"/>
      <c r="SQF996" s="90"/>
      <c r="SQG996" s="90"/>
      <c r="SQH996" s="90"/>
      <c r="SQI996" s="90"/>
      <c r="SQJ996" s="90"/>
      <c r="SQK996" s="90"/>
      <c r="SQL996" s="90"/>
      <c r="SQM996" s="90"/>
      <c r="SQN996" s="90"/>
      <c r="SQO996" s="90"/>
      <c r="SQP996" s="90"/>
      <c r="SQQ996" s="90"/>
      <c r="SQR996" s="90"/>
      <c r="SQS996" s="90"/>
      <c r="SQT996" s="90"/>
      <c r="SQU996" s="90"/>
      <c r="SQV996" s="90"/>
      <c r="SQW996" s="90"/>
      <c r="SQX996" s="90"/>
      <c r="SQY996" s="90"/>
      <c r="SQZ996" s="90"/>
      <c r="SRA996" s="90"/>
      <c r="SRB996" s="90"/>
      <c r="SRC996" s="90"/>
      <c r="SRD996" s="90"/>
      <c r="SRE996" s="90"/>
      <c r="SRF996" s="90"/>
      <c r="SRG996" s="90"/>
      <c r="SRH996" s="90"/>
      <c r="SRI996" s="90"/>
      <c r="SRJ996" s="90"/>
      <c r="SRK996" s="90"/>
      <c r="SRL996" s="90"/>
      <c r="SRM996" s="90"/>
      <c r="SRN996" s="90"/>
      <c r="SRO996" s="90"/>
      <c r="SRP996" s="90"/>
      <c r="SRQ996" s="90"/>
      <c r="SRR996" s="90"/>
      <c r="SRS996" s="90"/>
      <c r="SRT996" s="90"/>
      <c r="SRU996" s="90"/>
      <c r="SRV996" s="90"/>
      <c r="SRW996" s="90"/>
      <c r="SRX996" s="90"/>
      <c r="SRY996" s="90"/>
      <c r="SRZ996" s="90"/>
      <c r="SSA996" s="90"/>
      <c r="SSB996" s="90"/>
      <c r="SSC996" s="90"/>
      <c r="SSD996" s="90"/>
      <c r="SSE996" s="90"/>
      <c r="SSF996" s="90"/>
      <c r="SSG996" s="90"/>
      <c r="SSH996" s="90"/>
      <c r="SSI996" s="90"/>
      <c r="SSJ996" s="90"/>
      <c r="SSK996" s="90"/>
      <c r="SSL996" s="90"/>
      <c r="SSM996" s="90"/>
      <c r="SSN996" s="90"/>
      <c r="SSO996" s="90"/>
      <c r="SSP996" s="90"/>
      <c r="SSQ996" s="90"/>
      <c r="SSR996" s="90"/>
      <c r="SSS996" s="90"/>
      <c r="SST996" s="90"/>
      <c r="SSU996" s="90"/>
      <c r="SSV996" s="90"/>
      <c r="SSW996" s="90"/>
      <c r="SSX996" s="90"/>
      <c r="SSY996" s="90"/>
      <c r="SSZ996" s="90"/>
      <c r="STA996" s="90"/>
      <c r="STB996" s="90"/>
      <c r="STC996" s="90"/>
      <c r="STD996" s="90"/>
      <c r="STE996" s="90"/>
      <c r="STF996" s="90"/>
      <c r="STG996" s="90"/>
      <c r="STH996" s="90"/>
      <c r="STI996" s="90"/>
      <c r="STJ996" s="90"/>
      <c r="STK996" s="90"/>
      <c r="STL996" s="90"/>
      <c r="STM996" s="90"/>
      <c r="STN996" s="90"/>
      <c r="STO996" s="90"/>
      <c r="STP996" s="90"/>
      <c r="STQ996" s="90"/>
      <c r="STR996" s="90"/>
      <c r="STS996" s="90"/>
      <c r="STT996" s="90"/>
      <c r="STU996" s="90"/>
      <c r="STV996" s="90"/>
      <c r="STW996" s="90"/>
      <c r="STX996" s="90"/>
      <c r="STY996" s="90"/>
      <c r="STZ996" s="90"/>
      <c r="SUA996" s="90"/>
      <c r="SUB996" s="90"/>
      <c r="SUC996" s="90"/>
      <c r="SUD996" s="90"/>
      <c r="SUE996" s="90"/>
      <c r="SUF996" s="90"/>
      <c r="SUG996" s="90"/>
      <c r="SUH996" s="90"/>
      <c r="SUI996" s="90"/>
      <c r="SUJ996" s="90"/>
      <c r="SUK996" s="90"/>
      <c r="SUL996" s="90"/>
      <c r="SUM996" s="90"/>
      <c r="SUN996" s="90"/>
      <c r="SUO996" s="90"/>
      <c r="SUP996" s="90"/>
      <c r="SUQ996" s="90"/>
      <c r="SUR996" s="90"/>
      <c r="SUS996" s="90"/>
      <c r="SUT996" s="90"/>
      <c r="SUU996" s="90"/>
      <c r="SUV996" s="90"/>
      <c r="SUW996" s="90"/>
      <c r="SUX996" s="90"/>
      <c r="SUY996" s="90"/>
      <c r="SUZ996" s="90"/>
      <c r="SVA996" s="90"/>
      <c r="SVB996" s="90"/>
      <c r="SVC996" s="90"/>
      <c r="SVD996" s="90"/>
      <c r="SVE996" s="90"/>
      <c r="SVF996" s="90"/>
      <c r="SVG996" s="90"/>
      <c r="SVH996" s="90"/>
      <c r="SVI996" s="90"/>
      <c r="SVJ996" s="90"/>
      <c r="SVK996" s="90"/>
      <c r="SVL996" s="90"/>
      <c r="SVM996" s="90"/>
      <c r="SVN996" s="90"/>
      <c r="SVO996" s="90"/>
      <c r="SVP996" s="90"/>
      <c r="SVQ996" s="90"/>
      <c r="SVR996" s="90"/>
      <c r="SVS996" s="90"/>
      <c r="SVT996" s="90"/>
      <c r="SVU996" s="90"/>
      <c r="SVV996" s="90"/>
      <c r="SVW996" s="90"/>
      <c r="SVX996" s="90"/>
      <c r="SVY996" s="90"/>
      <c r="SVZ996" s="90"/>
      <c r="SWA996" s="90"/>
      <c r="SWB996" s="90"/>
      <c r="SWC996" s="90"/>
      <c r="SWD996" s="90"/>
      <c r="SWE996" s="90"/>
      <c r="SWF996" s="90"/>
      <c r="SWG996" s="90"/>
      <c r="SWH996" s="90"/>
      <c r="SWI996" s="90"/>
      <c r="SWJ996" s="90"/>
      <c r="SWK996" s="90"/>
      <c r="SWL996" s="90"/>
      <c r="SWM996" s="90"/>
      <c r="SWN996" s="90"/>
      <c r="SWO996" s="90"/>
      <c r="SWP996" s="90"/>
      <c r="SWQ996" s="90"/>
      <c r="SWR996" s="90"/>
      <c r="SWS996" s="90"/>
      <c r="SWT996" s="90"/>
      <c r="SWU996" s="90"/>
      <c r="SWV996" s="90"/>
      <c r="SWW996" s="90"/>
      <c r="SWX996" s="90"/>
      <c r="SWY996" s="90"/>
      <c r="SWZ996" s="90"/>
      <c r="SXA996" s="90"/>
      <c r="SXB996" s="90"/>
      <c r="SXC996" s="90"/>
      <c r="SXD996" s="90"/>
      <c r="SXE996" s="90"/>
      <c r="SXF996" s="90"/>
      <c r="SXG996" s="90"/>
      <c r="SXH996" s="90"/>
      <c r="SXI996" s="90"/>
      <c r="SXJ996" s="90"/>
      <c r="SXK996" s="90"/>
      <c r="SXL996" s="90"/>
      <c r="SXM996" s="90"/>
      <c r="SXN996" s="90"/>
      <c r="SXO996" s="90"/>
      <c r="SXP996" s="90"/>
      <c r="SXQ996" s="90"/>
      <c r="SXR996" s="90"/>
      <c r="SXS996" s="90"/>
      <c r="SXT996" s="90"/>
      <c r="SXU996" s="90"/>
      <c r="SXV996" s="90"/>
      <c r="SXW996" s="90"/>
      <c r="SXX996" s="90"/>
      <c r="SXY996" s="90"/>
      <c r="SXZ996" s="90"/>
      <c r="SYA996" s="90"/>
      <c r="SYB996" s="90"/>
      <c r="SYC996" s="90"/>
      <c r="SYD996" s="90"/>
      <c r="SYE996" s="90"/>
      <c r="SYF996" s="90"/>
      <c r="SYG996" s="90"/>
      <c r="SYH996" s="90"/>
      <c r="SYI996" s="90"/>
      <c r="SYJ996" s="90"/>
      <c r="SYK996" s="90"/>
      <c r="SYL996" s="90"/>
      <c r="SYM996" s="90"/>
      <c r="SYN996" s="90"/>
      <c r="SYO996" s="90"/>
      <c r="SYP996" s="90"/>
      <c r="SYQ996" s="90"/>
      <c r="SYR996" s="90"/>
      <c r="SYS996" s="90"/>
      <c r="SYT996" s="90"/>
      <c r="SYU996" s="90"/>
      <c r="SYV996" s="90"/>
      <c r="SYW996" s="90"/>
      <c r="SYX996" s="90"/>
      <c r="SYY996" s="90"/>
      <c r="SYZ996" s="90"/>
      <c r="SZA996" s="90"/>
      <c r="SZB996" s="90"/>
      <c r="SZC996" s="90"/>
      <c r="SZD996" s="90"/>
      <c r="SZE996" s="90"/>
      <c r="SZF996" s="90"/>
      <c r="SZG996" s="90"/>
      <c r="SZH996" s="90"/>
      <c r="SZI996" s="90"/>
      <c r="SZJ996" s="90"/>
      <c r="SZK996" s="90"/>
      <c r="SZL996" s="90"/>
      <c r="SZM996" s="90"/>
      <c r="SZN996" s="90"/>
      <c r="SZO996" s="90"/>
      <c r="SZP996" s="90"/>
      <c r="SZQ996" s="90"/>
      <c r="SZR996" s="90"/>
      <c r="SZS996" s="90"/>
      <c r="SZT996" s="90"/>
      <c r="SZU996" s="90"/>
      <c r="SZV996" s="90"/>
      <c r="SZW996" s="90"/>
      <c r="SZX996" s="90"/>
      <c r="SZY996" s="90"/>
      <c r="SZZ996" s="90"/>
      <c r="TAA996" s="90"/>
      <c r="TAB996" s="90"/>
      <c r="TAC996" s="90"/>
      <c r="TAD996" s="90"/>
      <c r="TAE996" s="90"/>
      <c r="TAF996" s="90"/>
      <c r="TAG996" s="90"/>
      <c r="TAH996" s="90"/>
      <c r="TAI996" s="90"/>
      <c r="TAJ996" s="90"/>
      <c r="TAK996" s="90"/>
      <c r="TAL996" s="90"/>
      <c r="TAM996" s="90"/>
      <c r="TAN996" s="90"/>
      <c r="TAO996" s="90"/>
      <c r="TAP996" s="90"/>
      <c r="TAQ996" s="90"/>
      <c r="TAR996" s="90"/>
      <c r="TAS996" s="90"/>
      <c r="TAT996" s="90"/>
      <c r="TAU996" s="90"/>
      <c r="TAV996" s="90"/>
      <c r="TAW996" s="90"/>
      <c r="TAX996" s="90"/>
      <c r="TAY996" s="90"/>
      <c r="TAZ996" s="90"/>
      <c r="TBA996" s="90"/>
      <c r="TBB996" s="90"/>
      <c r="TBC996" s="90"/>
      <c r="TBD996" s="90"/>
      <c r="TBE996" s="90"/>
      <c r="TBF996" s="90"/>
      <c r="TBG996" s="90"/>
      <c r="TBH996" s="90"/>
      <c r="TBI996" s="90"/>
      <c r="TBJ996" s="90"/>
      <c r="TBK996" s="90"/>
      <c r="TBL996" s="90"/>
      <c r="TBM996" s="90"/>
      <c r="TBN996" s="90"/>
      <c r="TBO996" s="90"/>
      <c r="TBP996" s="90"/>
      <c r="TBQ996" s="90"/>
      <c r="TBR996" s="90"/>
      <c r="TBS996" s="90"/>
      <c r="TBT996" s="90"/>
      <c r="TBU996" s="90"/>
      <c r="TBV996" s="90"/>
      <c r="TBW996" s="90"/>
      <c r="TBX996" s="90"/>
      <c r="TBY996" s="90"/>
      <c r="TBZ996" s="90"/>
      <c r="TCA996" s="90"/>
      <c r="TCB996" s="90"/>
      <c r="TCC996" s="90"/>
      <c r="TCD996" s="90"/>
      <c r="TCE996" s="90"/>
      <c r="TCF996" s="90"/>
      <c r="TCG996" s="90"/>
      <c r="TCH996" s="90"/>
      <c r="TCI996" s="90"/>
      <c r="TCJ996" s="90"/>
      <c r="TCK996" s="90"/>
      <c r="TCL996" s="90"/>
      <c r="TCM996" s="90"/>
      <c r="TCN996" s="90"/>
      <c r="TCO996" s="90"/>
      <c r="TCP996" s="90"/>
      <c r="TCQ996" s="90"/>
      <c r="TCR996" s="90"/>
      <c r="TCS996" s="90"/>
      <c r="TCT996" s="90"/>
      <c r="TCU996" s="90"/>
      <c r="TCV996" s="90"/>
      <c r="TCW996" s="90"/>
      <c r="TCX996" s="90"/>
      <c r="TCY996" s="90"/>
      <c r="TCZ996" s="90"/>
      <c r="TDA996" s="90"/>
      <c r="TDB996" s="90"/>
      <c r="TDC996" s="90"/>
      <c r="TDD996" s="90"/>
      <c r="TDE996" s="90"/>
      <c r="TDF996" s="90"/>
      <c r="TDG996" s="90"/>
      <c r="TDH996" s="90"/>
      <c r="TDI996" s="90"/>
      <c r="TDJ996" s="90"/>
      <c r="TDK996" s="90"/>
      <c r="TDL996" s="90"/>
      <c r="TDM996" s="90"/>
      <c r="TDN996" s="90"/>
      <c r="TDO996" s="90"/>
      <c r="TDP996" s="90"/>
      <c r="TDQ996" s="90"/>
      <c r="TDR996" s="90"/>
      <c r="TDS996" s="90"/>
      <c r="TDT996" s="90"/>
      <c r="TDU996" s="90"/>
      <c r="TDV996" s="90"/>
      <c r="TDW996" s="90"/>
      <c r="TDX996" s="90"/>
      <c r="TDY996" s="90"/>
      <c r="TDZ996" s="90"/>
      <c r="TEA996" s="90"/>
      <c r="TEB996" s="90"/>
      <c r="TEC996" s="90"/>
      <c r="TED996" s="90"/>
      <c r="TEE996" s="90"/>
      <c r="TEF996" s="90"/>
      <c r="TEG996" s="90"/>
      <c r="TEH996" s="90"/>
      <c r="TEI996" s="90"/>
      <c r="TEJ996" s="90"/>
      <c r="TEK996" s="90"/>
      <c r="TEL996" s="90"/>
      <c r="TEM996" s="90"/>
      <c r="TEN996" s="90"/>
      <c r="TEO996" s="90"/>
      <c r="TEP996" s="90"/>
      <c r="TEQ996" s="90"/>
      <c r="TER996" s="90"/>
      <c r="TES996" s="90"/>
      <c r="TET996" s="90"/>
      <c r="TEU996" s="90"/>
      <c r="TEV996" s="90"/>
      <c r="TEW996" s="90"/>
      <c r="TEX996" s="90"/>
      <c r="TEY996" s="90"/>
      <c r="TEZ996" s="90"/>
      <c r="TFA996" s="90"/>
      <c r="TFB996" s="90"/>
      <c r="TFC996" s="90"/>
      <c r="TFD996" s="90"/>
      <c r="TFE996" s="90"/>
      <c r="TFF996" s="90"/>
      <c r="TFG996" s="90"/>
      <c r="TFH996" s="90"/>
      <c r="TFI996" s="90"/>
      <c r="TFJ996" s="90"/>
      <c r="TFK996" s="90"/>
      <c r="TFL996" s="90"/>
      <c r="TFM996" s="90"/>
      <c r="TFN996" s="90"/>
      <c r="TFO996" s="90"/>
      <c r="TFP996" s="90"/>
      <c r="TFQ996" s="90"/>
      <c r="TFR996" s="90"/>
      <c r="TFS996" s="90"/>
      <c r="TFT996" s="90"/>
      <c r="TFU996" s="90"/>
      <c r="TFV996" s="90"/>
      <c r="TFW996" s="90"/>
      <c r="TFX996" s="90"/>
      <c r="TFY996" s="90"/>
      <c r="TFZ996" s="90"/>
      <c r="TGA996" s="90"/>
      <c r="TGB996" s="90"/>
      <c r="TGC996" s="90"/>
      <c r="TGD996" s="90"/>
      <c r="TGE996" s="90"/>
      <c r="TGF996" s="90"/>
      <c r="TGG996" s="90"/>
      <c r="TGH996" s="90"/>
      <c r="TGI996" s="90"/>
      <c r="TGJ996" s="90"/>
      <c r="TGK996" s="90"/>
      <c r="TGL996" s="90"/>
      <c r="TGM996" s="90"/>
      <c r="TGN996" s="90"/>
      <c r="TGO996" s="90"/>
      <c r="TGP996" s="90"/>
      <c r="TGQ996" s="90"/>
      <c r="TGR996" s="90"/>
      <c r="TGS996" s="90"/>
      <c r="TGT996" s="90"/>
      <c r="TGU996" s="90"/>
      <c r="TGV996" s="90"/>
      <c r="TGW996" s="90"/>
      <c r="TGX996" s="90"/>
      <c r="TGY996" s="90"/>
      <c r="TGZ996" s="90"/>
      <c r="THA996" s="90"/>
      <c r="THB996" s="90"/>
      <c r="THC996" s="90"/>
      <c r="THD996" s="90"/>
      <c r="THE996" s="90"/>
      <c r="THF996" s="90"/>
      <c r="THG996" s="90"/>
      <c r="THH996" s="90"/>
      <c r="THI996" s="90"/>
      <c r="THJ996" s="90"/>
      <c r="THK996" s="90"/>
      <c r="THL996" s="90"/>
      <c r="THM996" s="90"/>
      <c r="THN996" s="90"/>
      <c r="THO996" s="90"/>
      <c r="THP996" s="90"/>
      <c r="THQ996" s="90"/>
      <c r="THR996" s="90"/>
      <c r="THS996" s="90"/>
      <c r="THT996" s="90"/>
      <c r="THU996" s="90"/>
      <c r="THV996" s="90"/>
      <c r="THW996" s="90"/>
      <c r="THX996" s="90"/>
      <c r="THY996" s="90"/>
      <c r="THZ996" s="90"/>
      <c r="TIA996" s="90"/>
      <c r="TIB996" s="90"/>
      <c r="TIC996" s="90"/>
      <c r="TID996" s="90"/>
      <c r="TIE996" s="90"/>
      <c r="TIF996" s="90"/>
      <c r="TIG996" s="90"/>
      <c r="TIH996" s="90"/>
      <c r="TII996" s="90"/>
      <c r="TIJ996" s="90"/>
      <c r="TIK996" s="90"/>
      <c r="TIL996" s="90"/>
      <c r="TIM996" s="90"/>
      <c r="TIN996" s="90"/>
      <c r="TIO996" s="90"/>
      <c r="TIP996" s="90"/>
      <c r="TIQ996" s="90"/>
      <c r="TIR996" s="90"/>
      <c r="TIS996" s="90"/>
      <c r="TIT996" s="90"/>
      <c r="TIU996" s="90"/>
      <c r="TIV996" s="90"/>
      <c r="TIW996" s="90"/>
      <c r="TIX996" s="90"/>
      <c r="TIY996" s="90"/>
      <c r="TIZ996" s="90"/>
      <c r="TJA996" s="90"/>
      <c r="TJB996" s="90"/>
      <c r="TJC996" s="90"/>
      <c r="TJD996" s="90"/>
      <c r="TJE996" s="90"/>
      <c r="TJF996" s="90"/>
      <c r="TJG996" s="90"/>
      <c r="TJH996" s="90"/>
      <c r="TJI996" s="90"/>
      <c r="TJJ996" s="90"/>
      <c r="TJK996" s="90"/>
      <c r="TJL996" s="90"/>
      <c r="TJM996" s="90"/>
      <c r="TJN996" s="90"/>
      <c r="TJO996" s="90"/>
      <c r="TJP996" s="90"/>
      <c r="TJQ996" s="90"/>
      <c r="TJR996" s="90"/>
      <c r="TJS996" s="90"/>
      <c r="TJT996" s="90"/>
      <c r="TJU996" s="90"/>
      <c r="TJV996" s="90"/>
      <c r="TJW996" s="90"/>
      <c r="TJX996" s="90"/>
      <c r="TJY996" s="90"/>
      <c r="TJZ996" s="90"/>
      <c r="TKA996" s="90"/>
      <c r="TKB996" s="90"/>
      <c r="TKC996" s="90"/>
      <c r="TKD996" s="90"/>
      <c r="TKE996" s="90"/>
      <c r="TKF996" s="90"/>
      <c r="TKG996" s="90"/>
      <c r="TKH996" s="90"/>
      <c r="TKI996" s="90"/>
      <c r="TKJ996" s="90"/>
      <c r="TKK996" s="90"/>
      <c r="TKL996" s="90"/>
      <c r="TKM996" s="90"/>
      <c r="TKN996" s="90"/>
      <c r="TKO996" s="90"/>
      <c r="TKP996" s="90"/>
      <c r="TKQ996" s="90"/>
      <c r="TKR996" s="90"/>
      <c r="TKS996" s="90"/>
      <c r="TKT996" s="90"/>
      <c r="TKU996" s="90"/>
      <c r="TKV996" s="90"/>
      <c r="TKW996" s="90"/>
      <c r="TKX996" s="90"/>
      <c r="TKY996" s="90"/>
      <c r="TKZ996" s="90"/>
      <c r="TLA996" s="90"/>
      <c r="TLB996" s="90"/>
      <c r="TLC996" s="90"/>
      <c r="TLD996" s="90"/>
      <c r="TLE996" s="90"/>
      <c r="TLF996" s="90"/>
      <c r="TLG996" s="90"/>
      <c r="TLH996" s="90"/>
      <c r="TLI996" s="90"/>
      <c r="TLJ996" s="90"/>
      <c r="TLK996" s="90"/>
      <c r="TLL996" s="90"/>
      <c r="TLM996" s="90"/>
      <c r="TLN996" s="90"/>
      <c r="TLO996" s="90"/>
      <c r="TLP996" s="90"/>
      <c r="TLQ996" s="90"/>
      <c r="TLR996" s="90"/>
      <c r="TLS996" s="90"/>
      <c r="TLT996" s="90"/>
      <c r="TLU996" s="90"/>
      <c r="TLV996" s="90"/>
      <c r="TLW996" s="90"/>
      <c r="TLX996" s="90"/>
      <c r="TLY996" s="90"/>
      <c r="TLZ996" s="90"/>
      <c r="TMA996" s="90"/>
      <c r="TMB996" s="90"/>
      <c r="TMC996" s="90"/>
      <c r="TMD996" s="90"/>
      <c r="TME996" s="90"/>
      <c r="TMF996" s="90"/>
      <c r="TMG996" s="90"/>
      <c r="TMH996" s="90"/>
      <c r="TMI996" s="90"/>
      <c r="TMJ996" s="90"/>
      <c r="TMK996" s="90"/>
      <c r="TML996" s="90"/>
      <c r="TMM996" s="90"/>
      <c r="TMN996" s="90"/>
      <c r="TMO996" s="90"/>
      <c r="TMP996" s="90"/>
      <c r="TMQ996" s="90"/>
      <c r="TMR996" s="90"/>
      <c r="TMS996" s="90"/>
      <c r="TMT996" s="90"/>
      <c r="TMU996" s="90"/>
      <c r="TMV996" s="90"/>
      <c r="TMW996" s="90"/>
      <c r="TMX996" s="90"/>
      <c r="TMY996" s="90"/>
      <c r="TMZ996" s="90"/>
      <c r="TNA996" s="90"/>
      <c r="TNB996" s="90"/>
      <c r="TNC996" s="90"/>
      <c r="TND996" s="90"/>
      <c r="TNE996" s="90"/>
      <c r="TNF996" s="90"/>
      <c r="TNG996" s="90"/>
      <c r="TNH996" s="90"/>
      <c r="TNI996" s="90"/>
      <c r="TNJ996" s="90"/>
      <c r="TNK996" s="90"/>
      <c r="TNL996" s="90"/>
      <c r="TNM996" s="90"/>
      <c r="TNN996" s="90"/>
      <c r="TNO996" s="90"/>
      <c r="TNP996" s="90"/>
      <c r="TNQ996" s="90"/>
      <c r="TNR996" s="90"/>
      <c r="TNS996" s="90"/>
      <c r="TNT996" s="90"/>
      <c r="TNU996" s="90"/>
      <c r="TNV996" s="90"/>
      <c r="TNW996" s="90"/>
      <c r="TNX996" s="90"/>
      <c r="TNY996" s="90"/>
      <c r="TNZ996" s="90"/>
      <c r="TOA996" s="90"/>
      <c r="TOB996" s="90"/>
      <c r="TOC996" s="90"/>
      <c r="TOD996" s="90"/>
      <c r="TOE996" s="90"/>
      <c r="TOF996" s="90"/>
      <c r="TOG996" s="90"/>
      <c r="TOH996" s="90"/>
      <c r="TOI996" s="90"/>
      <c r="TOJ996" s="90"/>
      <c r="TOK996" s="90"/>
      <c r="TOL996" s="90"/>
      <c r="TOM996" s="90"/>
      <c r="TON996" s="90"/>
      <c r="TOO996" s="90"/>
      <c r="TOP996" s="90"/>
      <c r="TOQ996" s="90"/>
      <c r="TOR996" s="90"/>
      <c r="TOS996" s="90"/>
      <c r="TOT996" s="90"/>
      <c r="TOU996" s="90"/>
      <c r="TOV996" s="90"/>
      <c r="TOW996" s="90"/>
      <c r="TOX996" s="90"/>
      <c r="TOY996" s="90"/>
      <c r="TOZ996" s="90"/>
      <c r="TPA996" s="90"/>
      <c r="TPB996" s="90"/>
      <c r="TPC996" s="90"/>
      <c r="TPD996" s="90"/>
      <c r="TPE996" s="90"/>
      <c r="TPF996" s="90"/>
      <c r="TPG996" s="90"/>
      <c r="TPH996" s="90"/>
      <c r="TPI996" s="90"/>
      <c r="TPJ996" s="90"/>
      <c r="TPK996" s="90"/>
      <c r="TPL996" s="90"/>
      <c r="TPM996" s="90"/>
      <c r="TPN996" s="90"/>
      <c r="TPO996" s="90"/>
      <c r="TPP996" s="90"/>
      <c r="TPQ996" s="90"/>
      <c r="TPR996" s="90"/>
      <c r="TPS996" s="90"/>
      <c r="TPT996" s="90"/>
      <c r="TPU996" s="90"/>
      <c r="TPV996" s="90"/>
      <c r="TPW996" s="90"/>
      <c r="TPX996" s="90"/>
      <c r="TPY996" s="90"/>
      <c r="TPZ996" s="90"/>
      <c r="TQA996" s="90"/>
      <c r="TQB996" s="90"/>
      <c r="TQC996" s="90"/>
      <c r="TQD996" s="90"/>
      <c r="TQE996" s="90"/>
      <c r="TQF996" s="90"/>
      <c r="TQG996" s="90"/>
      <c r="TQH996" s="90"/>
      <c r="TQI996" s="90"/>
      <c r="TQJ996" s="90"/>
      <c r="TQK996" s="90"/>
      <c r="TQL996" s="90"/>
      <c r="TQM996" s="90"/>
      <c r="TQN996" s="90"/>
      <c r="TQO996" s="90"/>
      <c r="TQP996" s="90"/>
      <c r="TQQ996" s="90"/>
      <c r="TQR996" s="90"/>
      <c r="TQS996" s="90"/>
      <c r="TQT996" s="90"/>
      <c r="TQU996" s="90"/>
      <c r="TQV996" s="90"/>
      <c r="TQW996" s="90"/>
      <c r="TQX996" s="90"/>
      <c r="TQY996" s="90"/>
      <c r="TQZ996" s="90"/>
      <c r="TRA996" s="90"/>
      <c r="TRB996" s="90"/>
      <c r="TRC996" s="90"/>
      <c r="TRD996" s="90"/>
      <c r="TRE996" s="90"/>
      <c r="TRF996" s="90"/>
      <c r="TRG996" s="90"/>
      <c r="TRH996" s="90"/>
      <c r="TRI996" s="90"/>
      <c r="TRJ996" s="90"/>
      <c r="TRK996" s="90"/>
      <c r="TRL996" s="90"/>
      <c r="TRM996" s="90"/>
      <c r="TRN996" s="90"/>
      <c r="TRO996" s="90"/>
      <c r="TRP996" s="90"/>
      <c r="TRQ996" s="90"/>
      <c r="TRR996" s="90"/>
      <c r="TRS996" s="90"/>
      <c r="TRT996" s="90"/>
      <c r="TRU996" s="90"/>
      <c r="TRV996" s="90"/>
      <c r="TRW996" s="90"/>
      <c r="TRX996" s="90"/>
      <c r="TRY996" s="90"/>
      <c r="TRZ996" s="90"/>
      <c r="TSA996" s="90"/>
      <c r="TSB996" s="90"/>
      <c r="TSC996" s="90"/>
      <c r="TSD996" s="90"/>
      <c r="TSE996" s="90"/>
      <c r="TSF996" s="90"/>
      <c r="TSG996" s="90"/>
      <c r="TSH996" s="90"/>
      <c r="TSI996" s="90"/>
      <c r="TSJ996" s="90"/>
      <c r="TSK996" s="90"/>
      <c r="TSL996" s="90"/>
      <c r="TSM996" s="90"/>
      <c r="TSN996" s="90"/>
      <c r="TSO996" s="90"/>
      <c r="TSP996" s="90"/>
      <c r="TSQ996" s="90"/>
      <c r="TSR996" s="90"/>
      <c r="TSS996" s="90"/>
      <c r="TST996" s="90"/>
      <c r="TSU996" s="90"/>
      <c r="TSV996" s="90"/>
      <c r="TSW996" s="90"/>
      <c r="TSX996" s="90"/>
      <c r="TSY996" s="90"/>
      <c r="TSZ996" s="90"/>
      <c r="TTA996" s="90"/>
      <c r="TTB996" s="90"/>
      <c r="TTC996" s="90"/>
      <c r="TTD996" s="90"/>
      <c r="TTE996" s="90"/>
      <c r="TTF996" s="90"/>
      <c r="TTG996" s="90"/>
      <c r="TTH996" s="90"/>
      <c r="TTI996" s="90"/>
      <c r="TTJ996" s="90"/>
      <c r="TTK996" s="90"/>
      <c r="TTL996" s="90"/>
      <c r="TTM996" s="90"/>
      <c r="TTN996" s="90"/>
      <c r="TTO996" s="90"/>
      <c r="TTP996" s="90"/>
      <c r="TTQ996" s="90"/>
      <c r="TTR996" s="90"/>
      <c r="TTS996" s="90"/>
      <c r="TTT996" s="90"/>
      <c r="TTU996" s="90"/>
      <c r="TTV996" s="90"/>
      <c r="TTW996" s="90"/>
      <c r="TTX996" s="90"/>
      <c r="TTY996" s="90"/>
      <c r="TTZ996" s="90"/>
      <c r="TUA996" s="90"/>
      <c r="TUB996" s="90"/>
      <c r="TUC996" s="90"/>
      <c r="TUD996" s="90"/>
      <c r="TUE996" s="90"/>
      <c r="TUF996" s="90"/>
      <c r="TUG996" s="90"/>
      <c r="TUH996" s="90"/>
      <c r="TUI996" s="90"/>
      <c r="TUJ996" s="90"/>
      <c r="TUK996" s="90"/>
      <c r="TUL996" s="90"/>
      <c r="TUM996" s="90"/>
      <c r="TUN996" s="90"/>
      <c r="TUO996" s="90"/>
      <c r="TUP996" s="90"/>
      <c r="TUQ996" s="90"/>
      <c r="TUR996" s="90"/>
      <c r="TUS996" s="90"/>
      <c r="TUT996" s="90"/>
      <c r="TUU996" s="90"/>
      <c r="TUV996" s="90"/>
      <c r="TUW996" s="90"/>
      <c r="TUX996" s="90"/>
      <c r="TUY996" s="90"/>
      <c r="TUZ996" s="90"/>
      <c r="TVA996" s="90"/>
      <c r="TVB996" s="90"/>
      <c r="TVC996" s="90"/>
      <c r="TVD996" s="90"/>
      <c r="TVE996" s="90"/>
      <c r="TVF996" s="90"/>
      <c r="TVG996" s="90"/>
      <c r="TVH996" s="90"/>
      <c r="TVI996" s="90"/>
      <c r="TVJ996" s="90"/>
      <c r="TVK996" s="90"/>
      <c r="TVL996" s="90"/>
      <c r="TVM996" s="90"/>
      <c r="TVN996" s="90"/>
      <c r="TVO996" s="90"/>
      <c r="TVP996" s="90"/>
      <c r="TVQ996" s="90"/>
      <c r="TVR996" s="90"/>
      <c r="TVS996" s="90"/>
      <c r="TVT996" s="90"/>
      <c r="TVU996" s="90"/>
      <c r="TVV996" s="90"/>
      <c r="TVW996" s="90"/>
      <c r="TVX996" s="90"/>
      <c r="TVY996" s="90"/>
      <c r="TVZ996" s="90"/>
      <c r="TWA996" s="90"/>
      <c r="TWB996" s="90"/>
      <c r="TWC996" s="90"/>
      <c r="TWD996" s="90"/>
      <c r="TWE996" s="90"/>
      <c r="TWF996" s="90"/>
      <c r="TWG996" s="90"/>
      <c r="TWH996" s="90"/>
      <c r="TWI996" s="90"/>
      <c r="TWJ996" s="90"/>
      <c r="TWK996" s="90"/>
      <c r="TWL996" s="90"/>
      <c r="TWM996" s="90"/>
      <c r="TWN996" s="90"/>
      <c r="TWO996" s="90"/>
      <c r="TWP996" s="90"/>
      <c r="TWQ996" s="90"/>
      <c r="TWR996" s="90"/>
      <c r="TWS996" s="90"/>
      <c r="TWT996" s="90"/>
      <c r="TWU996" s="90"/>
      <c r="TWV996" s="90"/>
      <c r="TWW996" s="90"/>
      <c r="TWX996" s="90"/>
      <c r="TWY996" s="90"/>
      <c r="TWZ996" s="90"/>
      <c r="TXA996" s="90"/>
      <c r="TXB996" s="90"/>
      <c r="TXC996" s="90"/>
      <c r="TXD996" s="90"/>
      <c r="TXE996" s="90"/>
      <c r="TXF996" s="90"/>
      <c r="TXG996" s="90"/>
      <c r="TXH996" s="90"/>
      <c r="TXI996" s="90"/>
      <c r="TXJ996" s="90"/>
      <c r="TXK996" s="90"/>
      <c r="TXL996" s="90"/>
      <c r="TXM996" s="90"/>
      <c r="TXN996" s="90"/>
      <c r="TXO996" s="90"/>
      <c r="TXP996" s="90"/>
      <c r="TXQ996" s="90"/>
      <c r="TXR996" s="90"/>
      <c r="TXS996" s="90"/>
      <c r="TXT996" s="90"/>
      <c r="TXU996" s="90"/>
      <c r="TXV996" s="90"/>
      <c r="TXW996" s="90"/>
      <c r="TXX996" s="90"/>
      <c r="TXY996" s="90"/>
      <c r="TXZ996" s="90"/>
      <c r="TYA996" s="90"/>
      <c r="TYB996" s="90"/>
      <c r="TYC996" s="90"/>
      <c r="TYD996" s="90"/>
      <c r="TYE996" s="90"/>
      <c r="TYF996" s="90"/>
      <c r="TYG996" s="90"/>
      <c r="TYH996" s="90"/>
      <c r="TYI996" s="90"/>
      <c r="TYJ996" s="90"/>
      <c r="TYK996" s="90"/>
      <c r="TYL996" s="90"/>
      <c r="TYM996" s="90"/>
      <c r="TYN996" s="90"/>
      <c r="TYO996" s="90"/>
      <c r="TYP996" s="90"/>
      <c r="TYQ996" s="90"/>
      <c r="TYR996" s="90"/>
      <c r="TYS996" s="90"/>
      <c r="TYT996" s="90"/>
      <c r="TYU996" s="90"/>
      <c r="TYV996" s="90"/>
      <c r="TYW996" s="90"/>
      <c r="TYX996" s="90"/>
      <c r="TYY996" s="90"/>
      <c r="TYZ996" s="90"/>
      <c r="TZA996" s="90"/>
      <c r="TZB996" s="90"/>
      <c r="TZC996" s="90"/>
      <c r="TZD996" s="90"/>
      <c r="TZE996" s="90"/>
      <c r="TZF996" s="90"/>
      <c r="TZG996" s="90"/>
      <c r="TZH996" s="90"/>
      <c r="TZI996" s="90"/>
      <c r="TZJ996" s="90"/>
      <c r="TZK996" s="90"/>
      <c r="TZL996" s="90"/>
      <c r="TZM996" s="90"/>
      <c r="TZN996" s="90"/>
      <c r="TZO996" s="90"/>
      <c r="TZP996" s="90"/>
      <c r="TZQ996" s="90"/>
      <c r="TZR996" s="90"/>
      <c r="TZS996" s="90"/>
      <c r="TZT996" s="90"/>
      <c r="TZU996" s="90"/>
      <c r="TZV996" s="90"/>
      <c r="TZW996" s="90"/>
      <c r="TZX996" s="90"/>
      <c r="TZY996" s="90"/>
      <c r="TZZ996" s="90"/>
      <c r="UAA996" s="90"/>
      <c r="UAB996" s="90"/>
      <c r="UAC996" s="90"/>
      <c r="UAD996" s="90"/>
      <c r="UAE996" s="90"/>
      <c r="UAF996" s="90"/>
      <c r="UAG996" s="90"/>
      <c r="UAH996" s="90"/>
      <c r="UAI996" s="90"/>
      <c r="UAJ996" s="90"/>
      <c r="UAK996" s="90"/>
      <c r="UAL996" s="90"/>
      <c r="UAM996" s="90"/>
      <c r="UAN996" s="90"/>
      <c r="UAO996" s="90"/>
      <c r="UAP996" s="90"/>
      <c r="UAQ996" s="90"/>
      <c r="UAR996" s="90"/>
      <c r="UAS996" s="90"/>
      <c r="UAT996" s="90"/>
      <c r="UAU996" s="90"/>
      <c r="UAV996" s="90"/>
      <c r="UAW996" s="90"/>
      <c r="UAX996" s="90"/>
      <c r="UAY996" s="90"/>
      <c r="UAZ996" s="90"/>
      <c r="UBA996" s="90"/>
      <c r="UBB996" s="90"/>
      <c r="UBC996" s="90"/>
      <c r="UBD996" s="90"/>
      <c r="UBE996" s="90"/>
      <c r="UBF996" s="90"/>
      <c r="UBG996" s="90"/>
      <c r="UBH996" s="90"/>
      <c r="UBI996" s="90"/>
      <c r="UBJ996" s="90"/>
      <c r="UBK996" s="90"/>
      <c r="UBL996" s="90"/>
      <c r="UBM996" s="90"/>
      <c r="UBN996" s="90"/>
      <c r="UBO996" s="90"/>
      <c r="UBP996" s="90"/>
      <c r="UBQ996" s="90"/>
      <c r="UBR996" s="90"/>
      <c r="UBS996" s="90"/>
      <c r="UBT996" s="90"/>
      <c r="UBU996" s="90"/>
      <c r="UBV996" s="90"/>
      <c r="UBW996" s="90"/>
      <c r="UBX996" s="90"/>
      <c r="UBY996" s="90"/>
      <c r="UBZ996" s="90"/>
      <c r="UCA996" s="90"/>
      <c r="UCB996" s="90"/>
      <c r="UCC996" s="90"/>
      <c r="UCD996" s="90"/>
      <c r="UCE996" s="90"/>
      <c r="UCF996" s="90"/>
      <c r="UCG996" s="90"/>
      <c r="UCH996" s="90"/>
      <c r="UCI996" s="90"/>
      <c r="UCJ996" s="90"/>
      <c r="UCK996" s="90"/>
      <c r="UCL996" s="90"/>
      <c r="UCM996" s="90"/>
      <c r="UCN996" s="90"/>
      <c r="UCO996" s="90"/>
      <c r="UCP996" s="90"/>
      <c r="UCQ996" s="90"/>
      <c r="UCR996" s="90"/>
      <c r="UCS996" s="90"/>
      <c r="UCT996" s="90"/>
      <c r="UCU996" s="90"/>
      <c r="UCV996" s="90"/>
      <c r="UCW996" s="90"/>
      <c r="UCX996" s="90"/>
      <c r="UCY996" s="90"/>
      <c r="UCZ996" s="90"/>
      <c r="UDA996" s="90"/>
      <c r="UDB996" s="90"/>
      <c r="UDC996" s="90"/>
      <c r="UDD996" s="90"/>
      <c r="UDE996" s="90"/>
      <c r="UDF996" s="90"/>
      <c r="UDG996" s="90"/>
      <c r="UDH996" s="90"/>
      <c r="UDI996" s="90"/>
      <c r="UDJ996" s="90"/>
      <c r="UDK996" s="90"/>
      <c r="UDL996" s="90"/>
      <c r="UDM996" s="90"/>
      <c r="UDN996" s="90"/>
      <c r="UDO996" s="90"/>
      <c r="UDP996" s="90"/>
      <c r="UDQ996" s="90"/>
      <c r="UDR996" s="90"/>
      <c r="UDS996" s="90"/>
      <c r="UDT996" s="90"/>
      <c r="UDU996" s="90"/>
      <c r="UDV996" s="90"/>
      <c r="UDW996" s="90"/>
      <c r="UDX996" s="90"/>
      <c r="UDY996" s="90"/>
      <c r="UDZ996" s="90"/>
      <c r="UEA996" s="90"/>
      <c r="UEB996" s="90"/>
      <c r="UEC996" s="90"/>
      <c r="UED996" s="90"/>
      <c r="UEE996" s="90"/>
      <c r="UEF996" s="90"/>
      <c r="UEG996" s="90"/>
      <c r="UEH996" s="90"/>
      <c r="UEI996" s="90"/>
      <c r="UEJ996" s="90"/>
      <c r="UEK996" s="90"/>
      <c r="UEL996" s="90"/>
      <c r="UEM996" s="90"/>
      <c r="UEN996" s="90"/>
      <c r="UEO996" s="90"/>
      <c r="UEP996" s="90"/>
      <c r="UEQ996" s="90"/>
      <c r="UER996" s="90"/>
      <c r="UES996" s="90"/>
      <c r="UET996" s="90"/>
      <c r="UEU996" s="90"/>
      <c r="UEV996" s="90"/>
      <c r="UEW996" s="90"/>
      <c r="UEX996" s="90"/>
      <c r="UEY996" s="90"/>
      <c r="UEZ996" s="90"/>
      <c r="UFA996" s="90"/>
      <c r="UFB996" s="90"/>
      <c r="UFC996" s="90"/>
      <c r="UFD996" s="90"/>
      <c r="UFE996" s="90"/>
      <c r="UFF996" s="90"/>
      <c r="UFG996" s="90"/>
      <c r="UFH996" s="90"/>
      <c r="UFI996" s="90"/>
      <c r="UFJ996" s="90"/>
      <c r="UFK996" s="90"/>
      <c r="UFL996" s="90"/>
      <c r="UFM996" s="90"/>
      <c r="UFN996" s="90"/>
      <c r="UFO996" s="90"/>
      <c r="UFP996" s="90"/>
      <c r="UFQ996" s="90"/>
      <c r="UFR996" s="90"/>
      <c r="UFS996" s="90"/>
      <c r="UFT996" s="90"/>
      <c r="UFU996" s="90"/>
      <c r="UFV996" s="90"/>
      <c r="UFW996" s="90"/>
      <c r="UFX996" s="90"/>
      <c r="UFY996" s="90"/>
      <c r="UFZ996" s="90"/>
      <c r="UGA996" s="90"/>
      <c r="UGB996" s="90"/>
      <c r="UGC996" s="90"/>
      <c r="UGD996" s="90"/>
      <c r="UGE996" s="90"/>
      <c r="UGF996" s="90"/>
      <c r="UGG996" s="90"/>
      <c r="UGH996" s="90"/>
      <c r="UGI996" s="90"/>
      <c r="UGJ996" s="90"/>
      <c r="UGK996" s="90"/>
      <c r="UGL996" s="90"/>
      <c r="UGM996" s="90"/>
      <c r="UGN996" s="90"/>
      <c r="UGO996" s="90"/>
      <c r="UGP996" s="90"/>
      <c r="UGQ996" s="90"/>
      <c r="UGR996" s="90"/>
      <c r="UGS996" s="90"/>
      <c r="UGT996" s="90"/>
      <c r="UGU996" s="90"/>
      <c r="UGV996" s="90"/>
      <c r="UGW996" s="90"/>
      <c r="UGX996" s="90"/>
      <c r="UGY996" s="90"/>
      <c r="UGZ996" s="90"/>
      <c r="UHA996" s="90"/>
      <c r="UHB996" s="90"/>
      <c r="UHC996" s="90"/>
      <c r="UHD996" s="90"/>
      <c r="UHE996" s="90"/>
      <c r="UHF996" s="90"/>
      <c r="UHG996" s="90"/>
      <c r="UHH996" s="90"/>
      <c r="UHI996" s="90"/>
      <c r="UHJ996" s="90"/>
      <c r="UHK996" s="90"/>
      <c r="UHL996" s="90"/>
      <c r="UHM996" s="90"/>
      <c r="UHN996" s="90"/>
      <c r="UHO996" s="90"/>
      <c r="UHP996" s="90"/>
      <c r="UHQ996" s="90"/>
      <c r="UHR996" s="90"/>
      <c r="UHS996" s="90"/>
      <c r="UHT996" s="90"/>
      <c r="UHU996" s="90"/>
      <c r="UHV996" s="90"/>
      <c r="UHW996" s="90"/>
      <c r="UHX996" s="90"/>
      <c r="UHY996" s="90"/>
      <c r="UHZ996" s="90"/>
      <c r="UIA996" s="90"/>
      <c r="UIB996" s="90"/>
      <c r="UIC996" s="90"/>
      <c r="UID996" s="90"/>
      <c r="UIE996" s="90"/>
      <c r="UIF996" s="90"/>
      <c r="UIG996" s="90"/>
      <c r="UIH996" s="90"/>
      <c r="UII996" s="90"/>
      <c r="UIJ996" s="90"/>
      <c r="UIK996" s="90"/>
      <c r="UIL996" s="90"/>
      <c r="UIM996" s="90"/>
      <c r="UIN996" s="90"/>
      <c r="UIO996" s="90"/>
      <c r="UIP996" s="90"/>
      <c r="UIQ996" s="90"/>
      <c r="UIR996" s="90"/>
      <c r="UIS996" s="90"/>
      <c r="UIT996" s="90"/>
      <c r="UIU996" s="90"/>
      <c r="UIV996" s="90"/>
      <c r="UIW996" s="90"/>
      <c r="UIX996" s="90"/>
      <c r="UIY996" s="90"/>
      <c r="UIZ996" s="90"/>
      <c r="UJA996" s="90"/>
      <c r="UJB996" s="90"/>
      <c r="UJC996" s="90"/>
      <c r="UJD996" s="90"/>
      <c r="UJE996" s="90"/>
      <c r="UJF996" s="90"/>
      <c r="UJG996" s="90"/>
      <c r="UJH996" s="90"/>
      <c r="UJI996" s="90"/>
      <c r="UJJ996" s="90"/>
      <c r="UJK996" s="90"/>
      <c r="UJL996" s="90"/>
      <c r="UJM996" s="90"/>
      <c r="UJN996" s="90"/>
      <c r="UJO996" s="90"/>
      <c r="UJP996" s="90"/>
      <c r="UJQ996" s="90"/>
      <c r="UJR996" s="90"/>
      <c r="UJS996" s="90"/>
      <c r="UJT996" s="90"/>
      <c r="UJU996" s="90"/>
      <c r="UJV996" s="90"/>
      <c r="UJW996" s="90"/>
      <c r="UJX996" s="90"/>
      <c r="UJY996" s="90"/>
      <c r="UJZ996" s="90"/>
      <c r="UKA996" s="90"/>
      <c r="UKB996" s="90"/>
      <c r="UKC996" s="90"/>
      <c r="UKD996" s="90"/>
      <c r="UKE996" s="90"/>
      <c r="UKF996" s="90"/>
      <c r="UKG996" s="90"/>
      <c r="UKH996" s="90"/>
      <c r="UKI996" s="90"/>
      <c r="UKJ996" s="90"/>
      <c r="UKK996" s="90"/>
      <c r="UKL996" s="90"/>
      <c r="UKM996" s="90"/>
      <c r="UKN996" s="90"/>
      <c r="UKO996" s="90"/>
      <c r="UKP996" s="90"/>
      <c r="UKQ996" s="90"/>
      <c r="UKR996" s="90"/>
      <c r="UKS996" s="90"/>
      <c r="UKT996" s="90"/>
      <c r="UKU996" s="90"/>
      <c r="UKV996" s="90"/>
      <c r="UKW996" s="90"/>
      <c r="UKX996" s="90"/>
      <c r="UKY996" s="90"/>
      <c r="UKZ996" s="90"/>
      <c r="ULA996" s="90"/>
      <c r="ULB996" s="90"/>
      <c r="ULC996" s="90"/>
      <c r="ULD996" s="90"/>
      <c r="ULE996" s="90"/>
      <c r="ULF996" s="90"/>
      <c r="ULG996" s="90"/>
      <c r="ULH996" s="90"/>
      <c r="ULI996" s="90"/>
      <c r="ULJ996" s="90"/>
      <c r="ULK996" s="90"/>
      <c r="ULL996" s="90"/>
      <c r="ULM996" s="90"/>
      <c r="ULN996" s="90"/>
      <c r="ULO996" s="90"/>
      <c r="ULP996" s="90"/>
      <c r="ULQ996" s="90"/>
      <c r="ULR996" s="90"/>
      <c r="ULS996" s="90"/>
      <c r="ULT996" s="90"/>
      <c r="ULU996" s="90"/>
      <c r="ULV996" s="90"/>
      <c r="ULW996" s="90"/>
      <c r="ULX996" s="90"/>
      <c r="ULY996" s="90"/>
      <c r="ULZ996" s="90"/>
      <c r="UMA996" s="90"/>
      <c r="UMB996" s="90"/>
      <c r="UMC996" s="90"/>
      <c r="UMD996" s="90"/>
      <c r="UME996" s="90"/>
      <c r="UMF996" s="90"/>
      <c r="UMG996" s="90"/>
      <c r="UMH996" s="90"/>
      <c r="UMI996" s="90"/>
      <c r="UMJ996" s="90"/>
      <c r="UMK996" s="90"/>
      <c r="UML996" s="90"/>
      <c r="UMM996" s="90"/>
      <c r="UMN996" s="90"/>
      <c r="UMO996" s="90"/>
      <c r="UMP996" s="90"/>
      <c r="UMQ996" s="90"/>
      <c r="UMR996" s="90"/>
      <c r="UMS996" s="90"/>
      <c r="UMT996" s="90"/>
      <c r="UMU996" s="90"/>
      <c r="UMV996" s="90"/>
      <c r="UMW996" s="90"/>
      <c r="UMX996" s="90"/>
      <c r="UMY996" s="90"/>
      <c r="UMZ996" s="90"/>
      <c r="UNA996" s="90"/>
      <c r="UNB996" s="90"/>
      <c r="UNC996" s="90"/>
      <c r="UND996" s="90"/>
      <c r="UNE996" s="90"/>
      <c r="UNF996" s="90"/>
      <c r="UNG996" s="90"/>
      <c r="UNH996" s="90"/>
      <c r="UNI996" s="90"/>
      <c r="UNJ996" s="90"/>
      <c r="UNK996" s="90"/>
      <c r="UNL996" s="90"/>
      <c r="UNM996" s="90"/>
      <c r="UNN996" s="90"/>
      <c r="UNO996" s="90"/>
      <c r="UNP996" s="90"/>
      <c r="UNQ996" s="90"/>
      <c r="UNR996" s="90"/>
      <c r="UNS996" s="90"/>
      <c r="UNT996" s="90"/>
      <c r="UNU996" s="90"/>
      <c r="UNV996" s="90"/>
      <c r="UNW996" s="90"/>
      <c r="UNX996" s="90"/>
      <c r="UNY996" s="90"/>
      <c r="UNZ996" s="90"/>
      <c r="UOA996" s="90"/>
      <c r="UOB996" s="90"/>
      <c r="UOC996" s="90"/>
      <c r="UOD996" s="90"/>
      <c r="UOE996" s="90"/>
      <c r="UOF996" s="90"/>
      <c r="UOG996" s="90"/>
      <c r="UOH996" s="90"/>
      <c r="UOI996" s="90"/>
      <c r="UOJ996" s="90"/>
      <c r="UOK996" s="90"/>
      <c r="UOL996" s="90"/>
      <c r="UOM996" s="90"/>
      <c r="UON996" s="90"/>
      <c r="UOO996" s="90"/>
      <c r="UOP996" s="90"/>
      <c r="UOQ996" s="90"/>
      <c r="UOR996" s="90"/>
      <c r="UOS996" s="90"/>
      <c r="UOT996" s="90"/>
      <c r="UOU996" s="90"/>
      <c r="UOV996" s="90"/>
      <c r="UOW996" s="90"/>
      <c r="UOX996" s="90"/>
      <c r="UOY996" s="90"/>
      <c r="UOZ996" s="90"/>
      <c r="UPA996" s="90"/>
      <c r="UPB996" s="90"/>
      <c r="UPC996" s="90"/>
      <c r="UPD996" s="90"/>
      <c r="UPE996" s="90"/>
      <c r="UPF996" s="90"/>
      <c r="UPG996" s="90"/>
      <c r="UPH996" s="90"/>
      <c r="UPI996" s="90"/>
      <c r="UPJ996" s="90"/>
      <c r="UPK996" s="90"/>
      <c r="UPL996" s="90"/>
      <c r="UPM996" s="90"/>
      <c r="UPN996" s="90"/>
      <c r="UPO996" s="90"/>
      <c r="UPP996" s="90"/>
      <c r="UPQ996" s="90"/>
      <c r="UPR996" s="90"/>
      <c r="UPS996" s="90"/>
      <c r="UPT996" s="90"/>
      <c r="UPU996" s="90"/>
      <c r="UPV996" s="90"/>
      <c r="UPW996" s="90"/>
      <c r="UPX996" s="90"/>
      <c r="UPY996" s="90"/>
      <c r="UPZ996" s="90"/>
      <c r="UQA996" s="90"/>
      <c r="UQB996" s="90"/>
      <c r="UQC996" s="90"/>
      <c r="UQD996" s="90"/>
      <c r="UQE996" s="90"/>
      <c r="UQF996" s="90"/>
      <c r="UQG996" s="90"/>
      <c r="UQH996" s="90"/>
      <c r="UQI996" s="90"/>
      <c r="UQJ996" s="90"/>
      <c r="UQK996" s="90"/>
      <c r="UQL996" s="90"/>
      <c r="UQM996" s="90"/>
      <c r="UQN996" s="90"/>
      <c r="UQO996" s="90"/>
      <c r="UQP996" s="90"/>
      <c r="UQQ996" s="90"/>
      <c r="UQR996" s="90"/>
      <c r="UQS996" s="90"/>
      <c r="UQT996" s="90"/>
      <c r="UQU996" s="90"/>
      <c r="UQV996" s="90"/>
      <c r="UQW996" s="90"/>
      <c r="UQX996" s="90"/>
      <c r="UQY996" s="90"/>
      <c r="UQZ996" s="90"/>
      <c r="URA996" s="90"/>
      <c r="URB996" s="90"/>
      <c r="URC996" s="90"/>
      <c r="URD996" s="90"/>
      <c r="URE996" s="90"/>
      <c r="URF996" s="90"/>
      <c r="URG996" s="90"/>
      <c r="URH996" s="90"/>
      <c r="URI996" s="90"/>
      <c r="URJ996" s="90"/>
      <c r="URK996" s="90"/>
      <c r="URL996" s="90"/>
      <c r="URM996" s="90"/>
      <c r="URN996" s="90"/>
      <c r="URO996" s="90"/>
      <c r="URP996" s="90"/>
      <c r="URQ996" s="90"/>
      <c r="URR996" s="90"/>
      <c r="URS996" s="90"/>
      <c r="URT996" s="90"/>
      <c r="URU996" s="90"/>
      <c r="URV996" s="90"/>
      <c r="URW996" s="90"/>
      <c r="URX996" s="90"/>
      <c r="URY996" s="90"/>
      <c r="URZ996" s="90"/>
      <c r="USA996" s="90"/>
      <c r="USB996" s="90"/>
      <c r="USC996" s="90"/>
      <c r="USD996" s="90"/>
      <c r="USE996" s="90"/>
      <c r="USF996" s="90"/>
      <c r="USG996" s="90"/>
      <c r="USH996" s="90"/>
      <c r="USI996" s="90"/>
      <c r="USJ996" s="90"/>
      <c r="USK996" s="90"/>
      <c r="USL996" s="90"/>
      <c r="USM996" s="90"/>
      <c r="USN996" s="90"/>
      <c r="USO996" s="90"/>
      <c r="USP996" s="90"/>
      <c r="USQ996" s="90"/>
      <c r="USR996" s="90"/>
      <c r="USS996" s="90"/>
      <c r="UST996" s="90"/>
      <c r="USU996" s="90"/>
      <c r="USV996" s="90"/>
      <c r="USW996" s="90"/>
      <c r="USX996" s="90"/>
      <c r="USY996" s="90"/>
      <c r="USZ996" s="90"/>
      <c r="UTA996" s="90"/>
      <c r="UTB996" s="90"/>
      <c r="UTC996" s="90"/>
      <c r="UTD996" s="90"/>
      <c r="UTE996" s="90"/>
      <c r="UTF996" s="90"/>
      <c r="UTG996" s="90"/>
      <c r="UTH996" s="90"/>
      <c r="UTI996" s="90"/>
      <c r="UTJ996" s="90"/>
      <c r="UTK996" s="90"/>
      <c r="UTL996" s="90"/>
      <c r="UTM996" s="90"/>
      <c r="UTN996" s="90"/>
      <c r="UTO996" s="90"/>
      <c r="UTP996" s="90"/>
      <c r="UTQ996" s="90"/>
      <c r="UTR996" s="90"/>
      <c r="UTS996" s="90"/>
      <c r="UTT996" s="90"/>
      <c r="UTU996" s="90"/>
      <c r="UTV996" s="90"/>
      <c r="UTW996" s="90"/>
      <c r="UTX996" s="90"/>
      <c r="UTY996" s="90"/>
      <c r="UTZ996" s="90"/>
      <c r="UUA996" s="90"/>
      <c r="UUB996" s="90"/>
      <c r="UUC996" s="90"/>
      <c r="UUD996" s="90"/>
      <c r="UUE996" s="90"/>
      <c r="UUF996" s="90"/>
      <c r="UUG996" s="90"/>
      <c r="UUH996" s="90"/>
      <c r="UUI996" s="90"/>
      <c r="UUJ996" s="90"/>
      <c r="UUK996" s="90"/>
      <c r="UUL996" s="90"/>
      <c r="UUM996" s="90"/>
      <c r="UUN996" s="90"/>
      <c r="UUO996" s="90"/>
      <c r="UUP996" s="90"/>
      <c r="UUQ996" s="90"/>
      <c r="UUR996" s="90"/>
      <c r="UUS996" s="90"/>
      <c r="UUT996" s="90"/>
      <c r="UUU996" s="90"/>
      <c r="UUV996" s="90"/>
      <c r="UUW996" s="90"/>
      <c r="UUX996" s="90"/>
      <c r="UUY996" s="90"/>
      <c r="UUZ996" s="90"/>
      <c r="UVA996" s="90"/>
      <c r="UVB996" s="90"/>
      <c r="UVC996" s="90"/>
      <c r="UVD996" s="90"/>
      <c r="UVE996" s="90"/>
      <c r="UVF996" s="90"/>
      <c r="UVG996" s="90"/>
      <c r="UVH996" s="90"/>
      <c r="UVI996" s="90"/>
      <c r="UVJ996" s="90"/>
      <c r="UVK996" s="90"/>
      <c r="UVL996" s="90"/>
      <c r="UVM996" s="90"/>
      <c r="UVN996" s="90"/>
      <c r="UVO996" s="90"/>
      <c r="UVP996" s="90"/>
      <c r="UVQ996" s="90"/>
      <c r="UVR996" s="90"/>
      <c r="UVS996" s="90"/>
      <c r="UVT996" s="90"/>
      <c r="UVU996" s="90"/>
      <c r="UVV996" s="90"/>
      <c r="UVW996" s="90"/>
      <c r="UVX996" s="90"/>
      <c r="UVY996" s="90"/>
      <c r="UVZ996" s="90"/>
      <c r="UWA996" s="90"/>
      <c r="UWB996" s="90"/>
      <c r="UWC996" s="90"/>
      <c r="UWD996" s="90"/>
      <c r="UWE996" s="90"/>
      <c r="UWF996" s="90"/>
      <c r="UWG996" s="90"/>
      <c r="UWH996" s="90"/>
      <c r="UWI996" s="90"/>
      <c r="UWJ996" s="90"/>
      <c r="UWK996" s="90"/>
      <c r="UWL996" s="90"/>
      <c r="UWM996" s="90"/>
      <c r="UWN996" s="90"/>
      <c r="UWO996" s="90"/>
      <c r="UWP996" s="90"/>
      <c r="UWQ996" s="90"/>
      <c r="UWR996" s="90"/>
      <c r="UWS996" s="90"/>
      <c r="UWT996" s="90"/>
      <c r="UWU996" s="90"/>
      <c r="UWV996" s="90"/>
      <c r="UWW996" s="90"/>
      <c r="UWX996" s="90"/>
      <c r="UWY996" s="90"/>
      <c r="UWZ996" s="90"/>
      <c r="UXA996" s="90"/>
      <c r="UXB996" s="90"/>
      <c r="UXC996" s="90"/>
      <c r="UXD996" s="90"/>
      <c r="UXE996" s="90"/>
      <c r="UXF996" s="90"/>
      <c r="UXG996" s="90"/>
      <c r="UXH996" s="90"/>
      <c r="UXI996" s="90"/>
      <c r="UXJ996" s="90"/>
      <c r="UXK996" s="90"/>
      <c r="UXL996" s="90"/>
      <c r="UXM996" s="90"/>
      <c r="UXN996" s="90"/>
      <c r="UXO996" s="90"/>
      <c r="UXP996" s="90"/>
      <c r="UXQ996" s="90"/>
      <c r="UXR996" s="90"/>
      <c r="UXS996" s="90"/>
      <c r="UXT996" s="90"/>
      <c r="UXU996" s="90"/>
      <c r="UXV996" s="90"/>
      <c r="UXW996" s="90"/>
      <c r="UXX996" s="90"/>
      <c r="UXY996" s="90"/>
      <c r="UXZ996" s="90"/>
      <c r="UYA996" s="90"/>
      <c r="UYB996" s="90"/>
      <c r="UYC996" s="90"/>
      <c r="UYD996" s="90"/>
      <c r="UYE996" s="90"/>
      <c r="UYF996" s="90"/>
      <c r="UYG996" s="90"/>
      <c r="UYH996" s="90"/>
      <c r="UYI996" s="90"/>
      <c r="UYJ996" s="90"/>
      <c r="UYK996" s="90"/>
      <c r="UYL996" s="90"/>
      <c r="UYM996" s="90"/>
      <c r="UYN996" s="90"/>
      <c r="UYO996" s="90"/>
      <c r="UYP996" s="90"/>
      <c r="UYQ996" s="90"/>
      <c r="UYR996" s="90"/>
      <c r="UYS996" s="90"/>
      <c r="UYT996" s="90"/>
      <c r="UYU996" s="90"/>
      <c r="UYV996" s="90"/>
      <c r="UYW996" s="90"/>
      <c r="UYX996" s="90"/>
      <c r="UYY996" s="90"/>
      <c r="UYZ996" s="90"/>
      <c r="UZA996" s="90"/>
      <c r="UZB996" s="90"/>
      <c r="UZC996" s="90"/>
      <c r="UZD996" s="90"/>
      <c r="UZE996" s="90"/>
      <c r="UZF996" s="90"/>
      <c r="UZG996" s="90"/>
      <c r="UZH996" s="90"/>
      <c r="UZI996" s="90"/>
      <c r="UZJ996" s="90"/>
      <c r="UZK996" s="90"/>
      <c r="UZL996" s="90"/>
      <c r="UZM996" s="90"/>
      <c r="UZN996" s="90"/>
      <c r="UZO996" s="90"/>
      <c r="UZP996" s="90"/>
      <c r="UZQ996" s="90"/>
      <c r="UZR996" s="90"/>
      <c r="UZS996" s="90"/>
      <c r="UZT996" s="90"/>
      <c r="UZU996" s="90"/>
      <c r="UZV996" s="90"/>
      <c r="UZW996" s="90"/>
      <c r="UZX996" s="90"/>
      <c r="UZY996" s="90"/>
      <c r="UZZ996" s="90"/>
      <c r="VAA996" s="90"/>
      <c r="VAB996" s="90"/>
      <c r="VAC996" s="90"/>
      <c r="VAD996" s="90"/>
      <c r="VAE996" s="90"/>
      <c r="VAF996" s="90"/>
      <c r="VAG996" s="90"/>
      <c r="VAH996" s="90"/>
      <c r="VAI996" s="90"/>
      <c r="VAJ996" s="90"/>
      <c r="VAK996" s="90"/>
      <c r="VAL996" s="90"/>
      <c r="VAM996" s="90"/>
      <c r="VAN996" s="90"/>
      <c r="VAO996" s="90"/>
      <c r="VAP996" s="90"/>
      <c r="VAQ996" s="90"/>
      <c r="VAR996" s="90"/>
      <c r="VAS996" s="90"/>
      <c r="VAT996" s="90"/>
      <c r="VAU996" s="90"/>
      <c r="VAV996" s="90"/>
      <c r="VAW996" s="90"/>
      <c r="VAX996" s="90"/>
      <c r="VAY996" s="90"/>
      <c r="VAZ996" s="90"/>
      <c r="VBA996" s="90"/>
      <c r="VBB996" s="90"/>
      <c r="VBC996" s="90"/>
      <c r="VBD996" s="90"/>
      <c r="VBE996" s="90"/>
      <c r="VBF996" s="90"/>
      <c r="VBG996" s="90"/>
      <c r="VBH996" s="90"/>
      <c r="VBI996" s="90"/>
      <c r="VBJ996" s="90"/>
      <c r="VBK996" s="90"/>
      <c r="VBL996" s="90"/>
      <c r="VBM996" s="90"/>
      <c r="VBN996" s="90"/>
      <c r="VBO996" s="90"/>
      <c r="VBP996" s="90"/>
      <c r="VBQ996" s="90"/>
      <c r="VBR996" s="90"/>
      <c r="VBS996" s="90"/>
      <c r="VBT996" s="90"/>
      <c r="VBU996" s="90"/>
      <c r="VBV996" s="90"/>
      <c r="VBW996" s="90"/>
      <c r="VBX996" s="90"/>
      <c r="VBY996" s="90"/>
      <c r="VBZ996" s="90"/>
      <c r="VCA996" s="90"/>
      <c r="VCB996" s="90"/>
      <c r="VCC996" s="90"/>
      <c r="VCD996" s="90"/>
      <c r="VCE996" s="90"/>
      <c r="VCF996" s="90"/>
      <c r="VCG996" s="90"/>
      <c r="VCH996" s="90"/>
      <c r="VCI996" s="90"/>
      <c r="VCJ996" s="90"/>
      <c r="VCK996" s="90"/>
      <c r="VCL996" s="90"/>
      <c r="VCM996" s="90"/>
      <c r="VCN996" s="90"/>
      <c r="VCO996" s="90"/>
      <c r="VCP996" s="90"/>
      <c r="VCQ996" s="90"/>
      <c r="VCR996" s="90"/>
      <c r="VCS996" s="90"/>
      <c r="VCT996" s="90"/>
      <c r="VCU996" s="90"/>
      <c r="VCV996" s="90"/>
      <c r="VCW996" s="90"/>
      <c r="VCX996" s="90"/>
      <c r="VCY996" s="90"/>
      <c r="VCZ996" s="90"/>
      <c r="VDA996" s="90"/>
      <c r="VDB996" s="90"/>
      <c r="VDC996" s="90"/>
      <c r="VDD996" s="90"/>
      <c r="VDE996" s="90"/>
      <c r="VDF996" s="90"/>
      <c r="VDG996" s="90"/>
      <c r="VDH996" s="90"/>
      <c r="VDI996" s="90"/>
      <c r="VDJ996" s="90"/>
      <c r="VDK996" s="90"/>
      <c r="VDL996" s="90"/>
      <c r="VDM996" s="90"/>
      <c r="VDN996" s="90"/>
      <c r="VDO996" s="90"/>
      <c r="VDP996" s="90"/>
      <c r="VDQ996" s="90"/>
      <c r="VDR996" s="90"/>
      <c r="VDS996" s="90"/>
      <c r="VDT996" s="90"/>
      <c r="VDU996" s="90"/>
      <c r="VDV996" s="90"/>
      <c r="VDW996" s="90"/>
      <c r="VDX996" s="90"/>
      <c r="VDY996" s="90"/>
      <c r="VDZ996" s="90"/>
      <c r="VEA996" s="90"/>
      <c r="VEB996" s="90"/>
      <c r="VEC996" s="90"/>
      <c r="VED996" s="90"/>
      <c r="VEE996" s="90"/>
      <c r="VEF996" s="90"/>
      <c r="VEG996" s="90"/>
      <c r="VEH996" s="90"/>
      <c r="VEI996" s="90"/>
      <c r="VEJ996" s="90"/>
      <c r="VEK996" s="90"/>
      <c r="VEL996" s="90"/>
      <c r="VEM996" s="90"/>
      <c r="VEN996" s="90"/>
      <c r="VEO996" s="90"/>
      <c r="VEP996" s="90"/>
      <c r="VEQ996" s="90"/>
      <c r="VER996" s="90"/>
      <c r="VES996" s="90"/>
      <c r="VET996" s="90"/>
      <c r="VEU996" s="90"/>
      <c r="VEV996" s="90"/>
      <c r="VEW996" s="90"/>
      <c r="VEX996" s="90"/>
      <c r="VEY996" s="90"/>
      <c r="VEZ996" s="90"/>
      <c r="VFA996" s="90"/>
      <c r="VFB996" s="90"/>
      <c r="VFC996" s="90"/>
      <c r="VFD996" s="90"/>
      <c r="VFE996" s="90"/>
      <c r="VFF996" s="90"/>
      <c r="VFG996" s="90"/>
      <c r="VFH996" s="90"/>
      <c r="VFI996" s="90"/>
      <c r="VFJ996" s="90"/>
      <c r="VFK996" s="90"/>
      <c r="VFL996" s="90"/>
      <c r="VFM996" s="90"/>
      <c r="VFN996" s="90"/>
      <c r="VFO996" s="90"/>
      <c r="VFP996" s="90"/>
      <c r="VFQ996" s="90"/>
      <c r="VFR996" s="90"/>
      <c r="VFS996" s="90"/>
      <c r="VFT996" s="90"/>
      <c r="VFU996" s="90"/>
      <c r="VFV996" s="90"/>
      <c r="VFW996" s="90"/>
      <c r="VFX996" s="90"/>
      <c r="VFY996" s="90"/>
      <c r="VFZ996" s="90"/>
      <c r="VGA996" s="90"/>
      <c r="VGB996" s="90"/>
      <c r="VGC996" s="90"/>
      <c r="VGD996" s="90"/>
      <c r="VGE996" s="90"/>
      <c r="VGF996" s="90"/>
      <c r="VGG996" s="90"/>
      <c r="VGH996" s="90"/>
      <c r="VGI996" s="90"/>
      <c r="VGJ996" s="90"/>
      <c r="VGK996" s="90"/>
      <c r="VGL996" s="90"/>
      <c r="VGM996" s="90"/>
      <c r="VGN996" s="90"/>
      <c r="VGO996" s="90"/>
      <c r="VGP996" s="90"/>
      <c r="VGQ996" s="90"/>
      <c r="VGR996" s="90"/>
      <c r="VGS996" s="90"/>
      <c r="VGT996" s="90"/>
      <c r="VGU996" s="90"/>
      <c r="VGV996" s="90"/>
      <c r="VGW996" s="90"/>
      <c r="VGX996" s="90"/>
      <c r="VGY996" s="90"/>
      <c r="VGZ996" s="90"/>
      <c r="VHA996" s="90"/>
      <c r="VHB996" s="90"/>
      <c r="VHC996" s="90"/>
      <c r="VHD996" s="90"/>
      <c r="VHE996" s="90"/>
      <c r="VHF996" s="90"/>
      <c r="VHG996" s="90"/>
      <c r="VHH996" s="90"/>
      <c r="VHI996" s="90"/>
      <c r="VHJ996" s="90"/>
      <c r="VHK996" s="90"/>
      <c r="VHL996" s="90"/>
      <c r="VHM996" s="90"/>
      <c r="VHN996" s="90"/>
      <c r="VHO996" s="90"/>
      <c r="VHP996" s="90"/>
      <c r="VHQ996" s="90"/>
      <c r="VHR996" s="90"/>
      <c r="VHS996" s="90"/>
      <c r="VHT996" s="90"/>
      <c r="VHU996" s="90"/>
      <c r="VHV996" s="90"/>
      <c r="VHW996" s="90"/>
      <c r="VHX996" s="90"/>
      <c r="VHY996" s="90"/>
      <c r="VHZ996" s="90"/>
      <c r="VIA996" s="90"/>
      <c r="VIB996" s="90"/>
      <c r="VIC996" s="90"/>
      <c r="VID996" s="90"/>
      <c r="VIE996" s="90"/>
      <c r="VIF996" s="90"/>
      <c r="VIG996" s="90"/>
      <c r="VIH996" s="90"/>
      <c r="VII996" s="90"/>
      <c r="VIJ996" s="90"/>
      <c r="VIK996" s="90"/>
      <c r="VIL996" s="90"/>
      <c r="VIM996" s="90"/>
      <c r="VIN996" s="90"/>
      <c r="VIO996" s="90"/>
      <c r="VIP996" s="90"/>
      <c r="VIQ996" s="90"/>
      <c r="VIR996" s="90"/>
      <c r="VIS996" s="90"/>
      <c r="VIT996" s="90"/>
      <c r="VIU996" s="90"/>
      <c r="VIV996" s="90"/>
      <c r="VIW996" s="90"/>
      <c r="VIX996" s="90"/>
      <c r="VIY996" s="90"/>
      <c r="VIZ996" s="90"/>
      <c r="VJA996" s="90"/>
      <c r="VJB996" s="90"/>
      <c r="VJC996" s="90"/>
      <c r="VJD996" s="90"/>
      <c r="VJE996" s="90"/>
      <c r="VJF996" s="90"/>
      <c r="VJG996" s="90"/>
      <c r="VJH996" s="90"/>
      <c r="VJI996" s="90"/>
      <c r="VJJ996" s="90"/>
      <c r="VJK996" s="90"/>
      <c r="VJL996" s="90"/>
      <c r="VJM996" s="90"/>
      <c r="VJN996" s="90"/>
      <c r="VJO996" s="90"/>
      <c r="VJP996" s="90"/>
      <c r="VJQ996" s="90"/>
      <c r="VJR996" s="90"/>
      <c r="VJS996" s="90"/>
      <c r="VJT996" s="90"/>
      <c r="VJU996" s="90"/>
      <c r="VJV996" s="90"/>
      <c r="VJW996" s="90"/>
      <c r="VJX996" s="90"/>
      <c r="VJY996" s="90"/>
      <c r="VJZ996" s="90"/>
      <c r="VKA996" s="90"/>
      <c r="VKB996" s="90"/>
      <c r="VKC996" s="90"/>
      <c r="VKD996" s="90"/>
      <c r="VKE996" s="90"/>
      <c r="VKF996" s="90"/>
      <c r="VKG996" s="90"/>
      <c r="VKH996" s="90"/>
      <c r="VKI996" s="90"/>
      <c r="VKJ996" s="90"/>
      <c r="VKK996" s="90"/>
      <c r="VKL996" s="90"/>
      <c r="VKM996" s="90"/>
      <c r="VKN996" s="90"/>
      <c r="VKO996" s="90"/>
      <c r="VKP996" s="90"/>
      <c r="VKQ996" s="90"/>
      <c r="VKR996" s="90"/>
      <c r="VKS996" s="90"/>
      <c r="VKT996" s="90"/>
      <c r="VKU996" s="90"/>
      <c r="VKV996" s="90"/>
      <c r="VKW996" s="90"/>
      <c r="VKX996" s="90"/>
      <c r="VKY996" s="90"/>
      <c r="VKZ996" s="90"/>
      <c r="VLA996" s="90"/>
      <c r="VLB996" s="90"/>
      <c r="VLC996" s="90"/>
      <c r="VLD996" s="90"/>
      <c r="VLE996" s="90"/>
      <c r="VLF996" s="90"/>
      <c r="VLG996" s="90"/>
      <c r="VLH996" s="90"/>
      <c r="VLI996" s="90"/>
      <c r="VLJ996" s="90"/>
      <c r="VLK996" s="90"/>
      <c r="VLL996" s="90"/>
      <c r="VLM996" s="90"/>
      <c r="VLN996" s="90"/>
      <c r="VLO996" s="90"/>
      <c r="VLP996" s="90"/>
      <c r="VLQ996" s="90"/>
      <c r="VLR996" s="90"/>
      <c r="VLS996" s="90"/>
      <c r="VLT996" s="90"/>
      <c r="VLU996" s="90"/>
      <c r="VLV996" s="90"/>
      <c r="VLW996" s="90"/>
      <c r="VLX996" s="90"/>
      <c r="VLY996" s="90"/>
      <c r="VLZ996" s="90"/>
      <c r="VMA996" s="90"/>
      <c r="VMB996" s="90"/>
      <c r="VMC996" s="90"/>
      <c r="VMD996" s="90"/>
      <c r="VME996" s="90"/>
      <c r="VMF996" s="90"/>
      <c r="VMG996" s="90"/>
      <c r="VMH996" s="90"/>
      <c r="VMI996" s="90"/>
      <c r="VMJ996" s="90"/>
      <c r="VMK996" s="90"/>
      <c r="VML996" s="90"/>
      <c r="VMM996" s="90"/>
      <c r="VMN996" s="90"/>
      <c r="VMO996" s="90"/>
      <c r="VMP996" s="90"/>
      <c r="VMQ996" s="90"/>
      <c r="VMR996" s="90"/>
      <c r="VMS996" s="90"/>
      <c r="VMT996" s="90"/>
      <c r="VMU996" s="90"/>
      <c r="VMV996" s="90"/>
      <c r="VMW996" s="90"/>
      <c r="VMX996" s="90"/>
      <c r="VMY996" s="90"/>
      <c r="VMZ996" s="90"/>
      <c r="VNA996" s="90"/>
      <c r="VNB996" s="90"/>
      <c r="VNC996" s="90"/>
      <c r="VND996" s="90"/>
      <c r="VNE996" s="90"/>
      <c r="VNF996" s="90"/>
      <c r="VNG996" s="90"/>
      <c r="VNH996" s="90"/>
      <c r="VNI996" s="90"/>
      <c r="VNJ996" s="90"/>
      <c r="VNK996" s="90"/>
      <c r="VNL996" s="90"/>
      <c r="VNM996" s="90"/>
      <c r="VNN996" s="90"/>
      <c r="VNO996" s="90"/>
      <c r="VNP996" s="90"/>
      <c r="VNQ996" s="90"/>
      <c r="VNR996" s="90"/>
      <c r="VNS996" s="90"/>
      <c r="VNT996" s="90"/>
      <c r="VNU996" s="90"/>
      <c r="VNV996" s="90"/>
      <c r="VNW996" s="90"/>
      <c r="VNX996" s="90"/>
      <c r="VNY996" s="90"/>
      <c r="VNZ996" s="90"/>
      <c r="VOA996" s="90"/>
      <c r="VOB996" s="90"/>
      <c r="VOC996" s="90"/>
      <c r="VOD996" s="90"/>
      <c r="VOE996" s="90"/>
      <c r="VOF996" s="90"/>
      <c r="VOG996" s="90"/>
      <c r="VOH996" s="90"/>
      <c r="VOI996" s="90"/>
      <c r="VOJ996" s="90"/>
      <c r="VOK996" s="90"/>
      <c r="VOL996" s="90"/>
      <c r="VOM996" s="90"/>
      <c r="VON996" s="90"/>
      <c r="VOO996" s="90"/>
      <c r="VOP996" s="90"/>
      <c r="VOQ996" s="90"/>
      <c r="VOR996" s="90"/>
      <c r="VOS996" s="90"/>
      <c r="VOT996" s="90"/>
      <c r="VOU996" s="90"/>
      <c r="VOV996" s="90"/>
      <c r="VOW996" s="90"/>
      <c r="VOX996" s="90"/>
      <c r="VOY996" s="90"/>
      <c r="VOZ996" s="90"/>
      <c r="VPA996" s="90"/>
      <c r="VPB996" s="90"/>
      <c r="VPC996" s="90"/>
      <c r="VPD996" s="90"/>
      <c r="VPE996" s="90"/>
      <c r="VPF996" s="90"/>
      <c r="VPG996" s="90"/>
      <c r="VPH996" s="90"/>
      <c r="VPI996" s="90"/>
      <c r="VPJ996" s="90"/>
      <c r="VPK996" s="90"/>
      <c r="VPL996" s="90"/>
      <c r="VPM996" s="90"/>
      <c r="VPN996" s="90"/>
      <c r="VPO996" s="90"/>
      <c r="VPP996" s="90"/>
      <c r="VPQ996" s="90"/>
      <c r="VPR996" s="90"/>
      <c r="VPS996" s="90"/>
      <c r="VPT996" s="90"/>
      <c r="VPU996" s="90"/>
      <c r="VPV996" s="90"/>
      <c r="VPW996" s="90"/>
      <c r="VPX996" s="90"/>
      <c r="VPY996" s="90"/>
      <c r="VPZ996" s="90"/>
      <c r="VQA996" s="90"/>
      <c r="VQB996" s="90"/>
      <c r="VQC996" s="90"/>
      <c r="VQD996" s="90"/>
      <c r="VQE996" s="90"/>
      <c r="VQF996" s="90"/>
      <c r="VQG996" s="90"/>
      <c r="VQH996" s="90"/>
      <c r="VQI996" s="90"/>
      <c r="VQJ996" s="90"/>
      <c r="VQK996" s="90"/>
      <c r="VQL996" s="90"/>
      <c r="VQM996" s="90"/>
      <c r="VQN996" s="90"/>
      <c r="VQO996" s="90"/>
      <c r="VQP996" s="90"/>
      <c r="VQQ996" s="90"/>
      <c r="VQR996" s="90"/>
      <c r="VQS996" s="90"/>
      <c r="VQT996" s="90"/>
      <c r="VQU996" s="90"/>
      <c r="VQV996" s="90"/>
      <c r="VQW996" s="90"/>
      <c r="VQX996" s="90"/>
      <c r="VQY996" s="90"/>
      <c r="VQZ996" s="90"/>
      <c r="VRA996" s="90"/>
      <c r="VRB996" s="90"/>
      <c r="VRC996" s="90"/>
      <c r="VRD996" s="90"/>
      <c r="VRE996" s="90"/>
      <c r="VRF996" s="90"/>
      <c r="VRG996" s="90"/>
      <c r="VRH996" s="90"/>
      <c r="VRI996" s="90"/>
      <c r="VRJ996" s="90"/>
      <c r="VRK996" s="90"/>
      <c r="VRL996" s="90"/>
      <c r="VRM996" s="90"/>
      <c r="VRN996" s="90"/>
      <c r="VRO996" s="90"/>
      <c r="VRP996" s="90"/>
      <c r="VRQ996" s="90"/>
      <c r="VRR996" s="90"/>
      <c r="VRS996" s="90"/>
      <c r="VRT996" s="90"/>
      <c r="VRU996" s="90"/>
      <c r="VRV996" s="90"/>
      <c r="VRW996" s="90"/>
      <c r="VRX996" s="90"/>
      <c r="VRY996" s="90"/>
      <c r="VRZ996" s="90"/>
      <c r="VSA996" s="90"/>
      <c r="VSB996" s="90"/>
      <c r="VSC996" s="90"/>
      <c r="VSD996" s="90"/>
      <c r="VSE996" s="90"/>
      <c r="VSF996" s="90"/>
      <c r="VSG996" s="90"/>
      <c r="VSH996" s="90"/>
      <c r="VSI996" s="90"/>
      <c r="VSJ996" s="90"/>
      <c r="VSK996" s="90"/>
      <c r="VSL996" s="90"/>
      <c r="VSM996" s="90"/>
      <c r="VSN996" s="90"/>
      <c r="VSO996" s="90"/>
      <c r="VSP996" s="90"/>
      <c r="VSQ996" s="90"/>
      <c r="VSR996" s="90"/>
      <c r="VSS996" s="90"/>
      <c r="VST996" s="90"/>
      <c r="VSU996" s="90"/>
      <c r="VSV996" s="90"/>
      <c r="VSW996" s="90"/>
      <c r="VSX996" s="90"/>
      <c r="VSY996" s="90"/>
      <c r="VSZ996" s="90"/>
      <c r="VTA996" s="90"/>
      <c r="VTB996" s="90"/>
      <c r="VTC996" s="90"/>
      <c r="VTD996" s="90"/>
      <c r="VTE996" s="90"/>
      <c r="VTF996" s="90"/>
      <c r="VTG996" s="90"/>
      <c r="VTH996" s="90"/>
      <c r="VTI996" s="90"/>
      <c r="VTJ996" s="90"/>
      <c r="VTK996" s="90"/>
      <c r="VTL996" s="90"/>
      <c r="VTM996" s="90"/>
      <c r="VTN996" s="90"/>
      <c r="VTO996" s="90"/>
      <c r="VTP996" s="90"/>
      <c r="VTQ996" s="90"/>
      <c r="VTR996" s="90"/>
      <c r="VTS996" s="90"/>
      <c r="VTT996" s="90"/>
      <c r="VTU996" s="90"/>
      <c r="VTV996" s="90"/>
      <c r="VTW996" s="90"/>
      <c r="VTX996" s="90"/>
      <c r="VTY996" s="90"/>
      <c r="VTZ996" s="90"/>
      <c r="VUA996" s="90"/>
      <c r="VUB996" s="90"/>
      <c r="VUC996" s="90"/>
      <c r="VUD996" s="90"/>
      <c r="VUE996" s="90"/>
      <c r="VUF996" s="90"/>
      <c r="VUG996" s="90"/>
      <c r="VUH996" s="90"/>
      <c r="VUI996" s="90"/>
      <c r="VUJ996" s="90"/>
      <c r="VUK996" s="90"/>
      <c r="VUL996" s="90"/>
      <c r="VUM996" s="90"/>
      <c r="VUN996" s="90"/>
      <c r="VUO996" s="90"/>
      <c r="VUP996" s="90"/>
      <c r="VUQ996" s="90"/>
      <c r="VUR996" s="90"/>
      <c r="VUS996" s="90"/>
      <c r="VUT996" s="90"/>
      <c r="VUU996" s="90"/>
      <c r="VUV996" s="90"/>
      <c r="VUW996" s="90"/>
      <c r="VUX996" s="90"/>
      <c r="VUY996" s="90"/>
      <c r="VUZ996" s="90"/>
      <c r="VVA996" s="90"/>
      <c r="VVB996" s="90"/>
      <c r="VVC996" s="90"/>
      <c r="VVD996" s="90"/>
      <c r="VVE996" s="90"/>
      <c r="VVF996" s="90"/>
      <c r="VVG996" s="90"/>
      <c r="VVH996" s="90"/>
      <c r="VVI996" s="90"/>
      <c r="VVJ996" s="90"/>
      <c r="VVK996" s="90"/>
      <c r="VVL996" s="90"/>
      <c r="VVM996" s="90"/>
      <c r="VVN996" s="90"/>
      <c r="VVO996" s="90"/>
      <c r="VVP996" s="90"/>
      <c r="VVQ996" s="90"/>
      <c r="VVR996" s="90"/>
      <c r="VVS996" s="90"/>
      <c r="VVT996" s="90"/>
      <c r="VVU996" s="90"/>
      <c r="VVV996" s="90"/>
      <c r="VVW996" s="90"/>
      <c r="VVX996" s="90"/>
      <c r="VVY996" s="90"/>
      <c r="VVZ996" s="90"/>
      <c r="VWA996" s="90"/>
      <c r="VWB996" s="90"/>
      <c r="VWC996" s="90"/>
      <c r="VWD996" s="90"/>
      <c r="VWE996" s="90"/>
      <c r="VWF996" s="90"/>
      <c r="VWG996" s="90"/>
      <c r="VWH996" s="90"/>
      <c r="VWI996" s="90"/>
      <c r="VWJ996" s="90"/>
      <c r="VWK996" s="90"/>
      <c r="VWL996" s="90"/>
      <c r="VWM996" s="90"/>
      <c r="VWN996" s="90"/>
      <c r="VWO996" s="90"/>
      <c r="VWP996" s="90"/>
      <c r="VWQ996" s="90"/>
      <c r="VWR996" s="90"/>
      <c r="VWS996" s="90"/>
      <c r="VWT996" s="90"/>
      <c r="VWU996" s="90"/>
      <c r="VWV996" s="90"/>
      <c r="VWW996" s="90"/>
      <c r="VWX996" s="90"/>
      <c r="VWY996" s="90"/>
      <c r="VWZ996" s="90"/>
      <c r="VXA996" s="90"/>
      <c r="VXB996" s="90"/>
      <c r="VXC996" s="90"/>
      <c r="VXD996" s="90"/>
      <c r="VXE996" s="90"/>
      <c r="VXF996" s="90"/>
      <c r="VXG996" s="90"/>
      <c r="VXH996" s="90"/>
      <c r="VXI996" s="90"/>
      <c r="VXJ996" s="90"/>
      <c r="VXK996" s="90"/>
      <c r="VXL996" s="90"/>
      <c r="VXM996" s="90"/>
      <c r="VXN996" s="90"/>
      <c r="VXO996" s="90"/>
      <c r="VXP996" s="90"/>
      <c r="VXQ996" s="90"/>
      <c r="VXR996" s="90"/>
      <c r="VXS996" s="90"/>
      <c r="VXT996" s="90"/>
      <c r="VXU996" s="90"/>
      <c r="VXV996" s="90"/>
      <c r="VXW996" s="90"/>
      <c r="VXX996" s="90"/>
      <c r="VXY996" s="90"/>
      <c r="VXZ996" s="90"/>
      <c r="VYA996" s="90"/>
      <c r="VYB996" s="90"/>
      <c r="VYC996" s="90"/>
      <c r="VYD996" s="90"/>
      <c r="VYE996" s="90"/>
      <c r="VYF996" s="90"/>
      <c r="VYG996" s="90"/>
      <c r="VYH996" s="90"/>
      <c r="VYI996" s="90"/>
      <c r="VYJ996" s="90"/>
      <c r="VYK996" s="90"/>
      <c r="VYL996" s="90"/>
      <c r="VYM996" s="90"/>
      <c r="VYN996" s="90"/>
      <c r="VYO996" s="90"/>
      <c r="VYP996" s="90"/>
      <c r="VYQ996" s="90"/>
      <c r="VYR996" s="90"/>
      <c r="VYS996" s="90"/>
      <c r="VYT996" s="90"/>
      <c r="VYU996" s="90"/>
      <c r="VYV996" s="90"/>
      <c r="VYW996" s="90"/>
      <c r="VYX996" s="90"/>
      <c r="VYY996" s="90"/>
      <c r="VYZ996" s="90"/>
      <c r="VZA996" s="90"/>
      <c r="VZB996" s="90"/>
      <c r="VZC996" s="90"/>
      <c r="VZD996" s="90"/>
      <c r="VZE996" s="90"/>
      <c r="VZF996" s="90"/>
      <c r="VZG996" s="90"/>
      <c r="VZH996" s="90"/>
      <c r="VZI996" s="90"/>
      <c r="VZJ996" s="90"/>
      <c r="VZK996" s="90"/>
      <c r="VZL996" s="90"/>
      <c r="VZM996" s="90"/>
      <c r="VZN996" s="90"/>
      <c r="VZO996" s="90"/>
      <c r="VZP996" s="90"/>
      <c r="VZQ996" s="90"/>
      <c r="VZR996" s="90"/>
      <c r="VZS996" s="90"/>
      <c r="VZT996" s="90"/>
      <c r="VZU996" s="90"/>
      <c r="VZV996" s="90"/>
      <c r="VZW996" s="90"/>
      <c r="VZX996" s="90"/>
      <c r="VZY996" s="90"/>
      <c r="VZZ996" s="90"/>
      <c r="WAA996" s="90"/>
      <c r="WAB996" s="90"/>
      <c r="WAC996" s="90"/>
      <c r="WAD996" s="90"/>
      <c r="WAE996" s="90"/>
      <c r="WAF996" s="90"/>
      <c r="WAG996" s="90"/>
      <c r="WAH996" s="90"/>
      <c r="WAI996" s="90"/>
      <c r="WAJ996" s="90"/>
      <c r="WAK996" s="90"/>
      <c r="WAL996" s="90"/>
      <c r="WAM996" s="90"/>
      <c r="WAN996" s="90"/>
      <c r="WAO996" s="90"/>
      <c r="WAP996" s="90"/>
      <c r="WAQ996" s="90"/>
      <c r="WAR996" s="90"/>
      <c r="WAS996" s="90"/>
      <c r="WAT996" s="90"/>
      <c r="WAU996" s="90"/>
      <c r="WAV996" s="90"/>
      <c r="WAW996" s="90"/>
      <c r="WAX996" s="90"/>
      <c r="WAY996" s="90"/>
      <c r="WAZ996" s="90"/>
      <c r="WBA996" s="90"/>
      <c r="WBB996" s="90"/>
      <c r="WBC996" s="90"/>
      <c r="WBD996" s="90"/>
      <c r="WBE996" s="90"/>
      <c r="WBF996" s="90"/>
      <c r="WBG996" s="90"/>
      <c r="WBH996" s="90"/>
      <c r="WBI996" s="90"/>
      <c r="WBJ996" s="90"/>
      <c r="WBK996" s="90"/>
      <c r="WBL996" s="90"/>
      <c r="WBM996" s="90"/>
      <c r="WBN996" s="90"/>
      <c r="WBO996" s="90"/>
      <c r="WBP996" s="90"/>
      <c r="WBQ996" s="90"/>
      <c r="WBR996" s="90"/>
      <c r="WBS996" s="90"/>
      <c r="WBT996" s="90"/>
      <c r="WBU996" s="90"/>
      <c r="WBV996" s="90"/>
      <c r="WBW996" s="90"/>
      <c r="WBX996" s="90"/>
      <c r="WBY996" s="90"/>
      <c r="WBZ996" s="90"/>
      <c r="WCA996" s="90"/>
      <c r="WCB996" s="90"/>
      <c r="WCC996" s="90"/>
      <c r="WCD996" s="90"/>
      <c r="WCE996" s="90"/>
      <c r="WCF996" s="90"/>
      <c r="WCG996" s="90"/>
      <c r="WCH996" s="90"/>
      <c r="WCI996" s="90"/>
      <c r="WCJ996" s="90"/>
      <c r="WCK996" s="90"/>
      <c r="WCL996" s="90"/>
      <c r="WCM996" s="90"/>
      <c r="WCN996" s="90"/>
      <c r="WCO996" s="90"/>
      <c r="WCP996" s="90"/>
      <c r="WCQ996" s="90"/>
      <c r="WCR996" s="90"/>
      <c r="WCS996" s="90"/>
      <c r="WCT996" s="90"/>
      <c r="WCU996" s="90"/>
      <c r="WCV996" s="90"/>
      <c r="WCW996" s="90"/>
      <c r="WCX996" s="90"/>
      <c r="WCY996" s="90"/>
      <c r="WCZ996" s="90"/>
      <c r="WDA996" s="90"/>
      <c r="WDB996" s="90"/>
      <c r="WDC996" s="90"/>
      <c r="WDD996" s="90"/>
      <c r="WDE996" s="90"/>
      <c r="WDF996" s="90"/>
      <c r="WDG996" s="90"/>
      <c r="WDH996" s="90"/>
      <c r="WDI996" s="90"/>
      <c r="WDJ996" s="90"/>
      <c r="WDK996" s="90"/>
      <c r="WDL996" s="90"/>
      <c r="WDM996" s="90"/>
      <c r="WDN996" s="90"/>
      <c r="WDO996" s="90"/>
      <c r="WDP996" s="90"/>
      <c r="WDQ996" s="90"/>
      <c r="WDR996" s="90"/>
      <c r="WDS996" s="90"/>
      <c r="WDT996" s="90"/>
      <c r="WDU996" s="90"/>
      <c r="WDV996" s="90"/>
      <c r="WDW996" s="90"/>
      <c r="WDX996" s="90"/>
      <c r="WDY996" s="90"/>
      <c r="WDZ996" s="90"/>
      <c r="WEA996" s="90"/>
      <c r="WEB996" s="90"/>
      <c r="WEC996" s="90"/>
      <c r="WED996" s="90"/>
      <c r="WEE996" s="90"/>
      <c r="WEF996" s="90"/>
      <c r="WEG996" s="90"/>
      <c r="WEH996" s="90"/>
      <c r="WEI996" s="90"/>
      <c r="WEJ996" s="90"/>
      <c r="WEK996" s="90"/>
      <c r="WEL996" s="90"/>
      <c r="WEM996" s="90"/>
      <c r="WEN996" s="90"/>
      <c r="WEO996" s="90"/>
      <c r="WEP996" s="90"/>
      <c r="WEQ996" s="90"/>
      <c r="WER996" s="90"/>
      <c r="WES996" s="90"/>
      <c r="WET996" s="90"/>
      <c r="WEU996" s="90"/>
      <c r="WEV996" s="90"/>
      <c r="WEW996" s="90"/>
      <c r="WEX996" s="90"/>
      <c r="WEY996" s="90"/>
      <c r="WEZ996" s="90"/>
      <c r="WFA996" s="90"/>
      <c r="WFB996" s="90"/>
      <c r="WFC996" s="90"/>
      <c r="WFD996" s="90"/>
      <c r="WFE996" s="90"/>
      <c r="WFF996" s="90"/>
      <c r="WFG996" s="90"/>
      <c r="WFH996" s="90"/>
      <c r="WFI996" s="90"/>
      <c r="WFJ996" s="90"/>
      <c r="WFK996" s="90"/>
      <c r="WFL996" s="90"/>
      <c r="WFM996" s="90"/>
      <c r="WFN996" s="90"/>
      <c r="WFO996" s="90"/>
      <c r="WFP996" s="90"/>
      <c r="WFQ996" s="90"/>
      <c r="WFR996" s="90"/>
      <c r="WFS996" s="90"/>
      <c r="WFT996" s="90"/>
      <c r="WFU996" s="90"/>
      <c r="WFV996" s="90"/>
      <c r="WFW996" s="90"/>
      <c r="WFX996" s="90"/>
      <c r="WFY996" s="90"/>
      <c r="WFZ996" s="90"/>
      <c r="WGA996" s="90"/>
      <c r="WGB996" s="90"/>
      <c r="WGC996" s="90"/>
      <c r="WGD996" s="90"/>
      <c r="WGE996" s="90"/>
      <c r="WGF996" s="90"/>
      <c r="WGG996" s="90"/>
      <c r="WGH996" s="90"/>
      <c r="WGI996" s="90"/>
      <c r="WGJ996" s="90"/>
      <c r="WGK996" s="90"/>
      <c r="WGL996" s="90"/>
      <c r="WGM996" s="90"/>
      <c r="WGN996" s="90"/>
      <c r="WGO996" s="90"/>
      <c r="WGP996" s="90"/>
      <c r="WGQ996" s="90"/>
      <c r="WGR996" s="90"/>
      <c r="WGS996" s="90"/>
      <c r="WGT996" s="90"/>
      <c r="WGU996" s="90"/>
      <c r="WGV996" s="90"/>
      <c r="WGW996" s="90"/>
      <c r="WGX996" s="90"/>
      <c r="WGY996" s="90"/>
      <c r="WGZ996" s="90"/>
      <c r="WHA996" s="90"/>
      <c r="WHB996" s="90"/>
      <c r="WHC996" s="90"/>
      <c r="WHD996" s="90"/>
      <c r="WHE996" s="90"/>
      <c r="WHF996" s="90"/>
      <c r="WHG996" s="90"/>
      <c r="WHH996" s="90"/>
      <c r="WHI996" s="90"/>
      <c r="WHJ996" s="90"/>
      <c r="WHK996" s="90"/>
      <c r="WHL996" s="90"/>
      <c r="WHM996" s="90"/>
      <c r="WHN996" s="90"/>
      <c r="WHO996" s="90"/>
      <c r="WHP996" s="90"/>
      <c r="WHQ996" s="90"/>
      <c r="WHR996" s="90"/>
      <c r="WHS996" s="90"/>
      <c r="WHT996" s="90"/>
      <c r="WHU996" s="90"/>
      <c r="WHV996" s="90"/>
      <c r="WHW996" s="90"/>
      <c r="WHX996" s="90"/>
      <c r="WHY996" s="90"/>
      <c r="WHZ996" s="90"/>
      <c r="WIA996" s="90"/>
      <c r="WIB996" s="90"/>
      <c r="WIC996" s="90"/>
      <c r="WID996" s="90"/>
      <c r="WIE996" s="90"/>
      <c r="WIF996" s="90"/>
      <c r="WIG996" s="90"/>
      <c r="WIH996" s="90"/>
      <c r="WII996" s="90"/>
      <c r="WIJ996" s="90"/>
      <c r="WIK996" s="90"/>
      <c r="WIL996" s="90"/>
      <c r="WIM996" s="90"/>
      <c r="WIN996" s="90"/>
      <c r="WIO996" s="90"/>
      <c r="WIP996" s="90"/>
      <c r="WIQ996" s="90"/>
      <c r="WIR996" s="90"/>
      <c r="WIS996" s="90"/>
      <c r="WIT996" s="90"/>
      <c r="WIU996" s="90"/>
      <c r="WIV996" s="90"/>
      <c r="WIW996" s="90"/>
      <c r="WIX996" s="90"/>
      <c r="WIY996" s="90"/>
      <c r="WIZ996" s="90"/>
      <c r="WJA996" s="90"/>
      <c r="WJB996" s="90"/>
      <c r="WJC996" s="90"/>
      <c r="WJD996" s="90"/>
      <c r="WJE996" s="90"/>
      <c r="WJF996" s="90"/>
      <c r="WJG996" s="90"/>
      <c r="WJH996" s="90"/>
      <c r="WJI996" s="90"/>
      <c r="WJJ996" s="90"/>
      <c r="WJK996" s="90"/>
      <c r="WJL996" s="90"/>
      <c r="WJM996" s="90"/>
      <c r="WJN996" s="90"/>
      <c r="WJO996" s="90"/>
      <c r="WJP996" s="90"/>
      <c r="WJQ996" s="90"/>
      <c r="WJR996" s="90"/>
      <c r="WJS996" s="90"/>
      <c r="WJT996" s="90"/>
      <c r="WJU996" s="90"/>
      <c r="WJV996" s="90"/>
      <c r="WJW996" s="90"/>
      <c r="WJX996" s="90"/>
      <c r="WJY996" s="90"/>
      <c r="WJZ996" s="90"/>
      <c r="WKA996" s="90"/>
      <c r="WKB996" s="90"/>
      <c r="WKC996" s="90"/>
      <c r="WKD996" s="90"/>
      <c r="WKE996" s="90"/>
      <c r="WKF996" s="90"/>
      <c r="WKG996" s="90"/>
      <c r="WKH996" s="90"/>
      <c r="WKI996" s="90"/>
      <c r="WKJ996" s="90"/>
      <c r="WKK996" s="90"/>
      <c r="WKL996" s="90"/>
      <c r="WKM996" s="90"/>
      <c r="WKN996" s="90"/>
      <c r="WKO996" s="90"/>
      <c r="WKP996" s="90"/>
      <c r="WKQ996" s="90"/>
      <c r="WKR996" s="90"/>
      <c r="WKS996" s="90"/>
      <c r="WKT996" s="90"/>
      <c r="WKU996" s="90"/>
      <c r="WKV996" s="90"/>
      <c r="WKW996" s="90"/>
      <c r="WKX996" s="90"/>
      <c r="WKY996" s="90"/>
      <c r="WKZ996" s="90"/>
      <c r="WLA996" s="90"/>
      <c r="WLB996" s="90"/>
      <c r="WLC996" s="90"/>
      <c r="WLD996" s="90"/>
      <c r="WLE996" s="90"/>
      <c r="WLF996" s="90"/>
      <c r="WLG996" s="90"/>
      <c r="WLH996" s="90"/>
      <c r="WLI996" s="90"/>
      <c r="WLJ996" s="90"/>
      <c r="WLK996" s="90"/>
      <c r="WLL996" s="90"/>
      <c r="WLM996" s="90"/>
      <c r="WLN996" s="90"/>
      <c r="WLO996" s="90"/>
      <c r="WLP996" s="90"/>
      <c r="WLQ996" s="90"/>
      <c r="WLR996" s="90"/>
      <c r="WLS996" s="90"/>
      <c r="WLT996" s="90"/>
      <c r="WLU996" s="90"/>
      <c r="WLV996" s="90"/>
      <c r="WLW996" s="90"/>
      <c r="WLX996" s="90"/>
      <c r="WLY996" s="90"/>
      <c r="WLZ996" s="90"/>
      <c r="WMA996" s="90"/>
      <c r="WMB996" s="90"/>
      <c r="WMC996" s="90"/>
      <c r="WMD996" s="90"/>
      <c r="WME996" s="90"/>
      <c r="WMF996" s="90"/>
      <c r="WMG996" s="90"/>
      <c r="WMH996" s="90"/>
      <c r="WMI996" s="90"/>
      <c r="WMJ996" s="90"/>
      <c r="WMK996" s="90"/>
      <c r="WML996" s="90"/>
      <c r="WMM996" s="90"/>
      <c r="WMN996" s="90"/>
      <c r="WMO996" s="90"/>
      <c r="WMP996" s="90"/>
      <c r="WMQ996" s="90"/>
      <c r="WMR996" s="90"/>
      <c r="WMS996" s="90"/>
      <c r="WMT996" s="90"/>
      <c r="WMU996" s="90"/>
      <c r="WMV996" s="90"/>
      <c r="WMW996" s="90"/>
      <c r="WMX996" s="90"/>
      <c r="WMY996" s="90"/>
      <c r="WMZ996" s="90"/>
      <c r="WNA996" s="90"/>
      <c r="WNB996" s="90"/>
      <c r="WNC996" s="90"/>
      <c r="WND996" s="90"/>
      <c r="WNE996" s="90"/>
      <c r="WNF996" s="90"/>
      <c r="WNG996" s="90"/>
      <c r="WNH996" s="90"/>
      <c r="WNI996" s="90"/>
      <c r="WNJ996" s="90"/>
      <c r="WNK996" s="90"/>
      <c r="WNL996" s="90"/>
      <c r="WNM996" s="90"/>
      <c r="WNN996" s="90"/>
      <c r="WNO996" s="90"/>
      <c r="WNP996" s="90"/>
      <c r="WNQ996" s="90"/>
      <c r="WNR996" s="90"/>
      <c r="WNS996" s="90"/>
      <c r="WNT996" s="90"/>
      <c r="WNU996" s="90"/>
      <c r="WNV996" s="90"/>
      <c r="WNW996" s="90"/>
      <c r="WNX996" s="90"/>
      <c r="WNY996" s="90"/>
      <c r="WNZ996" s="90"/>
      <c r="WOA996" s="90"/>
      <c r="WOB996" s="90"/>
      <c r="WOC996" s="90"/>
      <c r="WOD996" s="90"/>
      <c r="WOE996" s="90"/>
      <c r="WOF996" s="90"/>
      <c r="WOG996" s="90"/>
      <c r="WOH996" s="90"/>
      <c r="WOI996" s="90"/>
      <c r="WOJ996" s="90"/>
      <c r="WOK996" s="90"/>
      <c r="WOL996" s="90"/>
      <c r="WOM996" s="90"/>
      <c r="WON996" s="90"/>
      <c r="WOO996" s="90"/>
      <c r="WOP996" s="90"/>
      <c r="WOQ996" s="90"/>
      <c r="WOR996" s="90"/>
      <c r="WOS996" s="90"/>
      <c r="WOT996" s="90"/>
      <c r="WOU996" s="90"/>
      <c r="WOV996" s="90"/>
      <c r="WOW996" s="90"/>
      <c r="WOX996" s="90"/>
      <c r="WOY996" s="90"/>
      <c r="WOZ996" s="90"/>
      <c r="WPA996" s="90"/>
      <c r="WPB996" s="90"/>
      <c r="WPC996" s="90"/>
      <c r="WPD996" s="90"/>
      <c r="WPE996" s="90"/>
      <c r="WPF996" s="90"/>
      <c r="WPG996" s="90"/>
      <c r="WPH996" s="90"/>
      <c r="WPI996" s="90"/>
      <c r="WPJ996" s="90"/>
      <c r="WPK996" s="90"/>
      <c r="WPL996" s="90"/>
      <c r="WPM996" s="90"/>
      <c r="WPN996" s="90"/>
      <c r="WPO996" s="90"/>
      <c r="WPP996" s="90"/>
      <c r="WPQ996" s="90"/>
      <c r="WPR996" s="90"/>
      <c r="WPS996" s="90"/>
      <c r="WPT996" s="90"/>
      <c r="WPU996" s="90"/>
      <c r="WPV996" s="90"/>
      <c r="WPW996" s="90"/>
      <c r="WPX996" s="90"/>
      <c r="WPY996" s="90"/>
      <c r="WPZ996" s="90"/>
      <c r="WQA996" s="90"/>
      <c r="WQB996" s="90"/>
      <c r="WQC996" s="90"/>
      <c r="WQD996" s="90"/>
      <c r="WQE996" s="90"/>
      <c r="WQF996" s="90"/>
      <c r="WQG996" s="90"/>
      <c r="WQH996" s="90"/>
      <c r="WQI996" s="90"/>
      <c r="WQJ996" s="90"/>
      <c r="WQK996" s="90"/>
      <c r="WQL996" s="90"/>
      <c r="WQM996" s="90"/>
      <c r="WQN996" s="90"/>
      <c r="WQO996" s="90"/>
      <c r="WQP996" s="90"/>
      <c r="WQQ996" s="90"/>
      <c r="WQR996" s="90"/>
      <c r="WQS996" s="90"/>
      <c r="WQT996" s="90"/>
      <c r="WQU996" s="90"/>
      <c r="WQV996" s="90"/>
      <c r="WQW996" s="90"/>
      <c r="WQX996" s="90"/>
      <c r="WQY996" s="90"/>
      <c r="WQZ996" s="90"/>
      <c r="WRA996" s="90"/>
      <c r="WRB996" s="90"/>
      <c r="WRC996" s="90"/>
      <c r="WRD996" s="90"/>
      <c r="WRE996" s="90"/>
      <c r="WRF996" s="90"/>
      <c r="WRG996" s="90"/>
      <c r="WRH996" s="90"/>
      <c r="WRI996" s="90"/>
      <c r="WRJ996" s="90"/>
      <c r="WRK996" s="90"/>
      <c r="WRL996" s="90"/>
      <c r="WRM996" s="90"/>
      <c r="WRN996" s="90"/>
      <c r="WRO996" s="90"/>
      <c r="WRP996" s="90"/>
      <c r="WRQ996" s="90"/>
      <c r="WRR996" s="90"/>
      <c r="WRS996" s="90"/>
      <c r="WRT996" s="90"/>
      <c r="WRU996" s="90"/>
      <c r="WRV996" s="90"/>
      <c r="WRW996" s="90"/>
      <c r="WRX996" s="90"/>
      <c r="WRY996" s="90"/>
      <c r="WRZ996" s="90"/>
      <c r="WSA996" s="90"/>
      <c r="WSB996" s="90"/>
      <c r="WSC996" s="90"/>
      <c r="WSD996" s="90"/>
      <c r="WSE996" s="90"/>
      <c r="WSF996" s="90"/>
      <c r="WSG996" s="90"/>
      <c r="WSH996" s="90"/>
      <c r="WSI996" s="90"/>
      <c r="WSJ996" s="90"/>
      <c r="WSK996" s="90"/>
      <c r="WSL996" s="90"/>
      <c r="WSM996" s="90"/>
      <c r="WSN996" s="90"/>
      <c r="WSO996" s="90"/>
      <c r="WSP996" s="90"/>
      <c r="WSQ996" s="90"/>
      <c r="WSR996" s="90"/>
      <c r="WSS996" s="90"/>
      <c r="WST996" s="90"/>
      <c r="WSU996" s="90"/>
      <c r="WSV996" s="90"/>
      <c r="WSW996" s="90"/>
      <c r="WSX996" s="90"/>
      <c r="WSY996" s="90"/>
      <c r="WSZ996" s="90"/>
      <c r="WTA996" s="90"/>
      <c r="WTB996" s="90"/>
      <c r="WTC996" s="90"/>
      <c r="WTD996" s="90"/>
      <c r="WTE996" s="90"/>
      <c r="WTF996" s="90"/>
      <c r="WTG996" s="90"/>
      <c r="WTH996" s="90"/>
      <c r="WTI996" s="90"/>
      <c r="WTJ996" s="90"/>
      <c r="WTK996" s="90"/>
      <c r="WTL996" s="90"/>
      <c r="WTM996" s="90"/>
      <c r="WTN996" s="90"/>
      <c r="WTO996" s="90"/>
      <c r="WTP996" s="90"/>
      <c r="WTQ996" s="90"/>
      <c r="WTR996" s="90"/>
      <c r="WTS996" s="90"/>
      <c r="WTT996" s="90"/>
      <c r="WTU996" s="90"/>
      <c r="WTV996" s="90"/>
      <c r="WTW996" s="90"/>
      <c r="WTX996" s="90"/>
      <c r="WTY996" s="90"/>
      <c r="WTZ996" s="90"/>
      <c r="WUA996" s="90"/>
      <c r="WUB996" s="90"/>
      <c r="WUC996" s="90"/>
      <c r="WUD996" s="90"/>
      <c r="WUE996" s="90"/>
      <c r="WUF996" s="90"/>
      <c r="WUG996" s="90"/>
      <c r="WUH996" s="90"/>
      <c r="WUI996" s="90"/>
      <c r="WUJ996" s="90"/>
      <c r="WUK996" s="90"/>
      <c r="WUL996" s="90"/>
      <c r="WUM996" s="90"/>
      <c r="WUN996" s="90"/>
      <c r="WUO996" s="90"/>
      <c r="WUP996" s="90"/>
      <c r="WUQ996" s="90"/>
      <c r="WUR996" s="90"/>
      <c r="WUS996" s="90"/>
      <c r="WUT996" s="90"/>
      <c r="WUU996" s="90"/>
      <c r="WUV996" s="90"/>
      <c r="WUW996" s="90"/>
      <c r="WUX996" s="90"/>
      <c r="WUY996" s="90"/>
      <c r="WUZ996" s="90"/>
      <c r="WVA996" s="90"/>
      <c r="WVB996" s="90"/>
      <c r="WVC996" s="90"/>
      <c r="WVD996" s="90"/>
      <c r="WVE996" s="90"/>
      <c r="WVF996" s="90"/>
      <c r="WVG996" s="90"/>
      <c r="WVH996" s="90"/>
      <c r="WVI996" s="90"/>
      <c r="WVJ996" s="90"/>
      <c r="WVK996" s="90"/>
      <c r="WVL996" s="90"/>
      <c r="WVM996" s="90"/>
      <c r="WVN996" s="90"/>
      <c r="WVO996" s="90"/>
      <c r="WVP996" s="90"/>
      <c r="WVQ996" s="90"/>
      <c r="WVR996" s="90"/>
      <c r="WVS996" s="90"/>
      <c r="WVT996" s="90"/>
      <c r="WVU996" s="90"/>
      <c r="WVV996" s="90"/>
      <c r="WVW996" s="90"/>
      <c r="WVX996" s="90"/>
      <c r="WVY996" s="90"/>
      <c r="WVZ996" s="90"/>
      <c r="WWA996" s="90"/>
      <c r="WWB996" s="90"/>
      <c r="WWC996" s="90"/>
      <c r="WWD996" s="90"/>
      <c r="WWE996" s="90"/>
      <c r="WWF996" s="90"/>
      <c r="WWG996" s="90"/>
      <c r="WWH996" s="90"/>
      <c r="WWI996" s="90"/>
      <c r="WWJ996" s="90"/>
      <c r="WWK996" s="90"/>
      <c r="WWL996" s="90"/>
      <c r="WWM996" s="90"/>
      <c r="WWN996" s="90"/>
      <c r="WWO996" s="90"/>
      <c r="WWP996" s="90"/>
      <c r="WWQ996" s="90"/>
      <c r="WWR996" s="90"/>
      <c r="WWS996" s="90"/>
      <c r="WWT996" s="90"/>
      <c r="WWU996" s="90"/>
      <c r="WWV996" s="90"/>
      <c r="WWW996" s="90"/>
      <c r="WWX996" s="90"/>
      <c r="WWY996" s="90"/>
      <c r="WWZ996" s="90"/>
      <c r="WXA996" s="90"/>
      <c r="WXB996" s="90"/>
      <c r="WXC996" s="90"/>
      <c r="WXD996" s="90"/>
      <c r="WXE996" s="90"/>
      <c r="WXF996" s="90"/>
      <c r="WXG996" s="90"/>
      <c r="WXH996" s="90"/>
      <c r="WXI996" s="90"/>
      <c r="WXJ996" s="90"/>
      <c r="WXK996" s="90"/>
      <c r="WXL996" s="90"/>
      <c r="WXM996" s="90"/>
      <c r="WXN996" s="90"/>
      <c r="WXO996" s="90"/>
      <c r="WXP996" s="90"/>
      <c r="WXQ996" s="90"/>
      <c r="WXR996" s="90"/>
      <c r="WXS996" s="90"/>
      <c r="WXT996" s="90"/>
      <c r="WXU996" s="90"/>
      <c r="WXV996" s="90"/>
      <c r="WXW996" s="90"/>
      <c r="WXX996" s="90"/>
      <c r="WXY996" s="90"/>
      <c r="WXZ996" s="90"/>
      <c r="WYA996" s="90"/>
      <c r="WYB996" s="90"/>
      <c r="WYC996" s="90"/>
      <c r="WYD996" s="90"/>
      <c r="WYE996" s="90"/>
      <c r="WYF996" s="90"/>
      <c r="WYG996" s="90"/>
      <c r="WYH996" s="90"/>
      <c r="WYI996" s="90"/>
      <c r="WYJ996" s="90"/>
      <c r="WYK996" s="90"/>
      <c r="WYL996" s="90"/>
      <c r="WYM996" s="90"/>
      <c r="WYN996" s="90"/>
      <c r="WYO996" s="90"/>
      <c r="WYP996" s="90"/>
      <c r="WYQ996" s="90"/>
      <c r="WYR996" s="90"/>
      <c r="WYS996" s="90"/>
      <c r="WYT996" s="90"/>
      <c r="WYU996" s="90"/>
      <c r="WYV996" s="90"/>
      <c r="WYW996" s="90"/>
      <c r="WYX996" s="90"/>
      <c r="WYY996" s="90"/>
      <c r="WYZ996" s="90"/>
      <c r="WZA996" s="90"/>
      <c r="WZB996" s="90"/>
      <c r="WZC996" s="90"/>
      <c r="WZD996" s="90"/>
      <c r="WZE996" s="90"/>
      <c r="WZF996" s="90"/>
      <c r="WZG996" s="90"/>
      <c r="WZH996" s="90"/>
      <c r="WZI996" s="90"/>
      <c r="WZJ996" s="90"/>
      <c r="WZK996" s="90"/>
      <c r="WZL996" s="90"/>
      <c r="WZM996" s="90"/>
      <c r="WZN996" s="90"/>
      <c r="WZO996" s="90"/>
      <c r="WZP996" s="90"/>
      <c r="WZQ996" s="90"/>
      <c r="WZR996" s="90"/>
      <c r="WZS996" s="90"/>
      <c r="WZT996" s="90"/>
      <c r="WZU996" s="90"/>
      <c r="WZV996" s="90"/>
      <c r="WZW996" s="90"/>
      <c r="WZX996" s="90"/>
      <c r="WZY996" s="90"/>
      <c r="WZZ996" s="90"/>
      <c r="XAA996" s="90"/>
      <c r="XAB996" s="90"/>
      <c r="XAC996" s="90"/>
      <c r="XAD996" s="90"/>
      <c r="XAE996" s="90"/>
      <c r="XAF996" s="90"/>
      <c r="XAG996" s="90"/>
      <c r="XAH996" s="90"/>
      <c r="XAI996" s="90"/>
      <c r="XAJ996" s="90"/>
      <c r="XAK996" s="90"/>
      <c r="XAL996" s="90"/>
      <c r="XAM996" s="90"/>
      <c r="XAN996" s="90"/>
      <c r="XAO996" s="90"/>
      <c r="XAP996" s="90"/>
      <c r="XAQ996" s="90"/>
      <c r="XAR996" s="90"/>
      <c r="XAS996" s="90"/>
      <c r="XAT996" s="90"/>
      <c r="XAU996" s="90"/>
      <c r="XAV996" s="90"/>
      <c r="XAW996" s="90"/>
      <c r="XAX996" s="90"/>
      <c r="XAY996" s="90"/>
      <c r="XAZ996" s="90"/>
      <c r="XBA996" s="90"/>
      <c r="XBB996" s="90"/>
      <c r="XBC996" s="90"/>
      <c r="XBD996" s="90"/>
      <c r="XBE996" s="90"/>
      <c r="XBF996" s="90"/>
      <c r="XBG996" s="90"/>
      <c r="XBH996" s="90"/>
      <c r="XBI996" s="90"/>
      <c r="XBJ996" s="90"/>
      <c r="XBK996" s="90"/>
      <c r="XBL996" s="90"/>
      <c r="XBM996" s="90"/>
      <c r="XBN996" s="90"/>
      <c r="XBO996" s="90"/>
      <c r="XBP996" s="90"/>
      <c r="XBQ996" s="90"/>
      <c r="XBR996" s="90"/>
      <c r="XBS996" s="90"/>
      <c r="XBT996" s="90"/>
      <c r="XBU996" s="90"/>
      <c r="XBV996" s="90"/>
      <c r="XBW996" s="90"/>
      <c r="XBX996" s="90"/>
      <c r="XBY996" s="90"/>
      <c r="XBZ996" s="90"/>
      <c r="XCA996" s="90"/>
      <c r="XCB996" s="90"/>
      <c r="XCC996" s="90"/>
      <c r="XCD996" s="90"/>
      <c r="XCE996" s="90"/>
      <c r="XCF996" s="90"/>
      <c r="XCG996" s="90"/>
      <c r="XCH996" s="90"/>
      <c r="XCI996" s="90"/>
      <c r="XCJ996" s="90"/>
      <c r="XCK996" s="90"/>
      <c r="XCL996" s="90"/>
      <c r="XCM996" s="90"/>
      <c r="XCN996" s="90"/>
      <c r="XCO996" s="90"/>
      <c r="XCP996" s="90"/>
      <c r="XCQ996" s="90"/>
      <c r="XCR996" s="90"/>
      <c r="XCS996" s="90"/>
      <c r="XCT996" s="90"/>
      <c r="XCU996" s="90"/>
      <c r="XCV996" s="90"/>
      <c r="XCW996" s="90"/>
      <c r="XCX996" s="90"/>
      <c r="XCY996" s="90"/>
      <c r="XCZ996" s="90"/>
      <c r="XDA996" s="90"/>
      <c r="XDB996" s="90"/>
      <c r="XDC996" s="90"/>
      <c r="XDD996" s="90"/>
      <c r="XDE996" s="90"/>
      <c r="XDF996" s="90"/>
      <c r="XDG996" s="90"/>
      <c r="XDH996" s="90"/>
      <c r="XDI996" s="90"/>
      <c r="XDJ996" s="90"/>
      <c r="XDK996" s="90"/>
      <c r="XDL996" s="90"/>
      <c r="XDM996" s="90"/>
      <c r="XDN996" s="90"/>
      <c r="XDO996" s="90"/>
      <c r="XDP996" s="90"/>
      <c r="XDQ996" s="90"/>
      <c r="XDR996" s="90"/>
      <c r="XDS996" s="90"/>
      <c r="XDT996" s="90"/>
      <c r="XDU996" s="90"/>
      <c r="XDV996" s="90"/>
      <c r="XDW996" s="90"/>
      <c r="XDX996" s="90"/>
      <c r="XDY996" s="90"/>
      <c r="XDZ996" s="90"/>
      <c r="XEA996" s="90"/>
      <c r="XEB996" s="90"/>
      <c r="XEC996" s="90"/>
      <c r="XED996" s="90"/>
      <c r="XEE996" s="90"/>
      <c r="XEF996" s="90"/>
      <c r="XEG996" s="90"/>
      <c r="XEH996" s="90"/>
      <c r="XEI996" s="90"/>
      <c r="XEJ996" s="90"/>
      <c r="XEK996" s="90"/>
      <c r="XEL996" s="90"/>
      <c r="XEM996" s="90"/>
      <c r="XEN996" s="90"/>
      <c r="XEO996" s="90"/>
      <c r="XEP996" s="90"/>
      <c r="XEQ996" s="90"/>
      <c r="XER996" s="90"/>
      <c r="XES996" s="90"/>
      <c r="XET996" s="90"/>
      <c r="XEU996" s="90"/>
      <c r="XEV996" s="90"/>
      <c r="XEW996" s="90"/>
      <c r="XEX996" s="90"/>
      <c r="XEY996" s="90"/>
      <c r="XEZ996" s="90"/>
      <c r="XFA996" s="90"/>
      <c r="XFB996" s="173"/>
      <c r="XFC996" s="173"/>
      <c r="XFD996" s="173"/>
    </row>
    <row r="999" spans="14:14">
      <c r="N999" s="93">
        <f>O994+'桂秦综合日养工程量清单 (钦州）'!O994</f>
        <v>7253815.68759887</v>
      </c>
    </row>
    <row r="1004" hidden="1" spans="15:15">
      <c r="O1004" s="93">
        <v>23.4829340176657</v>
      </c>
    </row>
    <row r="1005" hidden="1"/>
    <row r="1006" hidden="1" spans="15:15">
      <c r="O1006" s="93">
        <f>O1004/E618</f>
        <v>1.17414670088328</v>
      </c>
    </row>
    <row r="1007" hidden="1"/>
  </sheetData>
  <mergeCells count="11">
    <mergeCell ref="A1:P1"/>
    <mergeCell ref="D2:F2"/>
    <mergeCell ref="G2:I2"/>
    <mergeCell ref="J2:L2"/>
    <mergeCell ref="M2:O2"/>
    <mergeCell ref="A994:C994"/>
    <mergeCell ref="A995:C995"/>
    <mergeCell ref="A996:C996"/>
    <mergeCell ref="A2:A3"/>
    <mergeCell ref="B2:B3"/>
    <mergeCell ref="C2:C3"/>
  </mergeCells>
  <conditionalFormatting sqref="A4:B4">
    <cfRule type="cellIs" dxfId="0" priority="2" operator="equal">
      <formula>0</formula>
    </cfRule>
  </conditionalFormatting>
  <conditionalFormatting sqref="C4">
    <cfRule type="cellIs" dxfId="0" priority="1" operator="equal">
      <formula>0</formula>
    </cfRule>
  </conditionalFormatting>
  <pageMargins left="0.75" right="0.75" top="1" bottom="1" header="0.5" footer="0.5"/>
  <pageSetup paperSize="9" scale="4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XFD1007"/>
  <sheetViews>
    <sheetView showZeros="0" view="pageBreakPreview" zoomScaleNormal="100" workbookViewId="0">
      <pane ySplit="3" topLeftCell="A984" activePane="bottomLeft" state="frozen"/>
      <selection/>
      <selection pane="bottomLeft" activeCell="L1002" sqref="L1002"/>
    </sheetView>
  </sheetViews>
  <sheetFormatPr defaultColWidth="10.25" defaultRowHeight="10.5"/>
  <cols>
    <col min="1" max="1" width="6.875" style="85" customWidth="1"/>
    <col min="2" max="2" width="32" style="85" customWidth="1"/>
    <col min="3" max="3" width="4.75" style="93" customWidth="1"/>
    <col min="4" max="4" width="8.875" style="93" customWidth="1"/>
    <col min="5" max="5" width="9.625" style="94" customWidth="1"/>
    <col min="6" max="6" width="12.125" style="93" customWidth="1"/>
    <col min="7" max="7" width="8.875" style="93" customWidth="1"/>
    <col min="8" max="8" width="8.125" style="94" customWidth="1"/>
    <col min="9" max="9" width="12.125" style="93" customWidth="1"/>
    <col min="10" max="10" width="7.5" style="93" customWidth="1"/>
    <col min="11" max="11" width="10.75" style="93" customWidth="1"/>
    <col min="12" max="12" width="12.25" style="93" customWidth="1"/>
    <col min="13" max="13" width="6.75" style="93" customWidth="1"/>
    <col min="14" max="14" width="9.75" style="93" customWidth="1"/>
    <col min="15" max="15" width="12.25" style="93" customWidth="1"/>
    <col min="16" max="16" width="13.5" style="93" customWidth="1"/>
    <col min="17" max="17" width="10.5" style="85" customWidth="1"/>
    <col min="18" max="18" width="12.25" style="95" customWidth="1"/>
    <col min="19" max="19" width="10.25" style="96"/>
    <col min="20" max="20" width="10.25" style="97"/>
    <col min="21" max="16381" width="10.25" style="85"/>
    <col min="16382" max="16384" width="10.25" style="98"/>
  </cols>
  <sheetData>
    <row r="1" s="85" customFormat="1" ht="25.15" customHeight="1" spans="1:20">
      <c r="A1" s="99" t="s">
        <v>28</v>
      </c>
      <c r="B1" s="100"/>
      <c r="C1" s="101"/>
      <c r="D1" s="100"/>
      <c r="E1" s="100"/>
      <c r="F1" s="101"/>
      <c r="G1" s="100"/>
      <c r="H1" s="100"/>
      <c r="I1" s="100"/>
      <c r="J1" s="101"/>
      <c r="K1" s="101"/>
      <c r="L1" s="101"/>
      <c r="M1" s="101"/>
      <c r="N1" s="101"/>
      <c r="O1" s="101"/>
      <c r="P1" s="101"/>
      <c r="R1" s="95"/>
      <c r="S1" s="96"/>
      <c r="T1" s="97"/>
    </row>
    <row r="2" s="86" customFormat="1" ht="25.15" customHeight="1" spans="1:16384">
      <c r="A2" s="102" t="s">
        <v>29</v>
      </c>
      <c r="B2" s="102" t="s">
        <v>30</v>
      </c>
      <c r="C2" s="103" t="s">
        <v>31</v>
      </c>
      <c r="D2" s="103" t="s">
        <v>32</v>
      </c>
      <c r="E2" s="103"/>
      <c r="F2" s="103"/>
      <c r="G2" s="104" t="s">
        <v>33</v>
      </c>
      <c r="H2" s="104"/>
      <c r="I2" s="104"/>
      <c r="J2" s="104" t="s">
        <v>34</v>
      </c>
      <c r="K2" s="104"/>
      <c r="L2" s="104"/>
      <c r="M2" s="134" t="s">
        <v>35</v>
      </c>
      <c r="N2" s="134"/>
      <c r="O2" s="134"/>
      <c r="P2" s="104" t="s">
        <v>14</v>
      </c>
      <c r="R2" s="95"/>
      <c r="S2" s="95"/>
      <c r="T2" s="136"/>
      <c r="XFB2" s="145"/>
      <c r="XFC2" s="145"/>
      <c r="XFD2" s="145"/>
    </row>
    <row r="3" s="86" customFormat="1" ht="38.1" customHeight="1" spans="1:16384">
      <c r="A3" s="102"/>
      <c r="B3" s="102"/>
      <c r="C3" s="103"/>
      <c r="D3" s="103" t="s">
        <v>36</v>
      </c>
      <c r="E3" s="103" t="s">
        <v>37</v>
      </c>
      <c r="F3" s="103" t="s">
        <v>38</v>
      </c>
      <c r="G3" s="103" t="s">
        <v>36</v>
      </c>
      <c r="H3" s="103" t="s">
        <v>37</v>
      </c>
      <c r="I3" s="103" t="s">
        <v>38</v>
      </c>
      <c r="J3" s="103" t="s">
        <v>36</v>
      </c>
      <c r="K3" s="103" t="s">
        <v>37</v>
      </c>
      <c r="L3" s="103" t="s">
        <v>38</v>
      </c>
      <c r="M3" s="103" t="s">
        <v>36</v>
      </c>
      <c r="N3" s="103" t="s">
        <v>37</v>
      </c>
      <c r="O3" s="103" t="s">
        <v>39</v>
      </c>
      <c r="P3" s="103"/>
      <c r="R3" s="95"/>
      <c r="S3" s="95"/>
      <c r="T3" s="136"/>
      <c r="XFB3" s="145"/>
      <c r="XFC3" s="145"/>
      <c r="XFD3" s="145"/>
    </row>
    <row r="4" s="87" customFormat="1" ht="23.1" customHeight="1" spans="1:16384">
      <c r="A4" s="105">
        <v>100</v>
      </c>
      <c r="B4" s="106" t="s">
        <v>40</v>
      </c>
      <c r="C4" s="107"/>
      <c r="D4" s="108"/>
      <c r="E4" s="109"/>
      <c r="F4" s="110">
        <f>SUM(F5:F9)</f>
        <v>441813.69</v>
      </c>
      <c r="G4" s="108"/>
      <c r="H4" s="109"/>
      <c r="I4" s="108"/>
      <c r="J4" s="110"/>
      <c r="K4" s="110"/>
      <c r="L4" s="110"/>
      <c r="M4" s="110"/>
      <c r="N4" s="110"/>
      <c r="O4" s="110"/>
      <c r="P4" s="110"/>
      <c r="Q4" s="137">
        <f>F4*0.05</f>
        <v>22090.6845</v>
      </c>
      <c r="R4" s="137"/>
      <c r="S4" s="138"/>
      <c r="T4" s="139"/>
      <c r="XFB4" s="146"/>
      <c r="XFC4" s="146"/>
      <c r="XFD4" s="146"/>
    </row>
    <row r="5" s="85" customFormat="1" ht="23.1" customHeight="1" spans="1:20">
      <c r="A5" s="111">
        <v>101</v>
      </c>
      <c r="B5" s="112" t="s">
        <v>41</v>
      </c>
      <c r="C5" s="113"/>
      <c r="D5" s="114"/>
      <c r="E5" s="115"/>
      <c r="F5" s="116"/>
      <c r="G5" s="116"/>
      <c r="H5" s="117"/>
      <c r="I5" s="116"/>
      <c r="J5" s="116"/>
      <c r="K5" s="116"/>
      <c r="L5" s="116"/>
      <c r="M5" s="116"/>
      <c r="N5" s="116"/>
      <c r="O5" s="116"/>
      <c r="P5" s="116"/>
      <c r="Q5" s="97"/>
      <c r="R5" s="95"/>
      <c r="S5" s="96"/>
      <c r="T5" s="97"/>
    </row>
    <row r="6" s="85" customFormat="1" ht="23.1" customHeight="1" spans="1:20">
      <c r="A6" s="111" t="s">
        <v>42</v>
      </c>
      <c r="B6" s="112" t="s">
        <v>43</v>
      </c>
      <c r="C6" s="113" t="s">
        <v>44</v>
      </c>
      <c r="D6" s="114">
        <v>332575.55</v>
      </c>
      <c r="E6" s="115">
        <v>1</v>
      </c>
      <c r="F6" s="116">
        <f t="shared" ref="F6:F9" si="0">ROUND(E6*D6,2)</f>
        <v>332575.55</v>
      </c>
      <c r="G6" s="116">
        <f t="shared" ref="G6:G9" si="1">D6</f>
        <v>332575.55</v>
      </c>
      <c r="H6" s="117">
        <v>0</v>
      </c>
      <c r="I6" s="114">
        <f t="shared" ref="I6:I9" si="2">H6*G6</f>
        <v>0</v>
      </c>
      <c r="J6" s="135"/>
      <c r="K6" s="135"/>
      <c r="L6" s="135"/>
      <c r="M6" s="135"/>
      <c r="N6" s="135"/>
      <c r="O6" s="135"/>
      <c r="P6" s="135"/>
      <c r="Q6" s="97"/>
      <c r="R6" s="95"/>
      <c r="S6" s="96"/>
      <c r="T6" s="97"/>
    </row>
    <row r="7" s="85" customFormat="1" ht="23.1" customHeight="1" spans="1:20">
      <c r="A7" s="111" t="s">
        <v>45</v>
      </c>
      <c r="B7" s="112" t="s">
        <v>46</v>
      </c>
      <c r="C7" s="113" t="s">
        <v>44</v>
      </c>
      <c r="D7" s="114">
        <v>24943.17</v>
      </c>
      <c r="E7" s="115">
        <v>1</v>
      </c>
      <c r="F7" s="116">
        <f t="shared" si="0"/>
        <v>24943.17</v>
      </c>
      <c r="G7" s="116">
        <f t="shared" si="1"/>
        <v>24943.17</v>
      </c>
      <c r="H7" s="117">
        <v>0</v>
      </c>
      <c r="I7" s="114">
        <f t="shared" si="2"/>
        <v>0</v>
      </c>
      <c r="J7" s="116"/>
      <c r="K7" s="116"/>
      <c r="L7" s="116"/>
      <c r="M7" s="116"/>
      <c r="N7" s="116"/>
      <c r="O7" s="116"/>
      <c r="P7" s="116"/>
      <c r="Q7" s="97"/>
      <c r="R7" s="95"/>
      <c r="S7" s="96"/>
      <c r="T7" s="97"/>
    </row>
    <row r="8" s="85" customFormat="1" ht="23.1" customHeight="1" spans="1:20">
      <c r="A8" s="111">
        <v>102</v>
      </c>
      <c r="B8" s="112" t="s">
        <v>47</v>
      </c>
      <c r="C8" s="113"/>
      <c r="D8" s="114"/>
      <c r="E8" s="115"/>
      <c r="F8" s="116">
        <f t="shared" si="0"/>
        <v>0</v>
      </c>
      <c r="G8" s="116">
        <f t="shared" si="1"/>
        <v>0</v>
      </c>
      <c r="H8" s="117"/>
      <c r="I8" s="114">
        <f t="shared" si="2"/>
        <v>0</v>
      </c>
      <c r="J8" s="116"/>
      <c r="K8" s="116"/>
      <c r="L8" s="116"/>
      <c r="M8" s="116"/>
      <c r="N8" s="116"/>
      <c r="O8" s="116"/>
      <c r="P8" s="116"/>
      <c r="Q8" s="97"/>
      <c r="R8" s="95"/>
      <c r="S8" s="96"/>
      <c r="T8" s="97"/>
    </row>
    <row r="9" s="85" customFormat="1" ht="23.1" customHeight="1" spans="1:20">
      <c r="A9" s="111" t="s">
        <v>48</v>
      </c>
      <c r="B9" s="112" t="s">
        <v>47</v>
      </c>
      <c r="C9" s="113" t="s">
        <v>44</v>
      </c>
      <c r="D9" s="114">
        <v>84294.97</v>
      </c>
      <c r="E9" s="115">
        <v>1</v>
      </c>
      <c r="F9" s="116">
        <f t="shared" si="0"/>
        <v>84294.97</v>
      </c>
      <c r="G9" s="116">
        <f t="shared" si="1"/>
        <v>84294.97</v>
      </c>
      <c r="H9" s="117">
        <v>0</v>
      </c>
      <c r="I9" s="114">
        <f t="shared" si="2"/>
        <v>0</v>
      </c>
      <c r="J9" s="116"/>
      <c r="K9" s="116"/>
      <c r="L9" s="116"/>
      <c r="M9" s="116"/>
      <c r="N9" s="116"/>
      <c r="O9" s="116"/>
      <c r="P9" s="116"/>
      <c r="Q9" s="97"/>
      <c r="R9" s="95"/>
      <c r="S9" s="96"/>
      <c r="T9" s="97"/>
    </row>
    <row r="10" s="87" customFormat="1" ht="23.1" customHeight="1" spans="1:16384">
      <c r="A10" s="105">
        <v>200</v>
      </c>
      <c r="B10" s="106" t="s">
        <v>49</v>
      </c>
      <c r="C10" s="107"/>
      <c r="D10" s="108"/>
      <c r="E10" s="109"/>
      <c r="F10" s="118">
        <f>SUM(F11:F149)</f>
        <v>6526199.08</v>
      </c>
      <c r="G10" s="110"/>
      <c r="H10" s="109"/>
      <c r="I10" s="118">
        <f>SUM(I11:I149)</f>
        <v>6526199.08</v>
      </c>
      <c r="J10" s="110"/>
      <c r="K10" s="110"/>
      <c r="L10" s="118">
        <f>SUM(L11:L149)</f>
        <v>6199889.126</v>
      </c>
      <c r="M10" s="110"/>
      <c r="N10" s="110"/>
      <c r="O10" s="118">
        <f>SUM(O11:O149)</f>
        <v>326309.054</v>
      </c>
      <c r="P10" s="110"/>
      <c r="Q10" s="140"/>
      <c r="R10" s="137"/>
      <c r="S10" s="138"/>
      <c r="T10" s="139"/>
      <c r="XFB10" s="146"/>
      <c r="XFC10" s="146"/>
      <c r="XFD10" s="146"/>
    </row>
    <row r="11" s="85" customFormat="1" ht="23.1" customHeight="1" spans="1:20">
      <c r="A11" s="111">
        <v>201</v>
      </c>
      <c r="B11" s="112" t="s">
        <v>50</v>
      </c>
      <c r="C11" s="119" t="s">
        <v>51</v>
      </c>
      <c r="D11" s="114">
        <v>4.49</v>
      </c>
      <c r="E11" s="115">
        <v>200</v>
      </c>
      <c r="F11" s="116">
        <f t="shared" ref="F11:F74" si="3">ROUND(E11*D11,2)</f>
        <v>898</v>
      </c>
      <c r="G11" s="116">
        <f t="shared" ref="G11:K11" si="4">D11</f>
        <v>4.49</v>
      </c>
      <c r="H11" s="117">
        <f t="shared" si="4"/>
        <v>200</v>
      </c>
      <c r="I11" s="116">
        <f t="shared" ref="I11:I74" si="5">ROUND(H11*G11,2)</f>
        <v>898</v>
      </c>
      <c r="J11" s="116">
        <f t="shared" ref="J11:J74" si="6">G11*0.95</f>
        <v>4.2655</v>
      </c>
      <c r="K11" s="116">
        <f t="shared" si="4"/>
        <v>200</v>
      </c>
      <c r="L11" s="116">
        <f t="shared" ref="L11:L74" si="7">K11*J11</f>
        <v>853.1</v>
      </c>
      <c r="M11" s="116">
        <f>ROUND(G11-J11,2)</f>
        <v>0.22</v>
      </c>
      <c r="N11" s="116">
        <f t="shared" ref="N11:N74" si="8">K11</f>
        <v>200</v>
      </c>
      <c r="O11" s="116">
        <f t="shared" ref="O11:O75" si="9">N11*M11</f>
        <v>44</v>
      </c>
      <c r="P11" s="116"/>
      <c r="Q11" s="141">
        <v>0.05</v>
      </c>
      <c r="R11" s="95">
        <f t="shared" ref="R11:R74" si="10">G11*0.95</f>
        <v>4.2655</v>
      </c>
      <c r="S11" s="96">
        <f t="shared" ref="S11:S74" si="11">J11-R11</f>
        <v>0</v>
      </c>
      <c r="T11" s="97"/>
    </row>
    <row r="12" s="85" customFormat="1" ht="23.1" customHeight="1" spans="1:20">
      <c r="A12" s="111">
        <v>202</v>
      </c>
      <c r="B12" s="112" t="s">
        <v>52</v>
      </c>
      <c r="C12" s="113"/>
      <c r="D12" s="114"/>
      <c r="E12" s="115"/>
      <c r="F12" s="116">
        <f t="shared" si="3"/>
        <v>0</v>
      </c>
      <c r="G12" s="116">
        <f t="shared" ref="G12:K12" si="12">D12</f>
        <v>0</v>
      </c>
      <c r="H12" s="117">
        <f t="shared" si="12"/>
        <v>0</v>
      </c>
      <c r="I12" s="116">
        <f t="shared" si="5"/>
        <v>0</v>
      </c>
      <c r="J12" s="116">
        <f t="shared" si="6"/>
        <v>0</v>
      </c>
      <c r="K12" s="116">
        <f t="shared" si="12"/>
        <v>0</v>
      </c>
      <c r="L12" s="116">
        <f t="shared" si="7"/>
        <v>0</v>
      </c>
      <c r="M12" s="116"/>
      <c r="N12" s="116">
        <f t="shared" si="8"/>
        <v>0</v>
      </c>
      <c r="O12" s="116"/>
      <c r="P12" s="116"/>
      <c r="Q12" s="141">
        <f>1-Q11</f>
        <v>0.95</v>
      </c>
      <c r="R12" s="95">
        <f t="shared" si="10"/>
        <v>0</v>
      </c>
      <c r="S12" s="96">
        <f t="shared" si="11"/>
        <v>0</v>
      </c>
      <c r="T12" s="97"/>
    </row>
    <row r="13" s="85" customFormat="1" ht="23.1" customHeight="1" spans="1:20">
      <c r="A13" s="111" t="s">
        <v>53</v>
      </c>
      <c r="B13" s="112" t="s">
        <v>54</v>
      </c>
      <c r="C13" s="113" t="s">
        <v>55</v>
      </c>
      <c r="D13" s="114">
        <v>89.99</v>
      </c>
      <c r="E13" s="115">
        <v>20</v>
      </c>
      <c r="F13" s="116">
        <f t="shared" si="3"/>
        <v>1799.8</v>
      </c>
      <c r="G13" s="116">
        <f t="shared" ref="G13:K13" si="13">D13</f>
        <v>89.99</v>
      </c>
      <c r="H13" s="117">
        <f t="shared" si="13"/>
        <v>20</v>
      </c>
      <c r="I13" s="116">
        <f t="shared" si="5"/>
        <v>1799.8</v>
      </c>
      <c r="J13" s="116">
        <f t="shared" si="6"/>
        <v>85.4905</v>
      </c>
      <c r="K13" s="116">
        <f t="shared" si="13"/>
        <v>20</v>
      </c>
      <c r="L13" s="116">
        <f t="shared" si="7"/>
        <v>1709.81</v>
      </c>
      <c r="M13" s="116">
        <f t="shared" ref="M13:M76" si="14">G13-J13</f>
        <v>4.4995</v>
      </c>
      <c r="N13" s="116">
        <f t="shared" si="8"/>
        <v>20</v>
      </c>
      <c r="O13" s="116">
        <f t="shared" si="9"/>
        <v>89.99</v>
      </c>
      <c r="P13" s="116"/>
      <c r="Q13" s="142">
        <f>1-Q11</f>
        <v>0.95</v>
      </c>
      <c r="R13" s="95">
        <f t="shared" si="10"/>
        <v>85.4905</v>
      </c>
      <c r="S13" s="96">
        <f t="shared" si="11"/>
        <v>0</v>
      </c>
      <c r="T13" s="97"/>
    </row>
    <row r="14" s="85" customFormat="1" ht="23.1" customHeight="1" spans="1:20">
      <c r="A14" s="111" t="s">
        <v>56</v>
      </c>
      <c r="B14" s="112" t="s">
        <v>57</v>
      </c>
      <c r="C14" s="113" t="s">
        <v>55</v>
      </c>
      <c r="D14" s="114">
        <v>89.74</v>
      </c>
      <c r="E14" s="115">
        <v>20</v>
      </c>
      <c r="F14" s="116">
        <f t="shared" si="3"/>
        <v>1794.8</v>
      </c>
      <c r="G14" s="116">
        <f t="shared" ref="G14:K14" si="15">D14</f>
        <v>89.74</v>
      </c>
      <c r="H14" s="117">
        <f t="shared" si="15"/>
        <v>20</v>
      </c>
      <c r="I14" s="116">
        <f t="shared" si="5"/>
        <v>1794.8</v>
      </c>
      <c r="J14" s="116">
        <f t="shared" si="6"/>
        <v>85.253</v>
      </c>
      <c r="K14" s="116">
        <f t="shared" si="15"/>
        <v>20</v>
      </c>
      <c r="L14" s="116">
        <f t="shared" si="7"/>
        <v>1705.06</v>
      </c>
      <c r="M14" s="116">
        <f t="shared" si="14"/>
        <v>4.48700000000001</v>
      </c>
      <c r="N14" s="116">
        <f t="shared" si="8"/>
        <v>20</v>
      </c>
      <c r="O14" s="116">
        <f t="shared" si="9"/>
        <v>89.7400000000002</v>
      </c>
      <c r="P14" s="116"/>
      <c r="Q14" s="97"/>
      <c r="R14" s="95">
        <f t="shared" si="10"/>
        <v>85.253</v>
      </c>
      <c r="S14" s="96">
        <f t="shared" si="11"/>
        <v>0</v>
      </c>
      <c r="T14" s="97"/>
    </row>
    <row r="15" s="85" customFormat="1" ht="23.1" customHeight="1" spans="1:20">
      <c r="A15" s="111" t="s">
        <v>58</v>
      </c>
      <c r="B15" s="112" t="s">
        <v>59</v>
      </c>
      <c r="C15" s="113" t="s">
        <v>55</v>
      </c>
      <c r="D15" s="114">
        <v>71.38</v>
      </c>
      <c r="E15" s="115">
        <v>20</v>
      </c>
      <c r="F15" s="116">
        <f t="shared" si="3"/>
        <v>1427.6</v>
      </c>
      <c r="G15" s="116">
        <f t="shared" ref="G15:K15" si="16">D15</f>
        <v>71.38</v>
      </c>
      <c r="H15" s="117">
        <f t="shared" si="16"/>
        <v>20</v>
      </c>
      <c r="I15" s="116">
        <f t="shared" si="5"/>
        <v>1427.6</v>
      </c>
      <c r="J15" s="116">
        <f t="shared" si="6"/>
        <v>67.811</v>
      </c>
      <c r="K15" s="116">
        <f t="shared" si="16"/>
        <v>20</v>
      </c>
      <c r="L15" s="116">
        <f t="shared" si="7"/>
        <v>1356.22</v>
      </c>
      <c r="M15" s="116">
        <f t="shared" si="14"/>
        <v>3.569</v>
      </c>
      <c r="N15" s="116">
        <f t="shared" si="8"/>
        <v>20</v>
      </c>
      <c r="O15" s="116">
        <f t="shared" si="9"/>
        <v>71.3800000000001</v>
      </c>
      <c r="P15" s="116"/>
      <c r="Q15" s="97"/>
      <c r="R15" s="95">
        <f t="shared" si="10"/>
        <v>67.811</v>
      </c>
      <c r="S15" s="96">
        <f t="shared" si="11"/>
        <v>0</v>
      </c>
      <c r="T15" s="97"/>
    </row>
    <row r="16" s="85" customFormat="1" ht="23.1" customHeight="1" spans="1:20">
      <c r="A16" s="111" t="s">
        <v>60</v>
      </c>
      <c r="B16" s="112" t="s">
        <v>61</v>
      </c>
      <c r="C16" s="113" t="s">
        <v>62</v>
      </c>
      <c r="D16" s="114">
        <v>0.8</v>
      </c>
      <c r="E16" s="115">
        <v>15</v>
      </c>
      <c r="F16" s="116">
        <f t="shared" si="3"/>
        <v>12</v>
      </c>
      <c r="G16" s="116">
        <f t="shared" ref="G16:K16" si="17">D16</f>
        <v>0.8</v>
      </c>
      <c r="H16" s="117">
        <f t="shared" si="17"/>
        <v>15</v>
      </c>
      <c r="I16" s="116">
        <f t="shared" si="5"/>
        <v>12</v>
      </c>
      <c r="J16" s="116">
        <f t="shared" si="6"/>
        <v>0.76</v>
      </c>
      <c r="K16" s="116">
        <f t="shared" si="17"/>
        <v>15</v>
      </c>
      <c r="L16" s="116">
        <f t="shared" si="7"/>
        <v>11.4</v>
      </c>
      <c r="M16" s="116">
        <f t="shared" si="14"/>
        <v>0.04</v>
      </c>
      <c r="N16" s="116">
        <f t="shared" si="8"/>
        <v>15</v>
      </c>
      <c r="O16" s="116">
        <f t="shared" si="9"/>
        <v>0.600000000000001</v>
      </c>
      <c r="P16" s="116"/>
      <c r="Q16" s="97"/>
      <c r="R16" s="95">
        <f t="shared" si="10"/>
        <v>0.76</v>
      </c>
      <c r="S16" s="96">
        <f t="shared" si="11"/>
        <v>0</v>
      </c>
      <c r="T16" s="97"/>
    </row>
    <row r="17" s="85" customFormat="1" ht="23.1" customHeight="1" spans="1:20">
      <c r="A17" s="111" t="s">
        <v>63</v>
      </c>
      <c r="B17" s="112" t="s">
        <v>64</v>
      </c>
      <c r="C17" s="113" t="s">
        <v>65</v>
      </c>
      <c r="D17" s="114">
        <v>2.8</v>
      </c>
      <c r="E17" s="115">
        <v>50</v>
      </c>
      <c r="F17" s="116">
        <f t="shared" si="3"/>
        <v>140</v>
      </c>
      <c r="G17" s="116">
        <f t="shared" ref="G17:K17" si="18">D17</f>
        <v>2.8</v>
      </c>
      <c r="H17" s="117">
        <f t="shared" si="18"/>
        <v>50</v>
      </c>
      <c r="I17" s="116">
        <f t="shared" si="5"/>
        <v>140</v>
      </c>
      <c r="J17" s="116">
        <f t="shared" si="6"/>
        <v>2.66</v>
      </c>
      <c r="K17" s="116">
        <f t="shared" si="18"/>
        <v>50</v>
      </c>
      <c r="L17" s="116">
        <f t="shared" si="7"/>
        <v>133</v>
      </c>
      <c r="M17" s="116">
        <f t="shared" si="14"/>
        <v>0.14</v>
      </c>
      <c r="N17" s="116">
        <f t="shared" si="8"/>
        <v>50</v>
      </c>
      <c r="O17" s="116">
        <f t="shared" si="9"/>
        <v>7.00000000000001</v>
      </c>
      <c r="P17" s="116"/>
      <c r="Q17" s="97"/>
      <c r="R17" s="95">
        <f t="shared" si="10"/>
        <v>2.66</v>
      </c>
      <c r="S17" s="96">
        <f t="shared" si="11"/>
        <v>0</v>
      </c>
      <c r="T17" s="97"/>
    </row>
    <row r="18" s="85" customFormat="1" ht="23.1" customHeight="1" spans="1:20">
      <c r="A18" s="111">
        <v>203</v>
      </c>
      <c r="B18" s="112" t="s">
        <v>66</v>
      </c>
      <c r="C18" s="113"/>
      <c r="D18" s="114"/>
      <c r="E18" s="115"/>
      <c r="F18" s="116">
        <f t="shared" si="3"/>
        <v>0</v>
      </c>
      <c r="G18" s="116">
        <f t="shared" ref="G18:K18" si="19">D18</f>
        <v>0</v>
      </c>
      <c r="H18" s="117">
        <f t="shared" si="19"/>
        <v>0</v>
      </c>
      <c r="I18" s="116">
        <f t="shared" si="5"/>
        <v>0</v>
      </c>
      <c r="J18" s="116">
        <f t="shared" si="6"/>
        <v>0</v>
      </c>
      <c r="K18" s="116">
        <f t="shared" si="19"/>
        <v>0</v>
      </c>
      <c r="L18" s="116">
        <f t="shared" si="7"/>
        <v>0</v>
      </c>
      <c r="M18" s="116">
        <f t="shared" si="14"/>
        <v>0</v>
      </c>
      <c r="N18" s="116">
        <f t="shared" si="8"/>
        <v>0</v>
      </c>
      <c r="O18" s="116">
        <f t="shared" si="9"/>
        <v>0</v>
      </c>
      <c r="P18" s="116"/>
      <c r="R18" s="95">
        <f t="shared" si="10"/>
        <v>0</v>
      </c>
      <c r="S18" s="96">
        <f t="shared" si="11"/>
        <v>0</v>
      </c>
      <c r="T18" s="97"/>
    </row>
    <row r="19" s="85" customFormat="1" ht="23.1" customHeight="1" spans="1:20">
      <c r="A19" s="111" t="s">
        <v>67</v>
      </c>
      <c r="B19" s="112" t="s">
        <v>68</v>
      </c>
      <c r="C19" s="113" t="s">
        <v>55</v>
      </c>
      <c r="D19" s="114">
        <v>112.18</v>
      </c>
      <c r="E19" s="115">
        <v>30</v>
      </c>
      <c r="F19" s="116">
        <f t="shared" si="3"/>
        <v>3365.4</v>
      </c>
      <c r="G19" s="116">
        <f t="shared" ref="G19:K19" si="20">D19</f>
        <v>112.18</v>
      </c>
      <c r="H19" s="117">
        <f t="shared" si="20"/>
        <v>30</v>
      </c>
      <c r="I19" s="116">
        <f t="shared" si="5"/>
        <v>3365.4</v>
      </c>
      <c r="J19" s="116">
        <f t="shared" si="6"/>
        <v>106.571</v>
      </c>
      <c r="K19" s="116">
        <f t="shared" si="20"/>
        <v>30</v>
      </c>
      <c r="L19" s="116">
        <f t="shared" si="7"/>
        <v>3197.13</v>
      </c>
      <c r="M19" s="116">
        <f t="shared" si="14"/>
        <v>5.60900000000001</v>
      </c>
      <c r="N19" s="116">
        <f t="shared" si="8"/>
        <v>30</v>
      </c>
      <c r="O19" s="116">
        <f t="shared" si="9"/>
        <v>168.27</v>
      </c>
      <c r="P19" s="116"/>
      <c r="R19" s="95">
        <f t="shared" si="10"/>
        <v>106.571</v>
      </c>
      <c r="S19" s="96">
        <f t="shared" si="11"/>
        <v>0</v>
      </c>
      <c r="T19" s="97"/>
    </row>
    <row r="20" s="85" customFormat="1" ht="23.1" customHeight="1" spans="1:20">
      <c r="A20" s="111" t="s">
        <v>69</v>
      </c>
      <c r="B20" s="112" t="s">
        <v>70</v>
      </c>
      <c r="C20" s="113" t="s">
        <v>55</v>
      </c>
      <c r="D20" s="114">
        <v>134.62</v>
      </c>
      <c r="E20" s="115">
        <v>30</v>
      </c>
      <c r="F20" s="116">
        <f t="shared" si="3"/>
        <v>4038.6</v>
      </c>
      <c r="G20" s="116">
        <f t="shared" ref="G20:K20" si="21">D20</f>
        <v>134.62</v>
      </c>
      <c r="H20" s="117">
        <f t="shared" si="21"/>
        <v>30</v>
      </c>
      <c r="I20" s="116">
        <f t="shared" si="5"/>
        <v>4038.6</v>
      </c>
      <c r="J20" s="116">
        <f t="shared" si="6"/>
        <v>127.889</v>
      </c>
      <c r="K20" s="116">
        <f t="shared" si="21"/>
        <v>30</v>
      </c>
      <c r="L20" s="116">
        <f t="shared" si="7"/>
        <v>3836.67</v>
      </c>
      <c r="M20" s="116">
        <f t="shared" si="14"/>
        <v>6.73100000000001</v>
      </c>
      <c r="N20" s="116">
        <f t="shared" si="8"/>
        <v>30</v>
      </c>
      <c r="O20" s="116">
        <f t="shared" si="9"/>
        <v>201.93</v>
      </c>
      <c r="P20" s="116"/>
      <c r="R20" s="95">
        <f t="shared" si="10"/>
        <v>127.889</v>
      </c>
      <c r="S20" s="96">
        <f t="shared" si="11"/>
        <v>0</v>
      </c>
      <c r="T20" s="97"/>
    </row>
    <row r="21" s="85" customFormat="1" ht="23.1" customHeight="1" spans="1:20">
      <c r="A21" s="111">
        <v>204</v>
      </c>
      <c r="B21" s="112" t="s">
        <v>71</v>
      </c>
      <c r="C21" s="113"/>
      <c r="D21" s="114"/>
      <c r="E21" s="115"/>
      <c r="F21" s="116">
        <f t="shared" si="3"/>
        <v>0</v>
      </c>
      <c r="G21" s="116">
        <f t="shared" ref="G21:K21" si="22">D21</f>
        <v>0</v>
      </c>
      <c r="H21" s="117">
        <f t="shared" si="22"/>
        <v>0</v>
      </c>
      <c r="I21" s="116">
        <f t="shared" si="5"/>
        <v>0</v>
      </c>
      <c r="J21" s="116">
        <f t="shared" si="6"/>
        <v>0</v>
      </c>
      <c r="K21" s="116">
        <f t="shared" si="22"/>
        <v>0</v>
      </c>
      <c r="L21" s="116">
        <f t="shared" si="7"/>
        <v>0</v>
      </c>
      <c r="M21" s="116">
        <f t="shared" si="14"/>
        <v>0</v>
      </c>
      <c r="N21" s="116">
        <f t="shared" si="8"/>
        <v>0</v>
      </c>
      <c r="O21" s="116">
        <f t="shared" si="9"/>
        <v>0</v>
      </c>
      <c r="P21" s="116"/>
      <c r="R21" s="95">
        <f t="shared" si="10"/>
        <v>0</v>
      </c>
      <c r="S21" s="96">
        <f t="shared" si="11"/>
        <v>0</v>
      </c>
      <c r="T21" s="97"/>
    </row>
    <row r="22" s="88" customFormat="1" ht="23.1" customHeight="1" spans="1:16384">
      <c r="A22" s="120" t="s">
        <v>72</v>
      </c>
      <c r="B22" s="121" t="s">
        <v>73</v>
      </c>
      <c r="C22" s="122" t="s">
        <v>55</v>
      </c>
      <c r="D22" s="123">
        <v>33.65</v>
      </c>
      <c r="E22" s="124">
        <v>5500</v>
      </c>
      <c r="F22" s="125">
        <f t="shared" si="3"/>
        <v>185075</v>
      </c>
      <c r="G22" s="125">
        <f t="shared" ref="G22:K22" si="23">D22</f>
        <v>33.65</v>
      </c>
      <c r="H22" s="126">
        <f t="shared" si="23"/>
        <v>5500</v>
      </c>
      <c r="I22" s="125">
        <f t="shared" si="5"/>
        <v>185075</v>
      </c>
      <c r="J22" s="116">
        <f t="shared" si="6"/>
        <v>31.9675</v>
      </c>
      <c r="K22" s="125">
        <f t="shared" si="23"/>
        <v>5500</v>
      </c>
      <c r="L22" s="125">
        <f t="shared" si="7"/>
        <v>175821.25</v>
      </c>
      <c r="M22" s="125">
        <f t="shared" si="14"/>
        <v>1.6825</v>
      </c>
      <c r="N22" s="125">
        <f t="shared" si="8"/>
        <v>5500</v>
      </c>
      <c r="O22" s="125">
        <f t="shared" si="9"/>
        <v>9253.75000000001</v>
      </c>
      <c r="P22" s="125"/>
      <c r="R22" s="95">
        <f t="shared" si="10"/>
        <v>31.9675</v>
      </c>
      <c r="S22" s="96">
        <f t="shared" si="11"/>
        <v>0</v>
      </c>
      <c r="T22" s="143"/>
      <c r="XFB22" s="147"/>
      <c r="XFC22" s="147"/>
      <c r="XFD22" s="147"/>
    </row>
    <row r="23" s="85" customFormat="1" ht="23.1" customHeight="1" spans="1:20">
      <c r="A23" s="127" t="s">
        <v>74</v>
      </c>
      <c r="B23" s="112" t="s">
        <v>75</v>
      </c>
      <c r="C23" s="113" t="s">
        <v>76</v>
      </c>
      <c r="D23" s="128">
        <v>2.13</v>
      </c>
      <c r="E23" s="115">
        <v>5007</v>
      </c>
      <c r="F23" s="116">
        <f t="shared" si="3"/>
        <v>10664.91</v>
      </c>
      <c r="G23" s="116">
        <f t="shared" ref="G23:K23" si="24">D23</f>
        <v>2.13</v>
      </c>
      <c r="H23" s="117">
        <f t="shared" si="24"/>
        <v>5007</v>
      </c>
      <c r="I23" s="116">
        <f t="shared" si="5"/>
        <v>10664.91</v>
      </c>
      <c r="J23" s="116">
        <f t="shared" si="6"/>
        <v>2.0235</v>
      </c>
      <c r="K23" s="116">
        <f t="shared" si="24"/>
        <v>5007</v>
      </c>
      <c r="L23" s="116">
        <f t="shared" si="7"/>
        <v>10131.6645</v>
      </c>
      <c r="M23" s="116">
        <f t="shared" si="14"/>
        <v>0.1065</v>
      </c>
      <c r="N23" s="116">
        <f t="shared" si="8"/>
        <v>5007</v>
      </c>
      <c r="O23" s="116">
        <f t="shared" si="9"/>
        <v>533.2455</v>
      </c>
      <c r="P23" s="116"/>
      <c r="R23" s="95">
        <f t="shared" si="10"/>
        <v>2.0235</v>
      </c>
      <c r="S23" s="96">
        <f t="shared" si="11"/>
        <v>0</v>
      </c>
      <c r="T23" s="97"/>
    </row>
    <row r="24" s="85" customFormat="1" ht="23.1" customHeight="1" spans="1:20">
      <c r="A24" s="127">
        <v>205</v>
      </c>
      <c r="B24" s="112" t="s">
        <v>77</v>
      </c>
      <c r="C24" s="113"/>
      <c r="D24" s="128"/>
      <c r="E24" s="115"/>
      <c r="F24" s="116">
        <f t="shared" si="3"/>
        <v>0</v>
      </c>
      <c r="G24" s="116">
        <f t="shared" ref="G24:K24" si="25">D24</f>
        <v>0</v>
      </c>
      <c r="H24" s="117">
        <f t="shared" si="25"/>
        <v>0</v>
      </c>
      <c r="I24" s="116">
        <f t="shared" si="5"/>
        <v>0</v>
      </c>
      <c r="J24" s="116">
        <f t="shared" si="6"/>
        <v>0</v>
      </c>
      <c r="K24" s="116">
        <f t="shared" si="25"/>
        <v>0</v>
      </c>
      <c r="L24" s="116">
        <f t="shared" si="7"/>
        <v>0</v>
      </c>
      <c r="M24" s="116">
        <f t="shared" si="14"/>
        <v>0</v>
      </c>
      <c r="N24" s="116">
        <f t="shared" si="8"/>
        <v>0</v>
      </c>
      <c r="O24" s="116">
        <f t="shared" si="9"/>
        <v>0</v>
      </c>
      <c r="P24" s="116"/>
      <c r="R24" s="95">
        <f t="shared" si="10"/>
        <v>0</v>
      </c>
      <c r="S24" s="96">
        <f t="shared" si="11"/>
        <v>0</v>
      </c>
      <c r="T24" s="97"/>
    </row>
    <row r="25" s="85" customFormat="1" ht="23.1" customHeight="1" spans="1:20">
      <c r="A25" s="129" t="s">
        <v>78</v>
      </c>
      <c r="B25" s="129" t="s">
        <v>79</v>
      </c>
      <c r="C25" s="119" t="s">
        <v>55</v>
      </c>
      <c r="D25" s="130">
        <v>44.87</v>
      </c>
      <c r="E25" s="115">
        <v>70</v>
      </c>
      <c r="F25" s="116">
        <f t="shared" si="3"/>
        <v>3140.9</v>
      </c>
      <c r="G25" s="116">
        <f t="shared" ref="G25:K25" si="26">D25</f>
        <v>44.87</v>
      </c>
      <c r="H25" s="117">
        <f t="shared" si="26"/>
        <v>70</v>
      </c>
      <c r="I25" s="116">
        <f t="shared" si="5"/>
        <v>3140.9</v>
      </c>
      <c r="J25" s="116">
        <f t="shared" si="6"/>
        <v>42.6265</v>
      </c>
      <c r="K25" s="116">
        <f t="shared" si="26"/>
        <v>70</v>
      </c>
      <c r="L25" s="116">
        <f t="shared" si="7"/>
        <v>2983.855</v>
      </c>
      <c r="M25" s="116">
        <f t="shared" si="14"/>
        <v>2.2435</v>
      </c>
      <c r="N25" s="116">
        <f t="shared" si="8"/>
        <v>70</v>
      </c>
      <c r="O25" s="116">
        <f t="shared" si="9"/>
        <v>157.045</v>
      </c>
      <c r="P25" s="116"/>
      <c r="R25" s="95">
        <f t="shared" si="10"/>
        <v>42.6265</v>
      </c>
      <c r="S25" s="96">
        <f t="shared" si="11"/>
        <v>0</v>
      </c>
      <c r="T25" s="97"/>
    </row>
    <row r="26" s="85" customFormat="1" ht="23.1" customHeight="1" spans="1:20">
      <c r="A26" s="129" t="s">
        <v>80</v>
      </c>
      <c r="B26" s="129" t="s">
        <v>81</v>
      </c>
      <c r="C26" s="119" t="s">
        <v>76</v>
      </c>
      <c r="D26" s="130">
        <v>2.13</v>
      </c>
      <c r="E26" s="115">
        <v>55</v>
      </c>
      <c r="F26" s="116">
        <f t="shared" si="3"/>
        <v>117.15</v>
      </c>
      <c r="G26" s="116">
        <f t="shared" ref="G26:K26" si="27">D26</f>
        <v>2.13</v>
      </c>
      <c r="H26" s="117">
        <f t="shared" si="27"/>
        <v>55</v>
      </c>
      <c r="I26" s="116">
        <f t="shared" si="5"/>
        <v>117.15</v>
      </c>
      <c r="J26" s="116">
        <f t="shared" si="6"/>
        <v>2.0235</v>
      </c>
      <c r="K26" s="116">
        <f t="shared" si="27"/>
        <v>55</v>
      </c>
      <c r="L26" s="116">
        <f t="shared" si="7"/>
        <v>111.2925</v>
      </c>
      <c r="M26" s="116">
        <f t="shared" si="14"/>
        <v>0.1065</v>
      </c>
      <c r="N26" s="116">
        <f t="shared" si="8"/>
        <v>55</v>
      </c>
      <c r="O26" s="116">
        <f t="shared" si="9"/>
        <v>5.8575</v>
      </c>
      <c r="P26" s="116"/>
      <c r="R26" s="95">
        <f t="shared" si="10"/>
        <v>2.0235</v>
      </c>
      <c r="S26" s="96">
        <f t="shared" si="11"/>
        <v>0</v>
      </c>
      <c r="T26" s="97"/>
    </row>
    <row r="27" s="85" customFormat="1" ht="23.1" customHeight="1" spans="1:20">
      <c r="A27" s="111">
        <v>206</v>
      </c>
      <c r="B27" s="112" t="s">
        <v>82</v>
      </c>
      <c r="C27" s="119"/>
      <c r="D27" s="131"/>
      <c r="E27" s="115"/>
      <c r="F27" s="116">
        <f t="shared" si="3"/>
        <v>0</v>
      </c>
      <c r="G27" s="116">
        <f t="shared" ref="G27:K27" si="28">D27</f>
        <v>0</v>
      </c>
      <c r="H27" s="117">
        <f t="shared" si="28"/>
        <v>0</v>
      </c>
      <c r="I27" s="116">
        <f t="shared" si="5"/>
        <v>0</v>
      </c>
      <c r="J27" s="116">
        <f t="shared" si="6"/>
        <v>0</v>
      </c>
      <c r="K27" s="116">
        <f t="shared" si="28"/>
        <v>0</v>
      </c>
      <c r="L27" s="116">
        <f t="shared" si="7"/>
        <v>0</v>
      </c>
      <c r="M27" s="116">
        <f t="shared" si="14"/>
        <v>0</v>
      </c>
      <c r="N27" s="116">
        <f t="shared" si="8"/>
        <v>0</v>
      </c>
      <c r="O27" s="116">
        <f t="shared" si="9"/>
        <v>0</v>
      </c>
      <c r="P27" s="116"/>
      <c r="R27" s="95">
        <f t="shared" si="10"/>
        <v>0</v>
      </c>
      <c r="S27" s="96">
        <f t="shared" si="11"/>
        <v>0</v>
      </c>
      <c r="T27" s="97"/>
    </row>
    <row r="28" s="85" customFormat="1" ht="23.1" customHeight="1" spans="1:20">
      <c r="A28" s="127" t="s">
        <v>83</v>
      </c>
      <c r="B28" s="112" t="s">
        <v>84</v>
      </c>
      <c r="C28" s="113"/>
      <c r="D28" s="128"/>
      <c r="E28" s="115"/>
      <c r="F28" s="116">
        <f t="shared" si="3"/>
        <v>0</v>
      </c>
      <c r="G28" s="116">
        <f t="shared" ref="G28:K28" si="29">D28</f>
        <v>0</v>
      </c>
      <c r="H28" s="117">
        <f t="shared" si="29"/>
        <v>0</v>
      </c>
      <c r="I28" s="116">
        <f t="shared" si="5"/>
        <v>0</v>
      </c>
      <c r="J28" s="116">
        <f t="shared" si="6"/>
        <v>0</v>
      </c>
      <c r="K28" s="116">
        <f t="shared" si="29"/>
        <v>0</v>
      </c>
      <c r="L28" s="116">
        <f t="shared" si="7"/>
        <v>0</v>
      </c>
      <c r="M28" s="116">
        <f t="shared" si="14"/>
        <v>0</v>
      </c>
      <c r="N28" s="116">
        <f t="shared" si="8"/>
        <v>0</v>
      </c>
      <c r="O28" s="116">
        <f t="shared" si="9"/>
        <v>0</v>
      </c>
      <c r="P28" s="116"/>
      <c r="R28" s="95">
        <f t="shared" si="10"/>
        <v>0</v>
      </c>
      <c r="S28" s="96">
        <f t="shared" si="11"/>
        <v>0</v>
      </c>
      <c r="T28" s="97"/>
    </row>
    <row r="29" s="85" customFormat="1" ht="23.1" customHeight="1" spans="1:20">
      <c r="A29" s="111" t="s">
        <v>85</v>
      </c>
      <c r="B29" s="112" t="s">
        <v>86</v>
      </c>
      <c r="C29" s="119" t="s">
        <v>65</v>
      </c>
      <c r="D29" s="131">
        <v>5.84</v>
      </c>
      <c r="E29" s="115">
        <v>10000</v>
      </c>
      <c r="F29" s="116">
        <f t="shared" si="3"/>
        <v>58400</v>
      </c>
      <c r="G29" s="116">
        <f t="shared" ref="G29:K29" si="30">D29</f>
        <v>5.84</v>
      </c>
      <c r="H29" s="117">
        <f t="shared" si="30"/>
        <v>10000</v>
      </c>
      <c r="I29" s="116">
        <f t="shared" si="5"/>
        <v>58400</v>
      </c>
      <c r="J29" s="116">
        <f t="shared" si="6"/>
        <v>5.548</v>
      </c>
      <c r="K29" s="116">
        <f t="shared" si="30"/>
        <v>10000</v>
      </c>
      <c r="L29" s="116">
        <f t="shared" si="7"/>
        <v>55480</v>
      </c>
      <c r="M29" s="116">
        <f t="shared" si="14"/>
        <v>0.292</v>
      </c>
      <c r="N29" s="116">
        <f t="shared" si="8"/>
        <v>10000</v>
      </c>
      <c r="O29" s="116">
        <f t="shared" si="9"/>
        <v>2920</v>
      </c>
      <c r="P29" s="116"/>
      <c r="R29" s="95">
        <f t="shared" si="10"/>
        <v>5.548</v>
      </c>
      <c r="S29" s="96">
        <f t="shared" si="11"/>
        <v>0</v>
      </c>
      <c r="T29" s="97"/>
    </row>
    <row r="30" s="85" customFormat="1" ht="23.1" customHeight="1" spans="1:20">
      <c r="A30" s="127" t="s">
        <v>87</v>
      </c>
      <c r="B30" s="112" t="s">
        <v>88</v>
      </c>
      <c r="C30" s="132" t="s">
        <v>65</v>
      </c>
      <c r="D30" s="133">
        <v>7.02</v>
      </c>
      <c r="E30" s="115">
        <v>3000</v>
      </c>
      <c r="F30" s="116">
        <f t="shared" si="3"/>
        <v>21060</v>
      </c>
      <c r="G30" s="116">
        <f t="shared" ref="G30:K30" si="31">D30</f>
        <v>7.02</v>
      </c>
      <c r="H30" s="117">
        <f t="shared" si="31"/>
        <v>3000</v>
      </c>
      <c r="I30" s="116">
        <f t="shared" si="5"/>
        <v>21060</v>
      </c>
      <c r="J30" s="116">
        <f t="shared" si="6"/>
        <v>6.669</v>
      </c>
      <c r="K30" s="116">
        <f t="shared" si="31"/>
        <v>3000</v>
      </c>
      <c r="L30" s="116">
        <f t="shared" si="7"/>
        <v>20007</v>
      </c>
      <c r="M30" s="116">
        <f t="shared" si="14"/>
        <v>0.351</v>
      </c>
      <c r="N30" s="116">
        <f t="shared" si="8"/>
        <v>3000</v>
      </c>
      <c r="O30" s="116">
        <f t="shared" si="9"/>
        <v>1053</v>
      </c>
      <c r="P30" s="116"/>
      <c r="R30" s="95">
        <f t="shared" si="10"/>
        <v>6.669</v>
      </c>
      <c r="S30" s="96">
        <f t="shared" si="11"/>
        <v>0</v>
      </c>
      <c r="T30" s="97"/>
    </row>
    <row r="31" s="85" customFormat="1" ht="23.1" customHeight="1" spans="1:20">
      <c r="A31" s="111" t="s">
        <v>89</v>
      </c>
      <c r="B31" s="112" t="s">
        <v>90</v>
      </c>
      <c r="C31" s="113" t="s">
        <v>55</v>
      </c>
      <c r="D31" s="114">
        <v>54.45</v>
      </c>
      <c r="E31" s="115">
        <v>100</v>
      </c>
      <c r="F31" s="116">
        <f t="shared" si="3"/>
        <v>5445</v>
      </c>
      <c r="G31" s="116">
        <f t="shared" ref="G31:K31" si="32">D31</f>
        <v>54.45</v>
      </c>
      <c r="H31" s="117">
        <f t="shared" si="32"/>
        <v>100</v>
      </c>
      <c r="I31" s="116">
        <f t="shared" si="5"/>
        <v>5445</v>
      </c>
      <c r="J31" s="116">
        <f t="shared" si="6"/>
        <v>51.7275</v>
      </c>
      <c r="K31" s="116">
        <f t="shared" si="32"/>
        <v>100</v>
      </c>
      <c r="L31" s="116">
        <f t="shared" si="7"/>
        <v>5172.75</v>
      </c>
      <c r="M31" s="116">
        <f t="shared" si="14"/>
        <v>2.7225</v>
      </c>
      <c r="N31" s="116">
        <f t="shared" si="8"/>
        <v>100</v>
      </c>
      <c r="O31" s="116">
        <f t="shared" si="9"/>
        <v>272.25</v>
      </c>
      <c r="P31" s="116"/>
      <c r="R31" s="95">
        <f t="shared" si="10"/>
        <v>51.7275</v>
      </c>
      <c r="S31" s="96">
        <f t="shared" si="11"/>
        <v>0</v>
      </c>
      <c r="T31" s="97"/>
    </row>
    <row r="32" s="85" customFormat="1" ht="23.1" customHeight="1" spans="1:20">
      <c r="A32" s="111" t="s">
        <v>91</v>
      </c>
      <c r="B32" s="112" t="s">
        <v>92</v>
      </c>
      <c r="C32" s="113"/>
      <c r="D32" s="114"/>
      <c r="E32" s="115"/>
      <c r="F32" s="116">
        <f t="shared" si="3"/>
        <v>0</v>
      </c>
      <c r="G32" s="116">
        <f t="shared" ref="G32:K32" si="33">D32</f>
        <v>0</v>
      </c>
      <c r="H32" s="117">
        <f t="shared" si="33"/>
        <v>0</v>
      </c>
      <c r="I32" s="116">
        <f t="shared" si="5"/>
        <v>0</v>
      </c>
      <c r="J32" s="116">
        <f t="shared" si="6"/>
        <v>0</v>
      </c>
      <c r="K32" s="116">
        <f t="shared" si="33"/>
        <v>0</v>
      </c>
      <c r="L32" s="116">
        <f t="shared" si="7"/>
        <v>0</v>
      </c>
      <c r="M32" s="116">
        <f t="shared" si="14"/>
        <v>0</v>
      </c>
      <c r="N32" s="116">
        <f t="shared" si="8"/>
        <v>0</v>
      </c>
      <c r="O32" s="116">
        <f t="shared" si="9"/>
        <v>0</v>
      </c>
      <c r="P32" s="116"/>
      <c r="R32" s="95">
        <f t="shared" si="10"/>
        <v>0</v>
      </c>
      <c r="S32" s="96">
        <f t="shared" si="11"/>
        <v>0</v>
      </c>
      <c r="T32" s="97"/>
    </row>
    <row r="33" s="85" customFormat="1" ht="23.1" customHeight="1" spans="1:20">
      <c r="A33" s="111" t="s">
        <v>93</v>
      </c>
      <c r="B33" s="112" t="s">
        <v>94</v>
      </c>
      <c r="C33" s="113" t="s">
        <v>65</v>
      </c>
      <c r="D33" s="114">
        <v>6.06</v>
      </c>
      <c r="E33" s="115">
        <v>400</v>
      </c>
      <c r="F33" s="116">
        <f t="shared" si="3"/>
        <v>2424</v>
      </c>
      <c r="G33" s="116">
        <f t="shared" ref="G33:K33" si="34">D33</f>
        <v>6.06</v>
      </c>
      <c r="H33" s="117">
        <f t="shared" si="34"/>
        <v>400</v>
      </c>
      <c r="I33" s="116">
        <f t="shared" si="5"/>
        <v>2424</v>
      </c>
      <c r="J33" s="116">
        <f t="shared" si="6"/>
        <v>5.757</v>
      </c>
      <c r="K33" s="116">
        <f t="shared" si="34"/>
        <v>400</v>
      </c>
      <c r="L33" s="116">
        <f t="shared" si="7"/>
        <v>2302.8</v>
      </c>
      <c r="M33" s="116">
        <f t="shared" si="14"/>
        <v>0.303</v>
      </c>
      <c r="N33" s="116">
        <f t="shared" si="8"/>
        <v>400</v>
      </c>
      <c r="O33" s="116">
        <f t="shared" si="9"/>
        <v>121.2</v>
      </c>
      <c r="P33" s="116"/>
      <c r="R33" s="95">
        <f t="shared" si="10"/>
        <v>5.757</v>
      </c>
      <c r="S33" s="96">
        <f t="shared" si="11"/>
        <v>0</v>
      </c>
      <c r="T33" s="97"/>
    </row>
    <row r="34" s="85" customFormat="1" ht="23.1" customHeight="1" spans="1:20">
      <c r="A34" s="111" t="s">
        <v>95</v>
      </c>
      <c r="B34" s="112" t="s">
        <v>96</v>
      </c>
      <c r="C34" s="113" t="s">
        <v>55</v>
      </c>
      <c r="D34" s="114">
        <v>57.76</v>
      </c>
      <c r="E34" s="115">
        <v>20</v>
      </c>
      <c r="F34" s="116">
        <f t="shared" si="3"/>
        <v>1155.2</v>
      </c>
      <c r="G34" s="116">
        <f t="shared" ref="G34:K34" si="35">D34</f>
        <v>57.76</v>
      </c>
      <c r="H34" s="117">
        <f t="shared" si="35"/>
        <v>20</v>
      </c>
      <c r="I34" s="116">
        <f t="shared" si="5"/>
        <v>1155.2</v>
      </c>
      <c r="J34" s="116">
        <f t="shared" si="6"/>
        <v>54.872</v>
      </c>
      <c r="K34" s="116">
        <f t="shared" si="35"/>
        <v>20</v>
      </c>
      <c r="L34" s="116">
        <f t="shared" si="7"/>
        <v>1097.44</v>
      </c>
      <c r="M34" s="116">
        <f t="shared" si="14"/>
        <v>2.88800000000001</v>
      </c>
      <c r="N34" s="116">
        <f t="shared" si="8"/>
        <v>20</v>
      </c>
      <c r="O34" s="116">
        <f t="shared" si="9"/>
        <v>57.7600000000001</v>
      </c>
      <c r="P34" s="116"/>
      <c r="R34" s="95">
        <f t="shared" si="10"/>
        <v>54.872</v>
      </c>
      <c r="S34" s="96">
        <f t="shared" si="11"/>
        <v>0</v>
      </c>
      <c r="T34" s="97"/>
    </row>
    <row r="35" s="85" customFormat="1" ht="23.1" customHeight="1" spans="1:20">
      <c r="A35" s="111" t="s">
        <v>97</v>
      </c>
      <c r="B35" s="112" t="s">
        <v>98</v>
      </c>
      <c r="C35" s="113" t="s">
        <v>76</v>
      </c>
      <c r="D35" s="114">
        <v>2.3</v>
      </c>
      <c r="E35" s="115">
        <v>200</v>
      </c>
      <c r="F35" s="116">
        <f t="shared" si="3"/>
        <v>460</v>
      </c>
      <c r="G35" s="116">
        <f t="shared" ref="G35:K35" si="36">D35</f>
        <v>2.3</v>
      </c>
      <c r="H35" s="117">
        <f t="shared" si="36"/>
        <v>200</v>
      </c>
      <c r="I35" s="116">
        <f t="shared" si="5"/>
        <v>460</v>
      </c>
      <c r="J35" s="116">
        <f t="shared" si="6"/>
        <v>2.185</v>
      </c>
      <c r="K35" s="116">
        <f t="shared" si="36"/>
        <v>200</v>
      </c>
      <c r="L35" s="116">
        <f t="shared" si="7"/>
        <v>437</v>
      </c>
      <c r="M35" s="116">
        <f t="shared" si="14"/>
        <v>0.115</v>
      </c>
      <c r="N35" s="116">
        <f t="shared" si="8"/>
        <v>200</v>
      </c>
      <c r="O35" s="116">
        <f t="shared" si="9"/>
        <v>23</v>
      </c>
      <c r="P35" s="116"/>
      <c r="R35" s="95">
        <f t="shared" si="10"/>
        <v>2.185</v>
      </c>
      <c r="S35" s="96">
        <f t="shared" si="11"/>
        <v>0</v>
      </c>
      <c r="T35" s="97"/>
    </row>
    <row r="36" s="85" customFormat="1" ht="23.1" customHeight="1" spans="1:20">
      <c r="A36" s="111">
        <v>207</v>
      </c>
      <c r="B36" s="112" t="s">
        <v>99</v>
      </c>
      <c r="C36" s="113" t="s">
        <v>65</v>
      </c>
      <c r="D36" s="114">
        <v>2.38</v>
      </c>
      <c r="E36" s="115">
        <v>50000</v>
      </c>
      <c r="F36" s="116">
        <f t="shared" si="3"/>
        <v>119000</v>
      </c>
      <c r="G36" s="116">
        <f t="shared" ref="G36:K36" si="37">D36</f>
        <v>2.38</v>
      </c>
      <c r="H36" s="117">
        <f t="shared" si="37"/>
        <v>50000</v>
      </c>
      <c r="I36" s="116">
        <f t="shared" si="5"/>
        <v>119000</v>
      </c>
      <c r="J36" s="116">
        <f t="shared" si="6"/>
        <v>2.261</v>
      </c>
      <c r="K36" s="116">
        <f t="shared" si="37"/>
        <v>50000</v>
      </c>
      <c r="L36" s="116">
        <f t="shared" si="7"/>
        <v>113050</v>
      </c>
      <c r="M36" s="116">
        <f t="shared" si="14"/>
        <v>0.119</v>
      </c>
      <c r="N36" s="116">
        <f t="shared" si="8"/>
        <v>50000</v>
      </c>
      <c r="O36" s="116">
        <f t="shared" si="9"/>
        <v>5950.00000000001</v>
      </c>
      <c r="P36" s="116"/>
      <c r="R36" s="95">
        <f t="shared" si="10"/>
        <v>2.261</v>
      </c>
      <c r="S36" s="96">
        <f t="shared" si="11"/>
        <v>0</v>
      </c>
      <c r="T36" s="97"/>
    </row>
    <row r="37" s="85" customFormat="1" ht="23.1" customHeight="1" spans="1:20">
      <c r="A37" s="111">
        <v>208</v>
      </c>
      <c r="B37" s="112" t="s">
        <v>100</v>
      </c>
      <c r="C37" s="113"/>
      <c r="D37" s="114"/>
      <c r="E37" s="115"/>
      <c r="F37" s="116">
        <f t="shared" si="3"/>
        <v>0</v>
      </c>
      <c r="G37" s="116">
        <f t="shared" ref="G37:K37" si="38">D37</f>
        <v>0</v>
      </c>
      <c r="H37" s="117">
        <f t="shared" si="38"/>
        <v>0</v>
      </c>
      <c r="I37" s="116">
        <f t="shared" si="5"/>
        <v>0</v>
      </c>
      <c r="J37" s="116">
        <f t="shared" si="6"/>
        <v>0</v>
      </c>
      <c r="K37" s="116">
        <f t="shared" si="38"/>
        <v>0</v>
      </c>
      <c r="L37" s="116">
        <f t="shared" si="7"/>
        <v>0</v>
      </c>
      <c r="M37" s="116">
        <f t="shared" si="14"/>
        <v>0</v>
      </c>
      <c r="N37" s="116">
        <f t="shared" si="8"/>
        <v>0</v>
      </c>
      <c r="O37" s="116">
        <f t="shared" si="9"/>
        <v>0</v>
      </c>
      <c r="P37" s="116"/>
      <c r="R37" s="95">
        <f t="shared" si="10"/>
        <v>0</v>
      </c>
      <c r="S37" s="96">
        <f t="shared" si="11"/>
        <v>0</v>
      </c>
      <c r="T37" s="97"/>
    </row>
    <row r="38" s="85" customFormat="1" ht="23.1" customHeight="1" spans="1:20">
      <c r="A38" s="111" t="s">
        <v>101</v>
      </c>
      <c r="B38" s="112" t="s">
        <v>102</v>
      </c>
      <c r="C38" s="113" t="s">
        <v>55</v>
      </c>
      <c r="D38" s="114">
        <v>450.46</v>
      </c>
      <c r="E38" s="115">
        <v>20</v>
      </c>
      <c r="F38" s="116">
        <f t="shared" si="3"/>
        <v>9009.2</v>
      </c>
      <c r="G38" s="116">
        <f t="shared" ref="G38:K38" si="39">D38</f>
        <v>450.46</v>
      </c>
      <c r="H38" s="117">
        <f t="shared" si="39"/>
        <v>20</v>
      </c>
      <c r="I38" s="116">
        <f t="shared" si="5"/>
        <v>9009.2</v>
      </c>
      <c r="J38" s="116">
        <f t="shared" si="6"/>
        <v>427.937</v>
      </c>
      <c r="K38" s="116">
        <f t="shared" si="39"/>
        <v>20</v>
      </c>
      <c r="L38" s="116">
        <f t="shared" si="7"/>
        <v>8558.74</v>
      </c>
      <c r="M38" s="116">
        <f t="shared" si="14"/>
        <v>22.523</v>
      </c>
      <c r="N38" s="116">
        <f t="shared" si="8"/>
        <v>20</v>
      </c>
      <c r="O38" s="116">
        <f t="shared" si="9"/>
        <v>450.46</v>
      </c>
      <c r="P38" s="116"/>
      <c r="R38" s="95">
        <f t="shared" si="10"/>
        <v>427.937</v>
      </c>
      <c r="S38" s="96">
        <f t="shared" si="11"/>
        <v>0</v>
      </c>
      <c r="T38" s="97"/>
    </row>
    <row r="39" s="85" customFormat="1" ht="23.1" customHeight="1" spans="1:20">
      <c r="A39" s="111" t="s">
        <v>103</v>
      </c>
      <c r="B39" s="112" t="s">
        <v>104</v>
      </c>
      <c r="C39" s="113"/>
      <c r="D39" s="114"/>
      <c r="E39" s="115"/>
      <c r="F39" s="116">
        <f t="shared" si="3"/>
        <v>0</v>
      </c>
      <c r="G39" s="116">
        <f t="shared" ref="G39:K39" si="40">D39</f>
        <v>0</v>
      </c>
      <c r="H39" s="117">
        <f t="shared" si="40"/>
        <v>0</v>
      </c>
      <c r="I39" s="116">
        <f t="shared" si="5"/>
        <v>0</v>
      </c>
      <c r="J39" s="116">
        <f t="shared" si="6"/>
        <v>0</v>
      </c>
      <c r="K39" s="116">
        <f t="shared" si="40"/>
        <v>0</v>
      </c>
      <c r="L39" s="116">
        <f t="shared" si="7"/>
        <v>0</v>
      </c>
      <c r="M39" s="116">
        <f t="shared" si="14"/>
        <v>0</v>
      </c>
      <c r="N39" s="116">
        <f t="shared" si="8"/>
        <v>0</v>
      </c>
      <c r="O39" s="116">
        <f t="shared" si="9"/>
        <v>0</v>
      </c>
      <c r="P39" s="116"/>
      <c r="R39" s="95">
        <f t="shared" si="10"/>
        <v>0</v>
      </c>
      <c r="S39" s="96">
        <f t="shared" si="11"/>
        <v>0</v>
      </c>
      <c r="T39" s="97"/>
    </row>
    <row r="40" s="85" customFormat="1" ht="23.1" customHeight="1" spans="1:20">
      <c r="A40" s="111" t="s">
        <v>105</v>
      </c>
      <c r="B40" s="112" t="s">
        <v>106</v>
      </c>
      <c r="C40" s="113" t="s">
        <v>55</v>
      </c>
      <c r="D40" s="114">
        <v>420.86</v>
      </c>
      <c r="E40" s="115">
        <v>20</v>
      </c>
      <c r="F40" s="116">
        <f t="shared" si="3"/>
        <v>8417.2</v>
      </c>
      <c r="G40" s="116">
        <f t="shared" ref="G40:K40" si="41">D40</f>
        <v>420.86</v>
      </c>
      <c r="H40" s="117">
        <f t="shared" si="41"/>
        <v>20</v>
      </c>
      <c r="I40" s="116">
        <f t="shared" si="5"/>
        <v>8417.2</v>
      </c>
      <c r="J40" s="116">
        <f t="shared" si="6"/>
        <v>399.817</v>
      </c>
      <c r="K40" s="116">
        <f t="shared" si="41"/>
        <v>20</v>
      </c>
      <c r="L40" s="116">
        <f t="shared" si="7"/>
        <v>7996.34</v>
      </c>
      <c r="M40" s="116">
        <f t="shared" si="14"/>
        <v>21.043</v>
      </c>
      <c r="N40" s="116">
        <f t="shared" si="8"/>
        <v>20</v>
      </c>
      <c r="O40" s="116">
        <f t="shared" si="9"/>
        <v>420.86</v>
      </c>
      <c r="P40" s="116"/>
      <c r="R40" s="95">
        <f t="shared" si="10"/>
        <v>399.817</v>
      </c>
      <c r="S40" s="96">
        <f t="shared" si="11"/>
        <v>0</v>
      </c>
      <c r="T40" s="97"/>
    </row>
    <row r="41" s="85" customFormat="1" ht="23.1" customHeight="1" spans="1:20">
      <c r="A41" s="111" t="s">
        <v>107</v>
      </c>
      <c r="B41" s="112" t="s">
        <v>108</v>
      </c>
      <c r="C41" s="113" t="s">
        <v>55</v>
      </c>
      <c r="D41" s="114">
        <v>450.48</v>
      </c>
      <c r="E41" s="115">
        <v>20</v>
      </c>
      <c r="F41" s="116">
        <f t="shared" si="3"/>
        <v>9009.6</v>
      </c>
      <c r="G41" s="116">
        <f t="shared" ref="G41:K41" si="42">D41</f>
        <v>450.48</v>
      </c>
      <c r="H41" s="117">
        <f t="shared" si="42"/>
        <v>20</v>
      </c>
      <c r="I41" s="116">
        <f t="shared" si="5"/>
        <v>9009.6</v>
      </c>
      <c r="J41" s="116">
        <f t="shared" si="6"/>
        <v>427.956</v>
      </c>
      <c r="K41" s="116">
        <f t="shared" si="42"/>
        <v>20</v>
      </c>
      <c r="L41" s="116">
        <f t="shared" si="7"/>
        <v>8559.12</v>
      </c>
      <c r="M41" s="116">
        <f t="shared" si="14"/>
        <v>22.524</v>
      </c>
      <c r="N41" s="116">
        <f t="shared" si="8"/>
        <v>20</v>
      </c>
      <c r="O41" s="116">
        <f t="shared" si="9"/>
        <v>450.48</v>
      </c>
      <c r="P41" s="116"/>
      <c r="R41" s="95">
        <f t="shared" si="10"/>
        <v>427.956</v>
      </c>
      <c r="S41" s="96">
        <f t="shared" si="11"/>
        <v>0</v>
      </c>
      <c r="T41" s="97"/>
    </row>
    <row r="42" s="85" customFormat="1" ht="23.1" customHeight="1" spans="1:20">
      <c r="A42" s="111" t="s">
        <v>109</v>
      </c>
      <c r="B42" s="112" t="s">
        <v>110</v>
      </c>
      <c r="C42" s="113" t="s">
        <v>55</v>
      </c>
      <c r="D42" s="114">
        <v>482.92</v>
      </c>
      <c r="E42" s="115">
        <v>20</v>
      </c>
      <c r="F42" s="116">
        <f t="shared" si="3"/>
        <v>9658.4</v>
      </c>
      <c r="G42" s="116">
        <f t="shared" ref="G42:K42" si="43">D42</f>
        <v>482.92</v>
      </c>
      <c r="H42" s="117">
        <f t="shared" si="43"/>
        <v>20</v>
      </c>
      <c r="I42" s="116">
        <f t="shared" si="5"/>
        <v>9658.4</v>
      </c>
      <c r="J42" s="116">
        <f t="shared" si="6"/>
        <v>458.774</v>
      </c>
      <c r="K42" s="116">
        <f t="shared" si="43"/>
        <v>20</v>
      </c>
      <c r="L42" s="116">
        <f t="shared" si="7"/>
        <v>9175.48</v>
      </c>
      <c r="M42" s="116">
        <f t="shared" si="14"/>
        <v>24.146</v>
      </c>
      <c r="N42" s="116">
        <f t="shared" si="8"/>
        <v>20</v>
      </c>
      <c r="O42" s="116">
        <f t="shared" si="9"/>
        <v>482.92</v>
      </c>
      <c r="P42" s="116"/>
      <c r="R42" s="95">
        <f t="shared" si="10"/>
        <v>458.774</v>
      </c>
      <c r="S42" s="96">
        <f t="shared" si="11"/>
        <v>0</v>
      </c>
      <c r="T42" s="97"/>
    </row>
    <row r="43" s="85" customFormat="1" ht="23.1" customHeight="1" spans="1:20">
      <c r="A43" s="111">
        <v>209</v>
      </c>
      <c r="B43" s="112" t="s">
        <v>111</v>
      </c>
      <c r="C43" s="113" t="s">
        <v>55</v>
      </c>
      <c r="D43" s="114">
        <v>459.94</v>
      </c>
      <c r="E43" s="115">
        <v>10</v>
      </c>
      <c r="F43" s="116">
        <f t="shared" si="3"/>
        <v>4599.4</v>
      </c>
      <c r="G43" s="116">
        <f t="shared" ref="G43:K43" si="44">D43</f>
        <v>459.94</v>
      </c>
      <c r="H43" s="117">
        <f t="shared" si="44"/>
        <v>10</v>
      </c>
      <c r="I43" s="116">
        <f t="shared" si="5"/>
        <v>4599.4</v>
      </c>
      <c r="J43" s="116">
        <f t="shared" si="6"/>
        <v>436.943</v>
      </c>
      <c r="K43" s="116">
        <f t="shared" si="44"/>
        <v>10</v>
      </c>
      <c r="L43" s="116">
        <f t="shared" si="7"/>
        <v>4369.43</v>
      </c>
      <c r="M43" s="116">
        <f t="shared" si="14"/>
        <v>22.997</v>
      </c>
      <c r="N43" s="116">
        <f t="shared" si="8"/>
        <v>10</v>
      </c>
      <c r="O43" s="116">
        <f t="shared" si="9"/>
        <v>229.97</v>
      </c>
      <c r="P43" s="116"/>
      <c r="R43" s="95">
        <f t="shared" si="10"/>
        <v>436.943</v>
      </c>
      <c r="S43" s="96">
        <f t="shared" si="11"/>
        <v>0</v>
      </c>
      <c r="T43" s="97"/>
    </row>
    <row r="44" s="85" customFormat="1" ht="23.1" customHeight="1" spans="1:20">
      <c r="A44" s="111">
        <v>210</v>
      </c>
      <c r="B44" s="112" t="s">
        <v>112</v>
      </c>
      <c r="C44" s="113"/>
      <c r="D44" s="114"/>
      <c r="E44" s="115"/>
      <c r="F44" s="116">
        <f t="shared" si="3"/>
        <v>0</v>
      </c>
      <c r="G44" s="116">
        <f t="shared" ref="G44:K44" si="45">D44</f>
        <v>0</v>
      </c>
      <c r="H44" s="117">
        <f t="shared" si="45"/>
        <v>0</v>
      </c>
      <c r="I44" s="116">
        <f t="shared" si="5"/>
        <v>0</v>
      </c>
      <c r="J44" s="116">
        <f t="shared" si="6"/>
        <v>0</v>
      </c>
      <c r="K44" s="116">
        <f t="shared" si="45"/>
        <v>0</v>
      </c>
      <c r="L44" s="116">
        <f t="shared" si="7"/>
        <v>0</v>
      </c>
      <c r="M44" s="116">
        <f t="shared" si="14"/>
        <v>0</v>
      </c>
      <c r="N44" s="116">
        <f t="shared" si="8"/>
        <v>0</v>
      </c>
      <c r="O44" s="116">
        <f t="shared" si="9"/>
        <v>0</v>
      </c>
      <c r="P44" s="116"/>
      <c r="R44" s="95">
        <f t="shared" si="10"/>
        <v>0</v>
      </c>
      <c r="S44" s="96">
        <f t="shared" si="11"/>
        <v>0</v>
      </c>
      <c r="T44" s="97"/>
    </row>
    <row r="45" s="85" customFormat="1" ht="23.1" customHeight="1" spans="1:20">
      <c r="A45" s="111" t="s">
        <v>113</v>
      </c>
      <c r="B45" s="112" t="s">
        <v>114</v>
      </c>
      <c r="C45" s="113"/>
      <c r="D45" s="114"/>
      <c r="E45" s="115"/>
      <c r="F45" s="116">
        <f t="shared" si="3"/>
        <v>0</v>
      </c>
      <c r="G45" s="116">
        <f t="shared" ref="G45:K45" si="46">D45</f>
        <v>0</v>
      </c>
      <c r="H45" s="117">
        <f t="shared" si="46"/>
        <v>0</v>
      </c>
      <c r="I45" s="116">
        <f t="shared" si="5"/>
        <v>0</v>
      </c>
      <c r="J45" s="116">
        <f t="shared" si="6"/>
        <v>0</v>
      </c>
      <c r="K45" s="116">
        <f t="shared" si="46"/>
        <v>0</v>
      </c>
      <c r="L45" s="116">
        <f t="shared" si="7"/>
        <v>0</v>
      </c>
      <c r="M45" s="116">
        <f t="shared" si="14"/>
        <v>0</v>
      </c>
      <c r="N45" s="116">
        <f t="shared" si="8"/>
        <v>0</v>
      </c>
      <c r="O45" s="116">
        <f t="shared" si="9"/>
        <v>0</v>
      </c>
      <c r="P45" s="116"/>
      <c r="R45" s="95">
        <f t="shared" si="10"/>
        <v>0</v>
      </c>
      <c r="S45" s="96">
        <f t="shared" si="11"/>
        <v>0</v>
      </c>
      <c r="T45" s="97"/>
    </row>
    <row r="46" s="85" customFormat="1" ht="23.1" customHeight="1" spans="1:20">
      <c r="A46" s="111" t="s">
        <v>115</v>
      </c>
      <c r="B46" s="112" t="s">
        <v>116</v>
      </c>
      <c r="C46" s="113" t="s">
        <v>55</v>
      </c>
      <c r="D46" s="114">
        <v>613.78</v>
      </c>
      <c r="E46" s="115">
        <v>50</v>
      </c>
      <c r="F46" s="116">
        <f t="shared" si="3"/>
        <v>30689</v>
      </c>
      <c r="G46" s="116">
        <f t="shared" ref="G46:K46" si="47">D46</f>
        <v>613.78</v>
      </c>
      <c r="H46" s="117">
        <f t="shared" si="47"/>
        <v>50</v>
      </c>
      <c r="I46" s="116">
        <f t="shared" si="5"/>
        <v>30689</v>
      </c>
      <c r="J46" s="116">
        <f t="shared" si="6"/>
        <v>583.091</v>
      </c>
      <c r="K46" s="116">
        <f t="shared" si="47"/>
        <v>50</v>
      </c>
      <c r="L46" s="116">
        <f t="shared" si="7"/>
        <v>29154.55</v>
      </c>
      <c r="M46" s="116">
        <f t="shared" si="14"/>
        <v>30.6890000000001</v>
      </c>
      <c r="N46" s="116">
        <f t="shared" si="8"/>
        <v>50</v>
      </c>
      <c r="O46" s="116">
        <f t="shared" si="9"/>
        <v>1534.45</v>
      </c>
      <c r="P46" s="116"/>
      <c r="R46" s="95">
        <f t="shared" si="10"/>
        <v>583.091</v>
      </c>
      <c r="S46" s="96">
        <f t="shared" si="11"/>
        <v>0</v>
      </c>
      <c r="T46" s="97"/>
    </row>
    <row r="47" s="85" customFormat="1" ht="23.1" customHeight="1" spans="1:20">
      <c r="A47" s="111" t="s">
        <v>117</v>
      </c>
      <c r="B47" s="112" t="s">
        <v>118</v>
      </c>
      <c r="C47" s="113" t="s">
        <v>55</v>
      </c>
      <c r="D47" s="114">
        <v>600.72</v>
      </c>
      <c r="E47" s="115">
        <v>20</v>
      </c>
      <c r="F47" s="116">
        <f t="shared" si="3"/>
        <v>12014.4</v>
      </c>
      <c r="G47" s="116">
        <f t="shared" ref="G47:K47" si="48">D47</f>
        <v>600.72</v>
      </c>
      <c r="H47" s="117">
        <f t="shared" si="48"/>
        <v>20</v>
      </c>
      <c r="I47" s="116">
        <f t="shared" si="5"/>
        <v>12014.4</v>
      </c>
      <c r="J47" s="116">
        <f t="shared" si="6"/>
        <v>570.684</v>
      </c>
      <c r="K47" s="116">
        <f t="shared" si="48"/>
        <v>20</v>
      </c>
      <c r="L47" s="116">
        <f t="shared" si="7"/>
        <v>11413.68</v>
      </c>
      <c r="M47" s="116">
        <f t="shared" si="14"/>
        <v>30.0360000000001</v>
      </c>
      <c r="N47" s="116">
        <f t="shared" si="8"/>
        <v>20</v>
      </c>
      <c r="O47" s="116">
        <f t="shared" si="9"/>
        <v>600.720000000001</v>
      </c>
      <c r="P47" s="116"/>
      <c r="R47" s="95">
        <f t="shared" si="10"/>
        <v>570.684</v>
      </c>
      <c r="S47" s="96">
        <f t="shared" si="11"/>
        <v>0</v>
      </c>
      <c r="T47" s="97"/>
    </row>
    <row r="48" s="85" customFormat="1" ht="23.1" customHeight="1" spans="1:20">
      <c r="A48" s="111" t="s">
        <v>119</v>
      </c>
      <c r="B48" s="112" t="s">
        <v>120</v>
      </c>
      <c r="C48" s="113" t="s">
        <v>55</v>
      </c>
      <c r="D48" s="114">
        <v>539.51</v>
      </c>
      <c r="E48" s="115">
        <v>50</v>
      </c>
      <c r="F48" s="116">
        <f t="shared" si="3"/>
        <v>26975.5</v>
      </c>
      <c r="G48" s="116">
        <f t="shared" ref="G48:K48" si="49">D48</f>
        <v>539.51</v>
      </c>
      <c r="H48" s="117">
        <f t="shared" si="49"/>
        <v>50</v>
      </c>
      <c r="I48" s="116">
        <f t="shared" si="5"/>
        <v>26975.5</v>
      </c>
      <c r="J48" s="116">
        <f t="shared" si="6"/>
        <v>512.5345</v>
      </c>
      <c r="K48" s="116">
        <f t="shared" si="49"/>
        <v>50</v>
      </c>
      <c r="L48" s="116">
        <f t="shared" si="7"/>
        <v>25626.725</v>
      </c>
      <c r="M48" s="116">
        <f t="shared" si="14"/>
        <v>26.9755</v>
      </c>
      <c r="N48" s="116">
        <f t="shared" si="8"/>
        <v>50</v>
      </c>
      <c r="O48" s="116">
        <f t="shared" si="9"/>
        <v>1348.775</v>
      </c>
      <c r="P48" s="116"/>
      <c r="R48" s="95">
        <f t="shared" si="10"/>
        <v>512.5345</v>
      </c>
      <c r="S48" s="96">
        <f t="shared" si="11"/>
        <v>0</v>
      </c>
      <c r="T48" s="97"/>
    </row>
    <row r="49" s="85" customFormat="1" ht="23.1" customHeight="1" spans="1:20">
      <c r="A49" s="111" t="s">
        <v>121</v>
      </c>
      <c r="B49" s="112" t="s">
        <v>122</v>
      </c>
      <c r="C49" s="113"/>
      <c r="D49" s="114"/>
      <c r="E49" s="115"/>
      <c r="F49" s="116">
        <f t="shared" si="3"/>
        <v>0</v>
      </c>
      <c r="G49" s="116">
        <f t="shared" ref="G49:K49" si="50">D49</f>
        <v>0</v>
      </c>
      <c r="H49" s="117">
        <f t="shared" si="50"/>
        <v>0</v>
      </c>
      <c r="I49" s="116">
        <f t="shared" si="5"/>
        <v>0</v>
      </c>
      <c r="J49" s="116">
        <f t="shared" si="6"/>
        <v>0</v>
      </c>
      <c r="K49" s="116">
        <f t="shared" si="50"/>
        <v>0</v>
      </c>
      <c r="L49" s="116">
        <f t="shared" si="7"/>
        <v>0</v>
      </c>
      <c r="M49" s="116">
        <f t="shared" si="14"/>
        <v>0</v>
      </c>
      <c r="N49" s="116">
        <f t="shared" si="8"/>
        <v>0</v>
      </c>
      <c r="O49" s="116">
        <f t="shared" si="9"/>
        <v>0</v>
      </c>
      <c r="P49" s="116"/>
      <c r="R49" s="95">
        <f t="shared" si="10"/>
        <v>0</v>
      </c>
      <c r="S49" s="96">
        <f t="shared" si="11"/>
        <v>0</v>
      </c>
      <c r="T49" s="97"/>
    </row>
    <row r="50" s="85" customFormat="1" ht="23.1" customHeight="1" spans="1:20">
      <c r="A50" s="111" t="s">
        <v>123</v>
      </c>
      <c r="B50" s="112" t="s">
        <v>124</v>
      </c>
      <c r="C50" s="113" t="s">
        <v>55</v>
      </c>
      <c r="D50" s="114">
        <v>199.94</v>
      </c>
      <c r="E50" s="115">
        <v>10</v>
      </c>
      <c r="F50" s="116">
        <f t="shared" si="3"/>
        <v>1999.4</v>
      </c>
      <c r="G50" s="116">
        <f t="shared" ref="G50:K50" si="51">D50</f>
        <v>199.94</v>
      </c>
      <c r="H50" s="117">
        <f t="shared" si="51"/>
        <v>10</v>
      </c>
      <c r="I50" s="116">
        <f t="shared" si="5"/>
        <v>1999.4</v>
      </c>
      <c r="J50" s="116">
        <f t="shared" si="6"/>
        <v>189.943</v>
      </c>
      <c r="K50" s="116">
        <f t="shared" si="51"/>
        <v>10</v>
      </c>
      <c r="L50" s="116">
        <f t="shared" si="7"/>
        <v>1899.43</v>
      </c>
      <c r="M50" s="116">
        <f t="shared" si="14"/>
        <v>9.99700000000001</v>
      </c>
      <c r="N50" s="116">
        <f t="shared" si="8"/>
        <v>10</v>
      </c>
      <c r="O50" s="116">
        <f t="shared" si="9"/>
        <v>99.9700000000001</v>
      </c>
      <c r="P50" s="116"/>
      <c r="R50" s="95">
        <f t="shared" si="10"/>
        <v>189.943</v>
      </c>
      <c r="S50" s="96">
        <f t="shared" si="11"/>
        <v>0</v>
      </c>
      <c r="T50" s="97"/>
    </row>
    <row r="51" s="85" customFormat="1" ht="23.1" customHeight="1" spans="1:20">
      <c r="A51" s="111" t="s">
        <v>125</v>
      </c>
      <c r="B51" s="112" t="s">
        <v>126</v>
      </c>
      <c r="C51" s="113" t="s">
        <v>55</v>
      </c>
      <c r="D51" s="114">
        <v>233.96</v>
      </c>
      <c r="E51" s="115">
        <v>5</v>
      </c>
      <c r="F51" s="116">
        <f t="shared" si="3"/>
        <v>1169.8</v>
      </c>
      <c r="G51" s="116">
        <f t="shared" ref="G51:K51" si="52">D51</f>
        <v>233.96</v>
      </c>
      <c r="H51" s="117">
        <f t="shared" si="52"/>
        <v>5</v>
      </c>
      <c r="I51" s="116">
        <f t="shared" si="5"/>
        <v>1169.8</v>
      </c>
      <c r="J51" s="116">
        <f t="shared" si="6"/>
        <v>222.262</v>
      </c>
      <c r="K51" s="116">
        <f t="shared" si="52"/>
        <v>5</v>
      </c>
      <c r="L51" s="116">
        <f t="shared" si="7"/>
        <v>1111.31</v>
      </c>
      <c r="M51" s="116">
        <f t="shared" si="14"/>
        <v>11.698</v>
      </c>
      <c r="N51" s="116">
        <f t="shared" si="8"/>
        <v>5</v>
      </c>
      <c r="O51" s="116">
        <f t="shared" si="9"/>
        <v>58.49</v>
      </c>
      <c r="P51" s="116"/>
      <c r="R51" s="95">
        <f t="shared" si="10"/>
        <v>222.262</v>
      </c>
      <c r="S51" s="96">
        <f t="shared" si="11"/>
        <v>0</v>
      </c>
      <c r="T51" s="97"/>
    </row>
    <row r="52" s="85" customFormat="1" ht="23.1" customHeight="1" spans="1:20">
      <c r="A52" s="111" t="s">
        <v>127</v>
      </c>
      <c r="B52" s="112" t="s">
        <v>128</v>
      </c>
      <c r="C52" s="113" t="s">
        <v>55</v>
      </c>
      <c r="D52" s="114">
        <v>242.95</v>
      </c>
      <c r="E52" s="115">
        <v>3</v>
      </c>
      <c r="F52" s="116">
        <f t="shared" si="3"/>
        <v>728.85</v>
      </c>
      <c r="G52" s="116">
        <f t="shared" ref="G52:K52" si="53">D52</f>
        <v>242.95</v>
      </c>
      <c r="H52" s="117">
        <f t="shared" si="53"/>
        <v>3</v>
      </c>
      <c r="I52" s="116">
        <f t="shared" si="5"/>
        <v>728.85</v>
      </c>
      <c r="J52" s="116">
        <f t="shared" si="6"/>
        <v>230.8025</v>
      </c>
      <c r="K52" s="116">
        <f t="shared" si="53"/>
        <v>3</v>
      </c>
      <c r="L52" s="116">
        <f t="shared" si="7"/>
        <v>692.4075</v>
      </c>
      <c r="M52" s="116">
        <f t="shared" si="14"/>
        <v>12.1475</v>
      </c>
      <c r="N52" s="116">
        <f t="shared" si="8"/>
        <v>3</v>
      </c>
      <c r="O52" s="116">
        <f t="shared" si="9"/>
        <v>36.4425</v>
      </c>
      <c r="P52" s="116"/>
      <c r="R52" s="95">
        <f t="shared" si="10"/>
        <v>230.8025</v>
      </c>
      <c r="S52" s="96">
        <f t="shared" si="11"/>
        <v>0</v>
      </c>
      <c r="T52" s="97"/>
    </row>
    <row r="53" s="85" customFormat="1" ht="23.1" customHeight="1" spans="1:20">
      <c r="A53" s="111">
        <v>211</v>
      </c>
      <c r="B53" s="112" t="s">
        <v>129</v>
      </c>
      <c r="C53" s="113" t="s">
        <v>65</v>
      </c>
      <c r="D53" s="114">
        <v>7.14</v>
      </c>
      <c r="E53" s="115">
        <v>100</v>
      </c>
      <c r="F53" s="116">
        <f t="shared" si="3"/>
        <v>714</v>
      </c>
      <c r="G53" s="116">
        <f t="shared" ref="G53:K53" si="54">D53</f>
        <v>7.14</v>
      </c>
      <c r="H53" s="117">
        <f t="shared" si="54"/>
        <v>100</v>
      </c>
      <c r="I53" s="116">
        <f t="shared" si="5"/>
        <v>714</v>
      </c>
      <c r="J53" s="116">
        <f t="shared" si="6"/>
        <v>6.783</v>
      </c>
      <c r="K53" s="116">
        <f t="shared" si="54"/>
        <v>100</v>
      </c>
      <c r="L53" s="116">
        <f t="shared" si="7"/>
        <v>678.3</v>
      </c>
      <c r="M53" s="116">
        <f t="shared" si="14"/>
        <v>0.357</v>
      </c>
      <c r="N53" s="116">
        <f t="shared" si="8"/>
        <v>100</v>
      </c>
      <c r="O53" s="116">
        <f t="shared" si="9"/>
        <v>35.7</v>
      </c>
      <c r="P53" s="116"/>
      <c r="R53" s="95">
        <f t="shared" si="10"/>
        <v>6.783</v>
      </c>
      <c r="S53" s="96">
        <f t="shared" si="11"/>
        <v>0</v>
      </c>
      <c r="T53" s="97"/>
    </row>
    <row r="54" s="85" customFormat="1" ht="23.1" customHeight="1" spans="1:20">
      <c r="A54" s="111">
        <v>212</v>
      </c>
      <c r="B54" s="112" t="s">
        <v>130</v>
      </c>
      <c r="C54" s="113" t="s">
        <v>51</v>
      </c>
      <c r="D54" s="114">
        <v>15</v>
      </c>
      <c r="E54" s="115">
        <v>50</v>
      </c>
      <c r="F54" s="116">
        <f t="shared" si="3"/>
        <v>750</v>
      </c>
      <c r="G54" s="116">
        <f t="shared" ref="G54:K54" si="55">D54</f>
        <v>15</v>
      </c>
      <c r="H54" s="117">
        <f t="shared" si="55"/>
        <v>50</v>
      </c>
      <c r="I54" s="116">
        <f t="shared" si="5"/>
        <v>750</v>
      </c>
      <c r="J54" s="116">
        <f t="shared" si="6"/>
        <v>14.25</v>
      </c>
      <c r="K54" s="116">
        <f t="shared" si="55"/>
        <v>50</v>
      </c>
      <c r="L54" s="116">
        <f t="shared" si="7"/>
        <v>712.5</v>
      </c>
      <c r="M54" s="116">
        <f t="shared" si="14"/>
        <v>0.75</v>
      </c>
      <c r="N54" s="116">
        <f t="shared" si="8"/>
        <v>50</v>
      </c>
      <c r="O54" s="116">
        <f t="shared" si="9"/>
        <v>37.5</v>
      </c>
      <c r="P54" s="116"/>
      <c r="R54" s="95">
        <f t="shared" si="10"/>
        <v>14.25</v>
      </c>
      <c r="S54" s="96">
        <f t="shared" si="11"/>
        <v>0</v>
      </c>
      <c r="T54" s="97"/>
    </row>
    <row r="55" s="85" customFormat="1" ht="23.1" customHeight="1" spans="1:24">
      <c r="A55" s="111">
        <v>213</v>
      </c>
      <c r="B55" s="112" t="s">
        <v>131</v>
      </c>
      <c r="C55" s="113"/>
      <c r="D55" s="114"/>
      <c r="E55" s="115"/>
      <c r="F55" s="116">
        <f t="shared" si="3"/>
        <v>0</v>
      </c>
      <c r="G55" s="116">
        <f t="shared" ref="G55:K55" si="56">D55</f>
        <v>0</v>
      </c>
      <c r="H55" s="117">
        <f t="shared" si="56"/>
        <v>0</v>
      </c>
      <c r="I55" s="116">
        <f t="shared" si="5"/>
        <v>0</v>
      </c>
      <c r="J55" s="116">
        <f t="shared" si="6"/>
        <v>0</v>
      </c>
      <c r="K55" s="116">
        <f t="shared" si="56"/>
        <v>0</v>
      </c>
      <c r="L55" s="116">
        <f t="shared" si="7"/>
        <v>0</v>
      </c>
      <c r="M55" s="116">
        <f t="shared" si="14"/>
        <v>0</v>
      </c>
      <c r="N55" s="116">
        <f t="shared" si="8"/>
        <v>0</v>
      </c>
      <c r="O55" s="116">
        <f t="shared" si="9"/>
        <v>0</v>
      </c>
      <c r="P55" s="116"/>
      <c r="R55" s="95">
        <f t="shared" si="10"/>
        <v>0</v>
      </c>
      <c r="S55" s="96">
        <f t="shared" si="11"/>
        <v>0</v>
      </c>
      <c r="T55" s="144"/>
      <c r="U55" s="144"/>
      <c r="V55" s="144"/>
      <c r="W55" s="144"/>
      <c r="X55" s="144"/>
    </row>
    <row r="56" s="85" customFormat="1" ht="23.1" customHeight="1" spans="1:24">
      <c r="A56" s="111" t="s">
        <v>132</v>
      </c>
      <c r="B56" s="112" t="s">
        <v>133</v>
      </c>
      <c r="C56" s="113" t="s">
        <v>51</v>
      </c>
      <c r="D56" s="114">
        <v>15</v>
      </c>
      <c r="E56" s="115">
        <v>100</v>
      </c>
      <c r="F56" s="116">
        <f t="shared" si="3"/>
        <v>1500</v>
      </c>
      <c r="G56" s="116">
        <f t="shared" ref="G56:K56" si="57">D56</f>
        <v>15</v>
      </c>
      <c r="H56" s="117">
        <f t="shared" si="57"/>
        <v>100</v>
      </c>
      <c r="I56" s="116">
        <f t="shared" si="5"/>
        <v>1500</v>
      </c>
      <c r="J56" s="116">
        <f t="shared" si="6"/>
        <v>14.25</v>
      </c>
      <c r="K56" s="116">
        <f t="shared" si="57"/>
        <v>100</v>
      </c>
      <c r="L56" s="116">
        <f t="shared" si="7"/>
        <v>1425</v>
      </c>
      <c r="M56" s="116">
        <f t="shared" si="14"/>
        <v>0.75</v>
      </c>
      <c r="N56" s="116">
        <f t="shared" si="8"/>
        <v>100</v>
      </c>
      <c r="O56" s="116">
        <f t="shared" si="9"/>
        <v>75</v>
      </c>
      <c r="P56" s="116"/>
      <c r="R56" s="95">
        <f t="shared" si="10"/>
        <v>14.25</v>
      </c>
      <c r="S56" s="96">
        <f t="shared" si="11"/>
        <v>0</v>
      </c>
      <c r="T56" s="144">
        <f>R56-J56</f>
        <v>0</v>
      </c>
      <c r="U56" s="144"/>
      <c r="V56" s="144"/>
      <c r="W56" s="144"/>
      <c r="X56" s="144"/>
    </row>
    <row r="57" s="85" customFormat="1" ht="23.1" customHeight="1" spans="1:24">
      <c r="A57" s="111" t="s">
        <v>134</v>
      </c>
      <c r="B57" s="112" t="s">
        <v>133</v>
      </c>
      <c r="C57" s="113" t="s">
        <v>65</v>
      </c>
      <c r="D57" s="114">
        <v>7.85</v>
      </c>
      <c r="E57" s="115">
        <v>100</v>
      </c>
      <c r="F57" s="116">
        <f t="shared" si="3"/>
        <v>785</v>
      </c>
      <c r="G57" s="116">
        <f t="shared" ref="G57:K57" si="58">D57</f>
        <v>7.85</v>
      </c>
      <c r="H57" s="117">
        <f t="shared" si="58"/>
        <v>100</v>
      </c>
      <c r="I57" s="116">
        <f t="shared" si="5"/>
        <v>785</v>
      </c>
      <c r="J57" s="116">
        <f t="shared" si="6"/>
        <v>7.4575</v>
      </c>
      <c r="K57" s="116">
        <f t="shared" si="58"/>
        <v>100</v>
      </c>
      <c r="L57" s="116">
        <f t="shared" si="7"/>
        <v>745.75</v>
      </c>
      <c r="M57" s="116">
        <f t="shared" si="14"/>
        <v>0.3925</v>
      </c>
      <c r="N57" s="116">
        <f t="shared" si="8"/>
        <v>100</v>
      </c>
      <c r="O57" s="116">
        <f t="shared" si="9"/>
        <v>39.25</v>
      </c>
      <c r="P57" s="116"/>
      <c r="R57" s="95">
        <f t="shared" si="10"/>
        <v>7.4575</v>
      </c>
      <c r="S57" s="96">
        <f t="shared" si="11"/>
        <v>0</v>
      </c>
      <c r="T57" s="144"/>
      <c r="U57" s="144"/>
      <c r="V57" s="144"/>
      <c r="W57" s="144"/>
      <c r="X57" s="144"/>
    </row>
    <row r="58" s="85" customFormat="1" ht="23.1" customHeight="1" spans="1:24">
      <c r="A58" s="111">
        <v>214</v>
      </c>
      <c r="B58" s="112" t="s">
        <v>135</v>
      </c>
      <c r="C58" s="113"/>
      <c r="D58" s="114"/>
      <c r="E58" s="115"/>
      <c r="F58" s="116">
        <f t="shared" si="3"/>
        <v>0</v>
      </c>
      <c r="G58" s="116">
        <f t="shared" ref="G58:K58" si="59">D58</f>
        <v>0</v>
      </c>
      <c r="H58" s="117">
        <f t="shared" si="59"/>
        <v>0</v>
      </c>
      <c r="I58" s="116">
        <f t="shared" si="5"/>
        <v>0</v>
      </c>
      <c r="J58" s="116">
        <f t="shared" si="6"/>
        <v>0</v>
      </c>
      <c r="K58" s="116">
        <f t="shared" si="59"/>
        <v>0</v>
      </c>
      <c r="L58" s="116">
        <f t="shared" si="7"/>
        <v>0</v>
      </c>
      <c r="M58" s="116">
        <f t="shared" si="14"/>
        <v>0</v>
      </c>
      <c r="N58" s="116">
        <f t="shared" si="8"/>
        <v>0</v>
      </c>
      <c r="O58" s="116">
        <f t="shared" si="9"/>
        <v>0</v>
      </c>
      <c r="P58" s="116"/>
      <c r="R58" s="95">
        <f t="shared" si="10"/>
        <v>0</v>
      </c>
      <c r="S58" s="96">
        <f t="shared" si="11"/>
        <v>0</v>
      </c>
      <c r="T58" s="144"/>
      <c r="U58" s="144"/>
      <c r="V58" s="144"/>
      <c r="W58" s="144"/>
      <c r="X58" s="144"/>
    </row>
    <row r="59" s="85" customFormat="1" ht="23.1" customHeight="1" spans="1:24">
      <c r="A59" s="111" t="s">
        <v>136</v>
      </c>
      <c r="B59" s="112" t="s">
        <v>137</v>
      </c>
      <c r="C59" s="113" t="s">
        <v>51</v>
      </c>
      <c r="D59" s="114">
        <v>79.99</v>
      </c>
      <c r="E59" s="115">
        <v>10</v>
      </c>
      <c r="F59" s="116">
        <f t="shared" si="3"/>
        <v>799.9</v>
      </c>
      <c r="G59" s="116">
        <f t="shared" ref="G59:K59" si="60">D59</f>
        <v>79.99</v>
      </c>
      <c r="H59" s="117">
        <f t="shared" si="60"/>
        <v>10</v>
      </c>
      <c r="I59" s="116">
        <f t="shared" si="5"/>
        <v>799.9</v>
      </c>
      <c r="J59" s="116">
        <f t="shared" si="6"/>
        <v>75.9905</v>
      </c>
      <c r="K59" s="116">
        <f t="shared" si="60"/>
        <v>10</v>
      </c>
      <c r="L59" s="116">
        <f t="shared" si="7"/>
        <v>759.905</v>
      </c>
      <c r="M59" s="116">
        <f t="shared" si="14"/>
        <v>3.9995</v>
      </c>
      <c r="N59" s="116">
        <f t="shared" si="8"/>
        <v>10</v>
      </c>
      <c r="O59" s="116">
        <f t="shared" si="9"/>
        <v>39.995</v>
      </c>
      <c r="P59" s="116"/>
      <c r="R59" s="95">
        <f t="shared" si="10"/>
        <v>75.9905</v>
      </c>
      <c r="S59" s="96">
        <f t="shared" si="11"/>
        <v>0</v>
      </c>
      <c r="T59" s="144"/>
      <c r="U59" s="144"/>
      <c r="V59" s="144"/>
      <c r="W59" s="144"/>
      <c r="X59" s="144"/>
    </row>
    <row r="60" s="85" customFormat="1" ht="23.1" customHeight="1" spans="1:24">
      <c r="A60" s="127" t="s">
        <v>138</v>
      </c>
      <c r="B60" s="129" t="s">
        <v>139</v>
      </c>
      <c r="C60" s="119" t="s">
        <v>51</v>
      </c>
      <c r="D60" s="131">
        <v>149.98</v>
      </c>
      <c r="E60" s="115">
        <v>5</v>
      </c>
      <c r="F60" s="116">
        <f t="shared" si="3"/>
        <v>749.9</v>
      </c>
      <c r="G60" s="116">
        <f t="shared" ref="G60:K60" si="61">D60</f>
        <v>149.98</v>
      </c>
      <c r="H60" s="117">
        <f t="shared" si="61"/>
        <v>5</v>
      </c>
      <c r="I60" s="116">
        <f t="shared" si="5"/>
        <v>749.9</v>
      </c>
      <c r="J60" s="116">
        <f t="shared" si="6"/>
        <v>142.481</v>
      </c>
      <c r="K60" s="116">
        <f t="shared" si="61"/>
        <v>5</v>
      </c>
      <c r="L60" s="116">
        <f t="shared" si="7"/>
        <v>712.405</v>
      </c>
      <c r="M60" s="116">
        <f t="shared" si="14"/>
        <v>7.499</v>
      </c>
      <c r="N60" s="116">
        <f t="shared" si="8"/>
        <v>5</v>
      </c>
      <c r="O60" s="116">
        <f t="shared" si="9"/>
        <v>37.495</v>
      </c>
      <c r="P60" s="116"/>
      <c r="R60" s="95">
        <f t="shared" si="10"/>
        <v>142.481</v>
      </c>
      <c r="S60" s="96">
        <f t="shared" si="11"/>
        <v>0</v>
      </c>
      <c r="T60" s="144"/>
      <c r="U60" s="144"/>
      <c r="V60" s="144"/>
      <c r="W60" s="144"/>
      <c r="X60" s="144"/>
    </row>
    <row r="61" s="85" customFormat="1" ht="23.1" customHeight="1" spans="1:20">
      <c r="A61" s="127">
        <v>215</v>
      </c>
      <c r="B61" s="129" t="s">
        <v>140</v>
      </c>
      <c r="C61" s="119" t="s">
        <v>51</v>
      </c>
      <c r="D61" s="114">
        <v>93.24</v>
      </c>
      <c r="E61" s="115">
        <v>10</v>
      </c>
      <c r="F61" s="116">
        <f t="shared" si="3"/>
        <v>932.4</v>
      </c>
      <c r="G61" s="116">
        <f t="shared" ref="G61:K61" si="62">D61</f>
        <v>93.24</v>
      </c>
      <c r="H61" s="117">
        <f t="shared" si="62"/>
        <v>10</v>
      </c>
      <c r="I61" s="116">
        <f t="shared" si="5"/>
        <v>932.4</v>
      </c>
      <c r="J61" s="116">
        <f t="shared" si="6"/>
        <v>88.578</v>
      </c>
      <c r="K61" s="116">
        <f t="shared" si="62"/>
        <v>10</v>
      </c>
      <c r="L61" s="116">
        <f t="shared" si="7"/>
        <v>885.78</v>
      </c>
      <c r="M61" s="116">
        <f t="shared" si="14"/>
        <v>4.66200000000001</v>
      </c>
      <c r="N61" s="116">
        <f t="shared" si="8"/>
        <v>10</v>
      </c>
      <c r="O61" s="116">
        <f t="shared" si="9"/>
        <v>46.6200000000001</v>
      </c>
      <c r="P61" s="116"/>
      <c r="R61" s="95">
        <f t="shared" si="10"/>
        <v>88.578</v>
      </c>
      <c r="S61" s="96">
        <f t="shared" si="11"/>
        <v>0</v>
      </c>
      <c r="T61" s="97"/>
    </row>
    <row r="62" s="85" customFormat="1" ht="23.1" customHeight="1" spans="1:20">
      <c r="A62" s="111">
        <v>216</v>
      </c>
      <c r="B62" s="112" t="s">
        <v>141</v>
      </c>
      <c r="C62" s="113"/>
      <c r="D62" s="114"/>
      <c r="E62" s="115"/>
      <c r="F62" s="116">
        <f t="shared" si="3"/>
        <v>0</v>
      </c>
      <c r="G62" s="116">
        <f t="shared" ref="G62:K62" si="63">D62</f>
        <v>0</v>
      </c>
      <c r="H62" s="117">
        <f t="shared" si="63"/>
        <v>0</v>
      </c>
      <c r="I62" s="116">
        <f t="shared" si="5"/>
        <v>0</v>
      </c>
      <c r="J62" s="116">
        <f t="shared" si="6"/>
        <v>0</v>
      </c>
      <c r="K62" s="116">
        <f t="shared" si="63"/>
        <v>0</v>
      </c>
      <c r="L62" s="116">
        <f t="shared" si="7"/>
        <v>0</v>
      </c>
      <c r="M62" s="116">
        <f t="shared" si="14"/>
        <v>0</v>
      </c>
      <c r="N62" s="116">
        <f t="shared" si="8"/>
        <v>0</v>
      </c>
      <c r="O62" s="116">
        <f t="shared" si="9"/>
        <v>0</v>
      </c>
      <c r="P62" s="116"/>
      <c r="R62" s="95">
        <f t="shared" si="10"/>
        <v>0</v>
      </c>
      <c r="S62" s="96">
        <f t="shared" si="11"/>
        <v>0</v>
      </c>
      <c r="T62" s="97"/>
    </row>
    <row r="63" s="85" customFormat="1" ht="23.1" customHeight="1" spans="1:20">
      <c r="A63" s="111" t="s">
        <v>142</v>
      </c>
      <c r="B63" s="112" t="s">
        <v>143</v>
      </c>
      <c r="C63" s="113" t="s">
        <v>55</v>
      </c>
      <c r="D63" s="114">
        <v>635.84</v>
      </c>
      <c r="E63" s="115">
        <v>10</v>
      </c>
      <c r="F63" s="116">
        <f t="shared" si="3"/>
        <v>6358.4</v>
      </c>
      <c r="G63" s="116">
        <f t="shared" ref="G63:K63" si="64">D63</f>
        <v>635.84</v>
      </c>
      <c r="H63" s="117">
        <f t="shared" si="64"/>
        <v>10</v>
      </c>
      <c r="I63" s="116">
        <f t="shared" si="5"/>
        <v>6358.4</v>
      </c>
      <c r="J63" s="116">
        <f t="shared" si="6"/>
        <v>604.048</v>
      </c>
      <c r="K63" s="116">
        <f t="shared" si="64"/>
        <v>10</v>
      </c>
      <c r="L63" s="116">
        <f t="shared" si="7"/>
        <v>6040.48</v>
      </c>
      <c r="M63" s="116">
        <f t="shared" si="14"/>
        <v>31.792</v>
      </c>
      <c r="N63" s="116">
        <f t="shared" si="8"/>
        <v>10</v>
      </c>
      <c r="O63" s="116">
        <f t="shared" si="9"/>
        <v>317.92</v>
      </c>
      <c r="P63" s="116"/>
      <c r="R63" s="95">
        <f t="shared" si="10"/>
        <v>604.048</v>
      </c>
      <c r="S63" s="96">
        <f t="shared" si="11"/>
        <v>0</v>
      </c>
      <c r="T63" s="97"/>
    </row>
    <row r="64" s="85" customFormat="1" ht="23.1" customHeight="1" spans="1:20">
      <c r="A64" s="111" t="s">
        <v>144</v>
      </c>
      <c r="B64" s="112" t="s">
        <v>145</v>
      </c>
      <c r="C64" s="113" t="s">
        <v>55</v>
      </c>
      <c r="D64" s="114">
        <v>653.29</v>
      </c>
      <c r="E64" s="115">
        <v>20</v>
      </c>
      <c r="F64" s="116">
        <f t="shared" si="3"/>
        <v>13065.8</v>
      </c>
      <c r="G64" s="116">
        <f t="shared" ref="G64:K64" si="65">D64</f>
        <v>653.29</v>
      </c>
      <c r="H64" s="117">
        <f t="shared" si="65"/>
        <v>20</v>
      </c>
      <c r="I64" s="116">
        <f t="shared" si="5"/>
        <v>13065.8</v>
      </c>
      <c r="J64" s="116">
        <f t="shared" si="6"/>
        <v>620.6255</v>
      </c>
      <c r="K64" s="116">
        <f t="shared" si="65"/>
        <v>20</v>
      </c>
      <c r="L64" s="116">
        <f t="shared" si="7"/>
        <v>12412.51</v>
      </c>
      <c r="M64" s="116">
        <f t="shared" si="14"/>
        <v>32.6645</v>
      </c>
      <c r="N64" s="116">
        <f t="shared" si="8"/>
        <v>20</v>
      </c>
      <c r="O64" s="116">
        <f t="shared" si="9"/>
        <v>653.29</v>
      </c>
      <c r="P64" s="116"/>
      <c r="R64" s="95">
        <f t="shared" si="10"/>
        <v>620.6255</v>
      </c>
      <c r="S64" s="96">
        <f t="shared" si="11"/>
        <v>0</v>
      </c>
      <c r="T64" s="97"/>
    </row>
    <row r="65" s="85" customFormat="1" ht="23.1" customHeight="1" spans="1:20">
      <c r="A65" s="111">
        <v>217</v>
      </c>
      <c r="B65" s="112" t="s">
        <v>146</v>
      </c>
      <c r="C65" s="113"/>
      <c r="D65" s="114"/>
      <c r="E65" s="115"/>
      <c r="F65" s="116">
        <f t="shared" si="3"/>
        <v>0</v>
      </c>
      <c r="G65" s="116">
        <f t="shared" ref="G65:K65" si="66">D65</f>
        <v>0</v>
      </c>
      <c r="H65" s="117">
        <f t="shared" si="66"/>
        <v>0</v>
      </c>
      <c r="I65" s="116">
        <f t="shared" si="5"/>
        <v>0</v>
      </c>
      <c r="J65" s="116">
        <f t="shared" si="6"/>
        <v>0</v>
      </c>
      <c r="K65" s="116">
        <f t="shared" si="66"/>
        <v>0</v>
      </c>
      <c r="L65" s="116">
        <f t="shared" si="7"/>
        <v>0</v>
      </c>
      <c r="M65" s="116">
        <f t="shared" si="14"/>
        <v>0</v>
      </c>
      <c r="N65" s="116">
        <f t="shared" si="8"/>
        <v>0</v>
      </c>
      <c r="O65" s="116">
        <f t="shared" si="9"/>
        <v>0</v>
      </c>
      <c r="P65" s="116"/>
      <c r="R65" s="95">
        <f t="shared" si="10"/>
        <v>0</v>
      </c>
      <c r="S65" s="96">
        <f t="shared" si="11"/>
        <v>0</v>
      </c>
      <c r="T65" s="97"/>
    </row>
    <row r="66" s="85" customFormat="1" ht="23.1" customHeight="1" spans="1:20">
      <c r="A66" s="111" t="s">
        <v>147</v>
      </c>
      <c r="B66" s="112" t="s">
        <v>148</v>
      </c>
      <c r="C66" s="113"/>
      <c r="D66" s="114"/>
      <c r="E66" s="115"/>
      <c r="F66" s="116">
        <f t="shared" si="3"/>
        <v>0</v>
      </c>
      <c r="G66" s="116">
        <f t="shared" ref="G66:K66" si="67">D66</f>
        <v>0</v>
      </c>
      <c r="H66" s="117">
        <f t="shared" si="67"/>
        <v>0</v>
      </c>
      <c r="I66" s="116">
        <f t="shared" si="5"/>
        <v>0</v>
      </c>
      <c r="J66" s="116">
        <f t="shared" si="6"/>
        <v>0</v>
      </c>
      <c r="K66" s="116">
        <f t="shared" si="67"/>
        <v>0</v>
      </c>
      <c r="L66" s="116">
        <f t="shared" si="7"/>
        <v>0</v>
      </c>
      <c r="M66" s="116">
        <f t="shared" si="14"/>
        <v>0</v>
      </c>
      <c r="N66" s="116">
        <f t="shared" si="8"/>
        <v>0</v>
      </c>
      <c r="O66" s="116">
        <f t="shared" si="9"/>
        <v>0</v>
      </c>
      <c r="P66" s="116"/>
      <c r="R66" s="95">
        <f t="shared" si="10"/>
        <v>0</v>
      </c>
      <c r="S66" s="96">
        <f t="shared" si="11"/>
        <v>0</v>
      </c>
      <c r="T66" s="97"/>
    </row>
    <row r="67" s="85" customFormat="1" ht="23.1" customHeight="1" spans="1:20">
      <c r="A67" s="111" t="s">
        <v>149</v>
      </c>
      <c r="B67" s="112" t="s">
        <v>150</v>
      </c>
      <c r="C67" s="113" t="s">
        <v>51</v>
      </c>
      <c r="D67" s="114">
        <v>192.26</v>
      </c>
      <c r="E67" s="115">
        <v>50</v>
      </c>
      <c r="F67" s="116">
        <f t="shared" si="3"/>
        <v>9613</v>
      </c>
      <c r="G67" s="116">
        <f t="shared" ref="G67:K67" si="68">D67</f>
        <v>192.26</v>
      </c>
      <c r="H67" s="117">
        <f t="shared" si="68"/>
        <v>50</v>
      </c>
      <c r="I67" s="116">
        <f t="shared" si="5"/>
        <v>9613</v>
      </c>
      <c r="J67" s="116">
        <f t="shared" si="6"/>
        <v>182.647</v>
      </c>
      <c r="K67" s="116">
        <f t="shared" si="68"/>
        <v>50</v>
      </c>
      <c r="L67" s="116">
        <f t="shared" si="7"/>
        <v>9132.35</v>
      </c>
      <c r="M67" s="116">
        <f t="shared" si="14"/>
        <v>9.613</v>
      </c>
      <c r="N67" s="116">
        <f t="shared" si="8"/>
        <v>50</v>
      </c>
      <c r="O67" s="116">
        <f t="shared" si="9"/>
        <v>480.65</v>
      </c>
      <c r="P67" s="116"/>
      <c r="R67" s="95">
        <f t="shared" si="10"/>
        <v>182.647</v>
      </c>
      <c r="S67" s="96">
        <f t="shared" si="11"/>
        <v>0</v>
      </c>
      <c r="T67" s="97"/>
    </row>
    <row r="68" s="85" customFormat="1" ht="23.1" customHeight="1" spans="1:20">
      <c r="A68" s="111" t="s">
        <v>151</v>
      </c>
      <c r="B68" s="112" t="s">
        <v>152</v>
      </c>
      <c r="C68" s="113" t="s">
        <v>51</v>
      </c>
      <c r="D68" s="114">
        <v>142.22</v>
      </c>
      <c r="E68" s="115">
        <v>50</v>
      </c>
      <c r="F68" s="116">
        <f t="shared" si="3"/>
        <v>7111</v>
      </c>
      <c r="G68" s="116">
        <f t="shared" ref="G68:K68" si="69">D68</f>
        <v>142.22</v>
      </c>
      <c r="H68" s="117">
        <f t="shared" si="69"/>
        <v>50</v>
      </c>
      <c r="I68" s="116">
        <f t="shared" si="5"/>
        <v>7111</v>
      </c>
      <c r="J68" s="116">
        <f t="shared" si="6"/>
        <v>135.109</v>
      </c>
      <c r="K68" s="116">
        <f t="shared" si="69"/>
        <v>50</v>
      </c>
      <c r="L68" s="116">
        <f t="shared" si="7"/>
        <v>6755.45</v>
      </c>
      <c r="M68" s="116">
        <f t="shared" si="14"/>
        <v>7.11100000000002</v>
      </c>
      <c r="N68" s="116">
        <f t="shared" si="8"/>
        <v>50</v>
      </c>
      <c r="O68" s="116">
        <f t="shared" si="9"/>
        <v>355.550000000001</v>
      </c>
      <c r="P68" s="116"/>
      <c r="R68" s="95">
        <f t="shared" si="10"/>
        <v>135.109</v>
      </c>
      <c r="S68" s="96">
        <f t="shared" si="11"/>
        <v>0</v>
      </c>
      <c r="T68" s="97"/>
    </row>
    <row r="69" s="85" customFormat="1" ht="23.1" customHeight="1" spans="1:20">
      <c r="A69" s="111" t="s">
        <v>153</v>
      </c>
      <c r="B69" s="112" t="s">
        <v>154</v>
      </c>
      <c r="C69" s="113"/>
      <c r="D69" s="114"/>
      <c r="E69" s="115"/>
      <c r="F69" s="116">
        <f t="shared" si="3"/>
        <v>0</v>
      </c>
      <c r="G69" s="116">
        <f t="shared" ref="G69:K69" si="70">D69</f>
        <v>0</v>
      </c>
      <c r="H69" s="117">
        <f t="shared" si="70"/>
        <v>0</v>
      </c>
      <c r="I69" s="116">
        <f t="shared" si="5"/>
        <v>0</v>
      </c>
      <c r="J69" s="116">
        <f t="shared" si="6"/>
        <v>0</v>
      </c>
      <c r="K69" s="116">
        <f t="shared" si="70"/>
        <v>0</v>
      </c>
      <c r="L69" s="116">
        <f t="shared" si="7"/>
        <v>0</v>
      </c>
      <c r="M69" s="116">
        <f t="shared" si="14"/>
        <v>0</v>
      </c>
      <c r="N69" s="116">
        <f t="shared" si="8"/>
        <v>0</v>
      </c>
      <c r="O69" s="116">
        <f t="shared" si="9"/>
        <v>0</v>
      </c>
      <c r="P69" s="116"/>
      <c r="R69" s="95">
        <f t="shared" si="10"/>
        <v>0</v>
      </c>
      <c r="S69" s="96">
        <f t="shared" si="11"/>
        <v>0</v>
      </c>
      <c r="T69" s="97"/>
    </row>
    <row r="70" s="85" customFormat="1" ht="23.1" customHeight="1" spans="1:20">
      <c r="A70" s="111" t="s">
        <v>155</v>
      </c>
      <c r="B70" s="112" t="s">
        <v>156</v>
      </c>
      <c r="C70" s="113" t="s">
        <v>51</v>
      </c>
      <c r="D70" s="114">
        <v>627.55</v>
      </c>
      <c r="E70" s="115">
        <v>50</v>
      </c>
      <c r="F70" s="116">
        <f t="shared" si="3"/>
        <v>31377.5</v>
      </c>
      <c r="G70" s="116">
        <f t="shared" ref="G70:K70" si="71">D70</f>
        <v>627.55</v>
      </c>
      <c r="H70" s="117">
        <f t="shared" si="71"/>
        <v>50</v>
      </c>
      <c r="I70" s="116">
        <f t="shared" si="5"/>
        <v>31377.5</v>
      </c>
      <c r="J70" s="116">
        <f t="shared" si="6"/>
        <v>596.1725</v>
      </c>
      <c r="K70" s="116">
        <f t="shared" si="71"/>
        <v>50</v>
      </c>
      <c r="L70" s="116">
        <f t="shared" si="7"/>
        <v>29808.625</v>
      </c>
      <c r="M70" s="116">
        <f t="shared" si="14"/>
        <v>31.3775000000001</v>
      </c>
      <c r="N70" s="116">
        <f t="shared" si="8"/>
        <v>50</v>
      </c>
      <c r="O70" s="116">
        <f t="shared" si="9"/>
        <v>1568.875</v>
      </c>
      <c r="P70" s="116"/>
      <c r="R70" s="95">
        <f t="shared" si="10"/>
        <v>596.1725</v>
      </c>
      <c r="S70" s="96">
        <f t="shared" si="11"/>
        <v>0</v>
      </c>
      <c r="T70" s="97"/>
    </row>
    <row r="71" s="85" customFormat="1" ht="23.1" customHeight="1" spans="1:20">
      <c r="A71" s="111" t="s">
        <v>157</v>
      </c>
      <c r="B71" s="112" t="s">
        <v>158</v>
      </c>
      <c r="C71" s="113" t="s">
        <v>51</v>
      </c>
      <c r="D71" s="114">
        <v>761.23</v>
      </c>
      <c r="E71" s="115">
        <v>50</v>
      </c>
      <c r="F71" s="116">
        <f t="shared" si="3"/>
        <v>38061.5</v>
      </c>
      <c r="G71" s="116">
        <f t="shared" ref="G71:K71" si="72">D71</f>
        <v>761.23</v>
      </c>
      <c r="H71" s="117">
        <f t="shared" si="72"/>
        <v>50</v>
      </c>
      <c r="I71" s="116">
        <f t="shared" si="5"/>
        <v>38061.5</v>
      </c>
      <c r="J71" s="116">
        <f t="shared" si="6"/>
        <v>723.1685</v>
      </c>
      <c r="K71" s="116">
        <f t="shared" si="72"/>
        <v>50</v>
      </c>
      <c r="L71" s="116">
        <f t="shared" si="7"/>
        <v>36158.425</v>
      </c>
      <c r="M71" s="116">
        <f t="shared" si="14"/>
        <v>38.0615</v>
      </c>
      <c r="N71" s="116">
        <f t="shared" si="8"/>
        <v>50</v>
      </c>
      <c r="O71" s="116">
        <f t="shared" si="9"/>
        <v>1903.075</v>
      </c>
      <c r="P71" s="116"/>
      <c r="R71" s="95">
        <f t="shared" si="10"/>
        <v>723.1685</v>
      </c>
      <c r="S71" s="96">
        <f t="shared" si="11"/>
        <v>0</v>
      </c>
      <c r="T71" s="97"/>
    </row>
    <row r="72" s="85" customFormat="1" ht="23.1" customHeight="1" spans="1:20">
      <c r="A72" s="127" t="s">
        <v>159</v>
      </c>
      <c r="B72" s="112" t="s">
        <v>160</v>
      </c>
      <c r="C72" s="113" t="s">
        <v>51</v>
      </c>
      <c r="D72" s="114">
        <v>903.71</v>
      </c>
      <c r="E72" s="115">
        <v>50</v>
      </c>
      <c r="F72" s="116">
        <f t="shared" si="3"/>
        <v>45185.5</v>
      </c>
      <c r="G72" s="116">
        <f t="shared" ref="G72:K72" si="73">D72</f>
        <v>903.71</v>
      </c>
      <c r="H72" s="117">
        <f t="shared" si="73"/>
        <v>50</v>
      </c>
      <c r="I72" s="116">
        <f t="shared" si="5"/>
        <v>45185.5</v>
      </c>
      <c r="J72" s="116">
        <f t="shared" si="6"/>
        <v>858.5245</v>
      </c>
      <c r="K72" s="116">
        <f t="shared" si="73"/>
        <v>50</v>
      </c>
      <c r="L72" s="116">
        <f t="shared" si="7"/>
        <v>42926.225</v>
      </c>
      <c r="M72" s="116">
        <f t="shared" si="14"/>
        <v>45.1855</v>
      </c>
      <c r="N72" s="116">
        <f t="shared" si="8"/>
        <v>50</v>
      </c>
      <c r="O72" s="116">
        <f t="shared" si="9"/>
        <v>2259.275</v>
      </c>
      <c r="P72" s="116"/>
      <c r="R72" s="95">
        <f t="shared" si="10"/>
        <v>858.5245</v>
      </c>
      <c r="S72" s="96">
        <f t="shared" si="11"/>
        <v>0</v>
      </c>
      <c r="T72" s="97"/>
    </row>
    <row r="73" s="85" customFormat="1" ht="23.1" customHeight="1" spans="1:20">
      <c r="A73" s="111" t="s">
        <v>161</v>
      </c>
      <c r="B73" s="112" t="s">
        <v>162</v>
      </c>
      <c r="C73" s="113" t="s">
        <v>51</v>
      </c>
      <c r="D73" s="114">
        <v>959.57</v>
      </c>
      <c r="E73" s="115">
        <v>50</v>
      </c>
      <c r="F73" s="116">
        <f t="shared" si="3"/>
        <v>47978.5</v>
      </c>
      <c r="G73" s="116">
        <f t="shared" ref="G73:K73" si="74">D73</f>
        <v>959.57</v>
      </c>
      <c r="H73" s="117">
        <f t="shared" si="74"/>
        <v>50</v>
      </c>
      <c r="I73" s="116">
        <f t="shared" si="5"/>
        <v>47978.5</v>
      </c>
      <c r="J73" s="116">
        <f t="shared" si="6"/>
        <v>911.5915</v>
      </c>
      <c r="K73" s="116">
        <f t="shared" si="74"/>
        <v>50</v>
      </c>
      <c r="L73" s="116">
        <f t="shared" si="7"/>
        <v>45579.575</v>
      </c>
      <c r="M73" s="116">
        <f t="shared" si="14"/>
        <v>47.9785000000001</v>
      </c>
      <c r="N73" s="116">
        <f t="shared" si="8"/>
        <v>50</v>
      </c>
      <c r="O73" s="116">
        <f t="shared" si="9"/>
        <v>2398.925</v>
      </c>
      <c r="P73" s="116"/>
      <c r="R73" s="95">
        <f t="shared" si="10"/>
        <v>911.5915</v>
      </c>
      <c r="S73" s="96">
        <f t="shared" si="11"/>
        <v>0</v>
      </c>
      <c r="T73" s="97"/>
    </row>
    <row r="74" s="85" customFormat="1" ht="23.1" customHeight="1" spans="1:20">
      <c r="A74" s="111" t="s">
        <v>163</v>
      </c>
      <c r="B74" s="112" t="s">
        <v>164</v>
      </c>
      <c r="C74" s="113" t="s">
        <v>51</v>
      </c>
      <c r="D74" s="114">
        <v>1207.82</v>
      </c>
      <c r="E74" s="115">
        <v>50</v>
      </c>
      <c r="F74" s="116">
        <f t="shared" si="3"/>
        <v>60391</v>
      </c>
      <c r="G74" s="116">
        <f t="shared" ref="G74:K74" si="75">D74</f>
        <v>1207.82</v>
      </c>
      <c r="H74" s="117">
        <f t="shared" si="75"/>
        <v>50</v>
      </c>
      <c r="I74" s="116">
        <f t="shared" si="5"/>
        <v>60391</v>
      </c>
      <c r="J74" s="116">
        <f t="shared" si="6"/>
        <v>1147.429</v>
      </c>
      <c r="K74" s="116">
        <f t="shared" si="75"/>
        <v>50</v>
      </c>
      <c r="L74" s="116">
        <f t="shared" si="7"/>
        <v>57371.45</v>
      </c>
      <c r="M74" s="116">
        <f t="shared" si="14"/>
        <v>60.3910000000001</v>
      </c>
      <c r="N74" s="116">
        <f t="shared" si="8"/>
        <v>50</v>
      </c>
      <c r="O74" s="116">
        <f t="shared" si="9"/>
        <v>3019.55</v>
      </c>
      <c r="P74" s="116"/>
      <c r="R74" s="95">
        <f t="shared" si="10"/>
        <v>1147.429</v>
      </c>
      <c r="S74" s="96">
        <f t="shared" si="11"/>
        <v>0</v>
      </c>
      <c r="T74" s="97"/>
    </row>
    <row r="75" s="85" customFormat="1" ht="23.1" customHeight="1" spans="1:20">
      <c r="A75" s="127">
        <v>218</v>
      </c>
      <c r="B75" s="112" t="s">
        <v>165</v>
      </c>
      <c r="C75" s="113"/>
      <c r="D75" s="114"/>
      <c r="E75" s="115"/>
      <c r="F75" s="116">
        <f t="shared" ref="F75:F138" si="76">ROUND(E75*D75,2)</f>
        <v>0</v>
      </c>
      <c r="G75" s="116">
        <f t="shared" ref="G75:K75" si="77">D75</f>
        <v>0</v>
      </c>
      <c r="H75" s="117">
        <f t="shared" si="77"/>
        <v>0</v>
      </c>
      <c r="I75" s="116">
        <f t="shared" ref="I75:I138" si="78">ROUND(H75*G75,2)</f>
        <v>0</v>
      </c>
      <c r="J75" s="116">
        <f t="shared" ref="J75:J138" si="79">G75*0.95</f>
        <v>0</v>
      </c>
      <c r="K75" s="116">
        <f t="shared" si="77"/>
        <v>0</v>
      </c>
      <c r="L75" s="116">
        <f t="shared" ref="L75:L138" si="80">K75*J75</f>
        <v>0</v>
      </c>
      <c r="M75" s="116">
        <f t="shared" si="14"/>
        <v>0</v>
      </c>
      <c r="N75" s="116">
        <f t="shared" ref="N75:N138" si="81">K75</f>
        <v>0</v>
      </c>
      <c r="O75" s="116">
        <f t="shared" si="9"/>
        <v>0</v>
      </c>
      <c r="P75" s="116"/>
      <c r="R75" s="95">
        <f t="shared" ref="R75:R138" si="82">G75*0.95</f>
        <v>0</v>
      </c>
      <c r="S75" s="96">
        <f t="shared" ref="S75:S138" si="83">J75-R75</f>
        <v>0</v>
      </c>
      <c r="T75" s="97"/>
    </row>
    <row r="76" s="85" customFormat="1" ht="23.1" customHeight="1" spans="1:20">
      <c r="A76" s="127" t="s">
        <v>166</v>
      </c>
      <c r="B76" s="112" t="s">
        <v>167</v>
      </c>
      <c r="C76" s="113" t="s">
        <v>51</v>
      </c>
      <c r="D76" s="114">
        <v>41.99</v>
      </c>
      <c r="E76" s="115">
        <v>100</v>
      </c>
      <c r="F76" s="116">
        <f t="shared" si="76"/>
        <v>4199</v>
      </c>
      <c r="G76" s="116">
        <f t="shared" ref="G76:K76" si="84">D76</f>
        <v>41.99</v>
      </c>
      <c r="H76" s="117">
        <f t="shared" si="84"/>
        <v>100</v>
      </c>
      <c r="I76" s="116">
        <f t="shared" si="78"/>
        <v>4199</v>
      </c>
      <c r="J76" s="116">
        <f t="shared" si="79"/>
        <v>39.8905</v>
      </c>
      <c r="K76" s="116">
        <f t="shared" si="84"/>
        <v>100</v>
      </c>
      <c r="L76" s="116">
        <f t="shared" si="80"/>
        <v>3989.05</v>
      </c>
      <c r="M76" s="116">
        <f t="shared" si="14"/>
        <v>2.0995</v>
      </c>
      <c r="N76" s="116">
        <f t="shared" si="81"/>
        <v>100</v>
      </c>
      <c r="O76" s="116">
        <f t="shared" ref="O76:O139" si="85">N76*M76</f>
        <v>209.95</v>
      </c>
      <c r="P76" s="116"/>
      <c r="R76" s="95">
        <f t="shared" si="82"/>
        <v>39.8905</v>
      </c>
      <c r="S76" s="96">
        <f t="shared" si="83"/>
        <v>0</v>
      </c>
      <c r="T76" s="97"/>
    </row>
    <row r="77" s="85" customFormat="1" ht="23.1" customHeight="1" spans="1:20">
      <c r="A77" s="111" t="s">
        <v>168</v>
      </c>
      <c r="B77" s="112" t="s">
        <v>169</v>
      </c>
      <c r="C77" s="113" t="s">
        <v>51</v>
      </c>
      <c r="D77" s="114">
        <v>83.98</v>
      </c>
      <c r="E77" s="115">
        <v>100</v>
      </c>
      <c r="F77" s="116">
        <f t="shared" si="76"/>
        <v>8398</v>
      </c>
      <c r="G77" s="116">
        <f t="shared" ref="G77:K77" si="86">D77</f>
        <v>83.98</v>
      </c>
      <c r="H77" s="117">
        <f t="shared" si="86"/>
        <v>100</v>
      </c>
      <c r="I77" s="116">
        <f t="shared" si="78"/>
        <v>8398</v>
      </c>
      <c r="J77" s="116">
        <f t="shared" si="79"/>
        <v>79.781</v>
      </c>
      <c r="K77" s="116">
        <f t="shared" si="86"/>
        <v>100</v>
      </c>
      <c r="L77" s="116">
        <f t="shared" si="80"/>
        <v>7978.1</v>
      </c>
      <c r="M77" s="116">
        <f t="shared" ref="M77:M140" si="87">G77-J77</f>
        <v>4.199</v>
      </c>
      <c r="N77" s="116">
        <f t="shared" si="81"/>
        <v>100</v>
      </c>
      <c r="O77" s="116">
        <f t="shared" si="85"/>
        <v>419.9</v>
      </c>
      <c r="P77" s="116"/>
      <c r="R77" s="95">
        <f t="shared" si="82"/>
        <v>79.781</v>
      </c>
      <c r="S77" s="96">
        <f t="shared" si="83"/>
        <v>0</v>
      </c>
      <c r="T77" s="97"/>
    </row>
    <row r="78" s="85" customFormat="1" ht="23.1" customHeight="1" spans="1:20">
      <c r="A78" s="111" t="s">
        <v>170</v>
      </c>
      <c r="B78" s="112" t="s">
        <v>171</v>
      </c>
      <c r="C78" s="113" t="s">
        <v>51</v>
      </c>
      <c r="D78" s="114">
        <v>15</v>
      </c>
      <c r="E78" s="115">
        <v>100</v>
      </c>
      <c r="F78" s="116">
        <f t="shared" si="76"/>
        <v>1500</v>
      </c>
      <c r="G78" s="116">
        <f t="shared" ref="G78:K78" si="88">D78</f>
        <v>15</v>
      </c>
      <c r="H78" s="117">
        <f t="shared" si="88"/>
        <v>100</v>
      </c>
      <c r="I78" s="116">
        <f t="shared" si="78"/>
        <v>1500</v>
      </c>
      <c r="J78" s="116">
        <f t="shared" si="79"/>
        <v>14.25</v>
      </c>
      <c r="K78" s="116">
        <f t="shared" si="88"/>
        <v>100</v>
      </c>
      <c r="L78" s="116">
        <f t="shared" si="80"/>
        <v>1425</v>
      </c>
      <c r="M78" s="116">
        <f t="shared" si="87"/>
        <v>0.75</v>
      </c>
      <c r="N78" s="116">
        <f t="shared" si="81"/>
        <v>100</v>
      </c>
      <c r="O78" s="116">
        <f t="shared" si="85"/>
        <v>75</v>
      </c>
      <c r="P78" s="116"/>
      <c r="R78" s="95">
        <f t="shared" si="82"/>
        <v>14.25</v>
      </c>
      <c r="S78" s="96">
        <f t="shared" si="83"/>
        <v>0</v>
      </c>
      <c r="T78" s="97"/>
    </row>
    <row r="79" s="85" customFormat="1" ht="23.1" customHeight="1" spans="1:20">
      <c r="A79" s="111" t="s">
        <v>172</v>
      </c>
      <c r="B79" s="112" t="s">
        <v>173</v>
      </c>
      <c r="C79" s="113" t="s">
        <v>51</v>
      </c>
      <c r="D79" s="114">
        <v>19.99</v>
      </c>
      <c r="E79" s="115">
        <v>100</v>
      </c>
      <c r="F79" s="116">
        <f t="shared" si="76"/>
        <v>1999</v>
      </c>
      <c r="G79" s="116">
        <f t="shared" ref="G79:K79" si="89">D79</f>
        <v>19.99</v>
      </c>
      <c r="H79" s="117">
        <f t="shared" si="89"/>
        <v>100</v>
      </c>
      <c r="I79" s="116">
        <f t="shared" si="78"/>
        <v>1999</v>
      </c>
      <c r="J79" s="116">
        <f t="shared" si="79"/>
        <v>18.9905</v>
      </c>
      <c r="K79" s="116">
        <f t="shared" si="89"/>
        <v>100</v>
      </c>
      <c r="L79" s="116">
        <f t="shared" si="80"/>
        <v>1899.05</v>
      </c>
      <c r="M79" s="116">
        <f t="shared" si="87"/>
        <v>0.999500000000001</v>
      </c>
      <c r="N79" s="116">
        <f t="shared" si="81"/>
        <v>100</v>
      </c>
      <c r="O79" s="116">
        <f t="shared" si="85"/>
        <v>99.9500000000001</v>
      </c>
      <c r="P79" s="116"/>
      <c r="R79" s="95">
        <f t="shared" si="82"/>
        <v>18.9905</v>
      </c>
      <c r="S79" s="96">
        <f t="shared" si="83"/>
        <v>0</v>
      </c>
      <c r="T79" s="97"/>
    </row>
    <row r="80" s="85" customFormat="1" ht="23.1" customHeight="1" spans="1:20">
      <c r="A80" s="111">
        <v>219</v>
      </c>
      <c r="B80" s="112" t="s">
        <v>174</v>
      </c>
      <c r="C80" s="113"/>
      <c r="D80" s="114"/>
      <c r="E80" s="115"/>
      <c r="F80" s="116">
        <f t="shared" si="76"/>
        <v>0</v>
      </c>
      <c r="G80" s="116">
        <f t="shared" ref="G80:K80" si="90">D80</f>
        <v>0</v>
      </c>
      <c r="H80" s="117">
        <f t="shared" si="90"/>
        <v>0</v>
      </c>
      <c r="I80" s="116">
        <f t="shared" si="78"/>
        <v>0</v>
      </c>
      <c r="J80" s="116">
        <f t="shared" si="79"/>
        <v>0</v>
      </c>
      <c r="K80" s="116">
        <f t="shared" si="90"/>
        <v>0</v>
      </c>
      <c r="L80" s="116">
        <f t="shared" si="80"/>
        <v>0</v>
      </c>
      <c r="M80" s="116">
        <f t="shared" si="87"/>
        <v>0</v>
      </c>
      <c r="N80" s="116">
        <f t="shared" si="81"/>
        <v>0</v>
      </c>
      <c r="O80" s="116">
        <f t="shared" si="85"/>
        <v>0</v>
      </c>
      <c r="P80" s="116"/>
      <c r="R80" s="95">
        <f t="shared" si="82"/>
        <v>0</v>
      </c>
      <c r="S80" s="96">
        <f t="shared" si="83"/>
        <v>0</v>
      </c>
      <c r="T80" s="97"/>
    </row>
    <row r="81" s="85" customFormat="1" ht="23.1" customHeight="1" spans="1:20">
      <c r="A81" s="111" t="s">
        <v>175</v>
      </c>
      <c r="B81" s="112" t="s">
        <v>176</v>
      </c>
      <c r="C81" s="113" t="s">
        <v>65</v>
      </c>
      <c r="D81" s="114">
        <v>339.97</v>
      </c>
      <c r="E81" s="115">
        <v>50</v>
      </c>
      <c r="F81" s="116">
        <f t="shared" si="76"/>
        <v>16998.5</v>
      </c>
      <c r="G81" s="116">
        <f t="shared" ref="G81:K81" si="91">D81</f>
        <v>339.97</v>
      </c>
      <c r="H81" s="117">
        <f t="shared" si="91"/>
        <v>50</v>
      </c>
      <c r="I81" s="116">
        <f t="shared" si="78"/>
        <v>16998.5</v>
      </c>
      <c r="J81" s="116">
        <f t="shared" si="79"/>
        <v>322.9715</v>
      </c>
      <c r="K81" s="116">
        <f t="shared" si="91"/>
        <v>50</v>
      </c>
      <c r="L81" s="116">
        <f t="shared" si="80"/>
        <v>16148.575</v>
      </c>
      <c r="M81" s="116">
        <f t="shared" si="87"/>
        <v>16.9985</v>
      </c>
      <c r="N81" s="116">
        <f t="shared" si="81"/>
        <v>50</v>
      </c>
      <c r="O81" s="116">
        <f t="shared" si="85"/>
        <v>849.925000000002</v>
      </c>
      <c r="P81" s="116"/>
      <c r="R81" s="95">
        <f t="shared" si="82"/>
        <v>322.9715</v>
      </c>
      <c r="S81" s="96">
        <f t="shared" si="83"/>
        <v>0</v>
      </c>
      <c r="T81" s="97"/>
    </row>
    <row r="82" s="85" customFormat="1" ht="23.1" customHeight="1" spans="1:20">
      <c r="A82" s="111" t="s">
        <v>177</v>
      </c>
      <c r="B82" s="112" t="s">
        <v>178</v>
      </c>
      <c r="C82" s="113" t="s">
        <v>65</v>
      </c>
      <c r="D82" s="114">
        <v>319.9</v>
      </c>
      <c r="E82" s="115">
        <v>50</v>
      </c>
      <c r="F82" s="116">
        <f t="shared" si="76"/>
        <v>15995</v>
      </c>
      <c r="G82" s="116">
        <f t="shared" ref="G82:K82" si="92">D82</f>
        <v>319.9</v>
      </c>
      <c r="H82" s="117">
        <f t="shared" si="92"/>
        <v>50</v>
      </c>
      <c r="I82" s="116">
        <f t="shared" si="78"/>
        <v>15995</v>
      </c>
      <c r="J82" s="116">
        <f t="shared" si="79"/>
        <v>303.905</v>
      </c>
      <c r="K82" s="116">
        <f t="shared" si="92"/>
        <v>50</v>
      </c>
      <c r="L82" s="116">
        <f t="shared" si="80"/>
        <v>15195.25</v>
      </c>
      <c r="M82" s="116">
        <f t="shared" si="87"/>
        <v>15.995</v>
      </c>
      <c r="N82" s="116">
        <f t="shared" si="81"/>
        <v>50</v>
      </c>
      <c r="O82" s="116">
        <f t="shared" si="85"/>
        <v>799.75</v>
      </c>
      <c r="P82" s="116"/>
      <c r="R82" s="95">
        <f t="shared" si="82"/>
        <v>303.905</v>
      </c>
      <c r="S82" s="96">
        <f t="shared" si="83"/>
        <v>0</v>
      </c>
      <c r="T82" s="97"/>
    </row>
    <row r="83" s="85" customFormat="1" ht="23.1" customHeight="1" spans="1:20">
      <c r="A83" s="111">
        <v>220</v>
      </c>
      <c r="B83" s="112" t="s">
        <v>179</v>
      </c>
      <c r="C83" s="113"/>
      <c r="D83" s="114"/>
      <c r="E83" s="115"/>
      <c r="F83" s="116">
        <f t="shared" si="76"/>
        <v>0</v>
      </c>
      <c r="G83" s="116">
        <f t="shared" ref="G83:K83" si="93">D83</f>
        <v>0</v>
      </c>
      <c r="H83" s="117">
        <f t="shared" si="93"/>
        <v>0</v>
      </c>
      <c r="I83" s="116">
        <f t="shared" si="78"/>
        <v>0</v>
      </c>
      <c r="J83" s="116">
        <f t="shared" si="79"/>
        <v>0</v>
      </c>
      <c r="K83" s="116">
        <f t="shared" si="93"/>
        <v>0</v>
      </c>
      <c r="L83" s="116">
        <f t="shared" si="80"/>
        <v>0</v>
      </c>
      <c r="M83" s="116">
        <f t="shared" si="87"/>
        <v>0</v>
      </c>
      <c r="N83" s="116">
        <f t="shared" si="81"/>
        <v>0</v>
      </c>
      <c r="O83" s="116">
        <f t="shared" si="85"/>
        <v>0</v>
      </c>
      <c r="P83" s="116"/>
      <c r="R83" s="95">
        <f t="shared" si="82"/>
        <v>0</v>
      </c>
      <c r="S83" s="96">
        <f t="shared" si="83"/>
        <v>0</v>
      </c>
      <c r="T83" s="97"/>
    </row>
    <row r="84" s="85" customFormat="1" ht="23.1" customHeight="1" spans="1:20">
      <c r="A84" s="111" t="s">
        <v>180</v>
      </c>
      <c r="B84" s="112" t="s">
        <v>181</v>
      </c>
      <c r="C84" s="113" t="s">
        <v>62</v>
      </c>
      <c r="D84" s="114">
        <v>25.36</v>
      </c>
      <c r="E84" s="115">
        <v>100</v>
      </c>
      <c r="F84" s="116">
        <f t="shared" si="76"/>
        <v>2536</v>
      </c>
      <c r="G84" s="116">
        <f t="shared" ref="G84:K84" si="94">D84</f>
        <v>25.36</v>
      </c>
      <c r="H84" s="117">
        <f t="shared" si="94"/>
        <v>100</v>
      </c>
      <c r="I84" s="116">
        <f t="shared" si="78"/>
        <v>2536</v>
      </c>
      <c r="J84" s="116">
        <f t="shared" si="79"/>
        <v>24.092</v>
      </c>
      <c r="K84" s="116">
        <f t="shared" si="94"/>
        <v>100</v>
      </c>
      <c r="L84" s="116">
        <f t="shared" si="80"/>
        <v>2409.2</v>
      </c>
      <c r="M84" s="116">
        <f t="shared" si="87"/>
        <v>1.268</v>
      </c>
      <c r="N84" s="116">
        <f t="shared" si="81"/>
        <v>100</v>
      </c>
      <c r="O84" s="116">
        <f t="shared" si="85"/>
        <v>126.8</v>
      </c>
      <c r="P84" s="116"/>
      <c r="R84" s="95">
        <f t="shared" si="82"/>
        <v>24.092</v>
      </c>
      <c r="S84" s="96">
        <f t="shared" si="83"/>
        <v>0</v>
      </c>
      <c r="T84" s="97"/>
    </row>
    <row r="85" s="85" customFormat="1" ht="23.1" customHeight="1" spans="1:20">
      <c r="A85" s="111" t="s">
        <v>182</v>
      </c>
      <c r="B85" s="112" t="s">
        <v>183</v>
      </c>
      <c r="C85" s="113" t="s">
        <v>62</v>
      </c>
      <c r="D85" s="114">
        <v>26.9</v>
      </c>
      <c r="E85" s="115">
        <v>100</v>
      </c>
      <c r="F85" s="116">
        <f t="shared" si="76"/>
        <v>2690</v>
      </c>
      <c r="G85" s="116">
        <f t="shared" ref="G85:K85" si="95">D85</f>
        <v>26.9</v>
      </c>
      <c r="H85" s="117">
        <f t="shared" si="95"/>
        <v>100</v>
      </c>
      <c r="I85" s="116">
        <f t="shared" si="78"/>
        <v>2690</v>
      </c>
      <c r="J85" s="116">
        <f t="shared" si="79"/>
        <v>25.555</v>
      </c>
      <c r="K85" s="116">
        <f t="shared" si="95"/>
        <v>100</v>
      </c>
      <c r="L85" s="116">
        <f t="shared" si="80"/>
        <v>2555.5</v>
      </c>
      <c r="M85" s="116">
        <f t="shared" si="87"/>
        <v>1.345</v>
      </c>
      <c r="N85" s="116">
        <f t="shared" si="81"/>
        <v>100</v>
      </c>
      <c r="O85" s="116">
        <f t="shared" si="85"/>
        <v>134.5</v>
      </c>
      <c r="P85" s="116"/>
      <c r="R85" s="95">
        <f t="shared" si="82"/>
        <v>25.555</v>
      </c>
      <c r="S85" s="96">
        <f t="shared" si="83"/>
        <v>0</v>
      </c>
      <c r="T85" s="97"/>
    </row>
    <row r="86" s="85" customFormat="1" ht="23.1" customHeight="1" spans="1:20">
      <c r="A86" s="127">
        <v>221</v>
      </c>
      <c r="B86" s="112" t="s">
        <v>184</v>
      </c>
      <c r="C86" s="113"/>
      <c r="D86" s="114"/>
      <c r="E86" s="115"/>
      <c r="F86" s="116">
        <f t="shared" si="76"/>
        <v>0</v>
      </c>
      <c r="G86" s="116">
        <f t="shared" ref="G86:K86" si="96">D86</f>
        <v>0</v>
      </c>
      <c r="H86" s="117">
        <f t="shared" si="96"/>
        <v>0</v>
      </c>
      <c r="I86" s="116">
        <f t="shared" si="78"/>
        <v>0</v>
      </c>
      <c r="J86" s="116">
        <f t="shared" si="79"/>
        <v>0</v>
      </c>
      <c r="K86" s="116">
        <f t="shared" si="96"/>
        <v>0</v>
      </c>
      <c r="L86" s="116">
        <f t="shared" si="80"/>
        <v>0</v>
      </c>
      <c r="M86" s="116">
        <f t="shared" si="87"/>
        <v>0</v>
      </c>
      <c r="N86" s="116">
        <f t="shared" si="81"/>
        <v>0</v>
      </c>
      <c r="O86" s="116">
        <f t="shared" si="85"/>
        <v>0</v>
      </c>
      <c r="P86" s="116"/>
      <c r="R86" s="95">
        <f t="shared" si="82"/>
        <v>0</v>
      </c>
      <c r="S86" s="96">
        <f t="shared" si="83"/>
        <v>0</v>
      </c>
      <c r="T86" s="97"/>
    </row>
    <row r="87" s="85" customFormat="1" ht="23.1" customHeight="1" spans="1:20">
      <c r="A87" s="127" t="s">
        <v>185</v>
      </c>
      <c r="B87" s="112" t="s">
        <v>186</v>
      </c>
      <c r="C87" s="113" t="s">
        <v>55</v>
      </c>
      <c r="D87" s="114">
        <v>928.93</v>
      </c>
      <c r="E87" s="115">
        <v>50</v>
      </c>
      <c r="F87" s="116">
        <f t="shared" si="76"/>
        <v>46446.5</v>
      </c>
      <c r="G87" s="116">
        <f t="shared" ref="G87:K87" si="97">D87</f>
        <v>928.93</v>
      </c>
      <c r="H87" s="117">
        <f t="shared" si="97"/>
        <v>50</v>
      </c>
      <c r="I87" s="116">
        <f t="shared" si="78"/>
        <v>46446.5</v>
      </c>
      <c r="J87" s="116">
        <f t="shared" si="79"/>
        <v>882.4835</v>
      </c>
      <c r="K87" s="116">
        <f t="shared" si="97"/>
        <v>50</v>
      </c>
      <c r="L87" s="116">
        <f t="shared" si="80"/>
        <v>44124.175</v>
      </c>
      <c r="M87" s="116">
        <f t="shared" si="87"/>
        <v>46.4465</v>
      </c>
      <c r="N87" s="116">
        <f t="shared" si="81"/>
        <v>50</v>
      </c>
      <c r="O87" s="116">
        <f t="shared" si="85"/>
        <v>2322.325</v>
      </c>
      <c r="P87" s="116"/>
      <c r="R87" s="95">
        <f t="shared" si="82"/>
        <v>882.4835</v>
      </c>
      <c r="S87" s="96">
        <f t="shared" si="83"/>
        <v>0</v>
      </c>
      <c r="T87" s="97"/>
    </row>
    <row r="88" s="85" customFormat="1" ht="23.1" customHeight="1" spans="1:20">
      <c r="A88" s="111" t="s">
        <v>187</v>
      </c>
      <c r="B88" s="112" t="s">
        <v>188</v>
      </c>
      <c r="C88" s="113" t="s">
        <v>65</v>
      </c>
      <c r="D88" s="114">
        <v>386.44</v>
      </c>
      <c r="E88" s="115">
        <v>100</v>
      </c>
      <c r="F88" s="116">
        <f t="shared" si="76"/>
        <v>38644</v>
      </c>
      <c r="G88" s="116">
        <f t="shared" ref="G88:K88" si="98">D88</f>
        <v>386.44</v>
      </c>
      <c r="H88" s="117">
        <f t="shared" si="98"/>
        <v>100</v>
      </c>
      <c r="I88" s="116">
        <f t="shared" si="78"/>
        <v>38644</v>
      </c>
      <c r="J88" s="116">
        <f t="shared" si="79"/>
        <v>367.118</v>
      </c>
      <c r="K88" s="116">
        <f t="shared" si="98"/>
        <v>100</v>
      </c>
      <c r="L88" s="116">
        <f t="shared" si="80"/>
        <v>36711.8</v>
      </c>
      <c r="M88" s="116">
        <f t="shared" si="87"/>
        <v>19.322</v>
      </c>
      <c r="N88" s="116">
        <f t="shared" si="81"/>
        <v>100</v>
      </c>
      <c r="O88" s="116">
        <f t="shared" si="85"/>
        <v>1932.2</v>
      </c>
      <c r="P88" s="116"/>
      <c r="R88" s="95">
        <f t="shared" si="82"/>
        <v>367.118</v>
      </c>
      <c r="S88" s="96">
        <f t="shared" si="83"/>
        <v>0</v>
      </c>
      <c r="T88" s="97"/>
    </row>
    <row r="89" s="85" customFormat="1" ht="23.1" customHeight="1" spans="1:20">
      <c r="A89" s="111">
        <v>222</v>
      </c>
      <c r="B89" s="112" t="s">
        <v>189</v>
      </c>
      <c r="C89" s="113"/>
      <c r="D89" s="114"/>
      <c r="E89" s="115"/>
      <c r="F89" s="116">
        <f t="shared" si="76"/>
        <v>0</v>
      </c>
      <c r="G89" s="116">
        <f t="shared" ref="G89:K89" si="99">D89</f>
        <v>0</v>
      </c>
      <c r="H89" s="117">
        <f t="shared" si="99"/>
        <v>0</v>
      </c>
      <c r="I89" s="116">
        <f t="shared" si="78"/>
        <v>0</v>
      </c>
      <c r="J89" s="116">
        <f t="shared" si="79"/>
        <v>0</v>
      </c>
      <c r="K89" s="116">
        <f t="shared" si="99"/>
        <v>0</v>
      </c>
      <c r="L89" s="116">
        <f t="shared" si="80"/>
        <v>0</v>
      </c>
      <c r="M89" s="116">
        <f t="shared" si="87"/>
        <v>0</v>
      </c>
      <c r="N89" s="116">
        <f t="shared" si="81"/>
        <v>0</v>
      </c>
      <c r="O89" s="116">
        <f t="shared" si="85"/>
        <v>0</v>
      </c>
      <c r="P89" s="116"/>
      <c r="R89" s="95">
        <f t="shared" si="82"/>
        <v>0</v>
      </c>
      <c r="S89" s="96">
        <f t="shared" si="83"/>
        <v>0</v>
      </c>
      <c r="T89" s="97"/>
    </row>
    <row r="90" s="85" customFormat="1" ht="23.1" customHeight="1" spans="1:20">
      <c r="A90" s="111" t="s">
        <v>190</v>
      </c>
      <c r="B90" s="112" t="s">
        <v>191</v>
      </c>
      <c r="C90" s="113" t="s">
        <v>65</v>
      </c>
      <c r="D90" s="114">
        <v>145.85</v>
      </c>
      <c r="E90" s="115">
        <v>150</v>
      </c>
      <c r="F90" s="116">
        <f t="shared" si="76"/>
        <v>21877.5</v>
      </c>
      <c r="G90" s="116">
        <f t="shared" ref="G90:K90" si="100">D90</f>
        <v>145.85</v>
      </c>
      <c r="H90" s="117">
        <f t="shared" si="100"/>
        <v>150</v>
      </c>
      <c r="I90" s="116">
        <f t="shared" si="78"/>
        <v>21877.5</v>
      </c>
      <c r="J90" s="116">
        <f t="shared" si="79"/>
        <v>138.5575</v>
      </c>
      <c r="K90" s="116">
        <f t="shared" si="100"/>
        <v>150</v>
      </c>
      <c r="L90" s="116">
        <f t="shared" si="80"/>
        <v>20783.625</v>
      </c>
      <c r="M90" s="116">
        <f t="shared" si="87"/>
        <v>7.29250000000002</v>
      </c>
      <c r="N90" s="116">
        <f t="shared" si="81"/>
        <v>150</v>
      </c>
      <c r="O90" s="116">
        <f t="shared" si="85"/>
        <v>1093.875</v>
      </c>
      <c r="P90" s="116"/>
      <c r="R90" s="95">
        <f t="shared" si="82"/>
        <v>138.5575</v>
      </c>
      <c r="S90" s="96">
        <f t="shared" si="83"/>
        <v>0</v>
      </c>
      <c r="T90" s="97"/>
    </row>
    <row r="91" s="85" customFormat="1" ht="23.1" customHeight="1" spans="1:20">
      <c r="A91" s="111" t="s">
        <v>192</v>
      </c>
      <c r="B91" s="112" t="s">
        <v>193</v>
      </c>
      <c r="C91" s="113" t="s">
        <v>65</v>
      </c>
      <c r="D91" s="114">
        <v>33.09</v>
      </c>
      <c r="E91" s="115">
        <v>50</v>
      </c>
      <c r="F91" s="116">
        <f t="shared" si="76"/>
        <v>1654.5</v>
      </c>
      <c r="G91" s="116">
        <f t="shared" ref="G91:K91" si="101">D91</f>
        <v>33.09</v>
      </c>
      <c r="H91" s="117">
        <f t="shared" si="101"/>
        <v>50</v>
      </c>
      <c r="I91" s="116">
        <f t="shared" si="78"/>
        <v>1654.5</v>
      </c>
      <c r="J91" s="116">
        <f t="shared" si="79"/>
        <v>31.4355</v>
      </c>
      <c r="K91" s="116">
        <f t="shared" si="101"/>
        <v>50</v>
      </c>
      <c r="L91" s="116">
        <f t="shared" si="80"/>
        <v>1571.775</v>
      </c>
      <c r="M91" s="116">
        <f t="shared" si="87"/>
        <v>1.6545</v>
      </c>
      <c r="N91" s="116">
        <f t="shared" si="81"/>
        <v>50</v>
      </c>
      <c r="O91" s="116">
        <f t="shared" si="85"/>
        <v>82.7250000000001</v>
      </c>
      <c r="P91" s="116"/>
      <c r="R91" s="95">
        <f t="shared" si="82"/>
        <v>31.4355</v>
      </c>
      <c r="S91" s="96">
        <f t="shared" si="83"/>
        <v>0</v>
      </c>
      <c r="T91" s="97"/>
    </row>
    <row r="92" s="85" customFormat="1" ht="23.1" customHeight="1" spans="1:20">
      <c r="A92" s="127" t="s">
        <v>194</v>
      </c>
      <c r="B92" s="129" t="s">
        <v>195</v>
      </c>
      <c r="C92" s="119" t="s">
        <v>55</v>
      </c>
      <c r="D92" s="114">
        <v>119.99</v>
      </c>
      <c r="E92" s="115">
        <v>40</v>
      </c>
      <c r="F92" s="116">
        <f t="shared" si="76"/>
        <v>4799.6</v>
      </c>
      <c r="G92" s="116">
        <f t="shared" ref="G92:K92" si="102">D92</f>
        <v>119.99</v>
      </c>
      <c r="H92" s="117">
        <f t="shared" si="102"/>
        <v>40</v>
      </c>
      <c r="I92" s="116">
        <f t="shared" si="78"/>
        <v>4799.6</v>
      </c>
      <c r="J92" s="116">
        <f t="shared" si="79"/>
        <v>113.9905</v>
      </c>
      <c r="K92" s="116">
        <f t="shared" si="102"/>
        <v>40</v>
      </c>
      <c r="L92" s="116">
        <f t="shared" si="80"/>
        <v>4559.62</v>
      </c>
      <c r="M92" s="116">
        <f t="shared" si="87"/>
        <v>5.99950000000001</v>
      </c>
      <c r="N92" s="116">
        <f t="shared" si="81"/>
        <v>40</v>
      </c>
      <c r="O92" s="116">
        <f t="shared" si="85"/>
        <v>239.98</v>
      </c>
      <c r="P92" s="116"/>
      <c r="R92" s="95">
        <f t="shared" si="82"/>
        <v>113.9905</v>
      </c>
      <c r="S92" s="96">
        <f t="shared" si="83"/>
        <v>0</v>
      </c>
      <c r="T92" s="97"/>
    </row>
    <row r="93" s="85" customFormat="1" ht="23.1" customHeight="1" spans="1:20">
      <c r="A93" s="111" t="s">
        <v>196</v>
      </c>
      <c r="B93" s="112" t="s">
        <v>197</v>
      </c>
      <c r="C93" s="113" t="s">
        <v>198</v>
      </c>
      <c r="D93" s="114">
        <v>5799.19</v>
      </c>
      <c r="E93" s="115">
        <v>1</v>
      </c>
      <c r="F93" s="116">
        <f t="shared" si="76"/>
        <v>5799.19</v>
      </c>
      <c r="G93" s="116">
        <f t="shared" ref="G93:K93" si="103">D93</f>
        <v>5799.19</v>
      </c>
      <c r="H93" s="117">
        <f t="shared" si="103"/>
        <v>1</v>
      </c>
      <c r="I93" s="116">
        <f t="shared" si="78"/>
        <v>5799.19</v>
      </c>
      <c r="J93" s="116">
        <f t="shared" si="79"/>
        <v>5509.2305</v>
      </c>
      <c r="K93" s="116">
        <f t="shared" si="103"/>
        <v>1</v>
      </c>
      <c r="L93" s="116">
        <f t="shared" si="80"/>
        <v>5509.2305</v>
      </c>
      <c r="M93" s="116">
        <f t="shared" si="87"/>
        <v>289.9595</v>
      </c>
      <c r="N93" s="116">
        <f t="shared" si="81"/>
        <v>1</v>
      </c>
      <c r="O93" s="116">
        <f t="shared" si="85"/>
        <v>289.9595</v>
      </c>
      <c r="P93" s="116"/>
      <c r="R93" s="95">
        <f t="shared" si="82"/>
        <v>5509.2305</v>
      </c>
      <c r="S93" s="96">
        <f t="shared" si="83"/>
        <v>0</v>
      </c>
      <c r="T93" s="97"/>
    </row>
    <row r="94" s="85" customFormat="1" ht="23.1" customHeight="1" spans="1:20">
      <c r="A94" s="112">
        <v>223</v>
      </c>
      <c r="B94" s="129" t="s">
        <v>199</v>
      </c>
      <c r="C94" s="119"/>
      <c r="D94" s="114"/>
      <c r="E94" s="115"/>
      <c r="F94" s="116">
        <f t="shared" si="76"/>
        <v>0</v>
      </c>
      <c r="G94" s="116">
        <f t="shared" ref="G94:K94" si="104">D94</f>
        <v>0</v>
      </c>
      <c r="H94" s="117">
        <f t="shared" si="104"/>
        <v>0</v>
      </c>
      <c r="I94" s="116">
        <f t="shared" si="78"/>
        <v>0</v>
      </c>
      <c r="J94" s="116">
        <f t="shared" si="79"/>
        <v>0</v>
      </c>
      <c r="K94" s="116">
        <f t="shared" si="104"/>
        <v>0</v>
      </c>
      <c r="L94" s="116">
        <f t="shared" si="80"/>
        <v>0</v>
      </c>
      <c r="M94" s="116">
        <f t="shared" si="87"/>
        <v>0</v>
      </c>
      <c r="N94" s="116">
        <f t="shared" si="81"/>
        <v>0</v>
      </c>
      <c r="O94" s="116">
        <f t="shared" si="85"/>
        <v>0</v>
      </c>
      <c r="P94" s="116"/>
      <c r="R94" s="95">
        <f t="shared" si="82"/>
        <v>0</v>
      </c>
      <c r="S94" s="96">
        <f t="shared" si="83"/>
        <v>0</v>
      </c>
      <c r="T94" s="97"/>
    </row>
    <row r="95" s="85" customFormat="1" ht="23.1" customHeight="1" spans="1:20">
      <c r="A95" s="127" t="s">
        <v>200</v>
      </c>
      <c r="B95" s="112" t="s">
        <v>201</v>
      </c>
      <c r="C95" s="113" t="s">
        <v>51</v>
      </c>
      <c r="D95" s="114">
        <v>3.06</v>
      </c>
      <c r="E95" s="115">
        <v>200</v>
      </c>
      <c r="F95" s="116">
        <f t="shared" si="76"/>
        <v>612</v>
      </c>
      <c r="G95" s="116">
        <f t="shared" ref="G95:K95" si="105">D95</f>
        <v>3.06</v>
      </c>
      <c r="H95" s="117">
        <f t="shared" si="105"/>
        <v>200</v>
      </c>
      <c r="I95" s="116">
        <f t="shared" si="78"/>
        <v>612</v>
      </c>
      <c r="J95" s="116">
        <f t="shared" si="79"/>
        <v>2.907</v>
      </c>
      <c r="K95" s="116">
        <f t="shared" si="105"/>
        <v>200</v>
      </c>
      <c r="L95" s="116">
        <f t="shared" si="80"/>
        <v>581.4</v>
      </c>
      <c r="M95" s="116">
        <f t="shared" si="87"/>
        <v>0.153</v>
      </c>
      <c r="N95" s="116">
        <f t="shared" si="81"/>
        <v>200</v>
      </c>
      <c r="O95" s="116">
        <f t="shared" si="85"/>
        <v>30.6</v>
      </c>
      <c r="P95" s="116"/>
      <c r="R95" s="95">
        <f t="shared" si="82"/>
        <v>2.907</v>
      </c>
      <c r="S95" s="96">
        <f t="shared" si="83"/>
        <v>0</v>
      </c>
      <c r="T95" s="97"/>
    </row>
    <row r="96" s="85" customFormat="1" ht="23.1" customHeight="1" spans="1:20">
      <c r="A96" s="127" t="s">
        <v>202</v>
      </c>
      <c r="B96" s="112" t="s">
        <v>203</v>
      </c>
      <c r="C96" s="113" t="s">
        <v>51</v>
      </c>
      <c r="D96" s="114">
        <v>14</v>
      </c>
      <c r="E96" s="115">
        <v>200</v>
      </c>
      <c r="F96" s="116">
        <f t="shared" si="76"/>
        <v>2800</v>
      </c>
      <c r="G96" s="116">
        <f t="shared" ref="G96:K96" si="106">D96</f>
        <v>14</v>
      </c>
      <c r="H96" s="117">
        <f t="shared" si="106"/>
        <v>200</v>
      </c>
      <c r="I96" s="116">
        <f t="shared" si="78"/>
        <v>2800</v>
      </c>
      <c r="J96" s="116">
        <f t="shared" si="79"/>
        <v>13.3</v>
      </c>
      <c r="K96" s="116">
        <f t="shared" si="106"/>
        <v>200</v>
      </c>
      <c r="L96" s="116">
        <f t="shared" si="80"/>
        <v>2660</v>
      </c>
      <c r="M96" s="116">
        <f t="shared" si="87"/>
        <v>0.700000000000001</v>
      </c>
      <c r="N96" s="116">
        <f t="shared" si="81"/>
        <v>200</v>
      </c>
      <c r="O96" s="116">
        <f t="shared" si="85"/>
        <v>140</v>
      </c>
      <c r="P96" s="116"/>
      <c r="R96" s="95">
        <f t="shared" si="82"/>
        <v>13.3</v>
      </c>
      <c r="S96" s="96">
        <f t="shared" si="83"/>
        <v>0</v>
      </c>
      <c r="T96" s="97"/>
    </row>
    <row r="97" s="85" customFormat="1" ht="23.1" customHeight="1" spans="1:20">
      <c r="A97" s="127">
        <v>224</v>
      </c>
      <c r="B97" s="112" t="s">
        <v>204</v>
      </c>
      <c r="C97" s="113"/>
      <c r="D97" s="114"/>
      <c r="E97" s="115"/>
      <c r="F97" s="116">
        <f t="shared" si="76"/>
        <v>0</v>
      </c>
      <c r="G97" s="116">
        <f t="shared" ref="G97:K97" si="107">D97</f>
        <v>0</v>
      </c>
      <c r="H97" s="117">
        <f t="shared" si="107"/>
        <v>0</v>
      </c>
      <c r="I97" s="116">
        <f t="shared" si="78"/>
        <v>0</v>
      </c>
      <c r="J97" s="116">
        <f t="shared" si="79"/>
        <v>0</v>
      </c>
      <c r="K97" s="116">
        <f t="shared" si="107"/>
        <v>0</v>
      </c>
      <c r="L97" s="116">
        <f t="shared" si="80"/>
        <v>0</v>
      </c>
      <c r="M97" s="116">
        <f t="shared" si="87"/>
        <v>0</v>
      </c>
      <c r="N97" s="116">
        <f t="shared" si="81"/>
        <v>0</v>
      </c>
      <c r="O97" s="116">
        <f t="shared" si="85"/>
        <v>0</v>
      </c>
      <c r="P97" s="116"/>
      <c r="R97" s="95">
        <f t="shared" si="82"/>
        <v>0</v>
      </c>
      <c r="S97" s="96">
        <f t="shared" si="83"/>
        <v>0</v>
      </c>
      <c r="T97" s="97"/>
    </row>
    <row r="98" s="85" customFormat="1" ht="23.1" customHeight="1" spans="1:20">
      <c r="A98" s="127" t="s">
        <v>205</v>
      </c>
      <c r="B98" s="112" t="s">
        <v>206</v>
      </c>
      <c r="C98" s="119" t="s">
        <v>55</v>
      </c>
      <c r="D98" s="114">
        <v>706.12</v>
      </c>
      <c r="E98" s="115">
        <v>40</v>
      </c>
      <c r="F98" s="116">
        <f t="shared" si="76"/>
        <v>28244.8</v>
      </c>
      <c r="G98" s="116">
        <f t="shared" ref="G98:K98" si="108">D98</f>
        <v>706.12</v>
      </c>
      <c r="H98" s="117">
        <f t="shared" si="108"/>
        <v>40</v>
      </c>
      <c r="I98" s="116">
        <f t="shared" si="78"/>
        <v>28244.8</v>
      </c>
      <c r="J98" s="116">
        <f t="shared" si="79"/>
        <v>670.814</v>
      </c>
      <c r="K98" s="116">
        <f t="shared" si="108"/>
        <v>40</v>
      </c>
      <c r="L98" s="116">
        <f t="shared" si="80"/>
        <v>26832.56</v>
      </c>
      <c r="M98" s="116">
        <f t="shared" si="87"/>
        <v>35.306</v>
      </c>
      <c r="N98" s="116">
        <f t="shared" si="81"/>
        <v>40</v>
      </c>
      <c r="O98" s="116">
        <f t="shared" si="85"/>
        <v>1412.24</v>
      </c>
      <c r="P98" s="116"/>
      <c r="R98" s="95">
        <f t="shared" si="82"/>
        <v>670.814</v>
      </c>
      <c r="S98" s="96">
        <f t="shared" si="83"/>
        <v>0</v>
      </c>
      <c r="T98" s="97"/>
    </row>
    <row r="99" s="85" customFormat="1" ht="23.1" customHeight="1" spans="1:20">
      <c r="A99" s="127" t="s">
        <v>207</v>
      </c>
      <c r="B99" s="112" t="s">
        <v>208</v>
      </c>
      <c r="C99" s="119" t="s">
        <v>55</v>
      </c>
      <c r="D99" s="114">
        <v>716.14</v>
      </c>
      <c r="E99" s="115">
        <v>20</v>
      </c>
      <c r="F99" s="116">
        <f t="shared" si="76"/>
        <v>14322.8</v>
      </c>
      <c r="G99" s="116">
        <f t="shared" ref="G99:K99" si="109">D99</f>
        <v>716.14</v>
      </c>
      <c r="H99" s="117">
        <f t="shared" si="109"/>
        <v>20</v>
      </c>
      <c r="I99" s="116">
        <f t="shared" si="78"/>
        <v>14322.8</v>
      </c>
      <c r="J99" s="116">
        <f t="shared" si="79"/>
        <v>680.333</v>
      </c>
      <c r="K99" s="116">
        <f t="shared" si="109"/>
        <v>20</v>
      </c>
      <c r="L99" s="116">
        <f t="shared" si="80"/>
        <v>13606.66</v>
      </c>
      <c r="M99" s="116">
        <f t="shared" si="87"/>
        <v>35.807</v>
      </c>
      <c r="N99" s="116">
        <f t="shared" si="81"/>
        <v>20</v>
      </c>
      <c r="O99" s="116">
        <f t="shared" si="85"/>
        <v>716.14</v>
      </c>
      <c r="P99" s="116"/>
      <c r="R99" s="95">
        <f t="shared" si="82"/>
        <v>680.333</v>
      </c>
      <c r="S99" s="96">
        <f t="shared" si="83"/>
        <v>0</v>
      </c>
      <c r="T99" s="97"/>
    </row>
    <row r="100" s="85" customFormat="1" ht="23.1" customHeight="1" spans="1:20">
      <c r="A100" s="127" t="s">
        <v>209</v>
      </c>
      <c r="B100" s="112" t="s">
        <v>210</v>
      </c>
      <c r="C100" s="113" t="s">
        <v>62</v>
      </c>
      <c r="D100" s="148">
        <v>5.5</v>
      </c>
      <c r="E100" s="115">
        <v>40</v>
      </c>
      <c r="F100" s="116">
        <f t="shared" si="76"/>
        <v>220</v>
      </c>
      <c r="G100" s="116">
        <f t="shared" ref="G100:K100" si="110">D100</f>
        <v>5.5</v>
      </c>
      <c r="H100" s="117">
        <f t="shared" si="110"/>
        <v>40</v>
      </c>
      <c r="I100" s="116">
        <f t="shared" si="78"/>
        <v>220</v>
      </c>
      <c r="J100" s="116">
        <f t="shared" si="79"/>
        <v>5.225</v>
      </c>
      <c r="K100" s="116">
        <f t="shared" si="110"/>
        <v>40</v>
      </c>
      <c r="L100" s="116">
        <f t="shared" si="80"/>
        <v>209</v>
      </c>
      <c r="M100" s="116">
        <f t="shared" si="87"/>
        <v>0.275</v>
      </c>
      <c r="N100" s="116">
        <f t="shared" si="81"/>
        <v>40</v>
      </c>
      <c r="O100" s="116">
        <f t="shared" si="85"/>
        <v>11</v>
      </c>
      <c r="P100" s="116"/>
      <c r="R100" s="95">
        <f t="shared" si="82"/>
        <v>5.225</v>
      </c>
      <c r="S100" s="96">
        <f t="shared" si="83"/>
        <v>0</v>
      </c>
      <c r="T100" s="97"/>
    </row>
    <row r="101" s="85" customFormat="1" ht="23.1" customHeight="1" spans="1:20">
      <c r="A101" s="127" t="s">
        <v>211</v>
      </c>
      <c r="B101" s="112" t="s">
        <v>212</v>
      </c>
      <c r="C101" s="113" t="s">
        <v>62</v>
      </c>
      <c r="D101" s="148">
        <v>5.5</v>
      </c>
      <c r="E101" s="115">
        <v>20</v>
      </c>
      <c r="F101" s="116">
        <f t="shared" si="76"/>
        <v>110</v>
      </c>
      <c r="G101" s="116">
        <f t="shared" ref="G101:K101" si="111">D101</f>
        <v>5.5</v>
      </c>
      <c r="H101" s="117">
        <f t="shared" si="111"/>
        <v>20</v>
      </c>
      <c r="I101" s="116">
        <f t="shared" si="78"/>
        <v>110</v>
      </c>
      <c r="J101" s="116">
        <f t="shared" si="79"/>
        <v>5.225</v>
      </c>
      <c r="K101" s="116">
        <f t="shared" si="111"/>
        <v>20</v>
      </c>
      <c r="L101" s="116">
        <f t="shared" si="80"/>
        <v>104.5</v>
      </c>
      <c r="M101" s="116">
        <f t="shared" si="87"/>
        <v>0.275</v>
      </c>
      <c r="N101" s="116">
        <f t="shared" si="81"/>
        <v>20</v>
      </c>
      <c r="O101" s="116">
        <f t="shared" si="85"/>
        <v>5.50000000000001</v>
      </c>
      <c r="P101" s="116"/>
      <c r="R101" s="95">
        <f t="shared" si="82"/>
        <v>5.225</v>
      </c>
      <c r="S101" s="96">
        <f t="shared" si="83"/>
        <v>0</v>
      </c>
      <c r="T101" s="97"/>
    </row>
    <row r="102" s="85" customFormat="1" ht="23.1" customHeight="1" spans="1:20">
      <c r="A102" s="127">
        <v>225</v>
      </c>
      <c r="B102" s="112" t="s">
        <v>213</v>
      </c>
      <c r="C102" s="113"/>
      <c r="D102" s="148"/>
      <c r="E102" s="115"/>
      <c r="F102" s="116">
        <f t="shared" si="76"/>
        <v>0</v>
      </c>
      <c r="G102" s="116">
        <f t="shared" ref="G102:K102" si="112">D102</f>
        <v>0</v>
      </c>
      <c r="H102" s="117">
        <f t="shared" si="112"/>
        <v>0</v>
      </c>
      <c r="I102" s="116">
        <f t="shared" si="78"/>
        <v>0</v>
      </c>
      <c r="J102" s="116">
        <f t="shared" si="79"/>
        <v>0</v>
      </c>
      <c r="K102" s="116">
        <f t="shared" si="112"/>
        <v>0</v>
      </c>
      <c r="L102" s="116">
        <f t="shared" si="80"/>
        <v>0</v>
      </c>
      <c r="M102" s="116">
        <f t="shared" si="87"/>
        <v>0</v>
      </c>
      <c r="N102" s="116">
        <f t="shared" si="81"/>
        <v>0</v>
      </c>
      <c r="O102" s="116">
        <f t="shared" si="85"/>
        <v>0</v>
      </c>
      <c r="P102" s="116"/>
      <c r="R102" s="95">
        <f t="shared" si="82"/>
        <v>0</v>
      </c>
      <c r="S102" s="96">
        <f t="shared" si="83"/>
        <v>0</v>
      </c>
      <c r="T102" s="97"/>
    </row>
    <row r="103" s="85" customFormat="1" ht="23.1" customHeight="1" spans="1:20">
      <c r="A103" s="127" t="s">
        <v>214</v>
      </c>
      <c r="B103" s="112" t="s">
        <v>215</v>
      </c>
      <c r="C103" s="113" t="s">
        <v>55</v>
      </c>
      <c r="D103" s="114">
        <v>38.7</v>
      </c>
      <c r="E103" s="115">
        <v>20</v>
      </c>
      <c r="F103" s="116">
        <f t="shared" si="76"/>
        <v>774</v>
      </c>
      <c r="G103" s="116">
        <f t="shared" ref="G103:K103" si="113">D103</f>
        <v>38.7</v>
      </c>
      <c r="H103" s="117">
        <f t="shared" si="113"/>
        <v>20</v>
      </c>
      <c r="I103" s="116">
        <f t="shared" si="78"/>
        <v>774</v>
      </c>
      <c r="J103" s="116">
        <f t="shared" si="79"/>
        <v>36.765</v>
      </c>
      <c r="K103" s="116">
        <f t="shared" si="113"/>
        <v>20</v>
      </c>
      <c r="L103" s="116">
        <f t="shared" si="80"/>
        <v>735.3</v>
      </c>
      <c r="M103" s="116">
        <f t="shared" si="87"/>
        <v>1.935</v>
      </c>
      <c r="N103" s="116">
        <f t="shared" si="81"/>
        <v>20</v>
      </c>
      <c r="O103" s="116">
        <f t="shared" si="85"/>
        <v>38.7</v>
      </c>
      <c r="P103" s="116"/>
      <c r="R103" s="95">
        <f t="shared" si="82"/>
        <v>36.765</v>
      </c>
      <c r="S103" s="96">
        <f t="shared" si="83"/>
        <v>0</v>
      </c>
      <c r="T103" s="97"/>
    </row>
    <row r="104" s="85" customFormat="1" ht="23.1" customHeight="1" spans="1:20">
      <c r="A104" s="127" t="s">
        <v>216</v>
      </c>
      <c r="B104" s="129" t="s">
        <v>217</v>
      </c>
      <c r="C104" s="113" t="s">
        <v>55</v>
      </c>
      <c r="D104" s="148">
        <v>101.98</v>
      </c>
      <c r="E104" s="115">
        <v>20</v>
      </c>
      <c r="F104" s="116">
        <f t="shared" si="76"/>
        <v>2039.6</v>
      </c>
      <c r="G104" s="116">
        <f t="shared" ref="G104:K104" si="114">D104</f>
        <v>101.98</v>
      </c>
      <c r="H104" s="117">
        <f t="shared" si="114"/>
        <v>20</v>
      </c>
      <c r="I104" s="116">
        <f t="shared" si="78"/>
        <v>2039.6</v>
      </c>
      <c r="J104" s="116">
        <f t="shared" si="79"/>
        <v>96.881</v>
      </c>
      <c r="K104" s="116">
        <f t="shared" si="114"/>
        <v>20</v>
      </c>
      <c r="L104" s="116">
        <f t="shared" si="80"/>
        <v>1937.62</v>
      </c>
      <c r="M104" s="116">
        <f t="shared" si="87"/>
        <v>5.099</v>
      </c>
      <c r="N104" s="116">
        <f t="shared" si="81"/>
        <v>20</v>
      </c>
      <c r="O104" s="116">
        <f t="shared" si="85"/>
        <v>101.98</v>
      </c>
      <c r="P104" s="116"/>
      <c r="R104" s="95">
        <f t="shared" si="82"/>
        <v>96.881</v>
      </c>
      <c r="S104" s="96">
        <f t="shared" si="83"/>
        <v>0</v>
      </c>
      <c r="T104" s="97"/>
    </row>
    <row r="105" s="85" customFormat="1" ht="23.1" customHeight="1" spans="1:20">
      <c r="A105" s="127" t="s">
        <v>218</v>
      </c>
      <c r="B105" s="129" t="s">
        <v>219</v>
      </c>
      <c r="C105" s="113" t="s">
        <v>55</v>
      </c>
      <c r="D105" s="114">
        <v>6.55</v>
      </c>
      <c r="E105" s="115">
        <v>50</v>
      </c>
      <c r="F105" s="116">
        <f t="shared" si="76"/>
        <v>327.5</v>
      </c>
      <c r="G105" s="116">
        <f t="shared" ref="G105:K105" si="115">D105</f>
        <v>6.55</v>
      </c>
      <c r="H105" s="117">
        <f t="shared" si="115"/>
        <v>50</v>
      </c>
      <c r="I105" s="116">
        <f t="shared" si="78"/>
        <v>327.5</v>
      </c>
      <c r="J105" s="116">
        <f t="shared" si="79"/>
        <v>6.2225</v>
      </c>
      <c r="K105" s="116">
        <f t="shared" si="115"/>
        <v>50</v>
      </c>
      <c r="L105" s="116">
        <f t="shared" si="80"/>
        <v>311.125</v>
      </c>
      <c r="M105" s="116">
        <f t="shared" si="87"/>
        <v>0.327500000000001</v>
      </c>
      <c r="N105" s="116">
        <f t="shared" si="81"/>
        <v>50</v>
      </c>
      <c r="O105" s="116">
        <f t="shared" si="85"/>
        <v>16.375</v>
      </c>
      <c r="P105" s="116"/>
      <c r="R105" s="95">
        <f t="shared" si="82"/>
        <v>6.2225</v>
      </c>
      <c r="S105" s="96">
        <f t="shared" si="83"/>
        <v>0</v>
      </c>
      <c r="T105" s="97"/>
    </row>
    <row r="106" s="85" customFormat="1" ht="23.1" customHeight="1" spans="1:20">
      <c r="A106" s="127" t="s">
        <v>220</v>
      </c>
      <c r="B106" s="112" t="s">
        <v>221</v>
      </c>
      <c r="C106" s="113" t="s">
        <v>55</v>
      </c>
      <c r="D106" s="148">
        <v>13.59</v>
      </c>
      <c r="E106" s="115">
        <v>20</v>
      </c>
      <c r="F106" s="116">
        <f t="shared" si="76"/>
        <v>271.8</v>
      </c>
      <c r="G106" s="116">
        <f t="shared" ref="G106:K106" si="116">D106</f>
        <v>13.59</v>
      </c>
      <c r="H106" s="117">
        <f t="shared" si="116"/>
        <v>20</v>
      </c>
      <c r="I106" s="116">
        <f t="shared" si="78"/>
        <v>271.8</v>
      </c>
      <c r="J106" s="116">
        <f t="shared" si="79"/>
        <v>12.9105</v>
      </c>
      <c r="K106" s="116">
        <f t="shared" si="116"/>
        <v>20</v>
      </c>
      <c r="L106" s="116">
        <f t="shared" si="80"/>
        <v>258.21</v>
      </c>
      <c r="M106" s="116">
        <f t="shared" si="87"/>
        <v>0.679500000000001</v>
      </c>
      <c r="N106" s="116">
        <f t="shared" si="81"/>
        <v>20</v>
      </c>
      <c r="O106" s="116">
        <f t="shared" si="85"/>
        <v>13.59</v>
      </c>
      <c r="P106" s="116"/>
      <c r="R106" s="95">
        <f t="shared" si="82"/>
        <v>12.9105</v>
      </c>
      <c r="S106" s="96">
        <f t="shared" si="83"/>
        <v>0</v>
      </c>
      <c r="T106" s="97"/>
    </row>
    <row r="107" s="85" customFormat="1" ht="23.1" customHeight="1" spans="1:20">
      <c r="A107" s="129" t="s">
        <v>222</v>
      </c>
      <c r="B107" s="129" t="s">
        <v>223</v>
      </c>
      <c r="C107" s="113" t="s">
        <v>55</v>
      </c>
      <c r="D107" s="148">
        <v>10.19</v>
      </c>
      <c r="E107" s="115">
        <v>5</v>
      </c>
      <c r="F107" s="116">
        <f t="shared" si="76"/>
        <v>50.95</v>
      </c>
      <c r="G107" s="116">
        <f t="shared" ref="G107:K107" si="117">D107</f>
        <v>10.19</v>
      </c>
      <c r="H107" s="117">
        <f t="shared" si="117"/>
        <v>5</v>
      </c>
      <c r="I107" s="116">
        <f t="shared" si="78"/>
        <v>50.95</v>
      </c>
      <c r="J107" s="116">
        <f t="shared" si="79"/>
        <v>9.6805</v>
      </c>
      <c r="K107" s="116">
        <f t="shared" si="117"/>
        <v>5</v>
      </c>
      <c r="L107" s="116">
        <f t="shared" si="80"/>
        <v>48.4025</v>
      </c>
      <c r="M107" s="116">
        <f t="shared" si="87"/>
        <v>0.509500000000001</v>
      </c>
      <c r="N107" s="116">
        <f t="shared" si="81"/>
        <v>5</v>
      </c>
      <c r="O107" s="116">
        <f t="shared" si="85"/>
        <v>2.5475</v>
      </c>
      <c r="P107" s="116"/>
      <c r="R107" s="95">
        <f t="shared" si="82"/>
        <v>9.6805</v>
      </c>
      <c r="S107" s="96">
        <f t="shared" si="83"/>
        <v>0</v>
      </c>
      <c r="T107" s="97"/>
    </row>
    <row r="108" s="85" customFormat="1" ht="23.1" customHeight="1" spans="1:20">
      <c r="A108" s="129" t="s">
        <v>224</v>
      </c>
      <c r="B108" s="129" t="s">
        <v>225</v>
      </c>
      <c r="C108" s="113" t="s">
        <v>55</v>
      </c>
      <c r="D108" s="148">
        <v>40</v>
      </c>
      <c r="E108" s="115">
        <v>10</v>
      </c>
      <c r="F108" s="116">
        <f t="shared" si="76"/>
        <v>400</v>
      </c>
      <c r="G108" s="116">
        <f t="shared" ref="G108:K108" si="118">D108</f>
        <v>40</v>
      </c>
      <c r="H108" s="117">
        <f t="shared" si="118"/>
        <v>10</v>
      </c>
      <c r="I108" s="116">
        <f t="shared" si="78"/>
        <v>400</v>
      </c>
      <c r="J108" s="116">
        <f t="shared" si="79"/>
        <v>38</v>
      </c>
      <c r="K108" s="116">
        <f t="shared" si="118"/>
        <v>10</v>
      </c>
      <c r="L108" s="116">
        <f t="shared" si="80"/>
        <v>380</v>
      </c>
      <c r="M108" s="116">
        <f t="shared" si="87"/>
        <v>2</v>
      </c>
      <c r="N108" s="116">
        <f t="shared" si="81"/>
        <v>10</v>
      </c>
      <c r="O108" s="116">
        <f t="shared" si="85"/>
        <v>20</v>
      </c>
      <c r="P108" s="116"/>
      <c r="R108" s="95">
        <f t="shared" si="82"/>
        <v>38</v>
      </c>
      <c r="S108" s="96">
        <f t="shared" si="83"/>
        <v>0</v>
      </c>
      <c r="T108" s="97"/>
    </row>
    <row r="109" s="85" customFormat="1" ht="23.1" customHeight="1" spans="1:20">
      <c r="A109" s="129" t="s">
        <v>226</v>
      </c>
      <c r="B109" s="129" t="s">
        <v>227</v>
      </c>
      <c r="C109" s="113" t="s">
        <v>55</v>
      </c>
      <c r="D109" s="148">
        <v>47.99</v>
      </c>
      <c r="E109" s="115">
        <v>10</v>
      </c>
      <c r="F109" s="116">
        <f t="shared" si="76"/>
        <v>479.9</v>
      </c>
      <c r="G109" s="116">
        <f t="shared" ref="G109:K109" si="119">D109</f>
        <v>47.99</v>
      </c>
      <c r="H109" s="117">
        <f t="shared" si="119"/>
        <v>10</v>
      </c>
      <c r="I109" s="116">
        <f t="shared" si="78"/>
        <v>479.9</v>
      </c>
      <c r="J109" s="116">
        <f t="shared" si="79"/>
        <v>45.5905</v>
      </c>
      <c r="K109" s="116">
        <f t="shared" si="119"/>
        <v>10</v>
      </c>
      <c r="L109" s="116">
        <f t="shared" si="80"/>
        <v>455.905</v>
      </c>
      <c r="M109" s="116">
        <f t="shared" si="87"/>
        <v>2.3995</v>
      </c>
      <c r="N109" s="116">
        <f t="shared" si="81"/>
        <v>10</v>
      </c>
      <c r="O109" s="116">
        <f t="shared" si="85"/>
        <v>23.995</v>
      </c>
      <c r="P109" s="116"/>
      <c r="R109" s="95">
        <f t="shared" si="82"/>
        <v>45.5905</v>
      </c>
      <c r="S109" s="96">
        <f t="shared" si="83"/>
        <v>0</v>
      </c>
      <c r="T109" s="97"/>
    </row>
    <row r="110" s="85" customFormat="1" ht="23.1" customHeight="1" spans="1:20">
      <c r="A110" s="129" t="s">
        <v>228</v>
      </c>
      <c r="B110" s="129" t="s">
        <v>229</v>
      </c>
      <c r="C110" s="113" t="s">
        <v>55</v>
      </c>
      <c r="D110" s="148">
        <v>43.39</v>
      </c>
      <c r="E110" s="115">
        <v>7</v>
      </c>
      <c r="F110" s="116">
        <f t="shared" si="76"/>
        <v>303.73</v>
      </c>
      <c r="G110" s="116">
        <f t="shared" ref="G110:K110" si="120">D110</f>
        <v>43.39</v>
      </c>
      <c r="H110" s="117">
        <f t="shared" si="120"/>
        <v>7</v>
      </c>
      <c r="I110" s="116">
        <f t="shared" si="78"/>
        <v>303.73</v>
      </c>
      <c r="J110" s="116">
        <f t="shared" si="79"/>
        <v>41.2205</v>
      </c>
      <c r="K110" s="116">
        <f t="shared" si="120"/>
        <v>7</v>
      </c>
      <c r="L110" s="116">
        <f t="shared" si="80"/>
        <v>288.5435</v>
      </c>
      <c r="M110" s="116">
        <f t="shared" si="87"/>
        <v>2.1695</v>
      </c>
      <c r="N110" s="116">
        <f t="shared" si="81"/>
        <v>7</v>
      </c>
      <c r="O110" s="116">
        <f t="shared" si="85"/>
        <v>15.1865</v>
      </c>
      <c r="P110" s="116"/>
      <c r="R110" s="95">
        <f t="shared" si="82"/>
        <v>41.2205</v>
      </c>
      <c r="S110" s="96">
        <f t="shared" si="83"/>
        <v>0</v>
      </c>
      <c r="T110" s="97"/>
    </row>
    <row r="111" s="85" customFormat="1" ht="23.1" customHeight="1" spans="1:20">
      <c r="A111" s="129">
        <v>226</v>
      </c>
      <c r="B111" s="129" t="s">
        <v>230</v>
      </c>
      <c r="C111" s="113" t="s">
        <v>231</v>
      </c>
      <c r="D111" s="148">
        <v>56.08</v>
      </c>
      <c r="E111" s="115">
        <v>5</v>
      </c>
      <c r="F111" s="116">
        <f t="shared" si="76"/>
        <v>280.4</v>
      </c>
      <c r="G111" s="116">
        <f t="shared" ref="G111:K111" si="121">D111</f>
        <v>56.08</v>
      </c>
      <c r="H111" s="117">
        <f t="shared" si="121"/>
        <v>5</v>
      </c>
      <c r="I111" s="116">
        <f t="shared" si="78"/>
        <v>280.4</v>
      </c>
      <c r="J111" s="116">
        <f t="shared" si="79"/>
        <v>53.276</v>
      </c>
      <c r="K111" s="116">
        <f t="shared" si="121"/>
        <v>5</v>
      </c>
      <c r="L111" s="116">
        <f t="shared" si="80"/>
        <v>266.38</v>
      </c>
      <c r="M111" s="116">
        <f t="shared" si="87"/>
        <v>2.804</v>
      </c>
      <c r="N111" s="116">
        <f t="shared" si="81"/>
        <v>5</v>
      </c>
      <c r="O111" s="116">
        <f t="shared" si="85"/>
        <v>14.02</v>
      </c>
      <c r="P111" s="116"/>
      <c r="R111" s="95">
        <f t="shared" si="82"/>
        <v>53.276</v>
      </c>
      <c r="S111" s="96">
        <f t="shared" si="83"/>
        <v>0</v>
      </c>
      <c r="T111" s="97"/>
    </row>
    <row r="112" s="85" customFormat="1" ht="23.1" customHeight="1" spans="1:20">
      <c r="A112" s="129">
        <v>227</v>
      </c>
      <c r="B112" s="129" t="s">
        <v>232</v>
      </c>
      <c r="C112" s="113"/>
      <c r="D112" s="148"/>
      <c r="E112" s="115"/>
      <c r="F112" s="116">
        <f t="shared" si="76"/>
        <v>0</v>
      </c>
      <c r="G112" s="116">
        <f t="shared" ref="G112:K112" si="122">D112</f>
        <v>0</v>
      </c>
      <c r="H112" s="117">
        <f t="shared" si="122"/>
        <v>0</v>
      </c>
      <c r="I112" s="116">
        <f t="shared" si="78"/>
        <v>0</v>
      </c>
      <c r="J112" s="116">
        <f t="shared" si="79"/>
        <v>0</v>
      </c>
      <c r="K112" s="116">
        <f t="shared" si="122"/>
        <v>0</v>
      </c>
      <c r="L112" s="116">
        <f t="shared" si="80"/>
        <v>0</v>
      </c>
      <c r="M112" s="116">
        <f t="shared" si="87"/>
        <v>0</v>
      </c>
      <c r="N112" s="116">
        <f t="shared" si="81"/>
        <v>0</v>
      </c>
      <c r="O112" s="116">
        <f t="shared" si="85"/>
        <v>0</v>
      </c>
      <c r="P112" s="116"/>
      <c r="R112" s="95">
        <f t="shared" si="82"/>
        <v>0</v>
      </c>
      <c r="S112" s="96">
        <f t="shared" si="83"/>
        <v>0</v>
      </c>
      <c r="T112" s="97"/>
    </row>
    <row r="113" s="85" customFormat="1" ht="23.1" customHeight="1" spans="1:20">
      <c r="A113" s="129" t="s">
        <v>233</v>
      </c>
      <c r="B113" s="129" t="s">
        <v>234</v>
      </c>
      <c r="C113" s="113" t="s">
        <v>55</v>
      </c>
      <c r="D113" s="148">
        <v>612.99</v>
      </c>
      <c r="E113" s="115">
        <v>20</v>
      </c>
      <c r="F113" s="116">
        <f t="shared" si="76"/>
        <v>12259.8</v>
      </c>
      <c r="G113" s="116">
        <f t="shared" ref="G113:K113" si="123">D113</f>
        <v>612.99</v>
      </c>
      <c r="H113" s="117">
        <f t="shared" si="123"/>
        <v>20</v>
      </c>
      <c r="I113" s="116">
        <f t="shared" si="78"/>
        <v>12259.8</v>
      </c>
      <c r="J113" s="116">
        <f t="shared" si="79"/>
        <v>582.3405</v>
      </c>
      <c r="K113" s="116">
        <f t="shared" si="123"/>
        <v>20</v>
      </c>
      <c r="L113" s="116">
        <f t="shared" si="80"/>
        <v>11646.81</v>
      </c>
      <c r="M113" s="116">
        <f t="shared" si="87"/>
        <v>30.6495</v>
      </c>
      <c r="N113" s="116">
        <f t="shared" si="81"/>
        <v>20</v>
      </c>
      <c r="O113" s="116">
        <f t="shared" si="85"/>
        <v>612.99</v>
      </c>
      <c r="P113" s="116"/>
      <c r="R113" s="95">
        <f t="shared" si="82"/>
        <v>582.3405</v>
      </c>
      <c r="S113" s="96">
        <f t="shared" si="83"/>
        <v>0</v>
      </c>
      <c r="T113" s="97"/>
    </row>
    <row r="114" s="85" customFormat="1" ht="23.1" customHeight="1" spans="1:20">
      <c r="A114" s="129" t="s">
        <v>235</v>
      </c>
      <c r="B114" s="129" t="s">
        <v>236</v>
      </c>
      <c r="C114" s="113" t="s">
        <v>55</v>
      </c>
      <c r="D114" s="148">
        <v>622.26</v>
      </c>
      <c r="E114" s="115">
        <v>20</v>
      </c>
      <c r="F114" s="116">
        <f t="shared" si="76"/>
        <v>12445.2</v>
      </c>
      <c r="G114" s="116">
        <f t="shared" ref="G114:K114" si="124">D114</f>
        <v>622.26</v>
      </c>
      <c r="H114" s="117">
        <f t="shared" si="124"/>
        <v>20</v>
      </c>
      <c r="I114" s="116">
        <f t="shared" si="78"/>
        <v>12445.2</v>
      </c>
      <c r="J114" s="116">
        <f t="shared" si="79"/>
        <v>591.147</v>
      </c>
      <c r="K114" s="116">
        <f t="shared" si="124"/>
        <v>20</v>
      </c>
      <c r="L114" s="116">
        <f t="shared" si="80"/>
        <v>11822.94</v>
      </c>
      <c r="M114" s="116">
        <f t="shared" si="87"/>
        <v>31.1130000000001</v>
      </c>
      <c r="N114" s="116">
        <f t="shared" si="81"/>
        <v>20</v>
      </c>
      <c r="O114" s="116">
        <f t="shared" si="85"/>
        <v>622.260000000001</v>
      </c>
      <c r="P114" s="116"/>
      <c r="R114" s="95">
        <f t="shared" si="82"/>
        <v>591.147</v>
      </c>
      <c r="S114" s="96">
        <f t="shared" si="83"/>
        <v>0</v>
      </c>
      <c r="T114" s="97"/>
    </row>
    <row r="115" s="85" customFormat="1" ht="23.1" customHeight="1" spans="1:20">
      <c r="A115" s="129" t="s">
        <v>237</v>
      </c>
      <c r="B115" s="129" t="s">
        <v>238</v>
      </c>
      <c r="C115" s="113" t="s">
        <v>55</v>
      </c>
      <c r="D115" s="148">
        <v>635.81</v>
      </c>
      <c r="E115" s="115">
        <v>100</v>
      </c>
      <c r="F115" s="116">
        <f t="shared" si="76"/>
        <v>63581</v>
      </c>
      <c r="G115" s="116">
        <f t="shared" ref="G115:K115" si="125">D115</f>
        <v>635.81</v>
      </c>
      <c r="H115" s="117">
        <f t="shared" si="125"/>
        <v>100</v>
      </c>
      <c r="I115" s="116">
        <f t="shared" si="78"/>
        <v>63581</v>
      </c>
      <c r="J115" s="116">
        <f t="shared" si="79"/>
        <v>604.0195</v>
      </c>
      <c r="K115" s="116">
        <f t="shared" si="125"/>
        <v>100</v>
      </c>
      <c r="L115" s="116">
        <f t="shared" si="80"/>
        <v>60401.95</v>
      </c>
      <c r="M115" s="116">
        <f t="shared" si="87"/>
        <v>31.7905000000001</v>
      </c>
      <c r="N115" s="116">
        <f t="shared" si="81"/>
        <v>100</v>
      </c>
      <c r="O115" s="116">
        <f t="shared" si="85"/>
        <v>3179.05000000001</v>
      </c>
      <c r="P115" s="116"/>
      <c r="R115" s="95">
        <f t="shared" si="82"/>
        <v>604.0195</v>
      </c>
      <c r="S115" s="96">
        <f t="shared" si="83"/>
        <v>0</v>
      </c>
      <c r="T115" s="97"/>
    </row>
    <row r="116" s="85" customFormat="1" ht="23.1" customHeight="1" spans="1:20">
      <c r="A116" s="129" t="s">
        <v>239</v>
      </c>
      <c r="B116" s="129" t="s">
        <v>240</v>
      </c>
      <c r="C116" s="113" t="s">
        <v>55</v>
      </c>
      <c r="D116" s="148">
        <v>653.18</v>
      </c>
      <c r="E116" s="115">
        <v>100</v>
      </c>
      <c r="F116" s="116">
        <f t="shared" si="76"/>
        <v>65318</v>
      </c>
      <c r="G116" s="116">
        <f t="shared" ref="G116:K116" si="126">D116</f>
        <v>653.18</v>
      </c>
      <c r="H116" s="117">
        <f t="shared" si="126"/>
        <v>100</v>
      </c>
      <c r="I116" s="116">
        <f t="shared" si="78"/>
        <v>65318</v>
      </c>
      <c r="J116" s="116">
        <f t="shared" si="79"/>
        <v>620.521</v>
      </c>
      <c r="K116" s="116">
        <f t="shared" si="126"/>
        <v>100</v>
      </c>
      <c r="L116" s="116">
        <f t="shared" si="80"/>
        <v>62052.1</v>
      </c>
      <c r="M116" s="116">
        <f t="shared" si="87"/>
        <v>32.659</v>
      </c>
      <c r="N116" s="116">
        <f t="shared" si="81"/>
        <v>100</v>
      </c>
      <c r="O116" s="116">
        <f t="shared" si="85"/>
        <v>3265.9</v>
      </c>
      <c r="P116" s="116"/>
      <c r="R116" s="95">
        <f t="shared" si="82"/>
        <v>620.521</v>
      </c>
      <c r="S116" s="96">
        <f t="shared" si="83"/>
        <v>0</v>
      </c>
      <c r="T116" s="97"/>
    </row>
    <row r="117" s="85" customFormat="1" ht="23.1" customHeight="1" spans="1:20">
      <c r="A117" s="129" t="s">
        <v>241</v>
      </c>
      <c r="B117" s="129" t="s">
        <v>242</v>
      </c>
      <c r="C117" s="113" t="s">
        <v>55</v>
      </c>
      <c r="D117" s="148">
        <v>668.37</v>
      </c>
      <c r="E117" s="115">
        <v>10</v>
      </c>
      <c r="F117" s="116">
        <f t="shared" si="76"/>
        <v>6683.7</v>
      </c>
      <c r="G117" s="116">
        <f t="shared" ref="G117:K117" si="127">D117</f>
        <v>668.37</v>
      </c>
      <c r="H117" s="117">
        <f t="shared" si="127"/>
        <v>10</v>
      </c>
      <c r="I117" s="116">
        <f t="shared" si="78"/>
        <v>6683.7</v>
      </c>
      <c r="J117" s="116">
        <f t="shared" si="79"/>
        <v>634.9515</v>
      </c>
      <c r="K117" s="116">
        <f t="shared" si="127"/>
        <v>10</v>
      </c>
      <c r="L117" s="116">
        <f t="shared" si="80"/>
        <v>6349.515</v>
      </c>
      <c r="M117" s="116">
        <f t="shared" si="87"/>
        <v>33.4185</v>
      </c>
      <c r="N117" s="116">
        <f t="shared" si="81"/>
        <v>10</v>
      </c>
      <c r="O117" s="116">
        <f t="shared" si="85"/>
        <v>334.185</v>
      </c>
      <c r="P117" s="116"/>
      <c r="R117" s="95">
        <f t="shared" si="82"/>
        <v>634.9515</v>
      </c>
      <c r="S117" s="96">
        <f t="shared" si="83"/>
        <v>0</v>
      </c>
      <c r="T117" s="97"/>
    </row>
    <row r="118" s="85" customFormat="1" ht="23.1" customHeight="1" spans="1:20">
      <c r="A118" s="129" t="s">
        <v>243</v>
      </c>
      <c r="B118" s="129" t="s">
        <v>244</v>
      </c>
      <c r="C118" s="113" t="s">
        <v>55</v>
      </c>
      <c r="D118" s="148">
        <v>492.29</v>
      </c>
      <c r="E118" s="115">
        <v>10</v>
      </c>
      <c r="F118" s="116">
        <f t="shared" si="76"/>
        <v>4922.9</v>
      </c>
      <c r="G118" s="116">
        <f t="shared" ref="G118:K118" si="128">D118</f>
        <v>492.29</v>
      </c>
      <c r="H118" s="117">
        <f t="shared" si="128"/>
        <v>10</v>
      </c>
      <c r="I118" s="116">
        <f t="shared" si="78"/>
        <v>4922.9</v>
      </c>
      <c r="J118" s="116">
        <f t="shared" si="79"/>
        <v>467.6755</v>
      </c>
      <c r="K118" s="116">
        <f t="shared" si="128"/>
        <v>10</v>
      </c>
      <c r="L118" s="116">
        <f t="shared" si="80"/>
        <v>4676.755</v>
      </c>
      <c r="M118" s="116">
        <f t="shared" si="87"/>
        <v>24.6145</v>
      </c>
      <c r="N118" s="116">
        <f t="shared" si="81"/>
        <v>10</v>
      </c>
      <c r="O118" s="116">
        <f t="shared" si="85"/>
        <v>246.145</v>
      </c>
      <c r="P118" s="116"/>
      <c r="R118" s="95">
        <f t="shared" si="82"/>
        <v>467.6755</v>
      </c>
      <c r="S118" s="96">
        <f t="shared" si="83"/>
        <v>0</v>
      </c>
      <c r="T118" s="97"/>
    </row>
    <row r="119" s="85" customFormat="1" ht="23.1" customHeight="1" spans="1:20">
      <c r="A119" s="129" t="s">
        <v>245</v>
      </c>
      <c r="B119" s="129" t="s">
        <v>246</v>
      </c>
      <c r="C119" s="113" t="s">
        <v>55</v>
      </c>
      <c r="D119" s="148">
        <v>203.98</v>
      </c>
      <c r="E119" s="115">
        <v>30</v>
      </c>
      <c r="F119" s="116">
        <f t="shared" si="76"/>
        <v>6119.4</v>
      </c>
      <c r="G119" s="116">
        <f t="shared" ref="G119:K119" si="129">D119</f>
        <v>203.98</v>
      </c>
      <c r="H119" s="117">
        <f t="shared" si="129"/>
        <v>30</v>
      </c>
      <c r="I119" s="116">
        <f t="shared" si="78"/>
        <v>6119.4</v>
      </c>
      <c r="J119" s="116">
        <f t="shared" si="79"/>
        <v>193.781</v>
      </c>
      <c r="K119" s="116">
        <f t="shared" si="129"/>
        <v>30</v>
      </c>
      <c r="L119" s="116">
        <f t="shared" si="80"/>
        <v>5813.43</v>
      </c>
      <c r="M119" s="116">
        <f t="shared" si="87"/>
        <v>10.199</v>
      </c>
      <c r="N119" s="116">
        <f t="shared" si="81"/>
        <v>30</v>
      </c>
      <c r="O119" s="116">
        <f t="shared" si="85"/>
        <v>305.97</v>
      </c>
      <c r="P119" s="116"/>
      <c r="R119" s="95">
        <f t="shared" si="82"/>
        <v>193.781</v>
      </c>
      <c r="S119" s="96">
        <f t="shared" si="83"/>
        <v>0</v>
      </c>
      <c r="T119" s="97"/>
    </row>
    <row r="120" s="85" customFormat="1" ht="23.1" customHeight="1" spans="1:20">
      <c r="A120" s="129" t="s">
        <v>247</v>
      </c>
      <c r="B120" s="129" t="s">
        <v>248</v>
      </c>
      <c r="C120" s="113" t="s">
        <v>55</v>
      </c>
      <c r="D120" s="148">
        <v>417.55</v>
      </c>
      <c r="E120" s="115">
        <v>100</v>
      </c>
      <c r="F120" s="116">
        <f t="shared" si="76"/>
        <v>41755</v>
      </c>
      <c r="G120" s="116">
        <f t="shared" ref="G120:K120" si="130">D120</f>
        <v>417.55</v>
      </c>
      <c r="H120" s="117">
        <f t="shared" si="130"/>
        <v>100</v>
      </c>
      <c r="I120" s="116">
        <f t="shared" si="78"/>
        <v>41755</v>
      </c>
      <c r="J120" s="116">
        <f t="shared" si="79"/>
        <v>396.6725</v>
      </c>
      <c r="K120" s="116">
        <f t="shared" si="130"/>
        <v>100</v>
      </c>
      <c r="L120" s="116">
        <f t="shared" si="80"/>
        <v>39667.25</v>
      </c>
      <c r="M120" s="116">
        <f t="shared" si="87"/>
        <v>20.8775</v>
      </c>
      <c r="N120" s="116">
        <f t="shared" si="81"/>
        <v>100</v>
      </c>
      <c r="O120" s="116">
        <f t="shared" si="85"/>
        <v>2087.75</v>
      </c>
      <c r="P120" s="116"/>
      <c r="R120" s="95">
        <f t="shared" si="82"/>
        <v>396.6725</v>
      </c>
      <c r="S120" s="96">
        <f t="shared" si="83"/>
        <v>0</v>
      </c>
      <c r="T120" s="97"/>
    </row>
    <row r="121" s="85" customFormat="1" ht="23.1" customHeight="1" spans="1:20">
      <c r="A121" s="129">
        <v>228</v>
      </c>
      <c r="B121" s="129" t="s">
        <v>249</v>
      </c>
      <c r="C121" s="113"/>
      <c r="D121" s="148"/>
      <c r="E121" s="115"/>
      <c r="F121" s="116">
        <f t="shared" si="76"/>
        <v>0</v>
      </c>
      <c r="G121" s="116">
        <f t="shared" ref="G121:K121" si="131">D121</f>
        <v>0</v>
      </c>
      <c r="H121" s="117">
        <f t="shared" si="131"/>
        <v>0</v>
      </c>
      <c r="I121" s="116">
        <f t="shared" si="78"/>
        <v>0</v>
      </c>
      <c r="J121" s="116">
        <f t="shared" si="79"/>
        <v>0</v>
      </c>
      <c r="K121" s="116">
        <f t="shared" si="131"/>
        <v>0</v>
      </c>
      <c r="L121" s="116">
        <f t="shared" si="80"/>
        <v>0</v>
      </c>
      <c r="M121" s="116">
        <f t="shared" si="87"/>
        <v>0</v>
      </c>
      <c r="N121" s="116">
        <f t="shared" si="81"/>
        <v>0</v>
      </c>
      <c r="O121" s="116">
        <f t="shared" si="85"/>
        <v>0</v>
      </c>
      <c r="P121" s="116"/>
      <c r="R121" s="95">
        <f t="shared" si="82"/>
        <v>0</v>
      </c>
      <c r="S121" s="96">
        <f t="shared" si="83"/>
        <v>0</v>
      </c>
      <c r="T121" s="97"/>
    </row>
    <row r="122" s="85" customFormat="1" ht="23.1" customHeight="1" spans="1:20">
      <c r="A122" s="129" t="s">
        <v>250</v>
      </c>
      <c r="B122" s="129" t="s">
        <v>251</v>
      </c>
      <c r="C122" s="113" t="s">
        <v>55</v>
      </c>
      <c r="D122" s="148">
        <v>844.92</v>
      </c>
      <c r="E122" s="115">
        <v>20</v>
      </c>
      <c r="F122" s="116">
        <f t="shared" si="76"/>
        <v>16898.4</v>
      </c>
      <c r="G122" s="116">
        <f t="shared" ref="G122:K122" si="132">D122</f>
        <v>844.92</v>
      </c>
      <c r="H122" s="117">
        <f t="shared" si="132"/>
        <v>20</v>
      </c>
      <c r="I122" s="116">
        <f t="shared" si="78"/>
        <v>16898.4</v>
      </c>
      <c r="J122" s="116">
        <f t="shared" si="79"/>
        <v>802.674</v>
      </c>
      <c r="K122" s="116">
        <f t="shared" si="132"/>
        <v>20</v>
      </c>
      <c r="L122" s="116">
        <f t="shared" si="80"/>
        <v>16053.48</v>
      </c>
      <c r="M122" s="116">
        <f t="shared" si="87"/>
        <v>42.246</v>
      </c>
      <c r="N122" s="116">
        <f t="shared" si="81"/>
        <v>20</v>
      </c>
      <c r="O122" s="116">
        <f t="shared" si="85"/>
        <v>844.92</v>
      </c>
      <c r="P122" s="116"/>
      <c r="R122" s="95">
        <f t="shared" si="82"/>
        <v>802.674</v>
      </c>
      <c r="S122" s="96">
        <f t="shared" si="83"/>
        <v>0</v>
      </c>
      <c r="T122" s="97"/>
    </row>
    <row r="123" s="85" customFormat="1" ht="23.1" customHeight="1" spans="1:20">
      <c r="A123" s="129" t="s">
        <v>252</v>
      </c>
      <c r="B123" s="129" t="s">
        <v>253</v>
      </c>
      <c r="C123" s="113" t="s">
        <v>55</v>
      </c>
      <c r="D123" s="148">
        <v>883.65</v>
      </c>
      <c r="E123" s="115">
        <v>20</v>
      </c>
      <c r="F123" s="116">
        <f t="shared" si="76"/>
        <v>17673</v>
      </c>
      <c r="G123" s="116">
        <f t="shared" ref="G123:K123" si="133">D123</f>
        <v>883.65</v>
      </c>
      <c r="H123" s="117">
        <f t="shared" si="133"/>
        <v>20</v>
      </c>
      <c r="I123" s="116">
        <f t="shared" si="78"/>
        <v>17673</v>
      </c>
      <c r="J123" s="116">
        <f t="shared" si="79"/>
        <v>839.4675</v>
      </c>
      <c r="K123" s="116">
        <f t="shared" si="133"/>
        <v>20</v>
      </c>
      <c r="L123" s="116">
        <f t="shared" si="80"/>
        <v>16789.35</v>
      </c>
      <c r="M123" s="116">
        <f t="shared" si="87"/>
        <v>44.1825</v>
      </c>
      <c r="N123" s="116">
        <f t="shared" si="81"/>
        <v>20</v>
      </c>
      <c r="O123" s="116">
        <f t="shared" si="85"/>
        <v>883.65</v>
      </c>
      <c r="P123" s="116"/>
      <c r="R123" s="95">
        <f t="shared" si="82"/>
        <v>839.4675</v>
      </c>
      <c r="S123" s="96">
        <f t="shared" si="83"/>
        <v>0</v>
      </c>
      <c r="T123" s="97"/>
    </row>
    <row r="124" s="85" customFormat="1" ht="23.1" customHeight="1" spans="1:20">
      <c r="A124" s="129">
        <v>229</v>
      </c>
      <c r="B124" s="129" t="s">
        <v>254</v>
      </c>
      <c r="C124" s="113"/>
      <c r="D124" s="148"/>
      <c r="E124" s="115"/>
      <c r="F124" s="116">
        <f t="shared" si="76"/>
        <v>0</v>
      </c>
      <c r="G124" s="116">
        <f t="shared" ref="G124:K124" si="134">D124</f>
        <v>0</v>
      </c>
      <c r="H124" s="117">
        <f t="shared" si="134"/>
        <v>0</v>
      </c>
      <c r="I124" s="116">
        <f t="shared" si="78"/>
        <v>0</v>
      </c>
      <c r="J124" s="116">
        <f t="shared" si="79"/>
        <v>0</v>
      </c>
      <c r="K124" s="116">
        <f t="shared" si="134"/>
        <v>0</v>
      </c>
      <c r="L124" s="116">
        <f t="shared" si="80"/>
        <v>0</v>
      </c>
      <c r="M124" s="116">
        <f t="shared" si="87"/>
        <v>0</v>
      </c>
      <c r="N124" s="116">
        <f t="shared" si="81"/>
        <v>0</v>
      </c>
      <c r="O124" s="116">
        <f t="shared" si="85"/>
        <v>0</v>
      </c>
      <c r="P124" s="116"/>
      <c r="R124" s="95">
        <f t="shared" si="82"/>
        <v>0</v>
      </c>
      <c r="S124" s="96">
        <f t="shared" si="83"/>
        <v>0</v>
      </c>
      <c r="T124" s="97"/>
    </row>
    <row r="125" s="85" customFormat="1" ht="23.1" customHeight="1" spans="1:20">
      <c r="A125" s="129" t="s">
        <v>255</v>
      </c>
      <c r="B125" s="129" t="s">
        <v>256</v>
      </c>
      <c r="C125" s="113" t="s">
        <v>65</v>
      </c>
      <c r="D125" s="148">
        <v>23.56</v>
      </c>
      <c r="E125" s="115">
        <v>5</v>
      </c>
      <c r="F125" s="116">
        <f t="shared" si="76"/>
        <v>117.8</v>
      </c>
      <c r="G125" s="116">
        <f t="shared" ref="G125:K125" si="135">D125</f>
        <v>23.56</v>
      </c>
      <c r="H125" s="117">
        <f t="shared" si="135"/>
        <v>5</v>
      </c>
      <c r="I125" s="116">
        <f t="shared" si="78"/>
        <v>117.8</v>
      </c>
      <c r="J125" s="116">
        <f t="shared" si="79"/>
        <v>22.382</v>
      </c>
      <c r="K125" s="116">
        <f t="shared" si="135"/>
        <v>5</v>
      </c>
      <c r="L125" s="116">
        <f t="shared" si="80"/>
        <v>111.91</v>
      </c>
      <c r="M125" s="116">
        <f t="shared" si="87"/>
        <v>1.178</v>
      </c>
      <c r="N125" s="116">
        <f t="shared" si="81"/>
        <v>5</v>
      </c>
      <c r="O125" s="116">
        <f t="shared" si="85"/>
        <v>5.89</v>
      </c>
      <c r="P125" s="116"/>
      <c r="R125" s="95">
        <f t="shared" si="82"/>
        <v>22.382</v>
      </c>
      <c r="S125" s="96">
        <f t="shared" si="83"/>
        <v>0</v>
      </c>
      <c r="T125" s="97"/>
    </row>
    <row r="126" s="85" customFormat="1" ht="23.1" customHeight="1" spans="1:20">
      <c r="A126" s="129">
        <v>230</v>
      </c>
      <c r="B126" s="129" t="s">
        <v>257</v>
      </c>
      <c r="C126" s="113"/>
      <c r="D126" s="148"/>
      <c r="E126" s="115"/>
      <c r="F126" s="116">
        <f t="shared" si="76"/>
        <v>0</v>
      </c>
      <c r="G126" s="116">
        <f t="shared" ref="G126:K126" si="136">D126</f>
        <v>0</v>
      </c>
      <c r="H126" s="117">
        <f t="shared" si="136"/>
        <v>0</v>
      </c>
      <c r="I126" s="116">
        <f t="shared" si="78"/>
        <v>0</v>
      </c>
      <c r="J126" s="116">
        <f t="shared" si="79"/>
        <v>0</v>
      </c>
      <c r="K126" s="116">
        <f t="shared" si="136"/>
        <v>0</v>
      </c>
      <c r="L126" s="116">
        <f t="shared" si="80"/>
        <v>0</v>
      </c>
      <c r="M126" s="116">
        <f t="shared" si="87"/>
        <v>0</v>
      </c>
      <c r="N126" s="116">
        <f t="shared" si="81"/>
        <v>0</v>
      </c>
      <c r="O126" s="116">
        <f t="shared" si="85"/>
        <v>0</v>
      </c>
      <c r="P126" s="116"/>
      <c r="R126" s="95">
        <f t="shared" si="82"/>
        <v>0</v>
      </c>
      <c r="S126" s="96">
        <f t="shared" si="83"/>
        <v>0</v>
      </c>
      <c r="T126" s="97"/>
    </row>
    <row r="127" s="85" customFormat="1" ht="23.1" customHeight="1" spans="1:20">
      <c r="A127" s="129" t="s">
        <v>258</v>
      </c>
      <c r="B127" s="129" t="s">
        <v>259</v>
      </c>
      <c r="C127" s="113" t="s">
        <v>65</v>
      </c>
      <c r="D127" s="148">
        <v>23.55</v>
      </c>
      <c r="E127" s="115">
        <v>10</v>
      </c>
      <c r="F127" s="116">
        <f t="shared" si="76"/>
        <v>235.5</v>
      </c>
      <c r="G127" s="116">
        <f t="shared" ref="G127:K127" si="137">D127</f>
        <v>23.55</v>
      </c>
      <c r="H127" s="117">
        <f t="shared" si="137"/>
        <v>10</v>
      </c>
      <c r="I127" s="116">
        <f t="shared" si="78"/>
        <v>235.5</v>
      </c>
      <c r="J127" s="116">
        <f t="shared" si="79"/>
        <v>22.3725</v>
      </c>
      <c r="K127" s="116">
        <f t="shared" si="137"/>
        <v>10</v>
      </c>
      <c r="L127" s="116">
        <f t="shared" si="80"/>
        <v>223.725</v>
      </c>
      <c r="M127" s="116">
        <f t="shared" si="87"/>
        <v>1.1775</v>
      </c>
      <c r="N127" s="116">
        <f t="shared" si="81"/>
        <v>10</v>
      </c>
      <c r="O127" s="116">
        <f t="shared" si="85"/>
        <v>11.775</v>
      </c>
      <c r="P127" s="116"/>
      <c r="R127" s="95">
        <f t="shared" si="82"/>
        <v>22.3725</v>
      </c>
      <c r="S127" s="96">
        <f t="shared" si="83"/>
        <v>0</v>
      </c>
      <c r="T127" s="97"/>
    </row>
    <row r="128" s="85" customFormat="1" ht="23.1" customHeight="1" spans="1:20">
      <c r="A128" s="129" t="s">
        <v>260</v>
      </c>
      <c r="B128" s="129" t="s">
        <v>261</v>
      </c>
      <c r="C128" s="113" t="s">
        <v>65</v>
      </c>
      <c r="D128" s="148">
        <v>18.56</v>
      </c>
      <c r="E128" s="115">
        <v>15</v>
      </c>
      <c r="F128" s="116">
        <f t="shared" si="76"/>
        <v>278.4</v>
      </c>
      <c r="G128" s="116">
        <f t="shared" ref="G128:K128" si="138">D128</f>
        <v>18.56</v>
      </c>
      <c r="H128" s="117">
        <f t="shared" si="138"/>
        <v>15</v>
      </c>
      <c r="I128" s="116">
        <f t="shared" si="78"/>
        <v>278.4</v>
      </c>
      <c r="J128" s="116">
        <f t="shared" si="79"/>
        <v>17.632</v>
      </c>
      <c r="K128" s="116">
        <f t="shared" si="138"/>
        <v>15</v>
      </c>
      <c r="L128" s="116">
        <f t="shared" si="80"/>
        <v>264.48</v>
      </c>
      <c r="M128" s="116">
        <f t="shared" si="87"/>
        <v>0.928000000000001</v>
      </c>
      <c r="N128" s="116">
        <f t="shared" si="81"/>
        <v>15</v>
      </c>
      <c r="O128" s="116">
        <f t="shared" si="85"/>
        <v>13.92</v>
      </c>
      <c r="P128" s="116"/>
      <c r="R128" s="95">
        <f t="shared" si="82"/>
        <v>17.632</v>
      </c>
      <c r="S128" s="96">
        <f t="shared" si="83"/>
        <v>0</v>
      </c>
      <c r="T128" s="97"/>
    </row>
    <row r="129" s="85" customFormat="1" ht="23.1" customHeight="1" spans="1:20">
      <c r="A129" s="129" t="s">
        <v>262</v>
      </c>
      <c r="B129" s="129" t="s">
        <v>263</v>
      </c>
      <c r="C129" s="113" t="s">
        <v>65</v>
      </c>
      <c r="D129" s="148">
        <v>23.99</v>
      </c>
      <c r="E129" s="115">
        <v>55</v>
      </c>
      <c r="F129" s="116">
        <f t="shared" si="76"/>
        <v>1319.45</v>
      </c>
      <c r="G129" s="116">
        <f t="shared" ref="G129:K129" si="139">D129</f>
        <v>23.99</v>
      </c>
      <c r="H129" s="117">
        <f t="shared" si="139"/>
        <v>55</v>
      </c>
      <c r="I129" s="116">
        <f t="shared" si="78"/>
        <v>1319.45</v>
      </c>
      <c r="J129" s="116">
        <f t="shared" si="79"/>
        <v>22.7905</v>
      </c>
      <c r="K129" s="116">
        <f t="shared" si="139"/>
        <v>55</v>
      </c>
      <c r="L129" s="116">
        <f t="shared" si="80"/>
        <v>1253.4775</v>
      </c>
      <c r="M129" s="116">
        <f t="shared" si="87"/>
        <v>1.1995</v>
      </c>
      <c r="N129" s="116">
        <f t="shared" si="81"/>
        <v>55</v>
      </c>
      <c r="O129" s="116">
        <f t="shared" si="85"/>
        <v>65.9725</v>
      </c>
      <c r="P129" s="116"/>
      <c r="R129" s="95">
        <f t="shared" si="82"/>
        <v>22.7905</v>
      </c>
      <c r="S129" s="96">
        <f t="shared" si="83"/>
        <v>0</v>
      </c>
      <c r="T129" s="97"/>
    </row>
    <row r="130" s="85" customFormat="1" ht="23.1" customHeight="1" spans="1:20">
      <c r="A130" s="129">
        <v>231</v>
      </c>
      <c r="B130" s="129" t="s">
        <v>264</v>
      </c>
      <c r="C130" s="113"/>
      <c r="D130" s="148"/>
      <c r="E130" s="115"/>
      <c r="F130" s="116">
        <f t="shared" si="76"/>
        <v>0</v>
      </c>
      <c r="G130" s="116">
        <f t="shared" ref="G130:K130" si="140">D130</f>
        <v>0</v>
      </c>
      <c r="H130" s="117">
        <f t="shared" si="140"/>
        <v>0</v>
      </c>
      <c r="I130" s="116">
        <f t="shared" si="78"/>
        <v>0</v>
      </c>
      <c r="J130" s="116">
        <f t="shared" si="79"/>
        <v>0</v>
      </c>
      <c r="K130" s="116">
        <f t="shared" si="140"/>
        <v>0</v>
      </c>
      <c r="L130" s="116">
        <f t="shared" si="80"/>
        <v>0</v>
      </c>
      <c r="M130" s="116">
        <f t="shared" si="87"/>
        <v>0</v>
      </c>
      <c r="N130" s="116">
        <f t="shared" si="81"/>
        <v>0</v>
      </c>
      <c r="O130" s="116">
        <f t="shared" si="85"/>
        <v>0</v>
      </c>
      <c r="P130" s="116"/>
      <c r="R130" s="95">
        <f t="shared" si="82"/>
        <v>0</v>
      </c>
      <c r="S130" s="96">
        <f t="shared" si="83"/>
        <v>0</v>
      </c>
      <c r="T130" s="97"/>
    </row>
    <row r="131" s="85" customFormat="1" ht="23.1" customHeight="1" spans="1:20">
      <c r="A131" s="129" t="s">
        <v>265</v>
      </c>
      <c r="B131" s="129" t="s">
        <v>266</v>
      </c>
      <c r="C131" s="113" t="s">
        <v>65</v>
      </c>
      <c r="D131" s="148">
        <v>22.99</v>
      </c>
      <c r="E131" s="115">
        <v>0</v>
      </c>
      <c r="F131" s="116">
        <f t="shared" si="76"/>
        <v>0</v>
      </c>
      <c r="G131" s="116">
        <f t="shared" ref="G131:K131" si="141">D131</f>
        <v>22.99</v>
      </c>
      <c r="H131" s="117">
        <f t="shared" si="141"/>
        <v>0</v>
      </c>
      <c r="I131" s="116">
        <f t="shared" si="78"/>
        <v>0</v>
      </c>
      <c r="J131" s="116">
        <f t="shared" si="79"/>
        <v>21.8405</v>
      </c>
      <c r="K131" s="116">
        <f t="shared" si="141"/>
        <v>0</v>
      </c>
      <c r="L131" s="116">
        <f t="shared" si="80"/>
        <v>0</v>
      </c>
      <c r="M131" s="116">
        <f t="shared" si="87"/>
        <v>1.1495</v>
      </c>
      <c r="N131" s="116">
        <f t="shared" si="81"/>
        <v>0</v>
      </c>
      <c r="O131" s="116">
        <f t="shared" si="85"/>
        <v>0</v>
      </c>
      <c r="P131" s="116"/>
      <c r="R131" s="95">
        <f t="shared" si="82"/>
        <v>21.8405</v>
      </c>
      <c r="S131" s="96">
        <f t="shared" si="83"/>
        <v>0</v>
      </c>
      <c r="T131" s="97"/>
    </row>
    <row r="132" s="85" customFormat="1" ht="23.1" customHeight="1" spans="1:20">
      <c r="A132" s="129" t="s">
        <v>267</v>
      </c>
      <c r="B132" s="129" t="s">
        <v>268</v>
      </c>
      <c r="C132" s="113" t="s">
        <v>65</v>
      </c>
      <c r="D132" s="148">
        <v>25</v>
      </c>
      <c r="E132" s="115">
        <v>0</v>
      </c>
      <c r="F132" s="116">
        <f t="shared" si="76"/>
        <v>0</v>
      </c>
      <c r="G132" s="116">
        <f t="shared" ref="G132:K132" si="142">D132</f>
        <v>25</v>
      </c>
      <c r="H132" s="117">
        <f t="shared" si="142"/>
        <v>0</v>
      </c>
      <c r="I132" s="116">
        <f t="shared" si="78"/>
        <v>0</v>
      </c>
      <c r="J132" s="116">
        <f t="shared" si="79"/>
        <v>23.75</v>
      </c>
      <c r="K132" s="116">
        <f t="shared" si="142"/>
        <v>0</v>
      </c>
      <c r="L132" s="116">
        <f t="shared" si="80"/>
        <v>0</v>
      </c>
      <c r="M132" s="116">
        <f t="shared" si="87"/>
        <v>1.25</v>
      </c>
      <c r="N132" s="116">
        <f t="shared" si="81"/>
        <v>0</v>
      </c>
      <c r="O132" s="116">
        <f t="shared" si="85"/>
        <v>0</v>
      </c>
      <c r="P132" s="116"/>
      <c r="R132" s="95">
        <f t="shared" si="82"/>
        <v>23.75</v>
      </c>
      <c r="S132" s="96">
        <f t="shared" si="83"/>
        <v>0</v>
      </c>
      <c r="T132" s="97"/>
    </row>
    <row r="133" s="85" customFormat="1" ht="23.1" customHeight="1" spans="1:20">
      <c r="A133" s="129">
        <v>232</v>
      </c>
      <c r="B133" s="129" t="s">
        <v>269</v>
      </c>
      <c r="C133" s="113" t="s">
        <v>65</v>
      </c>
      <c r="D133" s="148">
        <v>100</v>
      </c>
      <c r="E133" s="115">
        <v>10</v>
      </c>
      <c r="F133" s="116">
        <f t="shared" si="76"/>
        <v>1000</v>
      </c>
      <c r="G133" s="116">
        <f t="shared" ref="G133:K133" si="143">D133</f>
        <v>100</v>
      </c>
      <c r="H133" s="117">
        <f t="shared" si="143"/>
        <v>10</v>
      </c>
      <c r="I133" s="116">
        <f t="shared" si="78"/>
        <v>1000</v>
      </c>
      <c r="J133" s="116">
        <f t="shared" si="79"/>
        <v>95</v>
      </c>
      <c r="K133" s="116">
        <f t="shared" si="143"/>
        <v>10</v>
      </c>
      <c r="L133" s="116">
        <f t="shared" si="80"/>
        <v>950</v>
      </c>
      <c r="M133" s="116">
        <f t="shared" si="87"/>
        <v>5</v>
      </c>
      <c r="N133" s="116">
        <f t="shared" si="81"/>
        <v>10</v>
      </c>
      <c r="O133" s="116">
        <f t="shared" si="85"/>
        <v>50</v>
      </c>
      <c r="P133" s="116"/>
      <c r="R133" s="95">
        <f t="shared" si="82"/>
        <v>95</v>
      </c>
      <c r="S133" s="96">
        <f t="shared" si="83"/>
        <v>0</v>
      </c>
      <c r="T133" s="97"/>
    </row>
    <row r="134" s="85" customFormat="1" ht="23.1" customHeight="1" spans="1:20">
      <c r="A134" s="129">
        <v>233</v>
      </c>
      <c r="B134" s="129" t="s">
        <v>270</v>
      </c>
      <c r="C134" s="113"/>
      <c r="D134" s="148"/>
      <c r="E134" s="115"/>
      <c r="F134" s="116">
        <f t="shared" si="76"/>
        <v>0</v>
      </c>
      <c r="G134" s="116"/>
      <c r="H134" s="117">
        <f>E134</f>
        <v>0</v>
      </c>
      <c r="I134" s="116">
        <f t="shared" si="78"/>
        <v>0</v>
      </c>
      <c r="J134" s="116">
        <f t="shared" si="79"/>
        <v>0</v>
      </c>
      <c r="K134" s="116">
        <f>H134</f>
        <v>0</v>
      </c>
      <c r="L134" s="116">
        <f t="shared" si="80"/>
        <v>0</v>
      </c>
      <c r="M134" s="116">
        <f t="shared" si="87"/>
        <v>0</v>
      </c>
      <c r="N134" s="116">
        <f t="shared" si="81"/>
        <v>0</v>
      </c>
      <c r="O134" s="116">
        <f t="shared" si="85"/>
        <v>0</v>
      </c>
      <c r="P134" s="116"/>
      <c r="R134" s="95">
        <f t="shared" si="82"/>
        <v>0</v>
      </c>
      <c r="S134" s="96">
        <f t="shared" si="83"/>
        <v>0</v>
      </c>
      <c r="T134" s="97"/>
    </row>
    <row r="135" s="85" customFormat="1" ht="23.1" customHeight="1" spans="1:20">
      <c r="A135" s="129" t="s">
        <v>271</v>
      </c>
      <c r="B135" s="129" t="s">
        <v>272</v>
      </c>
      <c r="C135" s="113" t="s">
        <v>198</v>
      </c>
      <c r="D135" s="148">
        <v>949.97</v>
      </c>
      <c r="E135" s="115">
        <v>4200</v>
      </c>
      <c r="F135" s="116">
        <f t="shared" si="76"/>
        <v>3989874</v>
      </c>
      <c r="G135" s="116">
        <f t="shared" ref="G135:K135" si="144">D135</f>
        <v>949.97</v>
      </c>
      <c r="H135" s="117">
        <f t="shared" si="144"/>
        <v>4200</v>
      </c>
      <c r="I135" s="116">
        <f t="shared" si="78"/>
        <v>3989874</v>
      </c>
      <c r="J135" s="116">
        <f t="shared" si="79"/>
        <v>902.4715</v>
      </c>
      <c r="K135" s="116">
        <f t="shared" si="144"/>
        <v>4200</v>
      </c>
      <c r="L135" s="116">
        <f t="shared" si="80"/>
        <v>3790380.3</v>
      </c>
      <c r="M135" s="116">
        <f t="shared" si="87"/>
        <v>47.4985</v>
      </c>
      <c r="N135" s="116">
        <f t="shared" si="81"/>
        <v>4200</v>
      </c>
      <c r="O135" s="116">
        <f t="shared" si="85"/>
        <v>199493.7</v>
      </c>
      <c r="P135" s="116"/>
      <c r="R135" s="95">
        <f t="shared" si="82"/>
        <v>902.4715</v>
      </c>
      <c r="S135" s="96">
        <f t="shared" si="83"/>
        <v>0</v>
      </c>
      <c r="T135" s="97"/>
    </row>
    <row r="136" s="85" customFormat="1" ht="23.1" customHeight="1" spans="1:20">
      <c r="A136" s="129" t="s">
        <v>273</v>
      </c>
      <c r="B136" s="129" t="s">
        <v>274</v>
      </c>
      <c r="C136" s="113" t="s">
        <v>65</v>
      </c>
      <c r="D136" s="148">
        <v>120.98</v>
      </c>
      <c r="E136" s="115">
        <v>200</v>
      </c>
      <c r="F136" s="116">
        <f t="shared" si="76"/>
        <v>24196</v>
      </c>
      <c r="G136" s="116">
        <f t="shared" ref="G136:K136" si="145">D136</f>
        <v>120.98</v>
      </c>
      <c r="H136" s="117">
        <f t="shared" si="145"/>
        <v>200</v>
      </c>
      <c r="I136" s="116">
        <f t="shared" si="78"/>
        <v>24196</v>
      </c>
      <c r="J136" s="116">
        <f t="shared" si="79"/>
        <v>114.931</v>
      </c>
      <c r="K136" s="116">
        <f t="shared" si="145"/>
        <v>200</v>
      </c>
      <c r="L136" s="116">
        <f t="shared" si="80"/>
        <v>22986.2</v>
      </c>
      <c r="M136" s="116">
        <f t="shared" si="87"/>
        <v>6.04900000000001</v>
      </c>
      <c r="N136" s="116">
        <f t="shared" si="81"/>
        <v>200</v>
      </c>
      <c r="O136" s="116">
        <f t="shared" si="85"/>
        <v>1209.8</v>
      </c>
      <c r="P136" s="116"/>
      <c r="R136" s="95">
        <f t="shared" si="82"/>
        <v>114.931</v>
      </c>
      <c r="S136" s="96">
        <f t="shared" si="83"/>
        <v>0</v>
      </c>
      <c r="T136" s="97"/>
    </row>
    <row r="137" s="85" customFormat="1" ht="23.1" customHeight="1" spans="1:20">
      <c r="A137" s="129" t="s">
        <v>275</v>
      </c>
      <c r="B137" s="129" t="s">
        <v>276</v>
      </c>
      <c r="C137" s="113" t="s">
        <v>198</v>
      </c>
      <c r="D137" s="148">
        <v>921.23</v>
      </c>
      <c r="E137" s="115">
        <v>500</v>
      </c>
      <c r="F137" s="116">
        <f t="shared" si="76"/>
        <v>460615</v>
      </c>
      <c r="G137" s="116">
        <f t="shared" ref="G137:K137" si="146">D137</f>
        <v>921.23</v>
      </c>
      <c r="H137" s="117">
        <f t="shared" si="146"/>
        <v>500</v>
      </c>
      <c r="I137" s="116">
        <f t="shared" si="78"/>
        <v>460615</v>
      </c>
      <c r="J137" s="116">
        <f t="shared" si="79"/>
        <v>875.1685</v>
      </c>
      <c r="K137" s="116">
        <f t="shared" si="146"/>
        <v>500</v>
      </c>
      <c r="L137" s="116">
        <f t="shared" si="80"/>
        <v>437584.25</v>
      </c>
      <c r="M137" s="116">
        <f t="shared" si="87"/>
        <v>46.0615</v>
      </c>
      <c r="N137" s="116">
        <f t="shared" si="81"/>
        <v>500</v>
      </c>
      <c r="O137" s="116">
        <f t="shared" si="85"/>
        <v>23030.75</v>
      </c>
      <c r="P137" s="116"/>
      <c r="R137" s="95">
        <f t="shared" si="82"/>
        <v>875.1685</v>
      </c>
      <c r="S137" s="96">
        <f t="shared" si="83"/>
        <v>0</v>
      </c>
      <c r="T137" s="97"/>
    </row>
    <row r="138" s="85" customFormat="1" ht="23.1" customHeight="1" spans="1:20">
      <c r="A138" s="129" t="s">
        <v>277</v>
      </c>
      <c r="B138" s="129" t="s">
        <v>278</v>
      </c>
      <c r="C138" s="113" t="s">
        <v>65</v>
      </c>
      <c r="D138" s="148">
        <v>336.4</v>
      </c>
      <c r="E138" s="115">
        <v>2000</v>
      </c>
      <c r="F138" s="116">
        <f t="shared" si="76"/>
        <v>672800</v>
      </c>
      <c r="G138" s="116">
        <f t="shared" ref="G138:K138" si="147">D138</f>
        <v>336.4</v>
      </c>
      <c r="H138" s="117">
        <f t="shared" si="147"/>
        <v>2000</v>
      </c>
      <c r="I138" s="116">
        <f t="shared" si="78"/>
        <v>672800</v>
      </c>
      <c r="J138" s="116">
        <f t="shared" si="79"/>
        <v>319.58</v>
      </c>
      <c r="K138" s="116">
        <f t="shared" si="147"/>
        <v>2000</v>
      </c>
      <c r="L138" s="116">
        <f t="shared" si="80"/>
        <v>639160</v>
      </c>
      <c r="M138" s="116">
        <f t="shared" si="87"/>
        <v>16.82</v>
      </c>
      <c r="N138" s="116">
        <f t="shared" si="81"/>
        <v>2000</v>
      </c>
      <c r="O138" s="116">
        <f t="shared" si="85"/>
        <v>33640</v>
      </c>
      <c r="P138" s="116"/>
      <c r="R138" s="95">
        <f t="shared" si="82"/>
        <v>319.58</v>
      </c>
      <c r="S138" s="96">
        <f t="shared" si="83"/>
        <v>0</v>
      </c>
      <c r="T138" s="97"/>
    </row>
    <row r="139" s="85" customFormat="1" ht="23.1" customHeight="1" spans="1:20">
      <c r="A139" s="129">
        <v>234</v>
      </c>
      <c r="B139" s="129" t="s">
        <v>279</v>
      </c>
      <c r="C139" s="113" t="s">
        <v>51</v>
      </c>
      <c r="D139" s="148">
        <v>29.99</v>
      </c>
      <c r="E139" s="115">
        <v>20</v>
      </c>
      <c r="F139" s="116">
        <f t="shared" ref="F139:F149" si="148">ROUND(E139*D139,2)</f>
        <v>599.8</v>
      </c>
      <c r="G139" s="116">
        <f t="shared" ref="G139:K139" si="149">D139</f>
        <v>29.99</v>
      </c>
      <c r="H139" s="117">
        <f t="shared" si="149"/>
        <v>20</v>
      </c>
      <c r="I139" s="116">
        <f t="shared" ref="I139:I149" si="150">ROUND(H139*G139,2)</f>
        <v>599.8</v>
      </c>
      <c r="J139" s="116">
        <f t="shared" ref="J139:J158" si="151">G139*0.95</f>
        <v>28.4905</v>
      </c>
      <c r="K139" s="116">
        <f t="shared" si="149"/>
        <v>20</v>
      </c>
      <c r="L139" s="116">
        <f t="shared" ref="L139:L149" si="152">K139*J139</f>
        <v>569.81</v>
      </c>
      <c r="M139" s="116">
        <f t="shared" si="87"/>
        <v>1.4995</v>
      </c>
      <c r="N139" s="116">
        <f t="shared" ref="N139:N149" si="153">K139</f>
        <v>20</v>
      </c>
      <c r="O139" s="116">
        <f t="shared" si="85"/>
        <v>29.99</v>
      </c>
      <c r="P139" s="116"/>
      <c r="R139" s="95">
        <f t="shared" ref="R139:R202" si="154">G139*0.95</f>
        <v>28.4905</v>
      </c>
      <c r="S139" s="96">
        <f t="shared" ref="S139:S202" si="155">J139-R139</f>
        <v>0</v>
      </c>
      <c r="T139" s="97"/>
    </row>
    <row r="140" s="85" customFormat="1" ht="23.1" customHeight="1" spans="1:20">
      <c r="A140" s="129">
        <v>235</v>
      </c>
      <c r="B140" s="129" t="s">
        <v>280</v>
      </c>
      <c r="C140" s="113"/>
      <c r="D140" s="148"/>
      <c r="E140" s="115"/>
      <c r="F140" s="116">
        <f t="shared" si="148"/>
        <v>0</v>
      </c>
      <c r="G140" s="116">
        <f t="shared" ref="G140:K140" si="156">D140</f>
        <v>0</v>
      </c>
      <c r="H140" s="117">
        <f t="shared" si="156"/>
        <v>0</v>
      </c>
      <c r="I140" s="116">
        <f t="shared" si="150"/>
        <v>0</v>
      </c>
      <c r="J140" s="116">
        <f t="shared" si="151"/>
        <v>0</v>
      </c>
      <c r="K140" s="116">
        <f t="shared" si="156"/>
        <v>0</v>
      </c>
      <c r="L140" s="116">
        <f t="shared" si="152"/>
        <v>0</v>
      </c>
      <c r="M140" s="116">
        <f t="shared" si="87"/>
        <v>0</v>
      </c>
      <c r="N140" s="116">
        <f t="shared" si="153"/>
        <v>0</v>
      </c>
      <c r="O140" s="116">
        <f t="shared" ref="O140:O149" si="157">N140*M140</f>
        <v>0</v>
      </c>
      <c r="P140" s="116"/>
      <c r="R140" s="95">
        <f t="shared" si="154"/>
        <v>0</v>
      </c>
      <c r="S140" s="96">
        <f t="shared" si="155"/>
        <v>0</v>
      </c>
      <c r="T140" s="97"/>
    </row>
    <row r="141" s="85" customFormat="1" ht="23.1" customHeight="1" spans="1:20">
      <c r="A141" s="129" t="s">
        <v>281</v>
      </c>
      <c r="B141" s="129" t="s">
        <v>282</v>
      </c>
      <c r="C141" s="113" t="s">
        <v>51</v>
      </c>
      <c r="D141" s="148">
        <v>15</v>
      </c>
      <c r="E141" s="115">
        <v>20</v>
      </c>
      <c r="F141" s="116">
        <f t="shared" si="148"/>
        <v>300</v>
      </c>
      <c r="G141" s="116">
        <f t="shared" ref="G141:K141" si="158">D141</f>
        <v>15</v>
      </c>
      <c r="H141" s="117">
        <f t="shared" si="158"/>
        <v>20</v>
      </c>
      <c r="I141" s="116">
        <f t="shared" si="150"/>
        <v>300</v>
      </c>
      <c r="J141" s="116">
        <f t="shared" si="151"/>
        <v>14.25</v>
      </c>
      <c r="K141" s="116">
        <f t="shared" si="158"/>
        <v>20</v>
      </c>
      <c r="L141" s="116">
        <f t="shared" si="152"/>
        <v>285</v>
      </c>
      <c r="M141" s="116">
        <f t="shared" ref="M141:M149" si="159">G141-J141</f>
        <v>0.75</v>
      </c>
      <c r="N141" s="116">
        <f t="shared" si="153"/>
        <v>20</v>
      </c>
      <c r="O141" s="116">
        <f t="shared" si="157"/>
        <v>15</v>
      </c>
      <c r="P141" s="116"/>
      <c r="R141" s="95">
        <f t="shared" si="154"/>
        <v>14.25</v>
      </c>
      <c r="S141" s="96">
        <f t="shared" si="155"/>
        <v>0</v>
      </c>
      <c r="T141" s="97"/>
    </row>
    <row r="142" s="85" customFormat="1" ht="23.1" customHeight="1" spans="1:20">
      <c r="A142" s="129" t="s">
        <v>283</v>
      </c>
      <c r="B142" s="129" t="s">
        <v>284</v>
      </c>
      <c r="C142" s="113" t="s">
        <v>51</v>
      </c>
      <c r="D142" s="148">
        <v>20</v>
      </c>
      <c r="E142" s="115">
        <v>20</v>
      </c>
      <c r="F142" s="116">
        <f t="shared" si="148"/>
        <v>400</v>
      </c>
      <c r="G142" s="116">
        <f t="shared" ref="G142:K142" si="160">D142</f>
        <v>20</v>
      </c>
      <c r="H142" s="117">
        <f t="shared" si="160"/>
        <v>20</v>
      </c>
      <c r="I142" s="116">
        <f t="shared" si="150"/>
        <v>400</v>
      </c>
      <c r="J142" s="116">
        <f t="shared" si="151"/>
        <v>19</v>
      </c>
      <c r="K142" s="116">
        <f t="shared" si="160"/>
        <v>20</v>
      </c>
      <c r="L142" s="116">
        <f t="shared" si="152"/>
        <v>380</v>
      </c>
      <c r="M142" s="116">
        <f t="shared" si="159"/>
        <v>1</v>
      </c>
      <c r="N142" s="116">
        <f t="shared" si="153"/>
        <v>20</v>
      </c>
      <c r="O142" s="116">
        <f t="shared" si="157"/>
        <v>20</v>
      </c>
      <c r="P142" s="116"/>
      <c r="R142" s="95">
        <f t="shared" si="154"/>
        <v>19</v>
      </c>
      <c r="S142" s="96">
        <f t="shared" si="155"/>
        <v>0</v>
      </c>
      <c r="T142" s="97"/>
    </row>
    <row r="143" s="85" customFormat="1" ht="23.1" customHeight="1" spans="1:20">
      <c r="A143" s="129">
        <v>236</v>
      </c>
      <c r="B143" s="129" t="s">
        <v>285</v>
      </c>
      <c r="C143" s="113"/>
      <c r="D143" s="148"/>
      <c r="E143" s="115"/>
      <c r="F143" s="116">
        <f t="shared" si="148"/>
        <v>0</v>
      </c>
      <c r="G143" s="116">
        <f t="shared" ref="G143:K143" si="161">D143</f>
        <v>0</v>
      </c>
      <c r="H143" s="117">
        <f t="shared" si="161"/>
        <v>0</v>
      </c>
      <c r="I143" s="116">
        <f t="shared" si="150"/>
        <v>0</v>
      </c>
      <c r="J143" s="116">
        <f t="shared" si="151"/>
        <v>0</v>
      </c>
      <c r="K143" s="116">
        <f t="shared" si="161"/>
        <v>0</v>
      </c>
      <c r="L143" s="116">
        <f t="shared" si="152"/>
        <v>0</v>
      </c>
      <c r="M143" s="116">
        <f t="shared" si="159"/>
        <v>0</v>
      </c>
      <c r="N143" s="116">
        <f t="shared" si="153"/>
        <v>0</v>
      </c>
      <c r="O143" s="116">
        <f t="shared" si="157"/>
        <v>0</v>
      </c>
      <c r="P143" s="116"/>
      <c r="R143" s="95">
        <f t="shared" si="154"/>
        <v>0</v>
      </c>
      <c r="S143" s="96">
        <f t="shared" si="155"/>
        <v>0</v>
      </c>
      <c r="T143" s="97"/>
    </row>
    <row r="144" s="85" customFormat="1" ht="23.1" customHeight="1" spans="1:20">
      <c r="A144" s="129" t="s">
        <v>286</v>
      </c>
      <c r="B144" s="129" t="s">
        <v>287</v>
      </c>
      <c r="C144" s="113" t="s">
        <v>65</v>
      </c>
      <c r="D144" s="148">
        <v>99.97</v>
      </c>
      <c r="E144" s="115">
        <v>100</v>
      </c>
      <c r="F144" s="116">
        <f t="shared" si="148"/>
        <v>9997</v>
      </c>
      <c r="G144" s="116">
        <f t="shared" ref="G144:K144" si="162">D144</f>
        <v>99.97</v>
      </c>
      <c r="H144" s="117">
        <f t="shared" si="162"/>
        <v>100</v>
      </c>
      <c r="I144" s="116">
        <f t="shared" si="150"/>
        <v>9997</v>
      </c>
      <c r="J144" s="116">
        <f t="shared" si="151"/>
        <v>94.9715</v>
      </c>
      <c r="K144" s="116">
        <f t="shared" si="162"/>
        <v>100</v>
      </c>
      <c r="L144" s="116">
        <f t="shared" si="152"/>
        <v>9497.15</v>
      </c>
      <c r="M144" s="116">
        <f t="shared" si="159"/>
        <v>4.99850000000001</v>
      </c>
      <c r="N144" s="116">
        <f t="shared" si="153"/>
        <v>100</v>
      </c>
      <c r="O144" s="116">
        <f t="shared" si="157"/>
        <v>499.850000000001</v>
      </c>
      <c r="P144" s="116"/>
      <c r="R144" s="95">
        <f t="shared" si="154"/>
        <v>94.9715</v>
      </c>
      <c r="S144" s="96">
        <f t="shared" si="155"/>
        <v>0</v>
      </c>
      <c r="T144" s="97"/>
    </row>
    <row r="145" s="85" customFormat="1" ht="23.1" customHeight="1" spans="1:20">
      <c r="A145" s="129">
        <v>237</v>
      </c>
      <c r="B145" s="129" t="s">
        <v>288</v>
      </c>
      <c r="C145" s="113"/>
      <c r="D145" s="148"/>
      <c r="E145" s="115"/>
      <c r="F145" s="116">
        <f t="shared" si="148"/>
        <v>0</v>
      </c>
      <c r="G145" s="116">
        <f t="shared" ref="G145:K145" si="163">D145</f>
        <v>0</v>
      </c>
      <c r="H145" s="117">
        <f t="shared" si="163"/>
        <v>0</v>
      </c>
      <c r="I145" s="116">
        <f t="shared" si="150"/>
        <v>0</v>
      </c>
      <c r="J145" s="116">
        <f t="shared" si="151"/>
        <v>0</v>
      </c>
      <c r="K145" s="116">
        <f t="shared" si="163"/>
        <v>0</v>
      </c>
      <c r="L145" s="116">
        <f t="shared" si="152"/>
        <v>0</v>
      </c>
      <c r="M145" s="116">
        <f t="shared" si="159"/>
        <v>0</v>
      </c>
      <c r="N145" s="116">
        <f t="shared" si="153"/>
        <v>0</v>
      </c>
      <c r="O145" s="116">
        <f t="shared" si="157"/>
        <v>0</v>
      </c>
      <c r="P145" s="116"/>
      <c r="R145" s="95">
        <f t="shared" si="154"/>
        <v>0</v>
      </c>
      <c r="S145" s="96">
        <f t="shared" si="155"/>
        <v>0</v>
      </c>
      <c r="T145" s="97"/>
    </row>
    <row r="146" s="85" customFormat="1" ht="23.1" customHeight="1" spans="1:20">
      <c r="A146" s="129" t="s">
        <v>289</v>
      </c>
      <c r="B146" s="129" t="s">
        <v>290</v>
      </c>
      <c r="C146" s="113" t="s">
        <v>62</v>
      </c>
      <c r="D146" s="148">
        <v>9.05</v>
      </c>
      <c r="E146" s="115">
        <v>85</v>
      </c>
      <c r="F146" s="116">
        <f t="shared" si="148"/>
        <v>769.25</v>
      </c>
      <c r="G146" s="116">
        <f t="shared" ref="G146:K146" si="164">D146</f>
        <v>9.05</v>
      </c>
      <c r="H146" s="117">
        <f t="shared" si="164"/>
        <v>85</v>
      </c>
      <c r="I146" s="116">
        <f t="shared" si="150"/>
        <v>769.25</v>
      </c>
      <c r="J146" s="116">
        <f t="shared" si="151"/>
        <v>8.5975</v>
      </c>
      <c r="K146" s="116">
        <f t="shared" si="164"/>
        <v>85</v>
      </c>
      <c r="L146" s="116">
        <f t="shared" si="152"/>
        <v>730.7875</v>
      </c>
      <c r="M146" s="116">
        <f t="shared" si="159"/>
        <v>0.452500000000001</v>
      </c>
      <c r="N146" s="116">
        <f t="shared" si="153"/>
        <v>85</v>
      </c>
      <c r="O146" s="116">
        <f t="shared" si="157"/>
        <v>38.4625</v>
      </c>
      <c r="P146" s="116"/>
      <c r="R146" s="95">
        <f t="shared" si="154"/>
        <v>8.5975</v>
      </c>
      <c r="S146" s="96">
        <f t="shared" si="155"/>
        <v>0</v>
      </c>
      <c r="T146" s="97"/>
    </row>
    <row r="147" s="85" customFormat="1" ht="23.1" customHeight="1" spans="1:20">
      <c r="A147" s="129" t="s">
        <v>291</v>
      </c>
      <c r="B147" s="129" t="s">
        <v>292</v>
      </c>
      <c r="C147" s="113" t="s">
        <v>62</v>
      </c>
      <c r="D147" s="148">
        <v>8.37</v>
      </c>
      <c r="E147" s="115">
        <v>70</v>
      </c>
      <c r="F147" s="116">
        <f t="shared" si="148"/>
        <v>585.9</v>
      </c>
      <c r="G147" s="116">
        <f t="shared" ref="G147:K147" si="165">D147</f>
        <v>8.37</v>
      </c>
      <c r="H147" s="117">
        <f t="shared" si="165"/>
        <v>70</v>
      </c>
      <c r="I147" s="116">
        <f t="shared" si="150"/>
        <v>585.9</v>
      </c>
      <c r="J147" s="116">
        <f t="shared" si="151"/>
        <v>7.9515</v>
      </c>
      <c r="K147" s="116">
        <f t="shared" si="165"/>
        <v>70</v>
      </c>
      <c r="L147" s="116">
        <f t="shared" si="152"/>
        <v>556.605</v>
      </c>
      <c r="M147" s="116">
        <f t="shared" si="159"/>
        <v>0.418500000000001</v>
      </c>
      <c r="N147" s="116">
        <f t="shared" si="153"/>
        <v>70</v>
      </c>
      <c r="O147" s="116">
        <f t="shared" si="157"/>
        <v>29.2950000000001</v>
      </c>
      <c r="P147" s="116"/>
      <c r="R147" s="95">
        <f t="shared" si="154"/>
        <v>7.9515</v>
      </c>
      <c r="S147" s="96">
        <f t="shared" si="155"/>
        <v>0</v>
      </c>
      <c r="T147" s="97"/>
    </row>
    <row r="148" s="85" customFormat="1" ht="23.1" customHeight="1" spans="1:20">
      <c r="A148" s="129">
        <v>238</v>
      </c>
      <c r="B148" s="129" t="s">
        <v>293</v>
      </c>
      <c r="C148" s="113" t="s">
        <v>294</v>
      </c>
      <c r="D148" s="148">
        <v>449.84</v>
      </c>
      <c r="E148" s="115">
        <v>200</v>
      </c>
      <c r="F148" s="116">
        <f t="shared" si="148"/>
        <v>89968</v>
      </c>
      <c r="G148" s="116">
        <f t="shared" ref="G148:K148" si="166">D148</f>
        <v>449.84</v>
      </c>
      <c r="H148" s="117">
        <f t="shared" si="166"/>
        <v>200</v>
      </c>
      <c r="I148" s="116">
        <f t="shared" si="150"/>
        <v>89968</v>
      </c>
      <c r="J148" s="116">
        <f t="shared" si="151"/>
        <v>427.348</v>
      </c>
      <c r="K148" s="116">
        <f t="shared" si="166"/>
        <v>200</v>
      </c>
      <c r="L148" s="116">
        <f t="shared" si="152"/>
        <v>85469.6</v>
      </c>
      <c r="M148" s="116">
        <f t="shared" si="159"/>
        <v>22.492</v>
      </c>
      <c r="N148" s="116">
        <f t="shared" si="153"/>
        <v>200</v>
      </c>
      <c r="O148" s="116">
        <f t="shared" si="157"/>
        <v>4498.4</v>
      </c>
      <c r="P148" s="116"/>
      <c r="R148" s="95">
        <f t="shared" si="154"/>
        <v>427.348</v>
      </c>
      <c r="S148" s="96">
        <f t="shared" si="155"/>
        <v>0</v>
      </c>
      <c r="T148" s="97"/>
    </row>
    <row r="149" s="85" customFormat="1" ht="23.1" customHeight="1" spans="1:20">
      <c r="A149" s="129">
        <v>239</v>
      </c>
      <c r="B149" s="129" t="s">
        <v>295</v>
      </c>
      <c r="C149" s="113" t="s">
        <v>65</v>
      </c>
      <c r="D149" s="148">
        <v>64.98</v>
      </c>
      <c r="E149" s="115">
        <v>10</v>
      </c>
      <c r="F149" s="116">
        <f t="shared" si="148"/>
        <v>649.8</v>
      </c>
      <c r="G149" s="116">
        <f t="shared" ref="G149:K149" si="167">D149</f>
        <v>64.98</v>
      </c>
      <c r="H149" s="117">
        <f t="shared" si="167"/>
        <v>10</v>
      </c>
      <c r="I149" s="116">
        <f t="shared" si="150"/>
        <v>649.8</v>
      </c>
      <c r="J149" s="116">
        <f t="shared" si="151"/>
        <v>61.731</v>
      </c>
      <c r="K149" s="116">
        <f t="shared" si="167"/>
        <v>10</v>
      </c>
      <c r="L149" s="116">
        <f t="shared" si="152"/>
        <v>617.31</v>
      </c>
      <c r="M149" s="116">
        <f t="shared" si="159"/>
        <v>3.249</v>
      </c>
      <c r="N149" s="116">
        <f t="shared" si="153"/>
        <v>10</v>
      </c>
      <c r="O149" s="116">
        <f t="shared" si="157"/>
        <v>32.49</v>
      </c>
      <c r="P149" s="116"/>
      <c r="R149" s="95">
        <f t="shared" si="154"/>
        <v>61.731</v>
      </c>
      <c r="S149" s="96">
        <f t="shared" si="155"/>
        <v>0</v>
      </c>
      <c r="T149" s="97"/>
    </row>
    <row r="150" s="89" customFormat="1" ht="23.1" customHeight="1" spans="1:16384">
      <c r="A150" s="149">
        <v>300</v>
      </c>
      <c r="B150" s="149" t="s">
        <v>296</v>
      </c>
      <c r="C150" s="150"/>
      <c r="D150" s="151"/>
      <c r="E150" s="152"/>
      <c r="F150" s="153">
        <f>SUM(F151:F330)</f>
        <v>4806960.1</v>
      </c>
      <c r="G150" s="125">
        <f t="shared" ref="G150:G213" si="168">D150</f>
        <v>0</v>
      </c>
      <c r="H150" s="154"/>
      <c r="I150" s="153">
        <f>SUM(I151:I330)</f>
        <v>4806960.1</v>
      </c>
      <c r="J150" s="125">
        <f t="shared" si="151"/>
        <v>0</v>
      </c>
      <c r="K150" s="153"/>
      <c r="L150" s="153">
        <f>SUM(L151:L330)</f>
        <v>4544521.41574582</v>
      </c>
      <c r="M150" s="153">
        <f>ROUND(G150-J150,2)</f>
        <v>0</v>
      </c>
      <c r="N150" s="153"/>
      <c r="O150" s="153">
        <f>SUM(O151:O330)</f>
        <v>262438.689814184</v>
      </c>
      <c r="P150" s="153"/>
      <c r="Q150" s="157"/>
      <c r="R150" s="158">
        <f t="shared" si="154"/>
        <v>0</v>
      </c>
      <c r="S150" s="159">
        <f t="shared" si="155"/>
        <v>0</v>
      </c>
      <c r="T150" s="160"/>
      <c r="U150" s="88"/>
      <c r="V150" s="88"/>
      <c r="W150" s="88"/>
      <c r="X150" s="88"/>
      <c r="Y150" s="88"/>
      <c r="Z150" s="88"/>
      <c r="AA150" s="88"/>
      <c r="AB150" s="88"/>
      <c r="AC150" s="88"/>
      <c r="AD150" s="88"/>
      <c r="AE150" s="88"/>
      <c r="AF150" s="88"/>
      <c r="AG150" s="88"/>
      <c r="AH150" s="88"/>
      <c r="AI150" s="88"/>
      <c r="AJ150" s="88"/>
      <c r="AK150" s="88"/>
      <c r="AL150" s="88"/>
      <c r="AM150" s="88"/>
      <c r="AN150" s="88"/>
      <c r="AO150" s="88"/>
      <c r="AP150" s="88"/>
      <c r="AQ150" s="88"/>
      <c r="AR150" s="88"/>
      <c r="AS150" s="88"/>
      <c r="AT150" s="88"/>
      <c r="AU150" s="88"/>
      <c r="AV150" s="88"/>
      <c r="AW150" s="88"/>
      <c r="AX150" s="88"/>
      <c r="AY150" s="88"/>
      <c r="AZ150" s="88"/>
      <c r="BA150" s="88"/>
      <c r="BB150" s="88"/>
      <c r="BC150" s="88"/>
      <c r="BD150" s="88"/>
      <c r="BE150" s="88"/>
      <c r="BF150" s="88"/>
      <c r="BG150" s="88"/>
      <c r="BH150" s="88"/>
      <c r="BI150" s="88"/>
      <c r="BJ150" s="88"/>
      <c r="BK150" s="88"/>
      <c r="BL150" s="88"/>
      <c r="BM150" s="88"/>
      <c r="BN150" s="88"/>
      <c r="BO150" s="88"/>
      <c r="BP150" s="88"/>
      <c r="BQ150" s="88"/>
      <c r="BR150" s="88"/>
      <c r="BS150" s="88"/>
      <c r="BT150" s="88"/>
      <c r="BU150" s="88"/>
      <c r="BV150" s="88"/>
      <c r="BW150" s="88"/>
      <c r="BX150" s="88"/>
      <c r="BY150" s="88"/>
      <c r="BZ150" s="88"/>
      <c r="CA150" s="88"/>
      <c r="CB150" s="88"/>
      <c r="CC150" s="88"/>
      <c r="CD150" s="88"/>
      <c r="CE150" s="88"/>
      <c r="CF150" s="88"/>
      <c r="CG150" s="88"/>
      <c r="CH150" s="88"/>
      <c r="CI150" s="88"/>
      <c r="CJ150" s="88"/>
      <c r="CK150" s="88"/>
      <c r="CL150" s="88"/>
      <c r="CM150" s="88"/>
      <c r="CN150" s="88"/>
      <c r="CO150" s="88"/>
      <c r="CP150" s="88"/>
      <c r="CQ150" s="88"/>
      <c r="CR150" s="88"/>
      <c r="CS150" s="88"/>
      <c r="CT150" s="88"/>
      <c r="CU150" s="88"/>
      <c r="CV150" s="88"/>
      <c r="CW150" s="88"/>
      <c r="CX150" s="88"/>
      <c r="CY150" s="88"/>
      <c r="CZ150" s="88"/>
      <c r="DA150" s="88"/>
      <c r="DB150" s="88"/>
      <c r="DC150" s="88"/>
      <c r="DD150" s="88"/>
      <c r="DE150" s="88"/>
      <c r="DF150" s="88"/>
      <c r="DG150" s="88"/>
      <c r="DH150" s="88"/>
      <c r="DI150" s="88"/>
      <c r="DJ150" s="88"/>
      <c r="DK150" s="88"/>
      <c r="DL150" s="88"/>
      <c r="DM150" s="88"/>
      <c r="DN150" s="88"/>
      <c r="DO150" s="88"/>
      <c r="DP150" s="88"/>
      <c r="DQ150" s="88"/>
      <c r="DR150" s="88"/>
      <c r="DS150" s="88"/>
      <c r="DT150" s="88"/>
      <c r="DU150" s="88"/>
      <c r="DV150" s="88"/>
      <c r="DW150" s="88"/>
      <c r="DX150" s="88"/>
      <c r="DY150" s="88"/>
      <c r="DZ150" s="88"/>
      <c r="EA150" s="88"/>
      <c r="EB150" s="88"/>
      <c r="EC150" s="88"/>
      <c r="ED150" s="88"/>
      <c r="EE150" s="88"/>
      <c r="EF150" s="88"/>
      <c r="EG150" s="88"/>
      <c r="EH150" s="88"/>
      <c r="EI150" s="88"/>
      <c r="EJ150" s="88"/>
      <c r="EK150" s="88"/>
      <c r="EL150" s="88"/>
      <c r="EM150" s="88"/>
      <c r="EN150" s="88"/>
      <c r="EO150" s="88"/>
      <c r="EP150" s="88"/>
      <c r="EQ150" s="88"/>
      <c r="ER150" s="88"/>
      <c r="ES150" s="88"/>
      <c r="ET150" s="88"/>
      <c r="EU150" s="88"/>
      <c r="EV150" s="88"/>
      <c r="EW150" s="88"/>
      <c r="EX150" s="88"/>
      <c r="EY150" s="88"/>
      <c r="EZ150" s="88"/>
      <c r="FA150" s="88"/>
      <c r="FB150" s="88"/>
      <c r="FC150" s="88"/>
      <c r="FD150" s="88"/>
      <c r="FE150" s="88"/>
      <c r="FF150" s="88"/>
      <c r="FG150" s="88"/>
      <c r="FH150" s="88"/>
      <c r="FI150" s="88"/>
      <c r="FJ150" s="88"/>
      <c r="FK150" s="88"/>
      <c r="FL150" s="88"/>
      <c r="FM150" s="88"/>
      <c r="FN150" s="88"/>
      <c r="FO150" s="88"/>
      <c r="FP150" s="88"/>
      <c r="FQ150" s="88"/>
      <c r="FR150" s="88"/>
      <c r="FS150" s="88"/>
      <c r="FT150" s="88"/>
      <c r="FU150" s="88"/>
      <c r="FV150" s="88"/>
      <c r="FW150" s="88"/>
      <c r="FX150" s="88"/>
      <c r="FY150" s="88"/>
      <c r="FZ150" s="88"/>
      <c r="GA150" s="88"/>
      <c r="GB150" s="88"/>
      <c r="GC150" s="88"/>
      <c r="GD150" s="88"/>
      <c r="GE150" s="88"/>
      <c r="GF150" s="88"/>
      <c r="GG150" s="88"/>
      <c r="GH150" s="88"/>
      <c r="GI150" s="88"/>
      <c r="GJ150" s="88"/>
      <c r="GK150" s="88"/>
      <c r="GL150" s="88"/>
      <c r="GM150" s="88"/>
      <c r="GN150" s="88"/>
      <c r="GO150" s="88"/>
      <c r="GP150" s="88"/>
      <c r="GQ150" s="88"/>
      <c r="GR150" s="88"/>
      <c r="GS150" s="88"/>
      <c r="GT150" s="88"/>
      <c r="GU150" s="88"/>
      <c r="GV150" s="88"/>
      <c r="GW150" s="88"/>
      <c r="GX150" s="88"/>
      <c r="GY150" s="88"/>
      <c r="GZ150" s="88"/>
      <c r="HA150" s="88"/>
      <c r="HB150" s="88"/>
      <c r="HC150" s="88"/>
      <c r="HD150" s="88"/>
      <c r="HE150" s="88"/>
      <c r="HF150" s="88"/>
      <c r="HG150" s="88"/>
      <c r="HH150" s="88"/>
      <c r="HI150" s="88"/>
      <c r="HJ150" s="88"/>
      <c r="HK150" s="88"/>
      <c r="HL150" s="88"/>
      <c r="HM150" s="88"/>
      <c r="HN150" s="88"/>
      <c r="HO150" s="88"/>
      <c r="HP150" s="88"/>
      <c r="HQ150" s="88"/>
      <c r="HR150" s="88"/>
      <c r="HS150" s="88"/>
      <c r="HT150" s="88"/>
      <c r="HU150" s="88"/>
      <c r="HV150" s="88"/>
      <c r="HW150" s="88"/>
      <c r="HX150" s="88"/>
      <c r="HY150" s="88"/>
      <c r="HZ150" s="88"/>
      <c r="IA150" s="88"/>
      <c r="IB150" s="88"/>
      <c r="IC150" s="88"/>
      <c r="ID150" s="88"/>
      <c r="IE150" s="88"/>
      <c r="IF150" s="88"/>
      <c r="IG150" s="88"/>
      <c r="IH150" s="88"/>
      <c r="II150" s="88"/>
      <c r="IJ150" s="88"/>
      <c r="IK150" s="88"/>
      <c r="IL150" s="88"/>
      <c r="IM150" s="88"/>
      <c r="IN150" s="88"/>
      <c r="IO150" s="88"/>
      <c r="IP150" s="88"/>
      <c r="IQ150" s="88"/>
      <c r="IR150" s="88"/>
      <c r="IS150" s="88"/>
      <c r="IT150" s="88"/>
      <c r="IU150" s="88"/>
      <c r="IV150" s="88"/>
      <c r="IW150" s="88"/>
      <c r="IX150" s="88"/>
      <c r="IY150" s="88"/>
      <c r="IZ150" s="88"/>
      <c r="JA150" s="88"/>
      <c r="JB150" s="88"/>
      <c r="JC150" s="88"/>
      <c r="JD150" s="88"/>
      <c r="JE150" s="88"/>
      <c r="JF150" s="88"/>
      <c r="JG150" s="88"/>
      <c r="JH150" s="88"/>
      <c r="JI150" s="88"/>
      <c r="JJ150" s="88"/>
      <c r="JK150" s="88"/>
      <c r="JL150" s="88"/>
      <c r="JM150" s="88"/>
      <c r="JN150" s="88"/>
      <c r="JO150" s="88"/>
      <c r="JP150" s="88"/>
      <c r="JQ150" s="88"/>
      <c r="JR150" s="88"/>
      <c r="JS150" s="88"/>
      <c r="JT150" s="88"/>
      <c r="JU150" s="88"/>
      <c r="JV150" s="88"/>
      <c r="JW150" s="88"/>
      <c r="JX150" s="88"/>
      <c r="JY150" s="88"/>
      <c r="JZ150" s="88"/>
      <c r="KA150" s="88"/>
      <c r="KB150" s="88"/>
      <c r="KC150" s="88"/>
      <c r="KD150" s="88"/>
      <c r="KE150" s="88"/>
      <c r="KF150" s="88"/>
      <c r="KG150" s="88"/>
      <c r="KH150" s="88"/>
      <c r="KI150" s="88"/>
      <c r="KJ150" s="88"/>
      <c r="KK150" s="88"/>
      <c r="KL150" s="88"/>
      <c r="KM150" s="88"/>
      <c r="KN150" s="88"/>
      <c r="KO150" s="88"/>
      <c r="KP150" s="88"/>
      <c r="KQ150" s="88"/>
      <c r="KR150" s="88"/>
      <c r="KS150" s="88"/>
      <c r="KT150" s="88"/>
      <c r="KU150" s="88"/>
      <c r="KV150" s="88"/>
      <c r="KW150" s="88"/>
      <c r="KX150" s="88"/>
      <c r="KY150" s="88"/>
      <c r="KZ150" s="88"/>
      <c r="LA150" s="88"/>
      <c r="LB150" s="88"/>
      <c r="LC150" s="88"/>
      <c r="LD150" s="88"/>
      <c r="LE150" s="88"/>
      <c r="LF150" s="88"/>
      <c r="LG150" s="88"/>
      <c r="LH150" s="88"/>
      <c r="LI150" s="88"/>
      <c r="LJ150" s="88"/>
      <c r="LK150" s="88"/>
      <c r="LL150" s="88"/>
      <c r="LM150" s="88"/>
      <c r="LN150" s="88"/>
      <c r="LO150" s="88"/>
      <c r="LP150" s="88"/>
      <c r="LQ150" s="88"/>
      <c r="LR150" s="88"/>
      <c r="LS150" s="88"/>
      <c r="LT150" s="88"/>
      <c r="LU150" s="88"/>
      <c r="LV150" s="88"/>
      <c r="LW150" s="88"/>
      <c r="LX150" s="88"/>
      <c r="LY150" s="88"/>
      <c r="LZ150" s="88"/>
      <c r="MA150" s="88"/>
      <c r="MB150" s="88"/>
      <c r="MC150" s="88"/>
      <c r="MD150" s="88"/>
      <c r="ME150" s="88"/>
      <c r="MF150" s="88"/>
      <c r="MG150" s="88"/>
      <c r="MH150" s="88"/>
      <c r="MI150" s="88"/>
      <c r="MJ150" s="88"/>
      <c r="MK150" s="88"/>
      <c r="ML150" s="88"/>
      <c r="MM150" s="88"/>
      <c r="MN150" s="88"/>
      <c r="MO150" s="88"/>
      <c r="MP150" s="88"/>
      <c r="MQ150" s="88"/>
      <c r="MR150" s="88"/>
      <c r="MS150" s="88"/>
      <c r="MT150" s="88"/>
      <c r="MU150" s="88"/>
      <c r="MV150" s="88"/>
      <c r="MW150" s="88"/>
      <c r="MX150" s="88"/>
      <c r="MY150" s="88"/>
      <c r="MZ150" s="88"/>
      <c r="NA150" s="88"/>
      <c r="NB150" s="88"/>
      <c r="NC150" s="88"/>
      <c r="ND150" s="88"/>
      <c r="NE150" s="88"/>
      <c r="NF150" s="88"/>
      <c r="NG150" s="88"/>
      <c r="NH150" s="88"/>
      <c r="NI150" s="88"/>
      <c r="NJ150" s="88"/>
      <c r="NK150" s="88"/>
      <c r="NL150" s="88"/>
      <c r="NM150" s="88"/>
      <c r="NN150" s="88"/>
      <c r="NO150" s="88"/>
      <c r="NP150" s="88"/>
      <c r="NQ150" s="88"/>
      <c r="NR150" s="88"/>
      <c r="NS150" s="88"/>
      <c r="NT150" s="88"/>
      <c r="NU150" s="88"/>
      <c r="NV150" s="88"/>
      <c r="NW150" s="88"/>
      <c r="NX150" s="88"/>
      <c r="NY150" s="88"/>
      <c r="NZ150" s="88"/>
      <c r="OA150" s="88"/>
      <c r="OB150" s="88"/>
      <c r="OC150" s="88"/>
      <c r="OD150" s="88"/>
      <c r="OE150" s="88"/>
      <c r="OF150" s="88"/>
      <c r="OG150" s="88"/>
      <c r="OH150" s="88"/>
      <c r="OI150" s="88"/>
      <c r="OJ150" s="88"/>
      <c r="OK150" s="88"/>
      <c r="OL150" s="88"/>
      <c r="OM150" s="88"/>
      <c r="ON150" s="88"/>
      <c r="OO150" s="88"/>
      <c r="OP150" s="88"/>
      <c r="OQ150" s="88"/>
      <c r="OR150" s="88"/>
      <c r="OS150" s="88"/>
      <c r="OT150" s="88"/>
      <c r="OU150" s="88"/>
      <c r="OV150" s="88"/>
      <c r="OW150" s="88"/>
      <c r="OX150" s="88"/>
      <c r="OY150" s="88"/>
      <c r="OZ150" s="88"/>
      <c r="PA150" s="88"/>
      <c r="PB150" s="88"/>
      <c r="PC150" s="88"/>
      <c r="PD150" s="88"/>
      <c r="PE150" s="88"/>
      <c r="PF150" s="88"/>
      <c r="PG150" s="88"/>
      <c r="PH150" s="88"/>
      <c r="PI150" s="88"/>
      <c r="PJ150" s="88"/>
      <c r="PK150" s="88"/>
      <c r="PL150" s="88"/>
      <c r="PM150" s="88"/>
      <c r="PN150" s="88"/>
      <c r="PO150" s="88"/>
      <c r="PP150" s="88"/>
      <c r="PQ150" s="88"/>
      <c r="PR150" s="88"/>
      <c r="PS150" s="88"/>
      <c r="PT150" s="88"/>
      <c r="PU150" s="88"/>
      <c r="PV150" s="88"/>
      <c r="PW150" s="88"/>
      <c r="PX150" s="88"/>
      <c r="PY150" s="88"/>
      <c r="PZ150" s="88"/>
      <c r="QA150" s="88"/>
      <c r="QB150" s="88"/>
      <c r="QC150" s="88"/>
      <c r="QD150" s="88"/>
      <c r="QE150" s="88"/>
      <c r="QF150" s="88"/>
      <c r="QG150" s="88"/>
      <c r="QH150" s="88"/>
      <c r="QI150" s="88"/>
      <c r="QJ150" s="88"/>
      <c r="QK150" s="88"/>
      <c r="QL150" s="88"/>
      <c r="QM150" s="88"/>
      <c r="QN150" s="88"/>
      <c r="QO150" s="88"/>
      <c r="QP150" s="88"/>
      <c r="QQ150" s="88"/>
      <c r="QR150" s="88"/>
      <c r="QS150" s="88"/>
      <c r="QT150" s="88"/>
      <c r="QU150" s="88"/>
      <c r="QV150" s="88"/>
      <c r="QW150" s="88"/>
      <c r="QX150" s="88"/>
      <c r="QY150" s="88"/>
      <c r="QZ150" s="88"/>
      <c r="RA150" s="88"/>
      <c r="RB150" s="88"/>
      <c r="RC150" s="88"/>
      <c r="RD150" s="88"/>
      <c r="RE150" s="88"/>
      <c r="RF150" s="88"/>
      <c r="RG150" s="88"/>
      <c r="RH150" s="88"/>
      <c r="RI150" s="88"/>
      <c r="RJ150" s="88"/>
      <c r="RK150" s="88"/>
      <c r="RL150" s="88"/>
      <c r="RM150" s="88"/>
      <c r="RN150" s="88"/>
      <c r="RO150" s="88"/>
      <c r="RP150" s="88"/>
      <c r="RQ150" s="88"/>
      <c r="RR150" s="88"/>
      <c r="RS150" s="88"/>
      <c r="RT150" s="88"/>
      <c r="RU150" s="88"/>
      <c r="RV150" s="88"/>
      <c r="RW150" s="88"/>
      <c r="RX150" s="88"/>
      <c r="RY150" s="88"/>
      <c r="RZ150" s="88"/>
      <c r="SA150" s="88"/>
      <c r="SB150" s="88"/>
      <c r="SC150" s="88"/>
      <c r="SD150" s="88"/>
      <c r="SE150" s="88"/>
      <c r="SF150" s="88"/>
      <c r="SG150" s="88"/>
      <c r="SH150" s="88"/>
      <c r="SI150" s="88"/>
      <c r="SJ150" s="88"/>
      <c r="SK150" s="88"/>
      <c r="SL150" s="88"/>
      <c r="SM150" s="88"/>
      <c r="SN150" s="88"/>
      <c r="SO150" s="88"/>
      <c r="SP150" s="88"/>
      <c r="SQ150" s="88"/>
      <c r="SR150" s="88"/>
      <c r="SS150" s="88"/>
      <c r="ST150" s="88"/>
      <c r="SU150" s="88"/>
      <c r="SV150" s="88"/>
      <c r="SW150" s="88"/>
      <c r="SX150" s="88"/>
      <c r="SY150" s="88"/>
      <c r="SZ150" s="88"/>
      <c r="TA150" s="88"/>
      <c r="TB150" s="88"/>
      <c r="TC150" s="88"/>
      <c r="TD150" s="88"/>
      <c r="TE150" s="88"/>
      <c r="TF150" s="88"/>
      <c r="TG150" s="88"/>
      <c r="TH150" s="88"/>
      <c r="TI150" s="88"/>
      <c r="TJ150" s="88"/>
      <c r="TK150" s="88"/>
      <c r="TL150" s="88"/>
      <c r="TM150" s="88"/>
      <c r="TN150" s="88"/>
      <c r="TO150" s="88"/>
      <c r="TP150" s="88"/>
      <c r="TQ150" s="88"/>
      <c r="TR150" s="88"/>
      <c r="TS150" s="88"/>
      <c r="TT150" s="88"/>
      <c r="TU150" s="88"/>
      <c r="TV150" s="88"/>
      <c r="TW150" s="88"/>
      <c r="TX150" s="88"/>
      <c r="TY150" s="88"/>
      <c r="TZ150" s="88"/>
      <c r="UA150" s="88"/>
      <c r="UB150" s="88"/>
      <c r="UC150" s="88"/>
      <c r="UD150" s="88"/>
      <c r="UE150" s="88"/>
      <c r="UF150" s="88"/>
      <c r="UG150" s="88"/>
      <c r="UH150" s="88"/>
      <c r="UI150" s="88"/>
      <c r="UJ150" s="88"/>
      <c r="UK150" s="88"/>
      <c r="UL150" s="88"/>
      <c r="UM150" s="88"/>
      <c r="UN150" s="88"/>
      <c r="UO150" s="88"/>
      <c r="UP150" s="88"/>
      <c r="UQ150" s="88"/>
      <c r="UR150" s="88"/>
      <c r="US150" s="88"/>
      <c r="UT150" s="88"/>
      <c r="UU150" s="88"/>
      <c r="UV150" s="88"/>
      <c r="UW150" s="88"/>
      <c r="UX150" s="88"/>
      <c r="UY150" s="88"/>
      <c r="UZ150" s="88"/>
      <c r="VA150" s="88"/>
      <c r="VB150" s="88"/>
      <c r="VC150" s="88"/>
      <c r="VD150" s="88"/>
      <c r="VE150" s="88"/>
      <c r="VF150" s="88"/>
      <c r="VG150" s="88"/>
      <c r="VH150" s="88"/>
      <c r="VI150" s="88"/>
      <c r="VJ150" s="88"/>
      <c r="VK150" s="88"/>
      <c r="VL150" s="88"/>
      <c r="VM150" s="88"/>
      <c r="VN150" s="88"/>
      <c r="VO150" s="88"/>
      <c r="VP150" s="88"/>
      <c r="VQ150" s="88"/>
      <c r="VR150" s="88"/>
      <c r="VS150" s="88"/>
      <c r="VT150" s="88"/>
      <c r="VU150" s="88"/>
      <c r="VV150" s="88"/>
      <c r="VW150" s="88"/>
      <c r="VX150" s="88"/>
      <c r="VY150" s="88"/>
      <c r="VZ150" s="88"/>
      <c r="WA150" s="88"/>
      <c r="WB150" s="88"/>
      <c r="WC150" s="88"/>
      <c r="WD150" s="88"/>
      <c r="WE150" s="88"/>
      <c r="WF150" s="88"/>
      <c r="WG150" s="88"/>
      <c r="WH150" s="88"/>
      <c r="WI150" s="88"/>
      <c r="WJ150" s="88"/>
      <c r="WK150" s="88"/>
      <c r="WL150" s="88"/>
      <c r="WM150" s="88"/>
      <c r="WN150" s="88"/>
      <c r="WO150" s="88"/>
      <c r="WP150" s="88"/>
      <c r="WQ150" s="88"/>
      <c r="WR150" s="88"/>
      <c r="WS150" s="88"/>
      <c r="WT150" s="88"/>
      <c r="WU150" s="88"/>
      <c r="WV150" s="88"/>
      <c r="WW150" s="88"/>
      <c r="WX150" s="88"/>
      <c r="WY150" s="88"/>
      <c r="WZ150" s="88"/>
      <c r="XA150" s="88"/>
      <c r="XB150" s="88"/>
      <c r="XC150" s="88"/>
      <c r="XD150" s="88"/>
      <c r="XE150" s="88"/>
      <c r="XF150" s="88"/>
      <c r="XG150" s="88"/>
      <c r="XH150" s="88"/>
      <c r="XI150" s="88"/>
      <c r="XJ150" s="88"/>
      <c r="XK150" s="88"/>
      <c r="XL150" s="88"/>
      <c r="XM150" s="88"/>
      <c r="XN150" s="88"/>
      <c r="XO150" s="88"/>
      <c r="XP150" s="88"/>
      <c r="XQ150" s="88"/>
      <c r="XR150" s="88"/>
      <c r="XS150" s="88"/>
      <c r="XT150" s="88"/>
      <c r="XU150" s="88"/>
      <c r="XV150" s="88"/>
      <c r="XW150" s="88"/>
      <c r="XX150" s="88"/>
      <c r="XY150" s="88"/>
      <c r="XZ150" s="88"/>
      <c r="YA150" s="88"/>
      <c r="YB150" s="88"/>
      <c r="YC150" s="88"/>
      <c r="YD150" s="88"/>
      <c r="YE150" s="88"/>
      <c r="YF150" s="88"/>
      <c r="YG150" s="88"/>
      <c r="YH150" s="88"/>
      <c r="YI150" s="88"/>
      <c r="YJ150" s="88"/>
      <c r="YK150" s="88"/>
      <c r="YL150" s="88"/>
      <c r="YM150" s="88"/>
      <c r="YN150" s="88"/>
      <c r="YO150" s="88"/>
      <c r="YP150" s="88"/>
      <c r="YQ150" s="88"/>
      <c r="YR150" s="88"/>
      <c r="YS150" s="88"/>
      <c r="YT150" s="88"/>
      <c r="YU150" s="88"/>
      <c r="YV150" s="88"/>
      <c r="YW150" s="88"/>
      <c r="YX150" s="88"/>
      <c r="YY150" s="88"/>
      <c r="YZ150" s="88"/>
      <c r="ZA150" s="88"/>
      <c r="ZB150" s="88"/>
      <c r="ZC150" s="88"/>
      <c r="ZD150" s="88"/>
      <c r="ZE150" s="88"/>
      <c r="ZF150" s="88"/>
      <c r="ZG150" s="88"/>
      <c r="ZH150" s="88"/>
      <c r="ZI150" s="88"/>
      <c r="ZJ150" s="88"/>
      <c r="ZK150" s="88"/>
      <c r="ZL150" s="88"/>
      <c r="ZM150" s="88"/>
      <c r="ZN150" s="88"/>
      <c r="ZO150" s="88"/>
      <c r="ZP150" s="88"/>
      <c r="ZQ150" s="88"/>
      <c r="ZR150" s="88"/>
      <c r="ZS150" s="88"/>
      <c r="ZT150" s="88"/>
      <c r="ZU150" s="88"/>
      <c r="ZV150" s="88"/>
      <c r="ZW150" s="88"/>
      <c r="ZX150" s="88"/>
      <c r="ZY150" s="88"/>
      <c r="ZZ150" s="88"/>
      <c r="AAA150" s="88"/>
      <c r="AAB150" s="88"/>
      <c r="AAC150" s="88"/>
      <c r="AAD150" s="88"/>
      <c r="AAE150" s="88"/>
      <c r="AAF150" s="88"/>
      <c r="AAG150" s="88"/>
      <c r="AAH150" s="88"/>
      <c r="AAI150" s="88"/>
      <c r="AAJ150" s="88"/>
      <c r="AAK150" s="88"/>
      <c r="AAL150" s="88"/>
      <c r="AAM150" s="88"/>
      <c r="AAN150" s="88"/>
      <c r="AAO150" s="88"/>
      <c r="AAP150" s="88"/>
      <c r="AAQ150" s="88"/>
      <c r="AAR150" s="88"/>
      <c r="AAS150" s="88"/>
      <c r="AAT150" s="88"/>
      <c r="AAU150" s="88"/>
      <c r="AAV150" s="88"/>
      <c r="AAW150" s="88"/>
      <c r="AAX150" s="88"/>
      <c r="AAY150" s="88"/>
      <c r="AAZ150" s="88"/>
      <c r="ABA150" s="88"/>
      <c r="ABB150" s="88"/>
      <c r="ABC150" s="88"/>
      <c r="ABD150" s="88"/>
      <c r="ABE150" s="88"/>
      <c r="ABF150" s="88"/>
      <c r="ABG150" s="88"/>
      <c r="ABH150" s="88"/>
      <c r="ABI150" s="88"/>
      <c r="ABJ150" s="88"/>
      <c r="ABK150" s="88"/>
      <c r="ABL150" s="88"/>
      <c r="ABM150" s="88"/>
      <c r="ABN150" s="88"/>
      <c r="ABO150" s="88"/>
      <c r="ABP150" s="88"/>
      <c r="ABQ150" s="88"/>
      <c r="ABR150" s="88"/>
      <c r="ABS150" s="88"/>
      <c r="ABT150" s="88"/>
      <c r="ABU150" s="88"/>
      <c r="ABV150" s="88"/>
      <c r="ABW150" s="88"/>
      <c r="ABX150" s="88"/>
      <c r="ABY150" s="88"/>
      <c r="ABZ150" s="88"/>
      <c r="ACA150" s="88"/>
      <c r="ACB150" s="88"/>
      <c r="ACC150" s="88"/>
      <c r="ACD150" s="88"/>
      <c r="ACE150" s="88"/>
      <c r="ACF150" s="88"/>
      <c r="ACG150" s="88"/>
      <c r="ACH150" s="88"/>
      <c r="ACI150" s="88"/>
      <c r="ACJ150" s="88"/>
      <c r="ACK150" s="88"/>
      <c r="ACL150" s="88"/>
      <c r="ACM150" s="88"/>
      <c r="ACN150" s="88"/>
      <c r="ACO150" s="88"/>
      <c r="ACP150" s="88"/>
      <c r="ACQ150" s="88"/>
      <c r="ACR150" s="88"/>
      <c r="ACS150" s="88"/>
      <c r="ACT150" s="88"/>
      <c r="ACU150" s="88"/>
      <c r="ACV150" s="88"/>
      <c r="ACW150" s="88"/>
      <c r="ACX150" s="88"/>
      <c r="ACY150" s="88"/>
      <c r="ACZ150" s="88"/>
      <c r="ADA150" s="88"/>
      <c r="ADB150" s="88"/>
      <c r="ADC150" s="88"/>
      <c r="ADD150" s="88"/>
      <c r="ADE150" s="88"/>
      <c r="ADF150" s="88"/>
      <c r="ADG150" s="88"/>
      <c r="ADH150" s="88"/>
      <c r="ADI150" s="88"/>
      <c r="ADJ150" s="88"/>
      <c r="ADK150" s="88"/>
      <c r="ADL150" s="88"/>
      <c r="ADM150" s="88"/>
      <c r="ADN150" s="88"/>
      <c r="ADO150" s="88"/>
      <c r="ADP150" s="88"/>
      <c r="ADQ150" s="88"/>
      <c r="ADR150" s="88"/>
      <c r="ADS150" s="88"/>
      <c r="ADT150" s="88"/>
      <c r="ADU150" s="88"/>
      <c r="ADV150" s="88"/>
      <c r="ADW150" s="88"/>
      <c r="ADX150" s="88"/>
      <c r="ADY150" s="88"/>
      <c r="ADZ150" s="88"/>
      <c r="AEA150" s="88"/>
      <c r="AEB150" s="88"/>
      <c r="AEC150" s="88"/>
      <c r="AED150" s="88"/>
      <c r="AEE150" s="88"/>
      <c r="AEF150" s="88"/>
      <c r="AEG150" s="88"/>
      <c r="AEH150" s="88"/>
      <c r="AEI150" s="88"/>
      <c r="AEJ150" s="88"/>
      <c r="AEK150" s="88"/>
      <c r="AEL150" s="88"/>
      <c r="AEM150" s="88"/>
      <c r="AEN150" s="88"/>
      <c r="AEO150" s="88"/>
      <c r="AEP150" s="88"/>
      <c r="AEQ150" s="88"/>
      <c r="AER150" s="88"/>
      <c r="AES150" s="88"/>
      <c r="AET150" s="88"/>
      <c r="AEU150" s="88"/>
      <c r="AEV150" s="88"/>
      <c r="AEW150" s="88"/>
      <c r="AEX150" s="88"/>
      <c r="AEY150" s="88"/>
      <c r="AEZ150" s="88"/>
      <c r="AFA150" s="88"/>
      <c r="AFB150" s="88"/>
      <c r="AFC150" s="88"/>
      <c r="AFD150" s="88"/>
      <c r="AFE150" s="88"/>
      <c r="AFF150" s="88"/>
      <c r="AFG150" s="88"/>
      <c r="AFH150" s="88"/>
      <c r="AFI150" s="88"/>
      <c r="AFJ150" s="88"/>
      <c r="AFK150" s="88"/>
      <c r="AFL150" s="88"/>
      <c r="AFM150" s="88"/>
      <c r="AFN150" s="88"/>
      <c r="AFO150" s="88"/>
      <c r="AFP150" s="88"/>
      <c r="AFQ150" s="88"/>
      <c r="AFR150" s="88"/>
      <c r="AFS150" s="88"/>
      <c r="AFT150" s="88"/>
      <c r="AFU150" s="88"/>
      <c r="AFV150" s="88"/>
      <c r="AFW150" s="88"/>
      <c r="AFX150" s="88"/>
      <c r="AFY150" s="88"/>
      <c r="AFZ150" s="88"/>
      <c r="AGA150" s="88"/>
      <c r="AGB150" s="88"/>
      <c r="AGC150" s="88"/>
      <c r="AGD150" s="88"/>
      <c r="AGE150" s="88"/>
      <c r="AGF150" s="88"/>
      <c r="AGG150" s="88"/>
      <c r="AGH150" s="88"/>
      <c r="AGI150" s="88"/>
      <c r="AGJ150" s="88"/>
      <c r="AGK150" s="88"/>
      <c r="AGL150" s="88"/>
      <c r="AGM150" s="88"/>
      <c r="AGN150" s="88"/>
      <c r="AGO150" s="88"/>
      <c r="AGP150" s="88"/>
      <c r="AGQ150" s="88"/>
      <c r="AGR150" s="88"/>
      <c r="AGS150" s="88"/>
      <c r="AGT150" s="88"/>
      <c r="AGU150" s="88"/>
      <c r="AGV150" s="88"/>
      <c r="AGW150" s="88"/>
      <c r="AGX150" s="88"/>
      <c r="AGY150" s="88"/>
      <c r="AGZ150" s="88"/>
      <c r="AHA150" s="88"/>
      <c r="AHB150" s="88"/>
      <c r="AHC150" s="88"/>
      <c r="AHD150" s="88"/>
      <c r="AHE150" s="88"/>
      <c r="AHF150" s="88"/>
      <c r="AHG150" s="88"/>
      <c r="AHH150" s="88"/>
      <c r="AHI150" s="88"/>
      <c r="AHJ150" s="88"/>
      <c r="AHK150" s="88"/>
      <c r="AHL150" s="88"/>
      <c r="AHM150" s="88"/>
      <c r="AHN150" s="88"/>
      <c r="AHO150" s="88"/>
      <c r="AHP150" s="88"/>
      <c r="AHQ150" s="88"/>
      <c r="AHR150" s="88"/>
      <c r="AHS150" s="88"/>
      <c r="AHT150" s="88"/>
      <c r="AHU150" s="88"/>
      <c r="AHV150" s="88"/>
      <c r="AHW150" s="88"/>
      <c r="AHX150" s="88"/>
      <c r="AHY150" s="88"/>
      <c r="AHZ150" s="88"/>
      <c r="AIA150" s="88"/>
      <c r="AIB150" s="88"/>
      <c r="AIC150" s="88"/>
      <c r="AID150" s="88"/>
      <c r="AIE150" s="88"/>
      <c r="AIF150" s="88"/>
      <c r="AIG150" s="88"/>
      <c r="AIH150" s="88"/>
      <c r="AII150" s="88"/>
      <c r="AIJ150" s="88"/>
      <c r="AIK150" s="88"/>
      <c r="AIL150" s="88"/>
      <c r="AIM150" s="88"/>
      <c r="AIN150" s="88"/>
      <c r="AIO150" s="88"/>
      <c r="AIP150" s="88"/>
      <c r="AIQ150" s="88"/>
      <c r="AIR150" s="88"/>
      <c r="AIS150" s="88"/>
      <c r="AIT150" s="88"/>
      <c r="AIU150" s="88"/>
      <c r="AIV150" s="88"/>
      <c r="AIW150" s="88"/>
      <c r="AIX150" s="88"/>
      <c r="AIY150" s="88"/>
      <c r="AIZ150" s="88"/>
      <c r="AJA150" s="88"/>
      <c r="AJB150" s="88"/>
      <c r="AJC150" s="88"/>
      <c r="AJD150" s="88"/>
      <c r="AJE150" s="88"/>
      <c r="AJF150" s="88"/>
      <c r="AJG150" s="88"/>
      <c r="AJH150" s="88"/>
      <c r="AJI150" s="88"/>
      <c r="AJJ150" s="88"/>
      <c r="AJK150" s="88"/>
      <c r="AJL150" s="88"/>
      <c r="AJM150" s="88"/>
      <c r="AJN150" s="88"/>
      <c r="AJO150" s="88"/>
      <c r="AJP150" s="88"/>
      <c r="AJQ150" s="88"/>
      <c r="AJR150" s="88"/>
      <c r="AJS150" s="88"/>
      <c r="AJT150" s="88"/>
      <c r="AJU150" s="88"/>
      <c r="AJV150" s="88"/>
      <c r="AJW150" s="88"/>
      <c r="AJX150" s="88"/>
      <c r="AJY150" s="88"/>
      <c r="AJZ150" s="88"/>
      <c r="AKA150" s="88"/>
      <c r="AKB150" s="88"/>
      <c r="AKC150" s="88"/>
      <c r="AKD150" s="88"/>
      <c r="AKE150" s="88"/>
      <c r="AKF150" s="88"/>
      <c r="AKG150" s="88"/>
      <c r="AKH150" s="88"/>
      <c r="AKI150" s="88"/>
      <c r="AKJ150" s="88"/>
      <c r="AKK150" s="88"/>
      <c r="AKL150" s="88"/>
      <c r="AKM150" s="88"/>
      <c r="AKN150" s="88"/>
      <c r="AKO150" s="88"/>
      <c r="AKP150" s="88"/>
      <c r="AKQ150" s="88"/>
      <c r="AKR150" s="88"/>
      <c r="AKS150" s="88"/>
      <c r="AKT150" s="88"/>
      <c r="AKU150" s="88"/>
      <c r="AKV150" s="88"/>
      <c r="AKW150" s="88"/>
      <c r="AKX150" s="88"/>
      <c r="AKY150" s="88"/>
      <c r="AKZ150" s="88"/>
      <c r="ALA150" s="88"/>
      <c r="ALB150" s="88"/>
      <c r="ALC150" s="88"/>
      <c r="ALD150" s="88"/>
      <c r="ALE150" s="88"/>
      <c r="ALF150" s="88"/>
      <c r="ALG150" s="88"/>
      <c r="ALH150" s="88"/>
      <c r="ALI150" s="88"/>
      <c r="ALJ150" s="88"/>
      <c r="ALK150" s="88"/>
      <c r="ALL150" s="88"/>
      <c r="ALM150" s="88"/>
      <c r="ALN150" s="88"/>
      <c r="ALO150" s="88"/>
      <c r="ALP150" s="88"/>
      <c r="ALQ150" s="88"/>
      <c r="ALR150" s="88"/>
      <c r="ALS150" s="88"/>
      <c r="ALT150" s="88"/>
      <c r="ALU150" s="88"/>
      <c r="ALV150" s="88"/>
      <c r="ALW150" s="88"/>
      <c r="ALX150" s="88"/>
      <c r="ALY150" s="88"/>
      <c r="ALZ150" s="88"/>
      <c r="AMA150" s="88"/>
      <c r="AMB150" s="88"/>
      <c r="AMC150" s="88"/>
      <c r="AMD150" s="88"/>
      <c r="AME150" s="88"/>
      <c r="AMF150" s="88"/>
      <c r="AMG150" s="88"/>
      <c r="AMH150" s="88"/>
      <c r="AMI150" s="88"/>
      <c r="AMJ150" s="88"/>
      <c r="AMK150" s="88"/>
      <c r="AML150" s="88"/>
      <c r="AMM150" s="88"/>
      <c r="AMN150" s="88"/>
      <c r="AMO150" s="88"/>
      <c r="AMP150" s="88"/>
      <c r="AMQ150" s="88"/>
      <c r="AMR150" s="88"/>
      <c r="AMS150" s="88"/>
      <c r="AMT150" s="88"/>
      <c r="AMU150" s="88"/>
      <c r="AMV150" s="88"/>
      <c r="AMW150" s="88"/>
      <c r="AMX150" s="88"/>
      <c r="AMY150" s="88"/>
      <c r="AMZ150" s="88"/>
      <c r="ANA150" s="88"/>
      <c r="ANB150" s="88"/>
      <c r="ANC150" s="88"/>
      <c r="AND150" s="88"/>
      <c r="ANE150" s="88"/>
      <c r="ANF150" s="88"/>
      <c r="ANG150" s="88"/>
      <c r="ANH150" s="88"/>
      <c r="ANI150" s="88"/>
      <c r="ANJ150" s="88"/>
      <c r="ANK150" s="88"/>
      <c r="ANL150" s="88"/>
      <c r="ANM150" s="88"/>
      <c r="ANN150" s="88"/>
      <c r="ANO150" s="88"/>
      <c r="ANP150" s="88"/>
      <c r="ANQ150" s="88"/>
      <c r="ANR150" s="88"/>
      <c r="ANS150" s="88"/>
      <c r="ANT150" s="88"/>
      <c r="ANU150" s="88"/>
      <c r="ANV150" s="88"/>
      <c r="ANW150" s="88"/>
      <c r="ANX150" s="88"/>
      <c r="ANY150" s="88"/>
      <c r="ANZ150" s="88"/>
      <c r="AOA150" s="88"/>
      <c r="AOB150" s="88"/>
      <c r="AOC150" s="88"/>
      <c r="AOD150" s="88"/>
      <c r="AOE150" s="88"/>
      <c r="AOF150" s="88"/>
      <c r="AOG150" s="88"/>
      <c r="AOH150" s="88"/>
      <c r="AOI150" s="88"/>
      <c r="AOJ150" s="88"/>
      <c r="AOK150" s="88"/>
      <c r="AOL150" s="88"/>
      <c r="AOM150" s="88"/>
      <c r="AON150" s="88"/>
      <c r="AOO150" s="88"/>
      <c r="AOP150" s="88"/>
      <c r="AOQ150" s="88"/>
      <c r="AOR150" s="88"/>
      <c r="AOS150" s="88"/>
      <c r="AOT150" s="88"/>
      <c r="AOU150" s="88"/>
      <c r="AOV150" s="88"/>
      <c r="AOW150" s="88"/>
      <c r="AOX150" s="88"/>
      <c r="AOY150" s="88"/>
      <c r="AOZ150" s="88"/>
      <c r="APA150" s="88"/>
      <c r="APB150" s="88"/>
      <c r="APC150" s="88"/>
      <c r="APD150" s="88"/>
      <c r="APE150" s="88"/>
      <c r="APF150" s="88"/>
      <c r="APG150" s="88"/>
      <c r="APH150" s="88"/>
      <c r="API150" s="88"/>
      <c r="APJ150" s="88"/>
      <c r="APK150" s="88"/>
      <c r="APL150" s="88"/>
      <c r="APM150" s="88"/>
      <c r="APN150" s="88"/>
      <c r="APO150" s="88"/>
      <c r="APP150" s="88"/>
      <c r="APQ150" s="88"/>
      <c r="APR150" s="88"/>
      <c r="APS150" s="88"/>
      <c r="APT150" s="88"/>
      <c r="APU150" s="88"/>
      <c r="APV150" s="88"/>
      <c r="APW150" s="88"/>
      <c r="APX150" s="88"/>
      <c r="APY150" s="88"/>
      <c r="APZ150" s="88"/>
      <c r="AQA150" s="88"/>
      <c r="AQB150" s="88"/>
      <c r="AQC150" s="88"/>
      <c r="AQD150" s="88"/>
      <c r="AQE150" s="88"/>
      <c r="AQF150" s="88"/>
      <c r="AQG150" s="88"/>
      <c r="AQH150" s="88"/>
      <c r="AQI150" s="88"/>
      <c r="AQJ150" s="88"/>
      <c r="AQK150" s="88"/>
      <c r="AQL150" s="88"/>
      <c r="AQM150" s="88"/>
      <c r="AQN150" s="88"/>
      <c r="AQO150" s="88"/>
      <c r="AQP150" s="88"/>
      <c r="AQQ150" s="88"/>
      <c r="AQR150" s="88"/>
      <c r="AQS150" s="88"/>
      <c r="AQT150" s="88"/>
      <c r="AQU150" s="88"/>
      <c r="AQV150" s="88"/>
      <c r="AQW150" s="88"/>
      <c r="AQX150" s="88"/>
      <c r="AQY150" s="88"/>
      <c r="AQZ150" s="88"/>
      <c r="ARA150" s="88"/>
      <c r="ARB150" s="88"/>
      <c r="ARC150" s="88"/>
      <c r="ARD150" s="88"/>
      <c r="ARE150" s="88"/>
      <c r="ARF150" s="88"/>
      <c r="ARG150" s="88"/>
      <c r="ARH150" s="88"/>
      <c r="ARI150" s="88"/>
      <c r="ARJ150" s="88"/>
      <c r="ARK150" s="88"/>
      <c r="ARL150" s="88"/>
      <c r="ARM150" s="88"/>
      <c r="ARN150" s="88"/>
      <c r="ARO150" s="88"/>
      <c r="ARP150" s="88"/>
      <c r="ARQ150" s="88"/>
      <c r="ARR150" s="88"/>
      <c r="ARS150" s="88"/>
      <c r="ART150" s="88"/>
      <c r="ARU150" s="88"/>
      <c r="ARV150" s="88"/>
      <c r="ARW150" s="88"/>
      <c r="ARX150" s="88"/>
      <c r="ARY150" s="88"/>
      <c r="ARZ150" s="88"/>
      <c r="ASA150" s="88"/>
      <c r="ASB150" s="88"/>
      <c r="ASC150" s="88"/>
      <c r="ASD150" s="88"/>
      <c r="ASE150" s="88"/>
      <c r="ASF150" s="88"/>
      <c r="ASG150" s="88"/>
      <c r="ASH150" s="88"/>
      <c r="ASI150" s="88"/>
      <c r="ASJ150" s="88"/>
      <c r="ASK150" s="88"/>
      <c r="ASL150" s="88"/>
      <c r="ASM150" s="88"/>
      <c r="ASN150" s="88"/>
      <c r="ASO150" s="88"/>
      <c r="ASP150" s="88"/>
      <c r="ASQ150" s="88"/>
      <c r="ASR150" s="88"/>
      <c r="ASS150" s="88"/>
      <c r="AST150" s="88"/>
      <c r="ASU150" s="88"/>
      <c r="ASV150" s="88"/>
      <c r="ASW150" s="88"/>
      <c r="ASX150" s="88"/>
      <c r="ASY150" s="88"/>
      <c r="ASZ150" s="88"/>
      <c r="ATA150" s="88"/>
      <c r="ATB150" s="88"/>
      <c r="ATC150" s="88"/>
      <c r="ATD150" s="88"/>
      <c r="ATE150" s="88"/>
      <c r="ATF150" s="88"/>
      <c r="ATG150" s="88"/>
      <c r="ATH150" s="88"/>
      <c r="ATI150" s="88"/>
      <c r="ATJ150" s="88"/>
      <c r="ATK150" s="88"/>
      <c r="ATL150" s="88"/>
      <c r="ATM150" s="88"/>
      <c r="ATN150" s="88"/>
      <c r="ATO150" s="88"/>
      <c r="ATP150" s="88"/>
      <c r="ATQ150" s="88"/>
      <c r="ATR150" s="88"/>
      <c r="ATS150" s="88"/>
      <c r="ATT150" s="88"/>
      <c r="ATU150" s="88"/>
      <c r="ATV150" s="88"/>
      <c r="ATW150" s="88"/>
      <c r="ATX150" s="88"/>
      <c r="ATY150" s="88"/>
      <c r="ATZ150" s="88"/>
      <c r="AUA150" s="88"/>
      <c r="AUB150" s="88"/>
      <c r="AUC150" s="88"/>
      <c r="AUD150" s="88"/>
      <c r="AUE150" s="88"/>
      <c r="AUF150" s="88"/>
      <c r="AUG150" s="88"/>
      <c r="AUH150" s="88"/>
      <c r="AUI150" s="88"/>
      <c r="AUJ150" s="88"/>
      <c r="AUK150" s="88"/>
      <c r="AUL150" s="88"/>
      <c r="AUM150" s="88"/>
      <c r="AUN150" s="88"/>
      <c r="AUO150" s="88"/>
      <c r="AUP150" s="88"/>
      <c r="AUQ150" s="88"/>
      <c r="AUR150" s="88"/>
      <c r="AUS150" s="88"/>
      <c r="AUT150" s="88"/>
      <c r="AUU150" s="88"/>
      <c r="AUV150" s="88"/>
      <c r="AUW150" s="88"/>
      <c r="AUX150" s="88"/>
      <c r="AUY150" s="88"/>
      <c r="AUZ150" s="88"/>
      <c r="AVA150" s="88"/>
      <c r="AVB150" s="88"/>
      <c r="AVC150" s="88"/>
      <c r="AVD150" s="88"/>
      <c r="AVE150" s="88"/>
      <c r="AVF150" s="88"/>
      <c r="AVG150" s="88"/>
      <c r="AVH150" s="88"/>
      <c r="AVI150" s="88"/>
      <c r="AVJ150" s="88"/>
      <c r="AVK150" s="88"/>
      <c r="AVL150" s="88"/>
      <c r="AVM150" s="88"/>
      <c r="AVN150" s="88"/>
      <c r="AVO150" s="88"/>
      <c r="AVP150" s="88"/>
      <c r="AVQ150" s="88"/>
      <c r="AVR150" s="88"/>
      <c r="AVS150" s="88"/>
      <c r="AVT150" s="88"/>
      <c r="AVU150" s="88"/>
      <c r="AVV150" s="88"/>
      <c r="AVW150" s="88"/>
      <c r="AVX150" s="88"/>
      <c r="AVY150" s="88"/>
      <c r="AVZ150" s="88"/>
      <c r="AWA150" s="88"/>
      <c r="AWB150" s="88"/>
      <c r="AWC150" s="88"/>
      <c r="AWD150" s="88"/>
      <c r="AWE150" s="88"/>
      <c r="AWF150" s="88"/>
      <c r="AWG150" s="88"/>
      <c r="AWH150" s="88"/>
      <c r="AWI150" s="88"/>
      <c r="AWJ150" s="88"/>
      <c r="AWK150" s="88"/>
      <c r="AWL150" s="88"/>
      <c r="AWM150" s="88"/>
      <c r="AWN150" s="88"/>
      <c r="AWO150" s="88"/>
      <c r="AWP150" s="88"/>
      <c r="AWQ150" s="88"/>
      <c r="AWR150" s="88"/>
      <c r="AWS150" s="88"/>
      <c r="AWT150" s="88"/>
      <c r="AWU150" s="88"/>
      <c r="AWV150" s="88"/>
      <c r="AWW150" s="88"/>
      <c r="AWX150" s="88"/>
      <c r="AWY150" s="88"/>
      <c r="AWZ150" s="88"/>
      <c r="AXA150" s="88"/>
      <c r="AXB150" s="88"/>
      <c r="AXC150" s="88"/>
      <c r="AXD150" s="88"/>
      <c r="AXE150" s="88"/>
      <c r="AXF150" s="88"/>
      <c r="AXG150" s="88"/>
      <c r="AXH150" s="88"/>
      <c r="AXI150" s="88"/>
      <c r="AXJ150" s="88"/>
      <c r="AXK150" s="88"/>
      <c r="AXL150" s="88"/>
      <c r="AXM150" s="88"/>
      <c r="AXN150" s="88"/>
      <c r="AXO150" s="88"/>
      <c r="AXP150" s="88"/>
      <c r="AXQ150" s="88"/>
      <c r="AXR150" s="88"/>
      <c r="AXS150" s="88"/>
      <c r="AXT150" s="88"/>
      <c r="AXU150" s="88"/>
      <c r="AXV150" s="88"/>
      <c r="AXW150" s="88"/>
      <c r="AXX150" s="88"/>
      <c r="AXY150" s="88"/>
      <c r="AXZ150" s="88"/>
      <c r="AYA150" s="88"/>
      <c r="AYB150" s="88"/>
      <c r="AYC150" s="88"/>
      <c r="AYD150" s="88"/>
      <c r="AYE150" s="88"/>
      <c r="AYF150" s="88"/>
      <c r="AYG150" s="88"/>
      <c r="AYH150" s="88"/>
      <c r="AYI150" s="88"/>
      <c r="AYJ150" s="88"/>
      <c r="AYK150" s="88"/>
      <c r="AYL150" s="88"/>
      <c r="AYM150" s="88"/>
      <c r="AYN150" s="88"/>
      <c r="AYO150" s="88"/>
      <c r="AYP150" s="88"/>
      <c r="AYQ150" s="88"/>
      <c r="AYR150" s="88"/>
      <c r="AYS150" s="88"/>
      <c r="AYT150" s="88"/>
      <c r="AYU150" s="88"/>
      <c r="AYV150" s="88"/>
      <c r="AYW150" s="88"/>
      <c r="AYX150" s="88"/>
      <c r="AYY150" s="88"/>
      <c r="AYZ150" s="88"/>
      <c r="AZA150" s="88"/>
      <c r="AZB150" s="88"/>
      <c r="AZC150" s="88"/>
      <c r="AZD150" s="88"/>
      <c r="AZE150" s="88"/>
      <c r="AZF150" s="88"/>
      <c r="AZG150" s="88"/>
      <c r="AZH150" s="88"/>
      <c r="AZI150" s="88"/>
      <c r="AZJ150" s="88"/>
      <c r="AZK150" s="88"/>
      <c r="AZL150" s="88"/>
      <c r="AZM150" s="88"/>
      <c r="AZN150" s="88"/>
      <c r="AZO150" s="88"/>
      <c r="AZP150" s="88"/>
      <c r="AZQ150" s="88"/>
      <c r="AZR150" s="88"/>
      <c r="AZS150" s="88"/>
      <c r="AZT150" s="88"/>
      <c r="AZU150" s="88"/>
      <c r="AZV150" s="88"/>
      <c r="AZW150" s="88"/>
      <c r="AZX150" s="88"/>
      <c r="AZY150" s="88"/>
      <c r="AZZ150" s="88"/>
      <c r="BAA150" s="88"/>
      <c r="BAB150" s="88"/>
      <c r="BAC150" s="88"/>
      <c r="BAD150" s="88"/>
      <c r="BAE150" s="88"/>
      <c r="BAF150" s="88"/>
      <c r="BAG150" s="88"/>
      <c r="BAH150" s="88"/>
      <c r="BAI150" s="88"/>
      <c r="BAJ150" s="88"/>
      <c r="BAK150" s="88"/>
      <c r="BAL150" s="88"/>
      <c r="BAM150" s="88"/>
      <c r="BAN150" s="88"/>
      <c r="BAO150" s="88"/>
      <c r="BAP150" s="88"/>
      <c r="BAQ150" s="88"/>
      <c r="BAR150" s="88"/>
      <c r="BAS150" s="88"/>
      <c r="BAT150" s="88"/>
      <c r="BAU150" s="88"/>
      <c r="BAV150" s="88"/>
      <c r="BAW150" s="88"/>
      <c r="BAX150" s="88"/>
      <c r="BAY150" s="88"/>
      <c r="BAZ150" s="88"/>
      <c r="BBA150" s="88"/>
      <c r="BBB150" s="88"/>
      <c r="BBC150" s="88"/>
      <c r="BBD150" s="88"/>
      <c r="BBE150" s="88"/>
      <c r="BBF150" s="88"/>
      <c r="BBG150" s="88"/>
      <c r="BBH150" s="88"/>
      <c r="BBI150" s="88"/>
      <c r="BBJ150" s="88"/>
      <c r="BBK150" s="88"/>
      <c r="BBL150" s="88"/>
      <c r="BBM150" s="88"/>
      <c r="BBN150" s="88"/>
      <c r="BBO150" s="88"/>
      <c r="BBP150" s="88"/>
      <c r="BBQ150" s="88"/>
      <c r="BBR150" s="88"/>
      <c r="BBS150" s="88"/>
      <c r="BBT150" s="88"/>
      <c r="BBU150" s="88"/>
      <c r="BBV150" s="88"/>
      <c r="BBW150" s="88"/>
      <c r="BBX150" s="88"/>
      <c r="BBY150" s="88"/>
      <c r="BBZ150" s="88"/>
      <c r="BCA150" s="88"/>
      <c r="BCB150" s="88"/>
      <c r="BCC150" s="88"/>
      <c r="BCD150" s="88"/>
      <c r="BCE150" s="88"/>
      <c r="BCF150" s="88"/>
      <c r="BCG150" s="88"/>
      <c r="BCH150" s="88"/>
      <c r="BCI150" s="88"/>
      <c r="BCJ150" s="88"/>
      <c r="BCK150" s="88"/>
      <c r="BCL150" s="88"/>
      <c r="BCM150" s="88"/>
      <c r="BCN150" s="88"/>
      <c r="BCO150" s="88"/>
      <c r="BCP150" s="88"/>
      <c r="BCQ150" s="88"/>
      <c r="BCR150" s="88"/>
      <c r="BCS150" s="88"/>
      <c r="BCT150" s="88"/>
      <c r="BCU150" s="88"/>
      <c r="BCV150" s="88"/>
      <c r="BCW150" s="88"/>
      <c r="BCX150" s="88"/>
      <c r="BCY150" s="88"/>
      <c r="BCZ150" s="88"/>
      <c r="BDA150" s="88"/>
      <c r="BDB150" s="88"/>
      <c r="BDC150" s="88"/>
      <c r="BDD150" s="88"/>
      <c r="BDE150" s="88"/>
      <c r="BDF150" s="88"/>
      <c r="BDG150" s="88"/>
      <c r="BDH150" s="88"/>
      <c r="BDI150" s="88"/>
      <c r="BDJ150" s="88"/>
      <c r="BDK150" s="88"/>
      <c r="BDL150" s="88"/>
      <c r="BDM150" s="88"/>
      <c r="BDN150" s="88"/>
      <c r="BDO150" s="88"/>
      <c r="BDP150" s="88"/>
      <c r="BDQ150" s="88"/>
      <c r="BDR150" s="88"/>
      <c r="BDS150" s="88"/>
      <c r="BDT150" s="88"/>
      <c r="BDU150" s="88"/>
      <c r="BDV150" s="88"/>
      <c r="BDW150" s="88"/>
      <c r="BDX150" s="88"/>
      <c r="BDY150" s="88"/>
      <c r="BDZ150" s="88"/>
      <c r="BEA150" s="88"/>
      <c r="BEB150" s="88"/>
      <c r="BEC150" s="88"/>
      <c r="BED150" s="88"/>
      <c r="BEE150" s="88"/>
      <c r="BEF150" s="88"/>
      <c r="BEG150" s="88"/>
      <c r="BEH150" s="88"/>
      <c r="BEI150" s="88"/>
      <c r="BEJ150" s="88"/>
      <c r="BEK150" s="88"/>
      <c r="BEL150" s="88"/>
      <c r="BEM150" s="88"/>
      <c r="BEN150" s="88"/>
      <c r="BEO150" s="88"/>
      <c r="BEP150" s="88"/>
      <c r="BEQ150" s="88"/>
      <c r="BER150" s="88"/>
      <c r="BES150" s="88"/>
      <c r="BET150" s="88"/>
      <c r="BEU150" s="88"/>
      <c r="BEV150" s="88"/>
      <c r="BEW150" s="88"/>
      <c r="BEX150" s="88"/>
      <c r="BEY150" s="88"/>
      <c r="BEZ150" s="88"/>
      <c r="BFA150" s="88"/>
      <c r="BFB150" s="88"/>
      <c r="BFC150" s="88"/>
      <c r="BFD150" s="88"/>
      <c r="BFE150" s="88"/>
      <c r="BFF150" s="88"/>
      <c r="BFG150" s="88"/>
      <c r="BFH150" s="88"/>
      <c r="BFI150" s="88"/>
      <c r="BFJ150" s="88"/>
      <c r="BFK150" s="88"/>
      <c r="BFL150" s="88"/>
      <c r="BFM150" s="88"/>
      <c r="BFN150" s="88"/>
      <c r="BFO150" s="88"/>
      <c r="BFP150" s="88"/>
      <c r="BFQ150" s="88"/>
      <c r="BFR150" s="88"/>
      <c r="BFS150" s="88"/>
      <c r="BFT150" s="88"/>
      <c r="BFU150" s="88"/>
      <c r="BFV150" s="88"/>
      <c r="BFW150" s="88"/>
      <c r="BFX150" s="88"/>
      <c r="BFY150" s="88"/>
      <c r="BFZ150" s="88"/>
      <c r="BGA150" s="88"/>
      <c r="BGB150" s="88"/>
      <c r="BGC150" s="88"/>
      <c r="BGD150" s="88"/>
      <c r="BGE150" s="88"/>
      <c r="BGF150" s="88"/>
      <c r="BGG150" s="88"/>
      <c r="BGH150" s="88"/>
      <c r="BGI150" s="88"/>
      <c r="BGJ150" s="88"/>
      <c r="BGK150" s="88"/>
      <c r="BGL150" s="88"/>
      <c r="BGM150" s="88"/>
      <c r="BGN150" s="88"/>
      <c r="BGO150" s="88"/>
      <c r="BGP150" s="88"/>
      <c r="BGQ150" s="88"/>
      <c r="BGR150" s="88"/>
      <c r="BGS150" s="88"/>
      <c r="BGT150" s="88"/>
      <c r="BGU150" s="88"/>
      <c r="BGV150" s="88"/>
      <c r="BGW150" s="88"/>
      <c r="BGX150" s="88"/>
      <c r="BGY150" s="88"/>
      <c r="BGZ150" s="88"/>
      <c r="BHA150" s="88"/>
      <c r="BHB150" s="88"/>
      <c r="BHC150" s="88"/>
      <c r="BHD150" s="88"/>
      <c r="BHE150" s="88"/>
      <c r="BHF150" s="88"/>
      <c r="BHG150" s="88"/>
      <c r="BHH150" s="88"/>
      <c r="BHI150" s="88"/>
      <c r="BHJ150" s="88"/>
      <c r="BHK150" s="88"/>
      <c r="BHL150" s="88"/>
      <c r="BHM150" s="88"/>
      <c r="BHN150" s="88"/>
      <c r="BHO150" s="88"/>
      <c r="BHP150" s="88"/>
      <c r="BHQ150" s="88"/>
      <c r="BHR150" s="88"/>
      <c r="BHS150" s="88"/>
      <c r="BHT150" s="88"/>
      <c r="BHU150" s="88"/>
      <c r="BHV150" s="88"/>
      <c r="BHW150" s="88"/>
      <c r="BHX150" s="88"/>
      <c r="BHY150" s="88"/>
      <c r="BHZ150" s="88"/>
      <c r="BIA150" s="88"/>
      <c r="BIB150" s="88"/>
      <c r="BIC150" s="88"/>
      <c r="BID150" s="88"/>
      <c r="BIE150" s="88"/>
      <c r="BIF150" s="88"/>
      <c r="BIG150" s="88"/>
      <c r="BIH150" s="88"/>
      <c r="BII150" s="88"/>
      <c r="BIJ150" s="88"/>
      <c r="BIK150" s="88"/>
      <c r="BIL150" s="88"/>
      <c r="BIM150" s="88"/>
      <c r="BIN150" s="88"/>
      <c r="BIO150" s="88"/>
      <c r="BIP150" s="88"/>
      <c r="BIQ150" s="88"/>
      <c r="BIR150" s="88"/>
      <c r="BIS150" s="88"/>
      <c r="BIT150" s="88"/>
      <c r="BIU150" s="88"/>
      <c r="BIV150" s="88"/>
      <c r="BIW150" s="88"/>
      <c r="BIX150" s="88"/>
      <c r="BIY150" s="88"/>
      <c r="BIZ150" s="88"/>
      <c r="BJA150" s="88"/>
      <c r="BJB150" s="88"/>
      <c r="BJC150" s="88"/>
      <c r="BJD150" s="88"/>
      <c r="BJE150" s="88"/>
      <c r="BJF150" s="88"/>
      <c r="BJG150" s="88"/>
      <c r="BJH150" s="88"/>
      <c r="BJI150" s="88"/>
      <c r="BJJ150" s="88"/>
      <c r="BJK150" s="88"/>
      <c r="BJL150" s="88"/>
      <c r="BJM150" s="88"/>
      <c r="BJN150" s="88"/>
      <c r="BJO150" s="88"/>
      <c r="BJP150" s="88"/>
      <c r="BJQ150" s="88"/>
      <c r="BJR150" s="88"/>
      <c r="BJS150" s="88"/>
      <c r="BJT150" s="88"/>
      <c r="BJU150" s="88"/>
      <c r="BJV150" s="88"/>
      <c r="BJW150" s="88"/>
      <c r="BJX150" s="88"/>
      <c r="BJY150" s="88"/>
      <c r="BJZ150" s="88"/>
      <c r="BKA150" s="88"/>
      <c r="BKB150" s="88"/>
      <c r="BKC150" s="88"/>
      <c r="BKD150" s="88"/>
      <c r="BKE150" s="88"/>
      <c r="BKF150" s="88"/>
      <c r="BKG150" s="88"/>
      <c r="BKH150" s="88"/>
      <c r="BKI150" s="88"/>
      <c r="BKJ150" s="88"/>
      <c r="BKK150" s="88"/>
      <c r="BKL150" s="88"/>
      <c r="BKM150" s="88"/>
      <c r="BKN150" s="88"/>
      <c r="BKO150" s="88"/>
      <c r="BKP150" s="88"/>
      <c r="BKQ150" s="88"/>
      <c r="BKR150" s="88"/>
      <c r="BKS150" s="88"/>
      <c r="BKT150" s="88"/>
      <c r="BKU150" s="88"/>
      <c r="BKV150" s="88"/>
      <c r="BKW150" s="88"/>
      <c r="BKX150" s="88"/>
      <c r="BKY150" s="88"/>
      <c r="BKZ150" s="88"/>
      <c r="BLA150" s="88"/>
      <c r="BLB150" s="88"/>
      <c r="BLC150" s="88"/>
      <c r="BLD150" s="88"/>
      <c r="BLE150" s="88"/>
      <c r="BLF150" s="88"/>
      <c r="BLG150" s="88"/>
      <c r="BLH150" s="88"/>
      <c r="BLI150" s="88"/>
      <c r="BLJ150" s="88"/>
      <c r="BLK150" s="88"/>
      <c r="BLL150" s="88"/>
      <c r="BLM150" s="88"/>
      <c r="BLN150" s="88"/>
      <c r="BLO150" s="88"/>
      <c r="BLP150" s="88"/>
      <c r="BLQ150" s="88"/>
      <c r="BLR150" s="88"/>
      <c r="BLS150" s="88"/>
      <c r="BLT150" s="88"/>
      <c r="BLU150" s="88"/>
      <c r="BLV150" s="88"/>
      <c r="BLW150" s="88"/>
      <c r="BLX150" s="88"/>
      <c r="BLY150" s="88"/>
      <c r="BLZ150" s="88"/>
      <c r="BMA150" s="88"/>
      <c r="BMB150" s="88"/>
      <c r="BMC150" s="88"/>
      <c r="BMD150" s="88"/>
      <c r="BME150" s="88"/>
      <c r="BMF150" s="88"/>
      <c r="BMG150" s="88"/>
      <c r="BMH150" s="88"/>
      <c r="BMI150" s="88"/>
      <c r="BMJ150" s="88"/>
      <c r="BMK150" s="88"/>
      <c r="BML150" s="88"/>
      <c r="BMM150" s="88"/>
      <c r="BMN150" s="88"/>
      <c r="BMO150" s="88"/>
      <c r="BMP150" s="88"/>
      <c r="BMQ150" s="88"/>
      <c r="BMR150" s="88"/>
      <c r="BMS150" s="88"/>
      <c r="BMT150" s="88"/>
      <c r="BMU150" s="88"/>
      <c r="BMV150" s="88"/>
      <c r="BMW150" s="88"/>
      <c r="BMX150" s="88"/>
      <c r="BMY150" s="88"/>
      <c r="BMZ150" s="88"/>
      <c r="BNA150" s="88"/>
      <c r="BNB150" s="88"/>
      <c r="BNC150" s="88"/>
      <c r="BND150" s="88"/>
      <c r="BNE150" s="88"/>
      <c r="BNF150" s="88"/>
      <c r="BNG150" s="88"/>
      <c r="BNH150" s="88"/>
      <c r="BNI150" s="88"/>
      <c r="BNJ150" s="88"/>
      <c r="BNK150" s="88"/>
      <c r="BNL150" s="88"/>
      <c r="BNM150" s="88"/>
      <c r="BNN150" s="88"/>
      <c r="BNO150" s="88"/>
      <c r="BNP150" s="88"/>
      <c r="BNQ150" s="88"/>
      <c r="BNR150" s="88"/>
      <c r="BNS150" s="88"/>
      <c r="BNT150" s="88"/>
      <c r="BNU150" s="88"/>
      <c r="BNV150" s="88"/>
      <c r="BNW150" s="88"/>
      <c r="BNX150" s="88"/>
      <c r="BNY150" s="88"/>
      <c r="BNZ150" s="88"/>
      <c r="BOA150" s="88"/>
      <c r="BOB150" s="88"/>
      <c r="BOC150" s="88"/>
      <c r="BOD150" s="88"/>
      <c r="BOE150" s="88"/>
      <c r="BOF150" s="88"/>
      <c r="BOG150" s="88"/>
      <c r="BOH150" s="88"/>
      <c r="BOI150" s="88"/>
      <c r="BOJ150" s="88"/>
      <c r="BOK150" s="88"/>
      <c r="BOL150" s="88"/>
      <c r="BOM150" s="88"/>
      <c r="BON150" s="88"/>
      <c r="BOO150" s="88"/>
      <c r="BOP150" s="88"/>
      <c r="BOQ150" s="88"/>
      <c r="BOR150" s="88"/>
      <c r="BOS150" s="88"/>
      <c r="BOT150" s="88"/>
      <c r="BOU150" s="88"/>
      <c r="BOV150" s="88"/>
      <c r="BOW150" s="88"/>
      <c r="BOX150" s="88"/>
      <c r="BOY150" s="88"/>
      <c r="BOZ150" s="88"/>
      <c r="BPA150" s="88"/>
      <c r="BPB150" s="88"/>
      <c r="BPC150" s="88"/>
      <c r="BPD150" s="88"/>
      <c r="BPE150" s="88"/>
      <c r="BPF150" s="88"/>
      <c r="BPG150" s="88"/>
      <c r="BPH150" s="88"/>
      <c r="BPI150" s="88"/>
      <c r="BPJ150" s="88"/>
      <c r="BPK150" s="88"/>
      <c r="BPL150" s="88"/>
      <c r="BPM150" s="88"/>
      <c r="BPN150" s="88"/>
      <c r="BPO150" s="88"/>
      <c r="BPP150" s="88"/>
      <c r="BPQ150" s="88"/>
      <c r="BPR150" s="88"/>
      <c r="BPS150" s="88"/>
      <c r="BPT150" s="88"/>
      <c r="BPU150" s="88"/>
      <c r="BPV150" s="88"/>
      <c r="BPW150" s="88"/>
      <c r="BPX150" s="88"/>
      <c r="BPY150" s="88"/>
      <c r="BPZ150" s="88"/>
      <c r="BQA150" s="88"/>
      <c r="BQB150" s="88"/>
      <c r="BQC150" s="88"/>
      <c r="BQD150" s="88"/>
      <c r="BQE150" s="88"/>
      <c r="BQF150" s="88"/>
      <c r="BQG150" s="88"/>
      <c r="BQH150" s="88"/>
      <c r="BQI150" s="88"/>
      <c r="BQJ150" s="88"/>
      <c r="BQK150" s="88"/>
      <c r="BQL150" s="88"/>
      <c r="BQM150" s="88"/>
      <c r="BQN150" s="88"/>
      <c r="BQO150" s="88"/>
      <c r="BQP150" s="88"/>
      <c r="BQQ150" s="88"/>
      <c r="BQR150" s="88"/>
      <c r="BQS150" s="88"/>
      <c r="BQT150" s="88"/>
      <c r="BQU150" s="88"/>
      <c r="BQV150" s="88"/>
      <c r="BQW150" s="88"/>
      <c r="BQX150" s="88"/>
      <c r="BQY150" s="88"/>
      <c r="BQZ150" s="88"/>
      <c r="BRA150" s="88"/>
      <c r="BRB150" s="88"/>
      <c r="BRC150" s="88"/>
      <c r="BRD150" s="88"/>
      <c r="BRE150" s="88"/>
      <c r="BRF150" s="88"/>
      <c r="BRG150" s="88"/>
      <c r="BRH150" s="88"/>
      <c r="BRI150" s="88"/>
      <c r="BRJ150" s="88"/>
      <c r="BRK150" s="88"/>
      <c r="BRL150" s="88"/>
      <c r="BRM150" s="88"/>
      <c r="BRN150" s="88"/>
      <c r="BRO150" s="88"/>
      <c r="BRP150" s="88"/>
      <c r="BRQ150" s="88"/>
      <c r="BRR150" s="88"/>
      <c r="BRS150" s="88"/>
      <c r="BRT150" s="88"/>
      <c r="BRU150" s="88"/>
      <c r="BRV150" s="88"/>
      <c r="BRW150" s="88"/>
      <c r="BRX150" s="88"/>
      <c r="BRY150" s="88"/>
      <c r="BRZ150" s="88"/>
      <c r="BSA150" s="88"/>
      <c r="BSB150" s="88"/>
      <c r="BSC150" s="88"/>
      <c r="BSD150" s="88"/>
      <c r="BSE150" s="88"/>
      <c r="BSF150" s="88"/>
      <c r="BSG150" s="88"/>
      <c r="BSH150" s="88"/>
      <c r="BSI150" s="88"/>
      <c r="BSJ150" s="88"/>
      <c r="BSK150" s="88"/>
      <c r="BSL150" s="88"/>
      <c r="BSM150" s="88"/>
      <c r="BSN150" s="88"/>
      <c r="BSO150" s="88"/>
      <c r="BSP150" s="88"/>
      <c r="BSQ150" s="88"/>
      <c r="BSR150" s="88"/>
      <c r="BSS150" s="88"/>
      <c r="BST150" s="88"/>
      <c r="BSU150" s="88"/>
      <c r="BSV150" s="88"/>
      <c r="BSW150" s="88"/>
      <c r="BSX150" s="88"/>
      <c r="BSY150" s="88"/>
      <c r="BSZ150" s="88"/>
      <c r="BTA150" s="88"/>
      <c r="BTB150" s="88"/>
      <c r="BTC150" s="88"/>
      <c r="BTD150" s="88"/>
      <c r="BTE150" s="88"/>
      <c r="BTF150" s="88"/>
      <c r="BTG150" s="88"/>
      <c r="BTH150" s="88"/>
      <c r="BTI150" s="88"/>
      <c r="BTJ150" s="88"/>
      <c r="BTK150" s="88"/>
      <c r="BTL150" s="88"/>
      <c r="BTM150" s="88"/>
      <c r="BTN150" s="88"/>
      <c r="BTO150" s="88"/>
      <c r="BTP150" s="88"/>
      <c r="BTQ150" s="88"/>
      <c r="BTR150" s="88"/>
      <c r="BTS150" s="88"/>
      <c r="BTT150" s="88"/>
      <c r="BTU150" s="88"/>
      <c r="BTV150" s="88"/>
      <c r="BTW150" s="88"/>
      <c r="BTX150" s="88"/>
      <c r="BTY150" s="88"/>
      <c r="BTZ150" s="88"/>
      <c r="BUA150" s="88"/>
      <c r="BUB150" s="88"/>
      <c r="BUC150" s="88"/>
      <c r="BUD150" s="88"/>
      <c r="BUE150" s="88"/>
      <c r="BUF150" s="88"/>
      <c r="BUG150" s="88"/>
      <c r="BUH150" s="88"/>
      <c r="BUI150" s="88"/>
      <c r="BUJ150" s="88"/>
      <c r="BUK150" s="88"/>
      <c r="BUL150" s="88"/>
      <c r="BUM150" s="88"/>
      <c r="BUN150" s="88"/>
      <c r="BUO150" s="88"/>
      <c r="BUP150" s="88"/>
      <c r="BUQ150" s="88"/>
      <c r="BUR150" s="88"/>
      <c r="BUS150" s="88"/>
      <c r="BUT150" s="88"/>
      <c r="BUU150" s="88"/>
      <c r="BUV150" s="88"/>
      <c r="BUW150" s="88"/>
      <c r="BUX150" s="88"/>
      <c r="BUY150" s="88"/>
      <c r="BUZ150" s="88"/>
      <c r="BVA150" s="88"/>
      <c r="BVB150" s="88"/>
      <c r="BVC150" s="88"/>
      <c r="BVD150" s="88"/>
      <c r="BVE150" s="88"/>
      <c r="BVF150" s="88"/>
      <c r="BVG150" s="88"/>
      <c r="BVH150" s="88"/>
      <c r="BVI150" s="88"/>
      <c r="BVJ150" s="88"/>
      <c r="BVK150" s="88"/>
      <c r="BVL150" s="88"/>
      <c r="BVM150" s="88"/>
      <c r="BVN150" s="88"/>
      <c r="BVO150" s="88"/>
      <c r="BVP150" s="88"/>
      <c r="BVQ150" s="88"/>
      <c r="BVR150" s="88"/>
      <c r="BVS150" s="88"/>
      <c r="BVT150" s="88"/>
      <c r="BVU150" s="88"/>
      <c r="BVV150" s="88"/>
      <c r="BVW150" s="88"/>
      <c r="BVX150" s="88"/>
      <c r="BVY150" s="88"/>
      <c r="BVZ150" s="88"/>
      <c r="BWA150" s="88"/>
      <c r="BWB150" s="88"/>
      <c r="BWC150" s="88"/>
      <c r="BWD150" s="88"/>
      <c r="BWE150" s="88"/>
      <c r="BWF150" s="88"/>
      <c r="BWG150" s="88"/>
      <c r="BWH150" s="88"/>
      <c r="BWI150" s="88"/>
      <c r="BWJ150" s="88"/>
      <c r="BWK150" s="88"/>
      <c r="BWL150" s="88"/>
      <c r="BWM150" s="88"/>
      <c r="BWN150" s="88"/>
      <c r="BWO150" s="88"/>
      <c r="BWP150" s="88"/>
      <c r="BWQ150" s="88"/>
      <c r="BWR150" s="88"/>
      <c r="BWS150" s="88"/>
      <c r="BWT150" s="88"/>
      <c r="BWU150" s="88"/>
      <c r="BWV150" s="88"/>
      <c r="BWW150" s="88"/>
      <c r="BWX150" s="88"/>
      <c r="BWY150" s="88"/>
      <c r="BWZ150" s="88"/>
      <c r="BXA150" s="88"/>
      <c r="BXB150" s="88"/>
      <c r="BXC150" s="88"/>
      <c r="BXD150" s="88"/>
      <c r="BXE150" s="88"/>
      <c r="BXF150" s="88"/>
      <c r="BXG150" s="88"/>
      <c r="BXH150" s="88"/>
      <c r="BXI150" s="88"/>
      <c r="BXJ150" s="88"/>
      <c r="BXK150" s="88"/>
      <c r="BXL150" s="88"/>
      <c r="BXM150" s="88"/>
      <c r="BXN150" s="88"/>
      <c r="BXO150" s="88"/>
      <c r="BXP150" s="88"/>
      <c r="BXQ150" s="88"/>
      <c r="BXR150" s="88"/>
      <c r="BXS150" s="88"/>
      <c r="BXT150" s="88"/>
      <c r="BXU150" s="88"/>
      <c r="BXV150" s="88"/>
      <c r="BXW150" s="88"/>
      <c r="BXX150" s="88"/>
      <c r="BXY150" s="88"/>
      <c r="BXZ150" s="88"/>
      <c r="BYA150" s="88"/>
      <c r="BYB150" s="88"/>
      <c r="BYC150" s="88"/>
      <c r="BYD150" s="88"/>
      <c r="BYE150" s="88"/>
      <c r="BYF150" s="88"/>
      <c r="BYG150" s="88"/>
      <c r="BYH150" s="88"/>
      <c r="BYI150" s="88"/>
      <c r="BYJ150" s="88"/>
      <c r="BYK150" s="88"/>
      <c r="BYL150" s="88"/>
      <c r="BYM150" s="88"/>
      <c r="BYN150" s="88"/>
      <c r="BYO150" s="88"/>
      <c r="BYP150" s="88"/>
      <c r="BYQ150" s="88"/>
      <c r="BYR150" s="88"/>
      <c r="BYS150" s="88"/>
      <c r="BYT150" s="88"/>
      <c r="BYU150" s="88"/>
      <c r="BYV150" s="88"/>
      <c r="BYW150" s="88"/>
      <c r="BYX150" s="88"/>
      <c r="BYY150" s="88"/>
      <c r="BYZ150" s="88"/>
      <c r="BZA150" s="88"/>
      <c r="BZB150" s="88"/>
      <c r="BZC150" s="88"/>
      <c r="BZD150" s="88"/>
      <c r="BZE150" s="88"/>
      <c r="BZF150" s="88"/>
      <c r="BZG150" s="88"/>
      <c r="BZH150" s="88"/>
      <c r="BZI150" s="88"/>
      <c r="BZJ150" s="88"/>
      <c r="BZK150" s="88"/>
      <c r="BZL150" s="88"/>
      <c r="BZM150" s="88"/>
      <c r="BZN150" s="88"/>
      <c r="BZO150" s="88"/>
      <c r="BZP150" s="88"/>
      <c r="BZQ150" s="88"/>
      <c r="BZR150" s="88"/>
      <c r="BZS150" s="88"/>
      <c r="BZT150" s="88"/>
      <c r="BZU150" s="88"/>
      <c r="BZV150" s="88"/>
      <c r="BZW150" s="88"/>
      <c r="BZX150" s="88"/>
      <c r="BZY150" s="88"/>
      <c r="BZZ150" s="88"/>
      <c r="CAA150" s="88"/>
      <c r="CAB150" s="88"/>
      <c r="CAC150" s="88"/>
      <c r="CAD150" s="88"/>
      <c r="CAE150" s="88"/>
      <c r="CAF150" s="88"/>
      <c r="CAG150" s="88"/>
      <c r="CAH150" s="88"/>
      <c r="CAI150" s="88"/>
      <c r="CAJ150" s="88"/>
      <c r="CAK150" s="88"/>
      <c r="CAL150" s="88"/>
      <c r="CAM150" s="88"/>
      <c r="CAN150" s="88"/>
      <c r="CAO150" s="88"/>
      <c r="CAP150" s="88"/>
      <c r="CAQ150" s="88"/>
      <c r="CAR150" s="88"/>
      <c r="CAS150" s="88"/>
      <c r="CAT150" s="88"/>
      <c r="CAU150" s="88"/>
      <c r="CAV150" s="88"/>
      <c r="CAW150" s="88"/>
      <c r="CAX150" s="88"/>
      <c r="CAY150" s="88"/>
      <c r="CAZ150" s="88"/>
      <c r="CBA150" s="88"/>
      <c r="CBB150" s="88"/>
      <c r="CBC150" s="88"/>
      <c r="CBD150" s="88"/>
      <c r="CBE150" s="88"/>
      <c r="CBF150" s="88"/>
      <c r="CBG150" s="88"/>
      <c r="CBH150" s="88"/>
      <c r="CBI150" s="88"/>
      <c r="CBJ150" s="88"/>
      <c r="CBK150" s="88"/>
      <c r="CBL150" s="88"/>
      <c r="CBM150" s="88"/>
      <c r="CBN150" s="88"/>
      <c r="CBO150" s="88"/>
      <c r="CBP150" s="88"/>
      <c r="CBQ150" s="88"/>
      <c r="CBR150" s="88"/>
      <c r="CBS150" s="88"/>
      <c r="CBT150" s="88"/>
      <c r="CBU150" s="88"/>
      <c r="CBV150" s="88"/>
      <c r="CBW150" s="88"/>
      <c r="CBX150" s="88"/>
      <c r="CBY150" s="88"/>
      <c r="CBZ150" s="88"/>
      <c r="CCA150" s="88"/>
      <c r="CCB150" s="88"/>
      <c r="CCC150" s="88"/>
      <c r="CCD150" s="88"/>
      <c r="CCE150" s="88"/>
      <c r="CCF150" s="88"/>
      <c r="CCG150" s="88"/>
      <c r="CCH150" s="88"/>
      <c r="CCI150" s="88"/>
      <c r="CCJ150" s="88"/>
      <c r="CCK150" s="88"/>
      <c r="CCL150" s="88"/>
      <c r="CCM150" s="88"/>
      <c r="CCN150" s="88"/>
      <c r="CCO150" s="88"/>
      <c r="CCP150" s="88"/>
      <c r="CCQ150" s="88"/>
      <c r="CCR150" s="88"/>
      <c r="CCS150" s="88"/>
      <c r="CCT150" s="88"/>
      <c r="CCU150" s="88"/>
      <c r="CCV150" s="88"/>
      <c r="CCW150" s="88"/>
      <c r="CCX150" s="88"/>
      <c r="CCY150" s="88"/>
      <c r="CCZ150" s="88"/>
      <c r="CDA150" s="88"/>
      <c r="CDB150" s="88"/>
      <c r="CDC150" s="88"/>
      <c r="CDD150" s="88"/>
      <c r="CDE150" s="88"/>
      <c r="CDF150" s="88"/>
      <c r="CDG150" s="88"/>
      <c r="CDH150" s="88"/>
      <c r="CDI150" s="88"/>
      <c r="CDJ150" s="88"/>
      <c r="CDK150" s="88"/>
      <c r="CDL150" s="88"/>
      <c r="CDM150" s="88"/>
      <c r="CDN150" s="88"/>
      <c r="CDO150" s="88"/>
      <c r="CDP150" s="88"/>
      <c r="CDQ150" s="88"/>
      <c r="CDR150" s="88"/>
      <c r="CDS150" s="88"/>
      <c r="CDT150" s="88"/>
      <c r="CDU150" s="88"/>
      <c r="CDV150" s="88"/>
      <c r="CDW150" s="88"/>
      <c r="CDX150" s="88"/>
      <c r="CDY150" s="88"/>
      <c r="CDZ150" s="88"/>
      <c r="CEA150" s="88"/>
      <c r="CEB150" s="88"/>
      <c r="CEC150" s="88"/>
      <c r="CED150" s="88"/>
      <c r="CEE150" s="88"/>
      <c r="CEF150" s="88"/>
      <c r="CEG150" s="88"/>
      <c r="CEH150" s="88"/>
      <c r="CEI150" s="88"/>
      <c r="CEJ150" s="88"/>
      <c r="CEK150" s="88"/>
      <c r="CEL150" s="88"/>
      <c r="CEM150" s="88"/>
      <c r="CEN150" s="88"/>
      <c r="CEO150" s="88"/>
      <c r="CEP150" s="88"/>
      <c r="CEQ150" s="88"/>
      <c r="CER150" s="88"/>
      <c r="CES150" s="88"/>
      <c r="CET150" s="88"/>
      <c r="CEU150" s="88"/>
      <c r="CEV150" s="88"/>
      <c r="CEW150" s="88"/>
      <c r="CEX150" s="88"/>
      <c r="CEY150" s="88"/>
      <c r="CEZ150" s="88"/>
      <c r="CFA150" s="88"/>
      <c r="CFB150" s="88"/>
      <c r="CFC150" s="88"/>
      <c r="CFD150" s="88"/>
      <c r="CFE150" s="88"/>
      <c r="CFF150" s="88"/>
      <c r="CFG150" s="88"/>
      <c r="CFH150" s="88"/>
      <c r="CFI150" s="88"/>
      <c r="CFJ150" s="88"/>
      <c r="CFK150" s="88"/>
      <c r="CFL150" s="88"/>
      <c r="CFM150" s="88"/>
      <c r="CFN150" s="88"/>
      <c r="CFO150" s="88"/>
      <c r="CFP150" s="88"/>
      <c r="CFQ150" s="88"/>
      <c r="CFR150" s="88"/>
      <c r="CFS150" s="88"/>
      <c r="CFT150" s="88"/>
      <c r="CFU150" s="88"/>
      <c r="CFV150" s="88"/>
      <c r="CFW150" s="88"/>
      <c r="CFX150" s="88"/>
      <c r="CFY150" s="88"/>
      <c r="CFZ150" s="88"/>
      <c r="CGA150" s="88"/>
      <c r="CGB150" s="88"/>
      <c r="CGC150" s="88"/>
      <c r="CGD150" s="88"/>
      <c r="CGE150" s="88"/>
      <c r="CGF150" s="88"/>
      <c r="CGG150" s="88"/>
      <c r="CGH150" s="88"/>
      <c r="CGI150" s="88"/>
      <c r="CGJ150" s="88"/>
      <c r="CGK150" s="88"/>
      <c r="CGL150" s="88"/>
      <c r="CGM150" s="88"/>
      <c r="CGN150" s="88"/>
      <c r="CGO150" s="88"/>
      <c r="CGP150" s="88"/>
      <c r="CGQ150" s="88"/>
      <c r="CGR150" s="88"/>
      <c r="CGS150" s="88"/>
      <c r="CGT150" s="88"/>
      <c r="CGU150" s="88"/>
      <c r="CGV150" s="88"/>
      <c r="CGW150" s="88"/>
      <c r="CGX150" s="88"/>
      <c r="CGY150" s="88"/>
      <c r="CGZ150" s="88"/>
      <c r="CHA150" s="88"/>
      <c r="CHB150" s="88"/>
      <c r="CHC150" s="88"/>
      <c r="CHD150" s="88"/>
      <c r="CHE150" s="88"/>
      <c r="CHF150" s="88"/>
      <c r="CHG150" s="88"/>
      <c r="CHH150" s="88"/>
      <c r="CHI150" s="88"/>
      <c r="CHJ150" s="88"/>
      <c r="CHK150" s="88"/>
      <c r="CHL150" s="88"/>
      <c r="CHM150" s="88"/>
      <c r="CHN150" s="88"/>
      <c r="CHO150" s="88"/>
      <c r="CHP150" s="88"/>
      <c r="CHQ150" s="88"/>
      <c r="CHR150" s="88"/>
      <c r="CHS150" s="88"/>
      <c r="CHT150" s="88"/>
      <c r="CHU150" s="88"/>
      <c r="CHV150" s="88"/>
      <c r="CHW150" s="88"/>
      <c r="CHX150" s="88"/>
      <c r="CHY150" s="88"/>
      <c r="CHZ150" s="88"/>
      <c r="CIA150" s="88"/>
      <c r="CIB150" s="88"/>
      <c r="CIC150" s="88"/>
      <c r="CID150" s="88"/>
      <c r="CIE150" s="88"/>
      <c r="CIF150" s="88"/>
      <c r="CIG150" s="88"/>
      <c r="CIH150" s="88"/>
      <c r="CII150" s="88"/>
      <c r="CIJ150" s="88"/>
      <c r="CIK150" s="88"/>
      <c r="CIL150" s="88"/>
      <c r="CIM150" s="88"/>
      <c r="CIN150" s="88"/>
      <c r="CIO150" s="88"/>
      <c r="CIP150" s="88"/>
      <c r="CIQ150" s="88"/>
      <c r="CIR150" s="88"/>
      <c r="CIS150" s="88"/>
      <c r="CIT150" s="88"/>
      <c r="CIU150" s="88"/>
      <c r="CIV150" s="88"/>
      <c r="CIW150" s="88"/>
      <c r="CIX150" s="88"/>
      <c r="CIY150" s="88"/>
      <c r="CIZ150" s="88"/>
      <c r="CJA150" s="88"/>
      <c r="CJB150" s="88"/>
      <c r="CJC150" s="88"/>
      <c r="CJD150" s="88"/>
      <c r="CJE150" s="88"/>
      <c r="CJF150" s="88"/>
      <c r="CJG150" s="88"/>
      <c r="CJH150" s="88"/>
      <c r="CJI150" s="88"/>
      <c r="CJJ150" s="88"/>
      <c r="CJK150" s="88"/>
      <c r="CJL150" s="88"/>
      <c r="CJM150" s="88"/>
      <c r="CJN150" s="88"/>
      <c r="CJO150" s="88"/>
      <c r="CJP150" s="88"/>
      <c r="CJQ150" s="88"/>
      <c r="CJR150" s="88"/>
      <c r="CJS150" s="88"/>
      <c r="CJT150" s="88"/>
      <c r="CJU150" s="88"/>
      <c r="CJV150" s="88"/>
      <c r="CJW150" s="88"/>
      <c r="CJX150" s="88"/>
      <c r="CJY150" s="88"/>
      <c r="CJZ150" s="88"/>
      <c r="CKA150" s="88"/>
      <c r="CKB150" s="88"/>
      <c r="CKC150" s="88"/>
      <c r="CKD150" s="88"/>
      <c r="CKE150" s="88"/>
      <c r="CKF150" s="88"/>
      <c r="CKG150" s="88"/>
      <c r="CKH150" s="88"/>
      <c r="CKI150" s="88"/>
      <c r="CKJ150" s="88"/>
      <c r="CKK150" s="88"/>
      <c r="CKL150" s="88"/>
      <c r="CKM150" s="88"/>
      <c r="CKN150" s="88"/>
      <c r="CKO150" s="88"/>
      <c r="CKP150" s="88"/>
      <c r="CKQ150" s="88"/>
      <c r="CKR150" s="88"/>
      <c r="CKS150" s="88"/>
      <c r="CKT150" s="88"/>
      <c r="CKU150" s="88"/>
      <c r="CKV150" s="88"/>
      <c r="CKW150" s="88"/>
      <c r="CKX150" s="88"/>
      <c r="CKY150" s="88"/>
      <c r="CKZ150" s="88"/>
      <c r="CLA150" s="88"/>
      <c r="CLB150" s="88"/>
      <c r="CLC150" s="88"/>
      <c r="CLD150" s="88"/>
      <c r="CLE150" s="88"/>
      <c r="CLF150" s="88"/>
      <c r="CLG150" s="88"/>
      <c r="CLH150" s="88"/>
      <c r="CLI150" s="88"/>
      <c r="CLJ150" s="88"/>
      <c r="CLK150" s="88"/>
      <c r="CLL150" s="88"/>
      <c r="CLM150" s="88"/>
      <c r="CLN150" s="88"/>
      <c r="CLO150" s="88"/>
      <c r="CLP150" s="88"/>
      <c r="CLQ150" s="88"/>
      <c r="CLR150" s="88"/>
      <c r="CLS150" s="88"/>
      <c r="CLT150" s="88"/>
      <c r="CLU150" s="88"/>
      <c r="CLV150" s="88"/>
      <c r="CLW150" s="88"/>
      <c r="CLX150" s="88"/>
      <c r="CLY150" s="88"/>
      <c r="CLZ150" s="88"/>
      <c r="CMA150" s="88"/>
      <c r="CMB150" s="88"/>
      <c r="CMC150" s="88"/>
      <c r="CMD150" s="88"/>
      <c r="CME150" s="88"/>
      <c r="CMF150" s="88"/>
      <c r="CMG150" s="88"/>
      <c r="CMH150" s="88"/>
      <c r="CMI150" s="88"/>
      <c r="CMJ150" s="88"/>
      <c r="CMK150" s="88"/>
      <c r="CML150" s="88"/>
      <c r="CMM150" s="88"/>
      <c r="CMN150" s="88"/>
      <c r="CMO150" s="88"/>
      <c r="CMP150" s="88"/>
      <c r="CMQ150" s="88"/>
      <c r="CMR150" s="88"/>
      <c r="CMS150" s="88"/>
      <c r="CMT150" s="88"/>
      <c r="CMU150" s="88"/>
      <c r="CMV150" s="88"/>
      <c r="CMW150" s="88"/>
      <c r="CMX150" s="88"/>
      <c r="CMY150" s="88"/>
      <c r="CMZ150" s="88"/>
      <c r="CNA150" s="88"/>
      <c r="CNB150" s="88"/>
      <c r="CNC150" s="88"/>
      <c r="CND150" s="88"/>
      <c r="CNE150" s="88"/>
      <c r="CNF150" s="88"/>
      <c r="CNG150" s="88"/>
      <c r="CNH150" s="88"/>
      <c r="CNI150" s="88"/>
      <c r="CNJ150" s="88"/>
      <c r="CNK150" s="88"/>
      <c r="CNL150" s="88"/>
      <c r="CNM150" s="88"/>
      <c r="CNN150" s="88"/>
      <c r="CNO150" s="88"/>
      <c r="CNP150" s="88"/>
      <c r="CNQ150" s="88"/>
      <c r="CNR150" s="88"/>
      <c r="CNS150" s="88"/>
      <c r="CNT150" s="88"/>
      <c r="CNU150" s="88"/>
      <c r="CNV150" s="88"/>
      <c r="CNW150" s="88"/>
      <c r="CNX150" s="88"/>
      <c r="CNY150" s="88"/>
      <c r="CNZ150" s="88"/>
      <c r="COA150" s="88"/>
      <c r="COB150" s="88"/>
      <c r="COC150" s="88"/>
      <c r="COD150" s="88"/>
      <c r="COE150" s="88"/>
      <c r="COF150" s="88"/>
      <c r="COG150" s="88"/>
      <c r="COH150" s="88"/>
      <c r="COI150" s="88"/>
      <c r="COJ150" s="88"/>
      <c r="COK150" s="88"/>
      <c r="COL150" s="88"/>
      <c r="COM150" s="88"/>
      <c r="CON150" s="88"/>
      <c r="COO150" s="88"/>
      <c r="COP150" s="88"/>
      <c r="COQ150" s="88"/>
      <c r="COR150" s="88"/>
      <c r="COS150" s="88"/>
      <c r="COT150" s="88"/>
      <c r="COU150" s="88"/>
      <c r="COV150" s="88"/>
      <c r="COW150" s="88"/>
      <c r="COX150" s="88"/>
      <c r="COY150" s="88"/>
      <c r="COZ150" s="88"/>
      <c r="CPA150" s="88"/>
      <c r="CPB150" s="88"/>
      <c r="CPC150" s="88"/>
      <c r="CPD150" s="88"/>
      <c r="CPE150" s="88"/>
      <c r="CPF150" s="88"/>
      <c r="CPG150" s="88"/>
      <c r="CPH150" s="88"/>
      <c r="CPI150" s="88"/>
      <c r="CPJ150" s="88"/>
      <c r="CPK150" s="88"/>
      <c r="CPL150" s="88"/>
      <c r="CPM150" s="88"/>
      <c r="CPN150" s="88"/>
      <c r="CPO150" s="88"/>
      <c r="CPP150" s="88"/>
      <c r="CPQ150" s="88"/>
      <c r="CPR150" s="88"/>
      <c r="CPS150" s="88"/>
      <c r="CPT150" s="88"/>
      <c r="CPU150" s="88"/>
      <c r="CPV150" s="88"/>
      <c r="CPW150" s="88"/>
      <c r="CPX150" s="88"/>
      <c r="CPY150" s="88"/>
      <c r="CPZ150" s="88"/>
      <c r="CQA150" s="88"/>
      <c r="CQB150" s="88"/>
      <c r="CQC150" s="88"/>
      <c r="CQD150" s="88"/>
      <c r="CQE150" s="88"/>
      <c r="CQF150" s="88"/>
      <c r="CQG150" s="88"/>
      <c r="CQH150" s="88"/>
      <c r="CQI150" s="88"/>
      <c r="CQJ150" s="88"/>
      <c r="CQK150" s="88"/>
      <c r="CQL150" s="88"/>
      <c r="CQM150" s="88"/>
      <c r="CQN150" s="88"/>
      <c r="CQO150" s="88"/>
      <c r="CQP150" s="88"/>
      <c r="CQQ150" s="88"/>
      <c r="CQR150" s="88"/>
      <c r="CQS150" s="88"/>
      <c r="CQT150" s="88"/>
      <c r="CQU150" s="88"/>
      <c r="CQV150" s="88"/>
      <c r="CQW150" s="88"/>
      <c r="CQX150" s="88"/>
      <c r="CQY150" s="88"/>
      <c r="CQZ150" s="88"/>
      <c r="CRA150" s="88"/>
      <c r="CRB150" s="88"/>
      <c r="CRC150" s="88"/>
      <c r="CRD150" s="88"/>
      <c r="CRE150" s="88"/>
      <c r="CRF150" s="88"/>
      <c r="CRG150" s="88"/>
      <c r="CRH150" s="88"/>
      <c r="CRI150" s="88"/>
      <c r="CRJ150" s="88"/>
      <c r="CRK150" s="88"/>
      <c r="CRL150" s="88"/>
      <c r="CRM150" s="88"/>
      <c r="CRN150" s="88"/>
      <c r="CRO150" s="88"/>
      <c r="CRP150" s="88"/>
      <c r="CRQ150" s="88"/>
      <c r="CRR150" s="88"/>
      <c r="CRS150" s="88"/>
      <c r="CRT150" s="88"/>
      <c r="CRU150" s="88"/>
      <c r="CRV150" s="88"/>
      <c r="CRW150" s="88"/>
      <c r="CRX150" s="88"/>
      <c r="CRY150" s="88"/>
      <c r="CRZ150" s="88"/>
      <c r="CSA150" s="88"/>
      <c r="CSB150" s="88"/>
      <c r="CSC150" s="88"/>
      <c r="CSD150" s="88"/>
      <c r="CSE150" s="88"/>
      <c r="CSF150" s="88"/>
      <c r="CSG150" s="88"/>
      <c r="CSH150" s="88"/>
      <c r="CSI150" s="88"/>
      <c r="CSJ150" s="88"/>
      <c r="CSK150" s="88"/>
      <c r="CSL150" s="88"/>
      <c r="CSM150" s="88"/>
      <c r="CSN150" s="88"/>
      <c r="CSO150" s="88"/>
      <c r="CSP150" s="88"/>
      <c r="CSQ150" s="88"/>
      <c r="CSR150" s="88"/>
      <c r="CSS150" s="88"/>
      <c r="CST150" s="88"/>
      <c r="CSU150" s="88"/>
      <c r="CSV150" s="88"/>
      <c r="CSW150" s="88"/>
      <c r="CSX150" s="88"/>
      <c r="CSY150" s="88"/>
      <c r="CSZ150" s="88"/>
      <c r="CTA150" s="88"/>
      <c r="CTB150" s="88"/>
      <c r="CTC150" s="88"/>
      <c r="CTD150" s="88"/>
      <c r="CTE150" s="88"/>
      <c r="CTF150" s="88"/>
      <c r="CTG150" s="88"/>
      <c r="CTH150" s="88"/>
      <c r="CTI150" s="88"/>
      <c r="CTJ150" s="88"/>
      <c r="CTK150" s="88"/>
      <c r="CTL150" s="88"/>
      <c r="CTM150" s="88"/>
      <c r="CTN150" s="88"/>
      <c r="CTO150" s="88"/>
      <c r="CTP150" s="88"/>
      <c r="CTQ150" s="88"/>
      <c r="CTR150" s="88"/>
      <c r="CTS150" s="88"/>
      <c r="CTT150" s="88"/>
      <c r="CTU150" s="88"/>
      <c r="CTV150" s="88"/>
      <c r="CTW150" s="88"/>
      <c r="CTX150" s="88"/>
      <c r="CTY150" s="88"/>
      <c r="CTZ150" s="88"/>
      <c r="CUA150" s="88"/>
      <c r="CUB150" s="88"/>
      <c r="CUC150" s="88"/>
      <c r="CUD150" s="88"/>
      <c r="CUE150" s="88"/>
      <c r="CUF150" s="88"/>
      <c r="CUG150" s="88"/>
      <c r="CUH150" s="88"/>
      <c r="CUI150" s="88"/>
      <c r="CUJ150" s="88"/>
      <c r="CUK150" s="88"/>
      <c r="CUL150" s="88"/>
      <c r="CUM150" s="88"/>
      <c r="CUN150" s="88"/>
      <c r="CUO150" s="88"/>
      <c r="CUP150" s="88"/>
      <c r="CUQ150" s="88"/>
      <c r="CUR150" s="88"/>
      <c r="CUS150" s="88"/>
      <c r="CUT150" s="88"/>
      <c r="CUU150" s="88"/>
      <c r="CUV150" s="88"/>
      <c r="CUW150" s="88"/>
      <c r="CUX150" s="88"/>
      <c r="CUY150" s="88"/>
      <c r="CUZ150" s="88"/>
      <c r="CVA150" s="88"/>
      <c r="CVB150" s="88"/>
      <c r="CVC150" s="88"/>
      <c r="CVD150" s="88"/>
      <c r="CVE150" s="88"/>
      <c r="CVF150" s="88"/>
      <c r="CVG150" s="88"/>
      <c r="CVH150" s="88"/>
      <c r="CVI150" s="88"/>
      <c r="CVJ150" s="88"/>
      <c r="CVK150" s="88"/>
      <c r="CVL150" s="88"/>
      <c r="CVM150" s="88"/>
      <c r="CVN150" s="88"/>
      <c r="CVO150" s="88"/>
      <c r="CVP150" s="88"/>
      <c r="CVQ150" s="88"/>
      <c r="CVR150" s="88"/>
      <c r="CVS150" s="88"/>
      <c r="CVT150" s="88"/>
      <c r="CVU150" s="88"/>
      <c r="CVV150" s="88"/>
      <c r="CVW150" s="88"/>
      <c r="CVX150" s="88"/>
      <c r="CVY150" s="88"/>
      <c r="CVZ150" s="88"/>
      <c r="CWA150" s="88"/>
      <c r="CWB150" s="88"/>
      <c r="CWC150" s="88"/>
      <c r="CWD150" s="88"/>
      <c r="CWE150" s="88"/>
      <c r="CWF150" s="88"/>
      <c r="CWG150" s="88"/>
      <c r="CWH150" s="88"/>
      <c r="CWI150" s="88"/>
      <c r="CWJ150" s="88"/>
      <c r="CWK150" s="88"/>
      <c r="CWL150" s="88"/>
      <c r="CWM150" s="88"/>
      <c r="CWN150" s="88"/>
      <c r="CWO150" s="88"/>
      <c r="CWP150" s="88"/>
      <c r="CWQ150" s="88"/>
      <c r="CWR150" s="88"/>
      <c r="CWS150" s="88"/>
      <c r="CWT150" s="88"/>
      <c r="CWU150" s="88"/>
      <c r="CWV150" s="88"/>
      <c r="CWW150" s="88"/>
      <c r="CWX150" s="88"/>
      <c r="CWY150" s="88"/>
      <c r="CWZ150" s="88"/>
      <c r="CXA150" s="88"/>
      <c r="CXB150" s="88"/>
      <c r="CXC150" s="88"/>
      <c r="CXD150" s="88"/>
      <c r="CXE150" s="88"/>
      <c r="CXF150" s="88"/>
      <c r="CXG150" s="88"/>
      <c r="CXH150" s="88"/>
      <c r="CXI150" s="88"/>
      <c r="CXJ150" s="88"/>
      <c r="CXK150" s="88"/>
      <c r="CXL150" s="88"/>
      <c r="CXM150" s="88"/>
      <c r="CXN150" s="88"/>
      <c r="CXO150" s="88"/>
      <c r="CXP150" s="88"/>
      <c r="CXQ150" s="88"/>
      <c r="CXR150" s="88"/>
      <c r="CXS150" s="88"/>
      <c r="CXT150" s="88"/>
      <c r="CXU150" s="88"/>
      <c r="CXV150" s="88"/>
      <c r="CXW150" s="88"/>
      <c r="CXX150" s="88"/>
      <c r="CXY150" s="88"/>
      <c r="CXZ150" s="88"/>
      <c r="CYA150" s="88"/>
      <c r="CYB150" s="88"/>
      <c r="CYC150" s="88"/>
      <c r="CYD150" s="88"/>
      <c r="CYE150" s="88"/>
      <c r="CYF150" s="88"/>
      <c r="CYG150" s="88"/>
      <c r="CYH150" s="88"/>
      <c r="CYI150" s="88"/>
      <c r="CYJ150" s="88"/>
      <c r="CYK150" s="88"/>
      <c r="CYL150" s="88"/>
      <c r="CYM150" s="88"/>
      <c r="CYN150" s="88"/>
      <c r="CYO150" s="88"/>
      <c r="CYP150" s="88"/>
      <c r="CYQ150" s="88"/>
      <c r="CYR150" s="88"/>
      <c r="CYS150" s="88"/>
      <c r="CYT150" s="88"/>
      <c r="CYU150" s="88"/>
      <c r="CYV150" s="88"/>
      <c r="CYW150" s="88"/>
      <c r="CYX150" s="88"/>
      <c r="CYY150" s="88"/>
      <c r="CYZ150" s="88"/>
      <c r="CZA150" s="88"/>
      <c r="CZB150" s="88"/>
      <c r="CZC150" s="88"/>
      <c r="CZD150" s="88"/>
      <c r="CZE150" s="88"/>
      <c r="CZF150" s="88"/>
      <c r="CZG150" s="88"/>
      <c r="CZH150" s="88"/>
      <c r="CZI150" s="88"/>
      <c r="CZJ150" s="88"/>
      <c r="CZK150" s="88"/>
      <c r="CZL150" s="88"/>
      <c r="CZM150" s="88"/>
      <c r="CZN150" s="88"/>
      <c r="CZO150" s="88"/>
      <c r="CZP150" s="88"/>
      <c r="CZQ150" s="88"/>
      <c r="CZR150" s="88"/>
      <c r="CZS150" s="88"/>
      <c r="CZT150" s="88"/>
      <c r="CZU150" s="88"/>
      <c r="CZV150" s="88"/>
      <c r="CZW150" s="88"/>
      <c r="CZX150" s="88"/>
      <c r="CZY150" s="88"/>
      <c r="CZZ150" s="88"/>
      <c r="DAA150" s="88"/>
      <c r="DAB150" s="88"/>
      <c r="DAC150" s="88"/>
      <c r="DAD150" s="88"/>
      <c r="DAE150" s="88"/>
      <c r="DAF150" s="88"/>
      <c r="DAG150" s="88"/>
      <c r="DAH150" s="88"/>
      <c r="DAI150" s="88"/>
      <c r="DAJ150" s="88"/>
      <c r="DAK150" s="88"/>
      <c r="DAL150" s="88"/>
      <c r="DAM150" s="88"/>
      <c r="DAN150" s="88"/>
      <c r="DAO150" s="88"/>
      <c r="DAP150" s="88"/>
      <c r="DAQ150" s="88"/>
      <c r="DAR150" s="88"/>
      <c r="DAS150" s="88"/>
      <c r="DAT150" s="88"/>
      <c r="DAU150" s="88"/>
      <c r="DAV150" s="88"/>
      <c r="DAW150" s="88"/>
      <c r="DAX150" s="88"/>
      <c r="DAY150" s="88"/>
      <c r="DAZ150" s="88"/>
      <c r="DBA150" s="88"/>
      <c r="DBB150" s="88"/>
      <c r="DBC150" s="88"/>
      <c r="DBD150" s="88"/>
      <c r="DBE150" s="88"/>
      <c r="DBF150" s="88"/>
      <c r="DBG150" s="88"/>
      <c r="DBH150" s="88"/>
      <c r="DBI150" s="88"/>
      <c r="DBJ150" s="88"/>
      <c r="DBK150" s="88"/>
      <c r="DBL150" s="88"/>
      <c r="DBM150" s="88"/>
      <c r="DBN150" s="88"/>
      <c r="DBO150" s="88"/>
      <c r="DBP150" s="88"/>
      <c r="DBQ150" s="88"/>
      <c r="DBR150" s="88"/>
      <c r="DBS150" s="88"/>
      <c r="DBT150" s="88"/>
      <c r="DBU150" s="88"/>
      <c r="DBV150" s="88"/>
      <c r="DBW150" s="88"/>
      <c r="DBX150" s="88"/>
      <c r="DBY150" s="88"/>
      <c r="DBZ150" s="88"/>
      <c r="DCA150" s="88"/>
      <c r="DCB150" s="88"/>
      <c r="DCC150" s="88"/>
      <c r="DCD150" s="88"/>
      <c r="DCE150" s="88"/>
      <c r="DCF150" s="88"/>
      <c r="DCG150" s="88"/>
      <c r="DCH150" s="88"/>
      <c r="DCI150" s="88"/>
      <c r="DCJ150" s="88"/>
      <c r="DCK150" s="88"/>
      <c r="DCL150" s="88"/>
      <c r="DCM150" s="88"/>
      <c r="DCN150" s="88"/>
      <c r="DCO150" s="88"/>
      <c r="DCP150" s="88"/>
      <c r="DCQ150" s="88"/>
      <c r="DCR150" s="88"/>
      <c r="DCS150" s="88"/>
      <c r="DCT150" s="88"/>
      <c r="DCU150" s="88"/>
      <c r="DCV150" s="88"/>
      <c r="DCW150" s="88"/>
      <c r="DCX150" s="88"/>
      <c r="DCY150" s="88"/>
      <c r="DCZ150" s="88"/>
      <c r="DDA150" s="88"/>
      <c r="DDB150" s="88"/>
      <c r="DDC150" s="88"/>
      <c r="DDD150" s="88"/>
      <c r="DDE150" s="88"/>
      <c r="DDF150" s="88"/>
      <c r="DDG150" s="88"/>
      <c r="DDH150" s="88"/>
      <c r="DDI150" s="88"/>
      <c r="DDJ150" s="88"/>
      <c r="DDK150" s="88"/>
      <c r="DDL150" s="88"/>
      <c r="DDM150" s="88"/>
      <c r="DDN150" s="88"/>
      <c r="DDO150" s="88"/>
      <c r="DDP150" s="88"/>
      <c r="DDQ150" s="88"/>
      <c r="DDR150" s="88"/>
      <c r="DDS150" s="88"/>
      <c r="DDT150" s="88"/>
      <c r="DDU150" s="88"/>
      <c r="DDV150" s="88"/>
      <c r="DDW150" s="88"/>
      <c r="DDX150" s="88"/>
      <c r="DDY150" s="88"/>
      <c r="DDZ150" s="88"/>
      <c r="DEA150" s="88"/>
      <c r="DEB150" s="88"/>
      <c r="DEC150" s="88"/>
      <c r="DED150" s="88"/>
      <c r="DEE150" s="88"/>
      <c r="DEF150" s="88"/>
      <c r="DEG150" s="88"/>
      <c r="DEH150" s="88"/>
      <c r="DEI150" s="88"/>
      <c r="DEJ150" s="88"/>
      <c r="DEK150" s="88"/>
      <c r="DEL150" s="88"/>
      <c r="DEM150" s="88"/>
      <c r="DEN150" s="88"/>
      <c r="DEO150" s="88"/>
      <c r="DEP150" s="88"/>
      <c r="DEQ150" s="88"/>
      <c r="DER150" s="88"/>
      <c r="DES150" s="88"/>
      <c r="DET150" s="88"/>
      <c r="DEU150" s="88"/>
      <c r="DEV150" s="88"/>
      <c r="DEW150" s="88"/>
      <c r="DEX150" s="88"/>
      <c r="DEY150" s="88"/>
      <c r="DEZ150" s="88"/>
      <c r="DFA150" s="88"/>
      <c r="DFB150" s="88"/>
      <c r="DFC150" s="88"/>
      <c r="DFD150" s="88"/>
      <c r="DFE150" s="88"/>
      <c r="DFF150" s="88"/>
      <c r="DFG150" s="88"/>
      <c r="DFH150" s="88"/>
      <c r="DFI150" s="88"/>
      <c r="DFJ150" s="88"/>
      <c r="DFK150" s="88"/>
      <c r="DFL150" s="88"/>
      <c r="DFM150" s="88"/>
      <c r="DFN150" s="88"/>
      <c r="DFO150" s="88"/>
      <c r="DFP150" s="88"/>
      <c r="DFQ150" s="88"/>
      <c r="DFR150" s="88"/>
      <c r="DFS150" s="88"/>
      <c r="DFT150" s="88"/>
      <c r="DFU150" s="88"/>
      <c r="DFV150" s="88"/>
      <c r="DFW150" s="88"/>
      <c r="DFX150" s="88"/>
      <c r="DFY150" s="88"/>
      <c r="DFZ150" s="88"/>
      <c r="DGA150" s="88"/>
      <c r="DGB150" s="88"/>
      <c r="DGC150" s="88"/>
      <c r="DGD150" s="88"/>
      <c r="DGE150" s="88"/>
      <c r="DGF150" s="88"/>
      <c r="DGG150" s="88"/>
      <c r="DGH150" s="88"/>
      <c r="DGI150" s="88"/>
      <c r="DGJ150" s="88"/>
      <c r="DGK150" s="88"/>
      <c r="DGL150" s="88"/>
      <c r="DGM150" s="88"/>
      <c r="DGN150" s="88"/>
      <c r="DGO150" s="88"/>
      <c r="DGP150" s="88"/>
      <c r="DGQ150" s="88"/>
      <c r="DGR150" s="88"/>
      <c r="DGS150" s="88"/>
      <c r="DGT150" s="88"/>
      <c r="DGU150" s="88"/>
      <c r="DGV150" s="88"/>
      <c r="DGW150" s="88"/>
      <c r="DGX150" s="88"/>
      <c r="DGY150" s="88"/>
      <c r="DGZ150" s="88"/>
      <c r="DHA150" s="88"/>
      <c r="DHB150" s="88"/>
      <c r="DHC150" s="88"/>
      <c r="DHD150" s="88"/>
      <c r="DHE150" s="88"/>
      <c r="DHF150" s="88"/>
      <c r="DHG150" s="88"/>
      <c r="DHH150" s="88"/>
      <c r="DHI150" s="88"/>
      <c r="DHJ150" s="88"/>
      <c r="DHK150" s="88"/>
      <c r="DHL150" s="88"/>
      <c r="DHM150" s="88"/>
      <c r="DHN150" s="88"/>
      <c r="DHO150" s="88"/>
      <c r="DHP150" s="88"/>
      <c r="DHQ150" s="88"/>
      <c r="DHR150" s="88"/>
      <c r="DHS150" s="88"/>
      <c r="DHT150" s="88"/>
      <c r="DHU150" s="88"/>
      <c r="DHV150" s="88"/>
      <c r="DHW150" s="88"/>
      <c r="DHX150" s="88"/>
      <c r="DHY150" s="88"/>
      <c r="DHZ150" s="88"/>
      <c r="DIA150" s="88"/>
      <c r="DIB150" s="88"/>
      <c r="DIC150" s="88"/>
      <c r="DID150" s="88"/>
      <c r="DIE150" s="88"/>
      <c r="DIF150" s="88"/>
      <c r="DIG150" s="88"/>
      <c r="DIH150" s="88"/>
      <c r="DII150" s="88"/>
      <c r="DIJ150" s="88"/>
      <c r="DIK150" s="88"/>
      <c r="DIL150" s="88"/>
      <c r="DIM150" s="88"/>
      <c r="DIN150" s="88"/>
      <c r="DIO150" s="88"/>
      <c r="DIP150" s="88"/>
      <c r="DIQ150" s="88"/>
      <c r="DIR150" s="88"/>
      <c r="DIS150" s="88"/>
      <c r="DIT150" s="88"/>
      <c r="DIU150" s="88"/>
      <c r="DIV150" s="88"/>
      <c r="DIW150" s="88"/>
      <c r="DIX150" s="88"/>
      <c r="DIY150" s="88"/>
      <c r="DIZ150" s="88"/>
      <c r="DJA150" s="88"/>
      <c r="DJB150" s="88"/>
      <c r="DJC150" s="88"/>
      <c r="DJD150" s="88"/>
      <c r="DJE150" s="88"/>
      <c r="DJF150" s="88"/>
      <c r="DJG150" s="88"/>
      <c r="DJH150" s="88"/>
      <c r="DJI150" s="88"/>
      <c r="DJJ150" s="88"/>
      <c r="DJK150" s="88"/>
      <c r="DJL150" s="88"/>
      <c r="DJM150" s="88"/>
      <c r="DJN150" s="88"/>
      <c r="DJO150" s="88"/>
      <c r="DJP150" s="88"/>
      <c r="DJQ150" s="88"/>
      <c r="DJR150" s="88"/>
      <c r="DJS150" s="88"/>
      <c r="DJT150" s="88"/>
      <c r="DJU150" s="88"/>
      <c r="DJV150" s="88"/>
      <c r="DJW150" s="88"/>
      <c r="DJX150" s="88"/>
      <c r="DJY150" s="88"/>
      <c r="DJZ150" s="88"/>
      <c r="DKA150" s="88"/>
      <c r="DKB150" s="88"/>
      <c r="DKC150" s="88"/>
      <c r="DKD150" s="88"/>
      <c r="DKE150" s="88"/>
      <c r="DKF150" s="88"/>
      <c r="DKG150" s="88"/>
      <c r="DKH150" s="88"/>
      <c r="DKI150" s="88"/>
      <c r="DKJ150" s="88"/>
      <c r="DKK150" s="88"/>
      <c r="DKL150" s="88"/>
      <c r="DKM150" s="88"/>
      <c r="DKN150" s="88"/>
      <c r="DKO150" s="88"/>
      <c r="DKP150" s="88"/>
      <c r="DKQ150" s="88"/>
      <c r="DKR150" s="88"/>
      <c r="DKS150" s="88"/>
      <c r="DKT150" s="88"/>
      <c r="DKU150" s="88"/>
      <c r="DKV150" s="88"/>
      <c r="DKW150" s="88"/>
      <c r="DKX150" s="88"/>
      <c r="DKY150" s="88"/>
      <c r="DKZ150" s="88"/>
      <c r="DLA150" s="88"/>
      <c r="DLB150" s="88"/>
      <c r="DLC150" s="88"/>
      <c r="DLD150" s="88"/>
      <c r="DLE150" s="88"/>
      <c r="DLF150" s="88"/>
      <c r="DLG150" s="88"/>
      <c r="DLH150" s="88"/>
      <c r="DLI150" s="88"/>
      <c r="DLJ150" s="88"/>
      <c r="DLK150" s="88"/>
      <c r="DLL150" s="88"/>
      <c r="DLM150" s="88"/>
      <c r="DLN150" s="88"/>
      <c r="DLO150" s="88"/>
      <c r="DLP150" s="88"/>
      <c r="DLQ150" s="88"/>
      <c r="DLR150" s="88"/>
      <c r="DLS150" s="88"/>
      <c r="DLT150" s="88"/>
      <c r="DLU150" s="88"/>
      <c r="DLV150" s="88"/>
      <c r="DLW150" s="88"/>
      <c r="DLX150" s="88"/>
      <c r="DLY150" s="88"/>
      <c r="DLZ150" s="88"/>
      <c r="DMA150" s="88"/>
      <c r="DMB150" s="88"/>
      <c r="DMC150" s="88"/>
      <c r="DMD150" s="88"/>
      <c r="DME150" s="88"/>
      <c r="DMF150" s="88"/>
      <c r="DMG150" s="88"/>
      <c r="DMH150" s="88"/>
      <c r="DMI150" s="88"/>
      <c r="DMJ150" s="88"/>
      <c r="DMK150" s="88"/>
      <c r="DML150" s="88"/>
      <c r="DMM150" s="88"/>
      <c r="DMN150" s="88"/>
      <c r="DMO150" s="88"/>
      <c r="DMP150" s="88"/>
      <c r="DMQ150" s="88"/>
      <c r="DMR150" s="88"/>
      <c r="DMS150" s="88"/>
      <c r="DMT150" s="88"/>
      <c r="DMU150" s="88"/>
      <c r="DMV150" s="88"/>
      <c r="DMW150" s="88"/>
      <c r="DMX150" s="88"/>
      <c r="DMY150" s="88"/>
      <c r="DMZ150" s="88"/>
      <c r="DNA150" s="88"/>
      <c r="DNB150" s="88"/>
      <c r="DNC150" s="88"/>
      <c r="DND150" s="88"/>
      <c r="DNE150" s="88"/>
      <c r="DNF150" s="88"/>
      <c r="DNG150" s="88"/>
      <c r="DNH150" s="88"/>
      <c r="DNI150" s="88"/>
      <c r="DNJ150" s="88"/>
      <c r="DNK150" s="88"/>
      <c r="DNL150" s="88"/>
      <c r="DNM150" s="88"/>
      <c r="DNN150" s="88"/>
      <c r="DNO150" s="88"/>
      <c r="DNP150" s="88"/>
      <c r="DNQ150" s="88"/>
      <c r="DNR150" s="88"/>
      <c r="DNS150" s="88"/>
      <c r="DNT150" s="88"/>
      <c r="DNU150" s="88"/>
      <c r="DNV150" s="88"/>
      <c r="DNW150" s="88"/>
      <c r="DNX150" s="88"/>
      <c r="DNY150" s="88"/>
      <c r="DNZ150" s="88"/>
      <c r="DOA150" s="88"/>
      <c r="DOB150" s="88"/>
      <c r="DOC150" s="88"/>
      <c r="DOD150" s="88"/>
      <c r="DOE150" s="88"/>
      <c r="DOF150" s="88"/>
      <c r="DOG150" s="88"/>
      <c r="DOH150" s="88"/>
      <c r="DOI150" s="88"/>
      <c r="DOJ150" s="88"/>
      <c r="DOK150" s="88"/>
      <c r="DOL150" s="88"/>
      <c r="DOM150" s="88"/>
      <c r="DON150" s="88"/>
      <c r="DOO150" s="88"/>
      <c r="DOP150" s="88"/>
      <c r="DOQ150" s="88"/>
      <c r="DOR150" s="88"/>
      <c r="DOS150" s="88"/>
      <c r="DOT150" s="88"/>
      <c r="DOU150" s="88"/>
      <c r="DOV150" s="88"/>
      <c r="DOW150" s="88"/>
      <c r="DOX150" s="88"/>
      <c r="DOY150" s="88"/>
      <c r="DOZ150" s="88"/>
      <c r="DPA150" s="88"/>
      <c r="DPB150" s="88"/>
      <c r="DPC150" s="88"/>
      <c r="DPD150" s="88"/>
      <c r="DPE150" s="88"/>
      <c r="DPF150" s="88"/>
      <c r="DPG150" s="88"/>
      <c r="DPH150" s="88"/>
      <c r="DPI150" s="88"/>
      <c r="DPJ150" s="88"/>
      <c r="DPK150" s="88"/>
      <c r="DPL150" s="88"/>
      <c r="DPM150" s="88"/>
      <c r="DPN150" s="88"/>
      <c r="DPO150" s="88"/>
      <c r="DPP150" s="88"/>
      <c r="DPQ150" s="88"/>
      <c r="DPR150" s="88"/>
      <c r="DPS150" s="88"/>
      <c r="DPT150" s="88"/>
      <c r="DPU150" s="88"/>
      <c r="DPV150" s="88"/>
      <c r="DPW150" s="88"/>
      <c r="DPX150" s="88"/>
      <c r="DPY150" s="88"/>
      <c r="DPZ150" s="88"/>
      <c r="DQA150" s="88"/>
      <c r="DQB150" s="88"/>
      <c r="DQC150" s="88"/>
      <c r="DQD150" s="88"/>
      <c r="DQE150" s="88"/>
      <c r="DQF150" s="88"/>
      <c r="DQG150" s="88"/>
      <c r="DQH150" s="88"/>
      <c r="DQI150" s="88"/>
      <c r="DQJ150" s="88"/>
      <c r="DQK150" s="88"/>
      <c r="DQL150" s="88"/>
      <c r="DQM150" s="88"/>
      <c r="DQN150" s="88"/>
      <c r="DQO150" s="88"/>
      <c r="DQP150" s="88"/>
      <c r="DQQ150" s="88"/>
      <c r="DQR150" s="88"/>
      <c r="DQS150" s="88"/>
      <c r="DQT150" s="88"/>
      <c r="DQU150" s="88"/>
      <c r="DQV150" s="88"/>
      <c r="DQW150" s="88"/>
      <c r="DQX150" s="88"/>
      <c r="DQY150" s="88"/>
      <c r="DQZ150" s="88"/>
      <c r="DRA150" s="88"/>
      <c r="DRB150" s="88"/>
      <c r="DRC150" s="88"/>
      <c r="DRD150" s="88"/>
      <c r="DRE150" s="88"/>
      <c r="DRF150" s="88"/>
      <c r="DRG150" s="88"/>
      <c r="DRH150" s="88"/>
      <c r="DRI150" s="88"/>
      <c r="DRJ150" s="88"/>
      <c r="DRK150" s="88"/>
      <c r="DRL150" s="88"/>
      <c r="DRM150" s="88"/>
      <c r="DRN150" s="88"/>
      <c r="DRO150" s="88"/>
      <c r="DRP150" s="88"/>
      <c r="DRQ150" s="88"/>
      <c r="DRR150" s="88"/>
      <c r="DRS150" s="88"/>
      <c r="DRT150" s="88"/>
      <c r="DRU150" s="88"/>
      <c r="DRV150" s="88"/>
      <c r="DRW150" s="88"/>
      <c r="DRX150" s="88"/>
      <c r="DRY150" s="88"/>
      <c r="DRZ150" s="88"/>
      <c r="DSA150" s="88"/>
      <c r="DSB150" s="88"/>
      <c r="DSC150" s="88"/>
      <c r="DSD150" s="88"/>
      <c r="DSE150" s="88"/>
      <c r="DSF150" s="88"/>
      <c r="DSG150" s="88"/>
      <c r="DSH150" s="88"/>
      <c r="DSI150" s="88"/>
      <c r="DSJ150" s="88"/>
      <c r="DSK150" s="88"/>
      <c r="DSL150" s="88"/>
      <c r="DSM150" s="88"/>
      <c r="DSN150" s="88"/>
      <c r="DSO150" s="88"/>
      <c r="DSP150" s="88"/>
      <c r="DSQ150" s="88"/>
      <c r="DSR150" s="88"/>
      <c r="DSS150" s="88"/>
      <c r="DST150" s="88"/>
      <c r="DSU150" s="88"/>
      <c r="DSV150" s="88"/>
      <c r="DSW150" s="88"/>
      <c r="DSX150" s="88"/>
      <c r="DSY150" s="88"/>
      <c r="DSZ150" s="88"/>
      <c r="DTA150" s="88"/>
      <c r="DTB150" s="88"/>
      <c r="DTC150" s="88"/>
      <c r="DTD150" s="88"/>
      <c r="DTE150" s="88"/>
      <c r="DTF150" s="88"/>
      <c r="DTG150" s="88"/>
      <c r="DTH150" s="88"/>
      <c r="DTI150" s="88"/>
      <c r="DTJ150" s="88"/>
      <c r="DTK150" s="88"/>
      <c r="DTL150" s="88"/>
      <c r="DTM150" s="88"/>
      <c r="DTN150" s="88"/>
      <c r="DTO150" s="88"/>
      <c r="DTP150" s="88"/>
      <c r="DTQ150" s="88"/>
      <c r="DTR150" s="88"/>
      <c r="DTS150" s="88"/>
      <c r="DTT150" s="88"/>
      <c r="DTU150" s="88"/>
      <c r="DTV150" s="88"/>
      <c r="DTW150" s="88"/>
      <c r="DTX150" s="88"/>
      <c r="DTY150" s="88"/>
      <c r="DTZ150" s="88"/>
      <c r="DUA150" s="88"/>
      <c r="DUB150" s="88"/>
      <c r="DUC150" s="88"/>
      <c r="DUD150" s="88"/>
      <c r="DUE150" s="88"/>
      <c r="DUF150" s="88"/>
      <c r="DUG150" s="88"/>
      <c r="DUH150" s="88"/>
      <c r="DUI150" s="88"/>
      <c r="DUJ150" s="88"/>
      <c r="DUK150" s="88"/>
      <c r="DUL150" s="88"/>
      <c r="DUM150" s="88"/>
      <c r="DUN150" s="88"/>
      <c r="DUO150" s="88"/>
      <c r="DUP150" s="88"/>
      <c r="DUQ150" s="88"/>
      <c r="DUR150" s="88"/>
      <c r="DUS150" s="88"/>
      <c r="DUT150" s="88"/>
      <c r="DUU150" s="88"/>
      <c r="DUV150" s="88"/>
      <c r="DUW150" s="88"/>
      <c r="DUX150" s="88"/>
      <c r="DUY150" s="88"/>
      <c r="DUZ150" s="88"/>
      <c r="DVA150" s="88"/>
      <c r="DVB150" s="88"/>
      <c r="DVC150" s="88"/>
      <c r="DVD150" s="88"/>
      <c r="DVE150" s="88"/>
      <c r="DVF150" s="88"/>
      <c r="DVG150" s="88"/>
      <c r="DVH150" s="88"/>
      <c r="DVI150" s="88"/>
      <c r="DVJ150" s="88"/>
      <c r="DVK150" s="88"/>
      <c r="DVL150" s="88"/>
      <c r="DVM150" s="88"/>
      <c r="DVN150" s="88"/>
      <c r="DVO150" s="88"/>
      <c r="DVP150" s="88"/>
      <c r="DVQ150" s="88"/>
      <c r="DVR150" s="88"/>
      <c r="DVS150" s="88"/>
      <c r="DVT150" s="88"/>
      <c r="DVU150" s="88"/>
      <c r="DVV150" s="88"/>
      <c r="DVW150" s="88"/>
      <c r="DVX150" s="88"/>
      <c r="DVY150" s="88"/>
      <c r="DVZ150" s="88"/>
      <c r="DWA150" s="88"/>
      <c r="DWB150" s="88"/>
      <c r="DWC150" s="88"/>
      <c r="DWD150" s="88"/>
      <c r="DWE150" s="88"/>
      <c r="DWF150" s="88"/>
      <c r="DWG150" s="88"/>
      <c r="DWH150" s="88"/>
      <c r="DWI150" s="88"/>
      <c r="DWJ150" s="88"/>
      <c r="DWK150" s="88"/>
      <c r="DWL150" s="88"/>
      <c r="DWM150" s="88"/>
      <c r="DWN150" s="88"/>
      <c r="DWO150" s="88"/>
      <c r="DWP150" s="88"/>
      <c r="DWQ150" s="88"/>
      <c r="DWR150" s="88"/>
      <c r="DWS150" s="88"/>
      <c r="DWT150" s="88"/>
      <c r="DWU150" s="88"/>
      <c r="DWV150" s="88"/>
      <c r="DWW150" s="88"/>
      <c r="DWX150" s="88"/>
      <c r="DWY150" s="88"/>
      <c r="DWZ150" s="88"/>
      <c r="DXA150" s="88"/>
      <c r="DXB150" s="88"/>
      <c r="DXC150" s="88"/>
      <c r="DXD150" s="88"/>
      <c r="DXE150" s="88"/>
      <c r="DXF150" s="88"/>
      <c r="DXG150" s="88"/>
      <c r="DXH150" s="88"/>
      <c r="DXI150" s="88"/>
      <c r="DXJ150" s="88"/>
      <c r="DXK150" s="88"/>
      <c r="DXL150" s="88"/>
      <c r="DXM150" s="88"/>
      <c r="DXN150" s="88"/>
      <c r="DXO150" s="88"/>
      <c r="DXP150" s="88"/>
      <c r="DXQ150" s="88"/>
      <c r="DXR150" s="88"/>
      <c r="DXS150" s="88"/>
      <c r="DXT150" s="88"/>
      <c r="DXU150" s="88"/>
      <c r="DXV150" s="88"/>
      <c r="DXW150" s="88"/>
      <c r="DXX150" s="88"/>
      <c r="DXY150" s="88"/>
      <c r="DXZ150" s="88"/>
      <c r="DYA150" s="88"/>
      <c r="DYB150" s="88"/>
      <c r="DYC150" s="88"/>
      <c r="DYD150" s="88"/>
      <c r="DYE150" s="88"/>
      <c r="DYF150" s="88"/>
      <c r="DYG150" s="88"/>
      <c r="DYH150" s="88"/>
      <c r="DYI150" s="88"/>
      <c r="DYJ150" s="88"/>
      <c r="DYK150" s="88"/>
      <c r="DYL150" s="88"/>
      <c r="DYM150" s="88"/>
      <c r="DYN150" s="88"/>
      <c r="DYO150" s="88"/>
      <c r="DYP150" s="88"/>
      <c r="DYQ150" s="88"/>
      <c r="DYR150" s="88"/>
      <c r="DYS150" s="88"/>
      <c r="DYT150" s="88"/>
      <c r="DYU150" s="88"/>
      <c r="DYV150" s="88"/>
      <c r="DYW150" s="88"/>
      <c r="DYX150" s="88"/>
      <c r="DYY150" s="88"/>
      <c r="DYZ150" s="88"/>
      <c r="DZA150" s="88"/>
      <c r="DZB150" s="88"/>
      <c r="DZC150" s="88"/>
      <c r="DZD150" s="88"/>
      <c r="DZE150" s="88"/>
      <c r="DZF150" s="88"/>
      <c r="DZG150" s="88"/>
      <c r="DZH150" s="88"/>
      <c r="DZI150" s="88"/>
      <c r="DZJ150" s="88"/>
      <c r="DZK150" s="88"/>
      <c r="DZL150" s="88"/>
      <c r="DZM150" s="88"/>
      <c r="DZN150" s="88"/>
      <c r="DZO150" s="88"/>
      <c r="DZP150" s="88"/>
      <c r="DZQ150" s="88"/>
      <c r="DZR150" s="88"/>
      <c r="DZS150" s="88"/>
      <c r="DZT150" s="88"/>
      <c r="DZU150" s="88"/>
      <c r="DZV150" s="88"/>
      <c r="DZW150" s="88"/>
      <c r="DZX150" s="88"/>
      <c r="DZY150" s="88"/>
      <c r="DZZ150" s="88"/>
      <c r="EAA150" s="88"/>
      <c r="EAB150" s="88"/>
      <c r="EAC150" s="88"/>
      <c r="EAD150" s="88"/>
      <c r="EAE150" s="88"/>
      <c r="EAF150" s="88"/>
      <c r="EAG150" s="88"/>
      <c r="EAH150" s="88"/>
      <c r="EAI150" s="88"/>
      <c r="EAJ150" s="88"/>
      <c r="EAK150" s="88"/>
      <c r="EAL150" s="88"/>
      <c r="EAM150" s="88"/>
      <c r="EAN150" s="88"/>
      <c r="EAO150" s="88"/>
      <c r="EAP150" s="88"/>
      <c r="EAQ150" s="88"/>
      <c r="EAR150" s="88"/>
      <c r="EAS150" s="88"/>
      <c r="EAT150" s="88"/>
      <c r="EAU150" s="88"/>
      <c r="EAV150" s="88"/>
      <c r="EAW150" s="88"/>
      <c r="EAX150" s="88"/>
      <c r="EAY150" s="88"/>
      <c r="EAZ150" s="88"/>
      <c r="EBA150" s="88"/>
      <c r="EBB150" s="88"/>
      <c r="EBC150" s="88"/>
      <c r="EBD150" s="88"/>
      <c r="EBE150" s="88"/>
      <c r="EBF150" s="88"/>
      <c r="EBG150" s="88"/>
      <c r="EBH150" s="88"/>
      <c r="EBI150" s="88"/>
      <c r="EBJ150" s="88"/>
      <c r="EBK150" s="88"/>
      <c r="EBL150" s="88"/>
      <c r="EBM150" s="88"/>
      <c r="EBN150" s="88"/>
      <c r="EBO150" s="88"/>
      <c r="EBP150" s="88"/>
      <c r="EBQ150" s="88"/>
      <c r="EBR150" s="88"/>
      <c r="EBS150" s="88"/>
      <c r="EBT150" s="88"/>
      <c r="EBU150" s="88"/>
      <c r="EBV150" s="88"/>
      <c r="EBW150" s="88"/>
      <c r="EBX150" s="88"/>
      <c r="EBY150" s="88"/>
      <c r="EBZ150" s="88"/>
      <c r="ECA150" s="88"/>
      <c r="ECB150" s="88"/>
      <c r="ECC150" s="88"/>
      <c r="ECD150" s="88"/>
      <c r="ECE150" s="88"/>
      <c r="ECF150" s="88"/>
      <c r="ECG150" s="88"/>
      <c r="ECH150" s="88"/>
      <c r="ECI150" s="88"/>
      <c r="ECJ150" s="88"/>
      <c r="ECK150" s="88"/>
      <c r="ECL150" s="88"/>
      <c r="ECM150" s="88"/>
      <c r="ECN150" s="88"/>
      <c r="ECO150" s="88"/>
      <c r="ECP150" s="88"/>
      <c r="ECQ150" s="88"/>
      <c r="ECR150" s="88"/>
      <c r="ECS150" s="88"/>
      <c r="ECT150" s="88"/>
      <c r="ECU150" s="88"/>
      <c r="ECV150" s="88"/>
      <c r="ECW150" s="88"/>
      <c r="ECX150" s="88"/>
      <c r="ECY150" s="88"/>
      <c r="ECZ150" s="88"/>
      <c r="EDA150" s="88"/>
      <c r="EDB150" s="88"/>
      <c r="EDC150" s="88"/>
      <c r="EDD150" s="88"/>
      <c r="EDE150" s="88"/>
      <c r="EDF150" s="88"/>
      <c r="EDG150" s="88"/>
      <c r="EDH150" s="88"/>
      <c r="EDI150" s="88"/>
      <c r="EDJ150" s="88"/>
      <c r="EDK150" s="88"/>
      <c r="EDL150" s="88"/>
      <c r="EDM150" s="88"/>
      <c r="EDN150" s="88"/>
      <c r="EDO150" s="88"/>
      <c r="EDP150" s="88"/>
      <c r="EDQ150" s="88"/>
      <c r="EDR150" s="88"/>
      <c r="EDS150" s="88"/>
      <c r="EDT150" s="88"/>
      <c r="EDU150" s="88"/>
      <c r="EDV150" s="88"/>
      <c r="EDW150" s="88"/>
      <c r="EDX150" s="88"/>
      <c r="EDY150" s="88"/>
      <c r="EDZ150" s="88"/>
      <c r="EEA150" s="88"/>
      <c r="EEB150" s="88"/>
      <c r="EEC150" s="88"/>
      <c r="EED150" s="88"/>
      <c r="EEE150" s="88"/>
      <c r="EEF150" s="88"/>
      <c r="EEG150" s="88"/>
      <c r="EEH150" s="88"/>
      <c r="EEI150" s="88"/>
      <c r="EEJ150" s="88"/>
      <c r="EEK150" s="88"/>
      <c r="EEL150" s="88"/>
      <c r="EEM150" s="88"/>
      <c r="EEN150" s="88"/>
      <c r="EEO150" s="88"/>
      <c r="EEP150" s="88"/>
      <c r="EEQ150" s="88"/>
      <c r="EER150" s="88"/>
      <c r="EES150" s="88"/>
      <c r="EET150" s="88"/>
      <c r="EEU150" s="88"/>
      <c r="EEV150" s="88"/>
      <c r="EEW150" s="88"/>
      <c r="EEX150" s="88"/>
      <c r="EEY150" s="88"/>
      <c r="EEZ150" s="88"/>
      <c r="EFA150" s="88"/>
      <c r="EFB150" s="88"/>
      <c r="EFC150" s="88"/>
      <c r="EFD150" s="88"/>
      <c r="EFE150" s="88"/>
      <c r="EFF150" s="88"/>
      <c r="EFG150" s="88"/>
      <c r="EFH150" s="88"/>
      <c r="EFI150" s="88"/>
      <c r="EFJ150" s="88"/>
      <c r="EFK150" s="88"/>
      <c r="EFL150" s="88"/>
      <c r="EFM150" s="88"/>
      <c r="EFN150" s="88"/>
      <c r="EFO150" s="88"/>
      <c r="EFP150" s="88"/>
      <c r="EFQ150" s="88"/>
      <c r="EFR150" s="88"/>
      <c r="EFS150" s="88"/>
      <c r="EFT150" s="88"/>
      <c r="EFU150" s="88"/>
      <c r="EFV150" s="88"/>
      <c r="EFW150" s="88"/>
      <c r="EFX150" s="88"/>
      <c r="EFY150" s="88"/>
      <c r="EFZ150" s="88"/>
      <c r="EGA150" s="88"/>
      <c r="EGB150" s="88"/>
      <c r="EGC150" s="88"/>
      <c r="EGD150" s="88"/>
      <c r="EGE150" s="88"/>
      <c r="EGF150" s="88"/>
      <c r="EGG150" s="88"/>
      <c r="EGH150" s="88"/>
      <c r="EGI150" s="88"/>
      <c r="EGJ150" s="88"/>
      <c r="EGK150" s="88"/>
      <c r="EGL150" s="88"/>
      <c r="EGM150" s="88"/>
      <c r="EGN150" s="88"/>
      <c r="EGO150" s="88"/>
      <c r="EGP150" s="88"/>
      <c r="EGQ150" s="88"/>
      <c r="EGR150" s="88"/>
      <c r="EGS150" s="88"/>
      <c r="EGT150" s="88"/>
      <c r="EGU150" s="88"/>
      <c r="EGV150" s="88"/>
      <c r="EGW150" s="88"/>
      <c r="EGX150" s="88"/>
      <c r="EGY150" s="88"/>
      <c r="EGZ150" s="88"/>
      <c r="EHA150" s="88"/>
      <c r="EHB150" s="88"/>
      <c r="EHC150" s="88"/>
      <c r="EHD150" s="88"/>
      <c r="EHE150" s="88"/>
      <c r="EHF150" s="88"/>
      <c r="EHG150" s="88"/>
      <c r="EHH150" s="88"/>
      <c r="EHI150" s="88"/>
      <c r="EHJ150" s="88"/>
      <c r="EHK150" s="88"/>
      <c r="EHL150" s="88"/>
      <c r="EHM150" s="88"/>
      <c r="EHN150" s="88"/>
      <c r="EHO150" s="88"/>
      <c r="EHP150" s="88"/>
      <c r="EHQ150" s="88"/>
      <c r="EHR150" s="88"/>
      <c r="EHS150" s="88"/>
      <c r="EHT150" s="88"/>
      <c r="EHU150" s="88"/>
      <c r="EHV150" s="88"/>
      <c r="EHW150" s="88"/>
      <c r="EHX150" s="88"/>
      <c r="EHY150" s="88"/>
      <c r="EHZ150" s="88"/>
      <c r="EIA150" s="88"/>
      <c r="EIB150" s="88"/>
      <c r="EIC150" s="88"/>
      <c r="EID150" s="88"/>
      <c r="EIE150" s="88"/>
      <c r="EIF150" s="88"/>
      <c r="EIG150" s="88"/>
      <c r="EIH150" s="88"/>
      <c r="EII150" s="88"/>
      <c r="EIJ150" s="88"/>
      <c r="EIK150" s="88"/>
      <c r="EIL150" s="88"/>
      <c r="EIM150" s="88"/>
      <c r="EIN150" s="88"/>
      <c r="EIO150" s="88"/>
      <c r="EIP150" s="88"/>
      <c r="EIQ150" s="88"/>
      <c r="EIR150" s="88"/>
      <c r="EIS150" s="88"/>
      <c r="EIT150" s="88"/>
      <c r="EIU150" s="88"/>
      <c r="EIV150" s="88"/>
      <c r="EIW150" s="88"/>
      <c r="EIX150" s="88"/>
      <c r="EIY150" s="88"/>
      <c r="EIZ150" s="88"/>
      <c r="EJA150" s="88"/>
      <c r="EJB150" s="88"/>
      <c r="EJC150" s="88"/>
      <c r="EJD150" s="88"/>
      <c r="EJE150" s="88"/>
      <c r="EJF150" s="88"/>
      <c r="EJG150" s="88"/>
      <c r="EJH150" s="88"/>
      <c r="EJI150" s="88"/>
      <c r="EJJ150" s="88"/>
      <c r="EJK150" s="88"/>
      <c r="EJL150" s="88"/>
      <c r="EJM150" s="88"/>
      <c r="EJN150" s="88"/>
      <c r="EJO150" s="88"/>
      <c r="EJP150" s="88"/>
      <c r="EJQ150" s="88"/>
      <c r="EJR150" s="88"/>
      <c r="EJS150" s="88"/>
      <c r="EJT150" s="88"/>
      <c r="EJU150" s="88"/>
      <c r="EJV150" s="88"/>
      <c r="EJW150" s="88"/>
      <c r="EJX150" s="88"/>
      <c r="EJY150" s="88"/>
      <c r="EJZ150" s="88"/>
      <c r="EKA150" s="88"/>
      <c r="EKB150" s="88"/>
      <c r="EKC150" s="88"/>
      <c r="EKD150" s="88"/>
      <c r="EKE150" s="88"/>
      <c r="EKF150" s="88"/>
      <c r="EKG150" s="88"/>
      <c r="EKH150" s="88"/>
      <c r="EKI150" s="88"/>
      <c r="EKJ150" s="88"/>
      <c r="EKK150" s="88"/>
      <c r="EKL150" s="88"/>
      <c r="EKM150" s="88"/>
      <c r="EKN150" s="88"/>
      <c r="EKO150" s="88"/>
      <c r="EKP150" s="88"/>
      <c r="EKQ150" s="88"/>
      <c r="EKR150" s="88"/>
      <c r="EKS150" s="88"/>
      <c r="EKT150" s="88"/>
      <c r="EKU150" s="88"/>
      <c r="EKV150" s="88"/>
      <c r="EKW150" s="88"/>
      <c r="EKX150" s="88"/>
      <c r="EKY150" s="88"/>
      <c r="EKZ150" s="88"/>
      <c r="ELA150" s="88"/>
      <c r="ELB150" s="88"/>
      <c r="ELC150" s="88"/>
      <c r="ELD150" s="88"/>
      <c r="ELE150" s="88"/>
      <c r="ELF150" s="88"/>
      <c r="ELG150" s="88"/>
      <c r="ELH150" s="88"/>
      <c r="ELI150" s="88"/>
      <c r="ELJ150" s="88"/>
      <c r="ELK150" s="88"/>
      <c r="ELL150" s="88"/>
      <c r="ELM150" s="88"/>
      <c r="ELN150" s="88"/>
      <c r="ELO150" s="88"/>
      <c r="ELP150" s="88"/>
      <c r="ELQ150" s="88"/>
      <c r="ELR150" s="88"/>
      <c r="ELS150" s="88"/>
      <c r="ELT150" s="88"/>
      <c r="ELU150" s="88"/>
      <c r="ELV150" s="88"/>
      <c r="ELW150" s="88"/>
      <c r="ELX150" s="88"/>
      <c r="ELY150" s="88"/>
      <c r="ELZ150" s="88"/>
      <c r="EMA150" s="88"/>
      <c r="EMB150" s="88"/>
      <c r="EMC150" s="88"/>
      <c r="EMD150" s="88"/>
      <c r="EME150" s="88"/>
      <c r="EMF150" s="88"/>
      <c r="EMG150" s="88"/>
      <c r="EMH150" s="88"/>
      <c r="EMI150" s="88"/>
      <c r="EMJ150" s="88"/>
      <c r="EMK150" s="88"/>
      <c r="EML150" s="88"/>
      <c r="EMM150" s="88"/>
      <c r="EMN150" s="88"/>
      <c r="EMO150" s="88"/>
      <c r="EMP150" s="88"/>
      <c r="EMQ150" s="88"/>
      <c r="EMR150" s="88"/>
      <c r="EMS150" s="88"/>
      <c r="EMT150" s="88"/>
      <c r="EMU150" s="88"/>
      <c r="EMV150" s="88"/>
      <c r="EMW150" s="88"/>
      <c r="EMX150" s="88"/>
      <c r="EMY150" s="88"/>
      <c r="EMZ150" s="88"/>
      <c r="ENA150" s="88"/>
      <c r="ENB150" s="88"/>
      <c r="ENC150" s="88"/>
      <c r="END150" s="88"/>
      <c r="ENE150" s="88"/>
      <c r="ENF150" s="88"/>
      <c r="ENG150" s="88"/>
      <c r="ENH150" s="88"/>
      <c r="ENI150" s="88"/>
      <c r="ENJ150" s="88"/>
      <c r="ENK150" s="88"/>
      <c r="ENL150" s="88"/>
      <c r="ENM150" s="88"/>
      <c r="ENN150" s="88"/>
      <c r="ENO150" s="88"/>
      <c r="ENP150" s="88"/>
      <c r="ENQ150" s="88"/>
      <c r="ENR150" s="88"/>
      <c r="ENS150" s="88"/>
      <c r="ENT150" s="88"/>
      <c r="ENU150" s="88"/>
      <c r="ENV150" s="88"/>
      <c r="ENW150" s="88"/>
      <c r="ENX150" s="88"/>
      <c r="ENY150" s="88"/>
      <c r="ENZ150" s="88"/>
      <c r="EOA150" s="88"/>
      <c r="EOB150" s="88"/>
      <c r="EOC150" s="88"/>
      <c r="EOD150" s="88"/>
      <c r="EOE150" s="88"/>
      <c r="EOF150" s="88"/>
      <c r="EOG150" s="88"/>
      <c r="EOH150" s="88"/>
      <c r="EOI150" s="88"/>
      <c r="EOJ150" s="88"/>
      <c r="EOK150" s="88"/>
      <c r="EOL150" s="88"/>
      <c r="EOM150" s="88"/>
      <c r="EON150" s="88"/>
      <c r="EOO150" s="88"/>
      <c r="EOP150" s="88"/>
      <c r="EOQ150" s="88"/>
      <c r="EOR150" s="88"/>
      <c r="EOS150" s="88"/>
      <c r="EOT150" s="88"/>
      <c r="EOU150" s="88"/>
      <c r="EOV150" s="88"/>
      <c r="EOW150" s="88"/>
      <c r="EOX150" s="88"/>
      <c r="EOY150" s="88"/>
      <c r="EOZ150" s="88"/>
      <c r="EPA150" s="88"/>
      <c r="EPB150" s="88"/>
      <c r="EPC150" s="88"/>
      <c r="EPD150" s="88"/>
      <c r="EPE150" s="88"/>
      <c r="EPF150" s="88"/>
      <c r="EPG150" s="88"/>
      <c r="EPH150" s="88"/>
      <c r="EPI150" s="88"/>
      <c r="EPJ150" s="88"/>
      <c r="EPK150" s="88"/>
      <c r="EPL150" s="88"/>
      <c r="EPM150" s="88"/>
      <c r="EPN150" s="88"/>
      <c r="EPO150" s="88"/>
      <c r="EPP150" s="88"/>
      <c r="EPQ150" s="88"/>
      <c r="EPR150" s="88"/>
      <c r="EPS150" s="88"/>
      <c r="EPT150" s="88"/>
      <c r="EPU150" s="88"/>
      <c r="EPV150" s="88"/>
      <c r="EPW150" s="88"/>
      <c r="EPX150" s="88"/>
      <c r="EPY150" s="88"/>
      <c r="EPZ150" s="88"/>
      <c r="EQA150" s="88"/>
      <c r="EQB150" s="88"/>
      <c r="EQC150" s="88"/>
      <c r="EQD150" s="88"/>
      <c r="EQE150" s="88"/>
      <c r="EQF150" s="88"/>
      <c r="EQG150" s="88"/>
      <c r="EQH150" s="88"/>
      <c r="EQI150" s="88"/>
      <c r="EQJ150" s="88"/>
      <c r="EQK150" s="88"/>
      <c r="EQL150" s="88"/>
      <c r="EQM150" s="88"/>
      <c r="EQN150" s="88"/>
      <c r="EQO150" s="88"/>
      <c r="EQP150" s="88"/>
      <c r="EQQ150" s="88"/>
      <c r="EQR150" s="88"/>
      <c r="EQS150" s="88"/>
      <c r="EQT150" s="88"/>
      <c r="EQU150" s="88"/>
      <c r="EQV150" s="88"/>
      <c r="EQW150" s="88"/>
      <c r="EQX150" s="88"/>
      <c r="EQY150" s="88"/>
      <c r="EQZ150" s="88"/>
      <c r="ERA150" s="88"/>
      <c r="ERB150" s="88"/>
      <c r="ERC150" s="88"/>
      <c r="ERD150" s="88"/>
      <c r="ERE150" s="88"/>
      <c r="ERF150" s="88"/>
      <c r="ERG150" s="88"/>
      <c r="ERH150" s="88"/>
      <c r="ERI150" s="88"/>
      <c r="ERJ150" s="88"/>
      <c r="ERK150" s="88"/>
      <c r="ERL150" s="88"/>
      <c r="ERM150" s="88"/>
      <c r="ERN150" s="88"/>
      <c r="ERO150" s="88"/>
      <c r="ERP150" s="88"/>
      <c r="ERQ150" s="88"/>
      <c r="ERR150" s="88"/>
      <c r="ERS150" s="88"/>
      <c r="ERT150" s="88"/>
      <c r="ERU150" s="88"/>
      <c r="ERV150" s="88"/>
      <c r="ERW150" s="88"/>
      <c r="ERX150" s="88"/>
      <c r="ERY150" s="88"/>
      <c r="ERZ150" s="88"/>
      <c r="ESA150" s="88"/>
      <c r="ESB150" s="88"/>
      <c r="ESC150" s="88"/>
      <c r="ESD150" s="88"/>
      <c r="ESE150" s="88"/>
      <c r="ESF150" s="88"/>
      <c r="ESG150" s="88"/>
      <c r="ESH150" s="88"/>
      <c r="ESI150" s="88"/>
      <c r="ESJ150" s="88"/>
      <c r="ESK150" s="88"/>
      <c r="ESL150" s="88"/>
      <c r="ESM150" s="88"/>
      <c r="ESN150" s="88"/>
      <c r="ESO150" s="88"/>
      <c r="ESP150" s="88"/>
      <c r="ESQ150" s="88"/>
      <c r="ESR150" s="88"/>
      <c r="ESS150" s="88"/>
      <c r="EST150" s="88"/>
      <c r="ESU150" s="88"/>
      <c r="ESV150" s="88"/>
      <c r="ESW150" s="88"/>
      <c r="ESX150" s="88"/>
      <c r="ESY150" s="88"/>
      <c r="ESZ150" s="88"/>
      <c r="ETA150" s="88"/>
      <c r="ETB150" s="88"/>
      <c r="ETC150" s="88"/>
      <c r="ETD150" s="88"/>
      <c r="ETE150" s="88"/>
      <c r="ETF150" s="88"/>
      <c r="ETG150" s="88"/>
      <c r="ETH150" s="88"/>
      <c r="ETI150" s="88"/>
      <c r="ETJ150" s="88"/>
      <c r="ETK150" s="88"/>
      <c r="ETL150" s="88"/>
      <c r="ETM150" s="88"/>
      <c r="ETN150" s="88"/>
      <c r="ETO150" s="88"/>
      <c r="ETP150" s="88"/>
      <c r="ETQ150" s="88"/>
      <c r="ETR150" s="88"/>
      <c r="ETS150" s="88"/>
      <c r="ETT150" s="88"/>
      <c r="ETU150" s="88"/>
      <c r="ETV150" s="88"/>
      <c r="ETW150" s="88"/>
      <c r="ETX150" s="88"/>
      <c r="ETY150" s="88"/>
      <c r="ETZ150" s="88"/>
      <c r="EUA150" s="88"/>
      <c r="EUB150" s="88"/>
      <c r="EUC150" s="88"/>
      <c r="EUD150" s="88"/>
      <c r="EUE150" s="88"/>
      <c r="EUF150" s="88"/>
      <c r="EUG150" s="88"/>
      <c r="EUH150" s="88"/>
      <c r="EUI150" s="88"/>
      <c r="EUJ150" s="88"/>
      <c r="EUK150" s="88"/>
      <c r="EUL150" s="88"/>
      <c r="EUM150" s="88"/>
      <c r="EUN150" s="88"/>
      <c r="EUO150" s="88"/>
      <c r="EUP150" s="88"/>
      <c r="EUQ150" s="88"/>
      <c r="EUR150" s="88"/>
      <c r="EUS150" s="88"/>
      <c r="EUT150" s="88"/>
      <c r="EUU150" s="88"/>
      <c r="EUV150" s="88"/>
      <c r="EUW150" s="88"/>
      <c r="EUX150" s="88"/>
      <c r="EUY150" s="88"/>
      <c r="EUZ150" s="88"/>
      <c r="EVA150" s="88"/>
      <c r="EVB150" s="88"/>
      <c r="EVC150" s="88"/>
      <c r="EVD150" s="88"/>
      <c r="EVE150" s="88"/>
      <c r="EVF150" s="88"/>
      <c r="EVG150" s="88"/>
      <c r="EVH150" s="88"/>
      <c r="EVI150" s="88"/>
      <c r="EVJ150" s="88"/>
      <c r="EVK150" s="88"/>
      <c r="EVL150" s="88"/>
      <c r="EVM150" s="88"/>
      <c r="EVN150" s="88"/>
      <c r="EVO150" s="88"/>
      <c r="EVP150" s="88"/>
      <c r="EVQ150" s="88"/>
      <c r="EVR150" s="88"/>
      <c r="EVS150" s="88"/>
      <c r="EVT150" s="88"/>
      <c r="EVU150" s="88"/>
      <c r="EVV150" s="88"/>
      <c r="EVW150" s="88"/>
      <c r="EVX150" s="88"/>
      <c r="EVY150" s="88"/>
      <c r="EVZ150" s="88"/>
      <c r="EWA150" s="88"/>
      <c r="EWB150" s="88"/>
      <c r="EWC150" s="88"/>
      <c r="EWD150" s="88"/>
      <c r="EWE150" s="88"/>
      <c r="EWF150" s="88"/>
      <c r="EWG150" s="88"/>
      <c r="EWH150" s="88"/>
      <c r="EWI150" s="88"/>
      <c r="EWJ150" s="88"/>
      <c r="EWK150" s="88"/>
      <c r="EWL150" s="88"/>
      <c r="EWM150" s="88"/>
      <c r="EWN150" s="88"/>
      <c r="EWO150" s="88"/>
      <c r="EWP150" s="88"/>
      <c r="EWQ150" s="88"/>
      <c r="EWR150" s="88"/>
      <c r="EWS150" s="88"/>
      <c r="EWT150" s="88"/>
      <c r="EWU150" s="88"/>
      <c r="EWV150" s="88"/>
      <c r="EWW150" s="88"/>
      <c r="EWX150" s="88"/>
      <c r="EWY150" s="88"/>
      <c r="EWZ150" s="88"/>
      <c r="EXA150" s="88"/>
      <c r="EXB150" s="88"/>
      <c r="EXC150" s="88"/>
      <c r="EXD150" s="88"/>
      <c r="EXE150" s="88"/>
      <c r="EXF150" s="88"/>
      <c r="EXG150" s="88"/>
      <c r="EXH150" s="88"/>
      <c r="EXI150" s="88"/>
      <c r="EXJ150" s="88"/>
      <c r="EXK150" s="88"/>
      <c r="EXL150" s="88"/>
      <c r="EXM150" s="88"/>
      <c r="EXN150" s="88"/>
      <c r="EXO150" s="88"/>
      <c r="EXP150" s="88"/>
      <c r="EXQ150" s="88"/>
      <c r="EXR150" s="88"/>
      <c r="EXS150" s="88"/>
      <c r="EXT150" s="88"/>
      <c r="EXU150" s="88"/>
      <c r="EXV150" s="88"/>
      <c r="EXW150" s="88"/>
      <c r="EXX150" s="88"/>
      <c r="EXY150" s="88"/>
      <c r="EXZ150" s="88"/>
      <c r="EYA150" s="88"/>
      <c r="EYB150" s="88"/>
      <c r="EYC150" s="88"/>
      <c r="EYD150" s="88"/>
      <c r="EYE150" s="88"/>
      <c r="EYF150" s="88"/>
      <c r="EYG150" s="88"/>
      <c r="EYH150" s="88"/>
      <c r="EYI150" s="88"/>
      <c r="EYJ150" s="88"/>
      <c r="EYK150" s="88"/>
      <c r="EYL150" s="88"/>
      <c r="EYM150" s="88"/>
      <c r="EYN150" s="88"/>
      <c r="EYO150" s="88"/>
      <c r="EYP150" s="88"/>
      <c r="EYQ150" s="88"/>
      <c r="EYR150" s="88"/>
      <c r="EYS150" s="88"/>
      <c r="EYT150" s="88"/>
      <c r="EYU150" s="88"/>
      <c r="EYV150" s="88"/>
      <c r="EYW150" s="88"/>
      <c r="EYX150" s="88"/>
      <c r="EYY150" s="88"/>
      <c r="EYZ150" s="88"/>
      <c r="EZA150" s="88"/>
      <c r="EZB150" s="88"/>
      <c r="EZC150" s="88"/>
      <c r="EZD150" s="88"/>
      <c r="EZE150" s="88"/>
      <c r="EZF150" s="88"/>
      <c r="EZG150" s="88"/>
      <c r="EZH150" s="88"/>
      <c r="EZI150" s="88"/>
      <c r="EZJ150" s="88"/>
      <c r="EZK150" s="88"/>
      <c r="EZL150" s="88"/>
      <c r="EZM150" s="88"/>
      <c r="EZN150" s="88"/>
      <c r="EZO150" s="88"/>
      <c r="EZP150" s="88"/>
      <c r="EZQ150" s="88"/>
      <c r="EZR150" s="88"/>
      <c r="EZS150" s="88"/>
      <c r="EZT150" s="88"/>
      <c r="EZU150" s="88"/>
      <c r="EZV150" s="88"/>
      <c r="EZW150" s="88"/>
      <c r="EZX150" s="88"/>
      <c r="EZY150" s="88"/>
      <c r="EZZ150" s="88"/>
      <c r="FAA150" s="88"/>
      <c r="FAB150" s="88"/>
      <c r="FAC150" s="88"/>
      <c r="FAD150" s="88"/>
      <c r="FAE150" s="88"/>
      <c r="FAF150" s="88"/>
      <c r="FAG150" s="88"/>
      <c r="FAH150" s="88"/>
      <c r="FAI150" s="88"/>
      <c r="FAJ150" s="88"/>
      <c r="FAK150" s="88"/>
      <c r="FAL150" s="88"/>
      <c r="FAM150" s="88"/>
      <c r="FAN150" s="88"/>
      <c r="FAO150" s="88"/>
      <c r="FAP150" s="88"/>
      <c r="FAQ150" s="88"/>
      <c r="FAR150" s="88"/>
      <c r="FAS150" s="88"/>
      <c r="FAT150" s="88"/>
      <c r="FAU150" s="88"/>
      <c r="FAV150" s="88"/>
      <c r="FAW150" s="88"/>
      <c r="FAX150" s="88"/>
      <c r="FAY150" s="88"/>
      <c r="FAZ150" s="88"/>
      <c r="FBA150" s="88"/>
      <c r="FBB150" s="88"/>
      <c r="FBC150" s="88"/>
      <c r="FBD150" s="88"/>
      <c r="FBE150" s="88"/>
      <c r="FBF150" s="88"/>
      <c r="FBG150" s="88"/>
      <c r="FBH150" s="88"/>
      <c r="FBI150" s="88"/>
      <c r="FBJ150" s="88"/>
      <c r="FBK150" s="88"/>
      <c r="FBL150" s="88"/>
      <c r="FBM150" s="88"/>
      <c r="FBN150" s="88"/>
      <c r="FBO150" s="88"/>
      <c r="FBP150" s="88"/>
      <c r="FBQ150" s="88"/>
      <c r="FBR150" s="88"/>
      <c r="FBS150" s="88"/>
      <c r="FBT150" s="88"/>
      <c r="FBU150" s="88"/>
      <c r="FBV150" s="88"/>
      <c r="FBW150" s="88"/>
      <c r="FBX150" s="88"/>
      <c r="FBY150" s="88"/>
      <c r="FBZ150" s="88"/>
      <c r="FCA150" s="88"/>
      <c r="FCB150" s="88"/>
      <c r="FCC150" s="88"/>
      <c r="FCD150" s="88"/>
      <c r="FCE150" s="88"/>
      <c r="FCF150" s="88"/>
      <c r="FCG150" s="88"/>
      <c r="FCH150" s="88"/>
      <c r="FCI150" s="88"/>
      <c r="FCJ150" s="88"/>
      <c r="FCK150" s="88"/>
      <c r="FCL150" s="88"/>
      <c r="FCM150" s="88"/>
      <c r="FCN150" s="88"/>
      <c r="FCO150" s="88"/>
      <c r="FCP150" s="88"/>
      <c r="FCQ150" s="88"/>
      <c r="FCR150" s="88"/>
      <c r="FCS150" s="88"/>
      <c r="FCT150" s="88"/>
      <c r="FCU150" s="88"/>
      <c r="FCV150" s="88"/>
      <c r="FCW150" s="88"/>
      <c r="FCX150" s="88"/>
      <c r="FCY150" s="88"/>
      <c r="FCZ150" s="88"/>
      <c r="FDA150" s="88"/>
      <c r="FDB150" s="88"/>
      <c r="FDC150" s="88"/>
      <c r="FDD150" s="88"/>
      <c r="FDE150" s="88"/>
      <c r="FDF150" s="88"/>
      <c r="FDG150" s="88"/>
      <c r="FDH150" s="88"/>
      <c r="FDI150" s="88"/>
      <c r="FDJ150" s="88"/>
      <c r="FDK150" s="88"/>
      <c r="FDL150" s="88"/>
      <c r="FDM150" s="88"/>
      <c r="FDN150" s="88"/>
      <c r="FDO150" s="88"/>
      <c r="FDP150" s="88"/>
      <c r="FDQ150" s="88"/>
      <c r="FDR150" s="88"/>
      <c r="FDS150" s="88"/>
      <c r="FDT150" s="88"/>
      <c r="FDU150" s="88"/>
      <c r="FDV150" s="88"/>
      <c r="FDW150" s="88"/>
      <c r="FDX150" s="88"/>
      <c r="FDY150" s="88"/>
      <c r="FDZ150" s="88"/>
      <c r="FEA150" s="88"/>
      <c r="FEB150" s="88"/>
      <c r="FEC150" s="88"/>
      <c r="FED150" s="88"/>
      <c r="FEE150" s="88"/>
      <c r="FEF150" s="88"/>
      <c r="FEG150" s="88"/>
      <c r="FEH150" s="88"/>
      <c r="FEI150" s="88"/>
      <c r="FEJ150" s="88"/>
      <c r="FEK150" s="88"/>
      <c r="FEL150" s="88"/>
      <c r="FEM150" s="88"/>
      <c r="FEN150" s="88"/>
      <c r="FEO150" s="88"/>
      <c r="FEP150" s="88"/>
      <c r="FEQ150" s="88"/>
      <c r="FER150" s="88"/>
      <c r="FES150" s="88"/>
      <c r="FET150" s="88"/>
      <c r="FEU150" s="88"/>
      <c r="FEV150" s="88"/>
      <c r="FEW150" s="88"/>
      <c r="FEX150" s="88"/>
      <c r="FEY150" s="88"/>
      <c r="FEZ150" s="88"/>
      <c r="FFA150" s="88"/>
      <c r="FFB150" s="88"/>
      <c r="FFC150" s="88"/>
      <c r="FFD150" s="88"/>
      <c r="FFE150" s="88"/>
      <c r="FFF150" s="88"/>
      <c r="FFG150" s="88"/>
      <c r="FFH150" s="88"/>
      <c r="FFI150" s="88"/>
      <c r="FFJ150" s="88"/>
      <c r="FFK150" s="88"/>
      <c r="FFL150" s="88"/>
      <c r="FFM150" s="88"/>
      <c r="FFN150" s="88"/>
      <c r="FFO150" s="88"/>
      <c r="FFP150" s="88"/>
      <c r="FFQ150" s="88"/>
      <c r="FFR150" s="88"/>
      <c r="FFS150" s="88"/>
      <c r="FFT150" s="88"/>
      <c r="FFU150" s="88"/>
      <c r="FFV150" s="88"/>
      <c r="FFW150" s="88"/>
      <c r="FFX150" s="88"/>
      <c r="FFY150" s="88"/>
      <c r="FFZ150" s="88"/>
      <c r="FGA150" s="88"/>
      <c r="FGB150" s="88"/>
      <c r="FGC150" s="88"/>
      <c r="FGD150" s="88"/>
      <c r="FGE150" s="88"/>
      <c r="FGF150" s="88"/>
      <c r="FGG150" s="88"/>
      <c r="FGH150" s="88"/>
      <c r="FGI150" s="88"/>
      <c r="FGJ150" s="88"/>
      <c r="FGK150" s="88"/>
      <c r="FGL150" s="88"/>
      <c r="FGM150" s="88"/>
      <c r="FGN150" s="88"/>
      <c r="FGO150" s="88"/>
      <c r="FGP150" s="88"/>
      <c r="FGQ150" s="88"/>
      <c r="FGR150" s="88"/>
      <c r="FGS150" s="88"/>
      <c r="FGT150" s="88"/>
      <c r="FGU150" s="88"/>
      <c r="FGV150" s="88"/>
      <c r="FGW150" s="88"/>
      <c r="FGX150" s="88"/>
      <c r="FGY150" s="88"/>
      <c r="FGZ150" s="88"/>
      <c r="FHA150" s="88"/>
      <c r="FHB150" s="88"/>
      <c r="FHC150" s="88"/>
      <c r="FHD150" s="88"/>
      <c r="FHE150" s="88"/>
      <c r="FHF150" s="88"/>
      <c r="FHG150" s="88"/>
      <c r="FHH150" s="88"/>
      <c r="FHI150" s="88"/>
      <c r="FHJ150" s="88"/>
      <c r="FHK150" s="88"/>
      <c r="FHL150" s="88"/>
      <c r="FHM150" s="88"/>
      <c r="FHN150" s="88"/>
      <c r="FHO150" s="88"/>
      <c r="FHP150" s="88"/>
      <c r="FHQ150" s="88"/>
      <c r="FHR150" s="88"/>
      <c r="FHS150" s="88"/>
      <c r="FHT150" s="88"/>
      <c r="FHU150" s="88"/>
      <c r="FHV150" s="88"/>
      <c r="FHW150" s="88"/>
      <c r="FHX150" s="88"/>
      <c r="FHY150" s="88"/>
      <c r="FHZ150" s="88"/>
      <c r="FIA150" s="88"/>
      <c r="FIB150" s="88"/>
      <c r="FIC150" s="88"/>
      <c r="FID150" s="88"/>
      <c r="FIE150" s="88"/>
      <c r="FIF150" s="88"/>
      <c r="FIG150" s="88"/>
      <c r="FIH150" s="88"/>
      <c r="FII150" s="88"/>
      <c r="FIJ150" s="88"/>
      <c r="FIK150" s="88"/>
      <c r="FIL150" s="88"/>
      <c r="FIM150" s="88"/>
      <c r="FIN150" s="88"/>
      <c r="FIO150" s="88"/>
      <c r="FIP150" s="88"/>
      <c r="FIQ150" s="88"/>
      <c r="FIR150" s="88"/>
      <c r="FIS150" s="88"/>
      <c r="FIT150" s="88"/>
      <c r="FIU150" s="88"/>
      <c r="FIV150" s="88"/>
      <c r="FIW150" s="88"/>
      <c r="FIX150" s="88"/>
      <c r="FIY150" s="88"/>
      <c r="FIZ150" s="88"/>
      <c r="FJA150" s="88"/>
      <c r="FJB150" s="88"/>
      <c r="FJC150" s="88"/>
      <c r="FJD150" s="88"/>
      <c r="FJE150" s="88"/>
      <c r="FJF150" s="88"/>
      <c r="FJG150" s="88"/>
      <c r="FJH150" s="88"/>
      <c r="FJI150" s="88"/>
      <c r="FJJ150" s="88"/>
      <c r="FJK150" s="88"/>
      <c r="FJL150" s="88"/>
      <c r="FJM150" s="88"/>
      <c r="FJN150" s="88"/>
      <c r="FJO150" s="88"/>
      <c r="FJP150" s="88"/>
      <c r="FJQ150" s="88"/>
      <c r="FJR150" s="88"/>
      <c r="FJS150" s="88"/>
      <c r="FJT150" s="88"/>
      <c r="FJU150" s="88"/>
      <c r="FJV150" s="88"/>
      <c r="FJW150" s="88"/>
      <c r="FJX150" s="88"/>
      <c r="FJY150" s="88"/>
      <c r="FJZ150" s="88"/>
      <c r="FKA150" s="88"/>
      <c r="FKB150" s="88"/>
      <c r="FKC150" s="88"/>
      <c r="FKD150" s="88"/>
      <c r="FKE150" s="88"/>
      <c r="FKF150" s="88"/>
      <c r="FKG150" s="88"/>
      <c r="FKH150" s="88"/>
      <c r="FKI150" s="88"/>
      <c r="FKJ150" s="88"/>
      <c r="FKK150" s="88"/>
      <c r="FKL150" s="88"/>
      <c r="FKM150" s="88"/>
      <c r="FKN150" s="88"/>
      <c r="FKO150" s="88"/>
      <c r="FKP150" s="88"/>
      <c r="FKQ150" s="88"/>
      <c r="FKR150" s="88"/>
      <c r="FKS150" s="88"/>
      <c r="FKT150" s="88"/>
      <c r="FKU150" s="88"/>
      <c r="FKV150" s="88"/>
      <c r="FKW150" s="88"/>
      <c r="FKX150" s="88"/>
      <c r="FKY150" s="88"/>
      <c r="FKZ150" s="88"/>
      <c r="FLA150" s="88"/>
      <c r="FLB150" s="88"/>
      <c r="FLC150" s="88"/>
      <c r="FLD150" s="88"/>
      <c r="FLE150" s="88"/>
      <c r="FLF150" s="88"/>
      <c r="FLG150" s="88"/>
      <c r="FLH150" s="88"/>
      <c r="FLI150" s="88"/>
      <c r="FLJ150" s="88"/>
      <c r="FLK150" s="88"/>
      <c r="FLL150" s="88"/>
      <c r="FLM150" s="88"/>
      <c r="FLN150" s="88"/>
      <c r="FLO150" s="88"/>
      <c r="FLP150" s="88"/>
      <c r="FLQ150" s="88"/>
      <c r="FLR150" s="88"/>
      <c r="FLS150" s="88"/>
      <c r="FLT150" s="88"/>
      <c r="FLU150" s="88"/>
      <c r="FLV150" s="88"/>
      <c r="FLW150" s="88"/>
      <c r="FLX150" s="88"/>
      <c r="FLY150" s="88"/>
      <c r="FLZ150" s="88"/>
      <c r="FMA150" s="88"/>
      <c r="FMB150" s="88"/>
      <c r="FMC150" s="88"/>
      <c r="FMD150" s="88"/>
      <c r="FME150" s="88"/>
      <c r="FMF150" s="88"/>
      <c r="FMG150" s="88"/>
      <c r="FMH150" s="88"/>
      <c r="FMI150" s="88"/>
      <c r="FMJ150" s="88"/>
      <c r="FMK150" s="88"/>
      <c r="FML150" s="88"/>
      <c r="FMM150" s="88"/>
      <c r="FMN150" s="88"/>
      <c r="FMO150" s="88"/>
      <c r="FMP150" s="88"/>
      <c r="FMQ150" s="88"/>
      <c r="FMR150" s="88"/>
      <c r="FMS150" s="88"/>
      <c r="FMT150" s="88"/>
      <c r="FMU150" s="88"/>
      <c r="FMV150" s="88"/>
      <c r="FMW150" s="88"/>
      <c r="FMX150" s="88"/>
      <c r="FMY150" s="88"/>
      <c r="FMZ150" s="88"/>
      <c r="FNA150" s="88"/>
      <c r="FNB150" s="88"/>
      <c r="FNC150" s="88"/>
      <c r="FND150" s="88"/>
      <c r="FNE150" s="88"/>
      <c r="FNF150" s="88"/>
      <c r="FNG150" s="88"/>
      <c r="FNH150" s="88"/>
      <c r="FNI150" s="88"/>
      <c r="FNJ150" s="88"/>
      <c r="FNK150" s="88"/>
      <c r="FNL150" s="88"/>
      <c r="FNM150" s="88"/>
      <c r="FNN150" s="88"/>
      <c r="FNO150" s="88"/>
      <c r="FNP150" s="88"/>
      <c r="FNQ150" s="88"/>
      <c r="FNR150" s="88"/>
      <c r="FNS150" s="88"/>
      <c r="FNT150" s="88"/>
      <c r="FNU150" s="88"/>
      <c r="FNV150" s="88"/>
      <c r="FNW150" s="88"/>
      <c r="FNX150" s="88"/>
      <c r="FNY150" s="88"/>
      <c r="FNZ150" s="88"/>
      <c r="FOA150" s="88"/>
      <c r="FOB150" s="88"/>
      <c r="FOC150" s="88"/>
      <c r="FOD150" s="88"/>
      <c r="FOE150" s="88"/>
      <c r="FOF150" s="88"/>
      <c r="FOG150" s="88"/>
      <c r="FOH150" s="88"/>
      <c r="FOI150" s="88"/>
      <c r="FOJ150" s="88"/>
      <c r="FOK150" s="88"/>
      <c r="FOL150" s="88"/>
      <c r="FOM150" s="88"/>
      <c r="FON150" s="88"/>
      <c r="FOO150" s="88"/>
      <c r="FOP150" s="88"/>
      <c r="FOQ150" s="88"/>
      <c r="FOR150" s="88"/>
      <c r="FOS150" s="88"/>
      <c r="FOT150" s="88"/>
      <c r="FOU150" s="88"/>
      <c r="FOV150" s="88"/>
      <c r="FOW150" s="88"/>
      <c r="FOX150" s="88"/>
      <c r="FOY150" s="88"/>
      <c r="FOZ150" s="88"/>
      <c r="FPA150" s="88"/>
      <c r="FPB150" s="88"/>
      <c r="FPC150" s="88"/>
      <c r="FPD150" s="88"/>
      <c r="FPE150" s="88"/>
      <c r="FPF150" s="88"/>
      <c r="FPG150" s="88"/>
      <c r="FPH150" s="88"/>
      <c r="FPI150" s="88"/>
      <c r="FPJ150" s="88"/>
      <c r="FPK150" s="88"/>
      <c r="FPL150" s="88"/>
      <c r="FPM150" s="88"/>
      <c r="FPN150" s="88"/>
      <c r="FPO150" s="88"/>
      <c r="FPP150" s="88"/>
      <c r="FPQ150" s="88"/>
      <c r="FPR150" s="88"/>
      <c r="FPS150" s="88"/>
      <c r="FPT150" s="88"/>
      <c r="FPU150" s="88"/>
      <c r="FPV150" s="88"/>
      <c r="FPW150" s="88"/>
      <c r="FPX150" s="88"/>
      <c r="FPY150" s="88"/>
      <c r="FPZ150" s="88"/>
      <c r="FQA150" s="88"/>
      <c r="FQB150" s="88"/>
      <c r="FQC150" s="88"/>
      <c r="FQD150" s="88"/>
      <c r="FQE150" s="88"/>
      <c r="FQF150" s="88"/>
      <c r="FQG150" s="88"/>
      <c r="FQH150" s="88"/>
      <c r="FQI150" s="88"/>
      <c r="FQJ150" s="88"/>
      <c r="FQK150" s="88"/>
      <c r="FQL150" s="88"/>
      <c r="FQM150" s="88"/>
      <c r="FQN150" s="88"/>
      <c r="FQO150" s="88"/>
      <c r="FQP150" s="88"/>
      <c r="FQQ150" s="88"/>
      <c r="FQR150" s="88"/>
      <c r="FQS150" s="88"/>
      <c r="FQT150" s="88"/>
      <c r="FQU150" s="88"/>
      <c r="FQV150" s="88"/>
      <c r="FQW150" s="88"/>
      <c r="FQX150" s="88"/>
      <c r="FQY150" s="88"/>
      <c r="FQZ150" s="88"/>
      <c r="FRA150" s="88"/>
      <c r="FRB150" s="88"/>
      <c r="FRC150" s="88"/>
      <c r="FRD150" s="88"/>
      <c r="FRE150" s="88"/>
      <c r="FRF150" s="88"/>
      <c r="FRG150" s="88"/>
      <c r="FRH150" s="88"/>
      <c r="FRI150" s="88"/>
      <c r="FRJ150" s="88"/>
      <c r="FRK150" s="88"/>
      <c r="FRL150" s="88"/>
      <c r="FRM150" s="88"/>
      <c r="FRN150" s="88"/>
      <c r="FRO150" s="88"/>
      <c r="FRP150" s="88"/>
      <c r="FRQ150" s="88"/>
      <c r="FRR150" s="88"/>
      <c r="FRS150" s="88"/>
      <c r="FRT150" s="88"/>
      <c r="FRU150" s="88"/>
      <c r="FRV150" s="88"/>
      <c r="FRW150" s="88"/>
      <c r="FRX150" s="88"/>
      <c r="FRY150" s="88"/>
      <c r="FRZ150" s="88"/>
      <c r="FSA150" s="88"/>
      <c r="FSB150" s="88"/>
      <c r="FSC150" s="88"/>
      <c r="FSD150" s="88"/>
      <c r="FSE150" s="88"/>
      <c r="FSF150" s="88"/>
      <c r="FSG150" s="88"/>
      <c r="FSH150" s="88"/>
      <c r="FSI150" s="88"/>
      <c r="FSJ150" s="88"/>
      <c r="FSK150" s="88"/>
      <c r="FSL150" s="88"/>
      <c r="FSM150" s="88"/>
      <c r="FSN150" s="88"/>
      <c r="FSO150" s="88"/>
      <c r="FSP150" s="88"/>
      <c r="FSQ150" s="88"/>
      <c r="FSR150" s="88"/>
      <c r="FSS150" s="88"/>
      <c r="FST150" s="88"/>
      <c r="FSU150" s="88"/>
      <c r="FSV150" s="88"/>
      <c r="FSW150" s="88"/>
      <c r="FSX150" s="88"/>
      <c r="FSY150" s="88"/>
      <c r="FSZ150" s="88"/>
      <c r="FTA150" s="88"/>
      <c r="FTB150" s="88"/>
      <c r="FTC150" s="88"/>
      <c r="FTD150" s="88"/>
      <c r="FTE150" s="88"/>
      <c r="FTF150" s="88"/>
      <c r="FTG150" s="88"/>
      <c r="FTH150" s="88"/>
      <c r="FTI150" s="88"/>
      <c r="FTJ150" s="88"/>
      <c r="FTK150" s="88"/>
      <c r="FTL150" s="88"/>
      <c r="FTM150" s="88"/>
      <c r="FTN150" s="88"/>
      <c r="FTO150" s="88"/>
      <c r="FTP150" s="88"/>
      <c r="FTQ150" s="88"/>
      <c r="FTR150" s="88"/>
      <c r="FTS150" s="88"/>
      <c r="FTT150" s="88"/>
      <c r="FTU150" s="88"/>
      <c r="FTV150" s="88"/>
      <c r="FTW150" s="88"/>
      <c r="FTX150" s="88"/>
      <c r="FTY150" s="88"/>
      <c r="FTZ150" s="88"/>
      <c r="FUA150" s="88"/>
      <c r="FUB150" s="88"/>
      <c r="FUC150" s="88"/>
      <c r="FUD150" s="88"/>
      <c r="FUE150" s="88"/>
      <c r="FUF150" s="88"/>
      <c r="FUG150" s="88"/>
      <c r="FUH150" s="88"/>
      <c r="FUI150" s="88"/>
      <c r="FUJ150" s="88"/>
      <c r="FUK150" s="88"/>
      <c r="FUL150" s="88"/>
      <c r="FUM150" s="88"/>
      <c r="FUN150" s="88"/>
      <c r="FUO150" s="88"/>
      <c r="FUP150" s="88"/>
      <c r="FUQ150" s="88"/>
      <c r="FUR150" s="88"/>
      <c r="FUS150" s="88"/>
      <c r="FUT150" s="88"/>
      <c r="FUU150" s="88"/>
      <c r="FUV150" s="88"/>
      <c r="FUW150" s="88"/>
      <c r="FUX150" s="88"/>
      <c r="FUY150" s="88"/>
      <c r="FUZ150" s="88"/>
      <c r="FVA150" s="88"/>
      <c r="FVB150" s="88"/>
      <c r="FVC150" s="88"/>
      <c r="FVD150" s="88"/>
      <c r="FVE150" s="88"/>
      <c r="FVF150" s="88"/>
      <c r="FVG150" s="88"/>
      <c r="FVH150" s="88"/>
      <c r="FVI150" s="88"/>
      <c r="FVJ150" s="88"/>
      <c r="FVK150" s="88"/>
      <c r="FVL150" s="88"/>
      <c r="FVM150" s="88"/>
      <c r="FVN150" s="88"/>
      <c r="FVO150" s="88"/>
      <c r="FVP150" s="88"/>
      <c r="FVQ150" s="88"/>
      <c r="FVR150" s="88"/>
      <c r="FVS150" s="88"/>
      <c r="FVT150" s="88"/>
      <c r="FVU150" s="88"/>
      <c r="FVV150" s="88"/>
      <c r="FVW150" s="88"/>
      <c r="FVX150" s="88"/>
      <c r="FVY150" s="88"/>
      <c r="FVZ150" s="88"/>
      <c r="FWA150" s="88"/>
      <c r="FWB150" s="88"/>
      <c r="FWC150" s="88"/>
      <c r="FWD150" s="88"/>
      <c r="FWE150" s="88"/>
      <c r="FWF150" s="88"/>
      <c r="FWG150" s="88"/>
      <c r="FWH150" s="88"/>
      <c r="FWI150" s="88"/>
      <c r="FWJ150" s="88"/>
      <c r="FWK150" s="88"/>
      <c r="FWL150" s="88"/>
      <c r="FWM150" s="88"/>
      <c r="FWN150" s="88"/>
      <c r="FWO150" s="88"/>
      <c r="FWP150" s="88"/>
      <c r="FWQ150" s="88"/>
      <c r="FWR150" s="88"/>
      <c r="FWS150" s="88"/>
      <c r="FWT150" s="88"/>
      <c r="FWU150" s="88"/>
      <c r="FWV150" s="88"/>
      <c r="FWW150" s="88"/>
      <c r="FWX150" s="88"/>
      <c r="FWY150" s="88"/>
      <c r="FWZ150" s="88"/>
      <c r="FXA150" s="88"/>
      <c r="FXB150" s="88"/>
      <c r="FXC150" s="88"/>
      <c r="FXD150" s="88"/>
      <c r="FXE150" s="88"/>
      <c r="FXF150" s="88"/>
      <c r="FXG150" s="88"/>
      <c r="FXH150" s="88"/>
      <c r="FXI150" s="88"/>
      <c r="FXJ150" s="88"/>
      <c r="FXK150" s="88"/>
      <c r="FXL150" s="88"/>
      <c r="FXM150" s="88"/>
      <c r="FXN150" s="88"/>
      <c r="FXO150" s="88"/>
      <c r="FXP150" s="88"/>
      <c r="FXQ150" s="88"/>
      <c r="FXR150" s="88"/>
      <c r="FXS150" s="88"/>
      <c r="FXT150" s="88"/>
      <c r="FXU150" s="88"/>
      <c r="FXV150" s="88"/>
      <c r="FXW150" s="88"/>
      <c r="FXX150" s="88"/>
      <c r="FXY150" s="88"/>
      <c r="FXZ150" s="88"/>
      <c r="FYA150" s="88"/>
      <c r="FYB150" s="88"/>
      <c r="FYC150" s="88"/>
      <c r="FYD150" s="88"/>
      <c r="FYE150" s="88"/>
      <c r="FYF150" s="88"/>
      <c r="FYG150" s="88"/>
      <c r="FYH150" s="88"/>
      <c r="FYI150" s="88"/>
      <c r="FYJ150" s="88"/>
      <c r="FYK150" s="88"/>
      <c r="FYL150" s="88"/>
      <c r="FYM150" s="88"/>
      <c r="FYN150" s="88"/>
      <c r="FYO150" s="88"/>
      <c r="FYP150" s="88"/>
      <c r="FYQ150" s="88"/>
      <c r="FYR150" s="88"/>
      <c r="FYS150" s="88"/>
      <c r="FYT150" s="88"/>
      <c r="FYU150" s="88"/>
      <c r="FYV150" s="88"/>
      <c r="FYW150" s="88"/>
      <c r="FYX150" s="88"/>
      <c r="FYY150" s="88"/>
      <c r="FYZ150" s="88"/>
      <c r="FZA150" s="88"/>
      <c r="FZB150" s="88"/>
      <c r="FZC150" s="88"/>
      <c r="FZD150" s="88"/>
      <c r="FZE150" s="88"/>
      <c r="FZF150" s="88"/>
      <c r="FZG150" s="88"/>
      <c r="FZH150" s="88"/>
      <c r="FZI150" s="88"/>
      <c r="FZJ150" s="88"/>
      <c r="FZK150" s="88"/>
      <c r="FZL150" s="88"/>
      <c r="FZM150" s="88"/>
      <c r="FZN150" s="88"/>
      <c r="FZO150" s="88"/>
      <c r="FZP150" s="88"/>
      <c r="FZQ150" s="88"/>
      <c r="FZR150" s="88"/>
      <c r="FZS150" s="88"/>
      <c r="FZT150" s="88"/>
      <c r="FZU150" s="88"/>
      <c r="FZV150" s="88"/>
      <c r="FZW150" s="88"/>
      <c r="FZX150" s="88"/>
      <c r="FZY150" s="88"/>
      <c r="FZZ150" s="88"/>
      <c r="GAA150" s="88"/>
      <c r="GAB150" s="88"/>
      <c r="GAC150" s="88"/>
      <c r="GAD150" s="88"/>
      <c r="GAE150" s="88"/>
      <c r="GAF150" s="88"/>
      <c r="GAG150" s="88"/>
      <c r="GAH150" s="88"/>
      <c r="GAI150" s="88"/>
      <c r="GAJ150" s="88"/>
      <c r="GAK150" s="88"/>
      <c r="GAL150" s="88"/>
      <c r="GAM150" s="88"/>
      <c r="GAN150" s="88"/>
      <c r="GAO150" s="88"/>
      <c r="GAP150" s="88"/>
      <c r="GAQ150" s="88"/>
      <c r="GAR150" s="88"/>
      <c r="GAS150" s="88"/>
      <c r="GAT150" s="88"/>
      <c r="GAU150" s="88"/>
      <c r="GAV150" s="88"/>
      <c r="GAW150" s="88"/>
      <c r="GAX150" s="88"/>
      <c r="GAY150" s="88"/>
      <c r="GAZ150" s="88"/>
      <c r="GBA150" s="88"/>
      <c r="GBB150" s="88"/>
      <c r="GBC150" s="88"/>
      <c r="GBD150" s="88"/>
      <c r="GBE150" s="88"/>
      <c r="GBF150" s="88"/>
      <c r="GBG150" s="88"/>
      <c r="GBH150" s="88"/>
      <c r="GBI150" s="88"/>
      <c r="GBJ150" s="88"/>
      <c r="GBK150" s="88"/>
      <c r="GBL150" s="88"/>
      <c r="GBM150" s="88"/>
      <c r="GBN150" s="88"/>
      <c r="GBO150" s="88"/>
      <c r="GBP150" s="88"/>
      <c r="GBQ150" s="88"/>
      <c r="GBR150" s="88"/>
      <c r="GBS150" s="88"/>
      <c r="GBT150" s="88"/>
      <c r="GBU150" s="88"/>
      <c r="GBV150" s="88"/>
      <c r="GBW150" s="88"/>
      <c r="GBX150" s="88"/>
      <c r="GBY150" s="88"/>
      <c r="GBZ150" s="88"/>
      <c r="GCA150" s="88"/>
      <c r="GCB150" s="88"/>
      <c r="GCC150" s="88"/>
      <c r="GCD150" s="88"/>
      <c r="GCE150" s="88"/>
      <c r="GCF150" s="88"/>
      <c r="GCG150" s="88"/>
      <c r="GCH150" s="88"/>
      <c r="GCI150" s="88"/>
      <c r="GCJ150" s="88"/>
      <c r="GCK150" s="88"/>
      <c r="GCL150" s="88"/>
      <c r="GCM150" s="88"/>
      <c r="GCN150" s="88"/>
      <c r="GCO150" s="88"/>
      <c r="GCP150" s="88"/>
      <c r="GCQ150" s="88"/>
      <c r="GCR150" s="88"/>
      <c r="GCS150" s="88"/>
      <c r="GCT150" s="88"/>
      <c r="GCU150" s="88"/>
      <c r="GCV150" s="88"/>
      <c r="GCW150" s="88"/>
      <c r="GCX150" s="88"/>
      <c r="GCY150" s="88"/>
      <c r="GCZ150" s="88"/>
      <c r="GDA150" s="88"/>
      <c r="GDB150" s="88"/>
      <c r="GDC150" s="88"/>
      <c r="GDD150" s="88"/>
      <c r="GDE150" s="88"/>
      <c r="GDF150" s="88"/>
      <c r="GDG150" s="88"/>
      <c r="GDH150" s="88"/>
      <c r="GDI150" s="88"/>
      <c r="GDJ150" s="88"/>
      <c r="GDK150" s="88"/>
      <c r="GDL150" s="88"/>
      <c r="GDM150" s="88"/>
      <c r="GDN150" s="88"/>
      <c r="GDO150" s="88"/>
      <c r="GDP150" s="88"/>
      <c r="GDQ150" s="88"/>
      <c r="GDR150" s="88"/>
      <c r="GDS150" s="88"/>
      <c r="GDT150" s="88"/>
      <c r="GDU150" s="88"/>
      <c r="GDV150" s="88"/>
      <c r="GDW150" s="88"/>
      <c r="GDX150" s="88"/>
      <c r="GDY150" s="88"/>
      <c r="GDZ150" s="88"/>
      <c r="GEA150" s="88"/>
      <c r="GEB150" s="88"/>
      <c r="GEC150" s="88"/>
      <c r="GED150" s="88"/>
      <c r="GEE150" s="88"/>
      <c r="GEF150" s="88"/>
      <c r="GEG150" s="88"/>
      <c r="GEH150" s="88"/>
      <c r="GEI150" s="88"/>
      <c r="GEJ150" s="88"/>
      <c r="GEK150" s="88"/>
      <c r="GEL150" s="88"/>
      <c r="GEM150" s="88"/>
      <c r="GEN150" s="88"/>
      <c r="GEO150" s="88"/>
      <c r="GEP150" s="88"/>
      <c r="GEQ150" s="88"/>
      <c r="GER150" s="88"/>
      <c r="GES150" s="88"/>
      <c r="GET150" s="88"/>
      <c r="GEU150" s="88"/>
      <c r="GEV150" s="88"/>
      <c r="GEW150" s="88"/>
      <c r="GEX150" s="88"/>
      <c r="GEY150" s="88"/>
      <c r="GEZ150" s="88"/>
      <c r="GFA150" s="88"/>
      <c r="GFB150" s="88"/>
      <c r="GFC150" s="88"/>
      <c r="GFD150" s="88"/>
      <c r="GFE150" s="88"/>
      <c r="GFF150" s="88"/>
      <c r="GFG150" s="88"/>
      <c r="GFH150" s="88"/>
      <c r="GFI150" s="88"/>
      <c r="GFJ150" s="88"/>
      <c r="GFK150" s="88"/>
      <c r="GFL150" s="88"/>
      <c r="GFM150" s="88"/>
      <c r="GFN150" s="88"/>
      <c r="GFO150" s="88"/>
      <c r="GFP150" s="88"/>
      <c r="GFQ150" s="88"/>
      <c r="GFR150" s="88"/>
      <c r="GFS150" s="88"/>
      <c r="GFT150" s="88"/>
      <c r="GFU150" s="88"/>
      <c r="GFV150" s="88"/>
      <c r="GFW150" s="88"/>
      <c r="GFX150" s="88"/>
      <c r="GFY150" s="88"/>
      <c r="GFZ150" s="88"/>
      <c r="GGA150" s="88"/>
      <c r="GGB150" s="88"/>
      <c r="GGC150" s="88"/>
      <c r="GGD150" s="88"/>
      <c r="GGE150" s="88"/>
      <c r="GGF150" s="88"/>
      <c r="GGG150" s="88"/>
      <c r="GGH150" s="88"/>
      <c r="GGI150" s="88"/>
      <c r="GGJ150" s="88"/>
      <c r="GGK150" s="88"/>
      <c r="GGL150" s="88"/>
      <c r="GGM150" s="88"/>
      <c r="GGN150" s="88"/>
      <c r="GGO150" s="88"/>
      <c r="GGP150" s="88"/>
      <c r="GGQ150" s="88"/>
      <c r="GGR150" s="88"/>
      <c r="GGS150" s="88"/>
      <c r="GGT150" s="88"/>
      <c r="GGU150" s="88"/>
      <c r="GGV150" s="88"/>
      <c r="GGW150" s="88"/>
      <c r="GGX150" s="88"/>
      <c r="GGY150" s="88"/>
      <c r="GGZ150" s="88"/>
      <c r="GHA150" s="88"/>
      <c r="GHB150" s="88"/>
      <c r="GHC150" s="88"/>
      <c r="GHD150" s="88"/>
      <c r="GHE150" s="88"/>
      <c r="GHF150" s="88"/>
      <c r="GHG150" s="88"/>
      <c r="GHH150" s="88"/>
      <c r="GHI150" s="88"/>
      <c r="GHJ150" s="88"/>
      <c r="GHK150" s="88"/>
      <c r="GHL150" s="88"/>
      <c r="GHM150" s="88"/>
      <c r="GHN150" s="88"/>
      <c r="GHO150" s="88"/>
      <c r="GHP150" s="88"/>
      <c r="GHQ150" s="88"/>
      <c r="GHR150" s="88"/>
      <c r="GHS150" s="88"/>
      <c r="GHT150" s="88"/>
      <c r="GHU150" s="88"/>
      <c r="GHV150" s="88"/>
      <c r="GHW150" s="88"/>
      <c r="GHX150" s="88"/>
      <c r="GHY150" s="88"/>
      <c r="GHZ150" s="88"/>
      <c r="GIA150" s="88"/>
      <c r="GIB150" s="88"/>
      <c r="GIC150" s="88"/>
      <c r="GID150" s="88"/>
      <c r="GIE150" s="88"/>
      <c r="GIF150" s="88"/>
      <c r="GIG150" s="88"/>
      <c r="GIH150" s="88"/>
      <c r="GII150" s="88"/>
      <c r="GIJ150" s="88"/>
      <c r="GIK150" s="88"/>
      <c r="GIL150" s="88"/>
      <c r="GIM150" s="88"/>
      <c r="GIN150" s="88"/>
      <c r="GIO150" s="88"/>
      <c r="GIP150" s="88"/>
      <c r="GIQ150" s="88"/>
      <c r="GIR150" s="88"/>
      <c r="GIS150" s="88"/>
      <c r="GIT150" s="88"/>
      <c r="GIU150" s="88"/>
      <c r="GIV150" s="88"/>
      <c r="GIW150" s="88"/>
      <c r="GIX150" s="88"/>
      <c r="GIY150" s="88"/>
      <c r="GIZ150" s="88"/>
      <c r="GJA150" s="88"/>
      <c r="GJB150" s="88"/>
      <c r="GJC150" s="88"/>
      <c r="GJD150" s="88"/>
      <c r="GJE150" s="88"/>
      <c r="GJF150" s="88"/>
      <c r="GJG150" s="88"/>
      <c r="GJH150" s="88"/>
      <c r="GJI150" s="88"/>
      <c r="GJJ150" s="88"/>
      <c r="GJK150" s="88"/>
      <c r="GJL150" s="88"/>
      <c r="GJM150" s="88"/>
      <c r="GJN150" s="88"/>
      <c r="GJO150" s="88"/>
      <c r="GJP150" s="88"/>
      <c r="GJQ150" s="88"/>
      <c r="GJR150" s="88"/>
      <c r="GJS150" s="88"/>
      <c r="GJT150" s="88"/>
      <c r="GJU150" s="88"/>
      <c r="GJV150" s="88"/>
      <c r="GJW150" s="88"/>
      <c r="GJX150" s="88"/>
      <c r="GJY150" s="88"/>
      <c r="GJZ150" s="88"/>
      <c r="GKA150" s="88"/>
      <c r="GKB150" s="88"/>
      <c r="GKC150" s="88"/>
      <c r="GKD150" s="88"/>
      <c r="GKE150" s="88"/>
      <c r="GKF150" s="88"/>
      <c r="GKG150" s="88"/>
      <c r="GKH150" s="88"/>
      <c r="GKI150" s="88"/>
      <c r="GKJ150" s="88"/>
      <c r="GKK150" s="88"/>
      <c r="GKL150" s="88"/>
      <c r="GKM150" s="88"/>
      <c r="GKN150" s="88"/>
      <c r="GKO150" s="88"/>
      <c r="GKP150" s="88"/>
      <c r="GKQ150" s="88"/>
      <c r="GKR150" s="88"/>
      <c r="GKS150" s="88"/>
      <c r="GKT150" s="88"/>
      <c r="GKU150" s="88"/>
      <c r="GKV150" s="88"/>
      <c r="GKW150" s="88"/>
      <c r="GKX150" s="88"/>
      <c r="GKY150" s="88"/>
      <c r="GKZ150" s="88"/>
      <c r="GLA150" s="88"/>
      <c r="GLB150" s="88"/>
      <c r="GLC150" s="88"/>
      <c r="GLD150" s="88"/>
      <c r="GLE150" s="88"/>
      <c r="GLF150" s="88"/>
      <c r="GLG150" s="88"/>
      <c r="GLH150" s="88"/>
      <c r="GLI150" s="88"/>
      <c r="GLJ150" s="88"/>
      <c r="GLK150" s="88"/>
      <c r="GLL150" s="88"/>
      <c r="GLM150" s="88"/>
      <c r="GLN150" s="88"/>
      <c r="GLO150" s="88"/>
      <c r="GLP150" s="88"/>
      <c r="GLQ150" s="88"/>
      <c r="GLR150" s="88"/>
      <c r="GLS150" s="88"/>
      <c r="GLT150" s="88"/>
      <c r="GLU150" s="88"/>
      <c r="GLV150" s="88"/>
      <c r="GLW150" s="88"/>
      <c r="GLX150" s="88"/>
      <c r="GLY150" s="88"/>
      <c r="GLZ150" s="88"/>
      <c r="GMA150" s="88"/>
      <c r="GMB150" s="88"/>
      <c r="GMC150" s="88"/>
      <c r="GMD150" s="88"/>
      <c r="GME150" s="88"/>
      <c r="GMF150" s="88"/>
      <c r="GMG150" s="88"/>
      <c r="GMH150" s="88"/>
      <c r="GMI150" s="88"/>
      <c r="GMJ150" s="88"/>
      <c r="GMK150" s="88"/>
      <c r="GML150" s="88"/>
      <c r="GMM150" s="88"/>
      <c r="GMN150" s="88"/>
      <c r="GMO150" s="88"/>
      <c r="GMP150" s="88"/>
      <c r="GMQ150" s="88"/>
      <c r="GMR150" s="88"/>
      <c r="GMS150" s="88"/>
      <c r="GMT150" s="88"/>
      <c r="GMU150" s="88"/>
      <c r="GMV150" s="88"/>
      <c r="GMW150" s="88"/>
      <c r="GMX150" s="88"/>
      <c r="GMY150" s="88"/>
      <c r="GMZ150" s="88"/>
      <c r="GNA150" s="88"/>
      <c r="GNB150" s="88"/>
      <c r="GNC150" s="88"/>
      <c r="GND150" s="88"/>
      <c r="GNE150" s="88"/>
      <c r="GNF150" s="88"/>
      <c r="GNG150" s="88"/>
      <c r="GNH150" s="88"/>
      <c r="GNI150" s="88"/>
      <c r="GNJ150" s="88"/>
      <c r="GNK150" s="88"/>
      <c r="GNL150" s="88"/>
      <c r="GNM150" s="88"/>
      <c r="GNN150" s="88"/>
      <c r="GNO150" s="88"/>
      <c r="GNP150" s="88"/>
      <c r="GNQ150" s="88"/>
      <c r="GNR150" s="88"/>
      <c r="GNS150" s="88"/>
      <c r="GNT150" s="88"/>
      <c r="GNU150" s="88"/>
      <c r="GNV150" s="88"/>
      <c r="GNW150" s="88"/>
      <c r="GNX150" s="88"/>
      <c r="GNY150" s="88"/>
      <c r="GNZ150" s="88"/>
      <c r="GOA150" s="88"/>
      <c r="GOB150" s="88"/>
      <c r="GOC150" s="88"/>
      <c r="GOD150" s="88"/>
      <c r="GOE150" s="88"/>
      <c r="GOF150" s="88"/>
      <c r="GOG150" s="88"/>
      <c r="GOH150" s="88"/>
      <c r="GOI150" s="88"/>
      <c r="GOJ150" s="88"/>
      <c r="GOK150" s="88"/>
      <c r="GOL150" s="88"/>
      <c r="GOM150" s="88"/>
      <c r="GON150" s="88"/>
      <c r="GOO150" s="88"/>
      <c r="GOP150" s="88"/>
      <c r="GOQ150" s="88"/>
      <c r="GOR150" s="88"/>
      <c r="GOS150" s="88"/>
      <c r="GOT150" s="88"/>
      <c r="GOU150" s="88"/>
      <c r="GOV150" s="88"/>
      <c r="GOW150" s="88"/>
      <c r="GOX150" s="88"/>
      <c r="GOY150" s="88"/>
      <c r="GOZ150" s="88"/>
      <c r="GPA150" s="88"/>
      <c r="GPB150" s="88"/>
      <c r="GPC150" s="88"/>
      <c r="GPD150" s="88"/>
      <c r="GPE150" s="88"/>
      <c r="GPF150" s="88"/>
      <c r="GPG150" s="88"/>
      <c r="GPH150" s="88"/>
      <c r="GPI150" s="88"/>
      <c r="GPJ150" s="88"/>
      <c r="GPK150" s="88"/>
      <c r="GPL150" s="88"/>
      <c r="GPM150" s="88"/>
      <c r="GPN150" s="88"/>
      <c r="GPO150" s="88"/>
      <c r="GPP150" s="88"/>
      <c r="GPQ150" s="88"/>
      <c r="GPR150" s="88"/>
      <c r="GPS150" s="88"/>
      <c r="GPT150" s="88"/>
      <c r="GPU150" s="88"/>
      <c r="GPV150" s="88"/>
      <c r="GPW150" s="88"/>
      <c r="GPX150" s="88"/>
      <c r="GPY150" s="88"/>
      <c r="GPZ150" s="88"/>
      <c r="GQA150" s="88"/>
      <c r="GQB150" s="88"/>
      <c r="GQC150" s="88"/>
      <c r="GQD150" s="88"/>
      <c r="GQE150" s="88"/>
      <c r="GQF150" s="88"/>
      <c r="GQG150" s="88"/>
      <c r="GQH150" s="88"/>
      <c r="GQI150" s="88"/>
      <c r="GQJ150" s="88"/>
      <c r="GQK150" s="88"/>
      <c r="GQL150" s="88"/>
      <c r="GQM150" s="88"/>
      <c r="GQN150" s="88"/>
      <c r="GQO150" s="88"/>
      <c r="GQP150" s="88"/>
      <c r="GQQ150" s="88"/>
      <c r="GQR150" s="88"/>
      <c r="GQS150" s="88"/>
      <c r="GQT150" s="88"/>
      <c r="GQU150" s="88"/>
      <c r="GQV150" s="88"/>
      <c r="GQW150" s="88"/>
      <c r="GQX150" s="88"/>
      <c r="GQY150" s="88"/>
      <c r="GQZ150" s="88"/>
      <c r="GRA150" s="88"/>
      <c r="GRB150" s="88"/>
      <c r="GRC150" s="88"/>
      <c r="GRD150" s="88"/>
      <c r="GRE150" s="88"/>
      <c r="GRF150" s="88"/>
      <c r="GRG150" s="88"/>
      <c r="GRH150" s="88"/>
      <c r="GRI150" s="88"/>
      <c r="GRJ150" s="88"/>
      <c r="GRK150" s="88"/>
      <c r="GRL150" s="88"/>
      <c r="GRM150" s="88"/>
      <c r="GRN150" s="88"/>
      <c r="GRO150" s="88"/>
      <c r="GRP150" s="88"/>
      <c r="GRQ150" s="88"/>
      <c r="GRR150" s="88"/>
      <c r="GRS150" s="88"/>
      <c r="GRT150" s="88"/>
      <c r="GRU150" s="88"/>
      <c r="GRV150" s="88"/>
      <c r="GRW150" s="88"/>
      <c r="GRX150" s="88"/>
      <c r="GRY150" s="88"/>
      <c r="GRZ150" s="88"/>
      <c r="GSA150" s="88"/>
      <c r="GSB150" s="88"/>
      <c r="GSC150" s="88"/>
      <c r="GSD150" s="88"/>
      <c r="GSE150" s="88"/>
      <c r="GSF150" s="88"/>
      <c r="GSG150" s="88"/>
      <c r="GSH150" s="88"/>
      <c r="GSI150" s="88"/>
      <c r="GSJ150" s="88"/>
      <c r="GSK150" s="88"/>
      <c r="GSL150" s="88"/>
      <c r="GSM150" s="88"/>
      <c r="GSN150" s="88"/>
      <c r="GSO150" s="88"/>
      <c r="GSP150" s="88"/>
      <c r="GSQ150" s="88"/>
      <c r="GSR150" s="88"/>
      <c r="GSS150" s="88"/>
      <c r="GST150" s="88"/>
      <c r="GSU150" s="88"/>
      <c r="GSV150" s="88"/>
      <c r="GSW150" s="88"/>
      <c r="GSX150" s="88"/>
      <c r="GSY150" s="88"/>
      <c r="GSZ150" s="88"/>
      <c r="GTA150" s="88"/>
      <c r="GTB150" s="88"/>
      <c r="GTC150" s="88"/>
      <c r="GTD150" s="88"/>
      <c r="GTE150" s="88"/>
      <c r="GTF150" s="88"/>
      <c r="GTG150" s="88"/>
      <c r="GTH150" s="88"/>
      <c r="GTI150" s="88"/>
      <c r="GTJ150" s="88"/>
      <c r="GTK150" s="88"/>
      <c r="GTL150" s="88"/>
      <c r="GTM150" s="88"/>
      <c r="GTN150" s="88"/>
      <c r="GTO150" s="88"/>
      <c r="GTP150" s="88"/>
      <c r="GTQ150" s="88"/>
      <c r="GTR150" s="88"/>
      <c r="GTS150" s="88"/>
      <c r="GTT150" s="88"/>
      <c r="GTU150" s="88"/>
      <c r="GTV150" s="88"/>
      <c r="GTW150" s="88"/>
      <c r="GTX150" s="88"/>
      <c r="GTY150" s="88"/>
      <c r="GTZ150" s="88"/>
      <c r="GUA150" s="88"/>
      <c r="GUB150" s="88"/>
      <c r="GUC150" s="88"/>
      <c r="GUD150" s="88"/>
      <c r="GUE150" s="88"/>
      <c r="GUF150" s="88"/>
      <c r="GUG150" s="88"/>
      <c r="GUH150" s="88"/>
      <c r="GUI150" s="88"/>
      <c r="GUJ150" s="88"/>
      <c r="GUK150" s="88"/>
      <c r="GUL150" s="88"/>
      <c r="GUM150" s="88"/>
      <c r="GUN150" s="88"/>
      <c r="GUO150" s="88"/>
      <c r="GUP150" s="88"/>
      <c r="GUQ150" s="88"/>
      <c r="GUR150" s="88"/>
      <c r="GUS150" s="88"/>
      <c r="GUT150" s="88"/>
      <c r="GUU150" s="88"/>
      <c r="GUV150" s="88"/>
      <c r="GUW150" s="88"/>
      <c r="GUX150" s="88"/>
      <c r="GUY150" s="88"/>
      <c r="GUZ150" s="88"/>
      <c r="GVA150" s="88"/>
      <c r="GVB150" s="88"/>
      <c r="GVC150" s="88"/>
      <c r="GVD150" s="88"/>
      <c r="GVE150" s="88"/>
      <c r="GVF150" s="88"/>
      <c r="GVG150" s="88"/>
      <c r="GVH150" s="88"/>
      <c r="GVI150" s="88"/>
      <c r="GVJ150" s="88"/>
      <c r="GVK150" s="88"/>
      <c r="GVL150" s="88"/>
      <c r="GVM150" s="88"/>
      <c r="GVN150" s="88"/>
      <c r="GVO150" s="88"/>
      <c r="GVP150" s="88"/>
      <c r="GVQ150" s="88"/>
      <c r="GVR150" s="88"/>
      <c r="GVS150" s="88"/>
      <c r="GVT150" s="88"/>
      <c r="GVU150" s="88"/>
      <c r="GVV150" s="88"/>
      <c r="GVW150" s="88"/>
      <c r="GVX150" s="88"/>
      <c r="GVY150" s="88"/>
      <c r="GVZ150" s="88"/>
      <c r="GWA150" s="88"/>
      <c r="GWB150" s="88"/>
      <c r="GWC150" s="88"/>
      <c r="GWD150" s="88"/>
      <c r="GWE150" s="88"/>
      <c r="GWF150" s="88"/>
      <c r="GWG150" s="88"/>
      <c r="GWH150" s="88"/>
      <c r="GWI150" s="88"/>
      <c r="GWJ150" s="88"/>
      <c r="GWK150" s="88"/>
      <c r="GWL150" s="88"/>
      <c r="GWM150" s="88"/>
      <c r="GWN150" s="88"/>
      <c r="GWO150" s="88"/>
      <c r="GWP150" s="88"/>
      <c r="GWQ150" s="88"/>
      <c r="GWR150" s="88"/>
      <c r="GWS150" s="88"/>
      <c r="GWT150" s="88"/>
      <c r="GWU150" s="88"/>
      <c r="GWV150" s="88"/>
      <c r="GWW150" s="88"/>
      <c r="GWX150" s="88"/>
      <c r="GWY150" s="88"/>
      <c r="GWZ150" s="88"/>
      <c r="GXA150" s="88"/>
      <c r="GXB150" s="88"/>
      <c r="GXC150" s="88"/>
      <c r="GXD150" s="88"/>
      <c r="GXE150" s="88"/>
      <c r="GXF150" s="88"/>
      <c r="GXG150" s="88"/>
      <c r="GXH150" s="88"/>
      <c r="GXI150" s="88"/>
      <c r="GXJ150" s="88"/>
      <c r="GXK150" s="88"/>
      <c r="GXL150" s="88"/>
      <c r="GXM150" s="88"/>
      <c r="GXN150" s="88"/>
      <c r="GXO150" s="88"/>
      <c r="GXP150" s="88"/>
      <c r="GXQ150" s="88"/>
      <c r="GXR150" s="88"/>
      <c r="GXS150" s="88"/>
      <c r="GXT150" s="88"/>
      <c r="GXU150" s="88"/>
      <c r="GXV150" s="88"/>
      <c r="GXW150" s="88"/>
      <c r="GXX150" s="88"/>
      <c r="GXY150" s="88"/>
      <c r="GXZ150" s="88"/>
      <c r="GYA150" s="88"/>
      <c r="GYB150" s="88"/>
      <c r="GYC150" s="88"/>
      <c r="GYD150" s="88"/>
      <c r="GYE150" s="88"/>
      <c r="GYF150" s="88"/>
      <c r="GYG150" s="88"/>
      <c r="GYH150" s="88"/>
      <c r="GYI150" s="88"/>
      <c r="GYJ150" s="88"/>
      <c r="GYK150" s="88"/>
      <c r="GYL150" s="88"/>
      <c r="GYM150" s="88"/>
      <c r="GYN150" s="88"/>
      <c r="GYO150" s="88"/>
      <c r="GYP150" s="88"/>
      <c r="GYQ150" s="88"/>
      <c r="GYR150" s="88"/>
      <c r="GYS150" s="88"/>
      <c r="GYT150" s="88"/>
      <c r="GYU150" s="88"/>
      <c r="GYV150" s="88"/>
      <c r="GYW150" s="88"/>
      <c r="GYX150" s="88"/>
      <c r="GYY150" s="88"/>
      <c r="GYZ150" s="88"/>
      <c r="GZA150" s="88"/>
      <c r="GZB150" s="88"/>
      <c r="GZC150" s="88"/>
      <c r="GZD150" s="88"/>
      <c r="GZE150" s="88"/>
      <c r="GZF150" s="88"/>
      <c r="GZG150" s="88"/>
      <c r="GZH150" s="88"/>
      <c r="GZI150" s="88"/>
      <c r="GZJ150" s="88"/>
      <c r="GZK150" s="88"/>
      <c r="GZL150" s="88"/>
      <c r="GZM150" s="88"/>
      <c r="GZN150" s="88"/>
      <c r="GZO150" s="88"/>
      <c r="GZP150" s="88"/>
      <c r="GZQ150" s="88"/>
      <c r="GZR150" s="88"/>
      <c r="GZS150" s="88"/>
      <c r="GZT150" s="88"/>
      <c r="GZU150" s="88"/>
      <c r="GZV150" s="88"/>
      <c r="GZW150" s="88"/>
      <c r="GZX150" s="88"/>
      <c r="GZY150" s="88"/>
      <c r="GZZ150" s="88"/>
      <c r="HAA150" s="88"/>
      <c r="HAB150" s="88"/>
      <c r="HAC150" s="88"/>
      <c r="HAD150" s="88"/>
      <c r="HAE150" s="88"/>
      <c r="HAF150" s="88"/>
      <c r="HAG150" s="88"/>
      <c r="HAH150" s="88"/>
      <c r="HAI150" s="88"/>
      <c r="HAJ150" s="88"/>
      <c r="HAK150" s="88"/>
      <c r="HAL150" s="88"/>
      <c r="HAM150" s="88"/>
      <c r="HAN150" s="88"/>
      <c r="HAO150" s="88"/>
      <c r="HAP150" s="88"/>
      <c r="HAQ150" s="88"/>
      <c r="HAR150" s="88"/>
      <c r="HAS150" s="88"/>
      <c r="HAT150" s="88"/>
      <c r="HAU150" s="88"/>
      <c r="HAV150" s="88"/>
      <c r="HAW150" s="88"/>
      <c r="HAX150" s="88"/>
      <c r="HAY150" s="88"/>
      <c r="HAZ150" s="88"/>
      <c r="HBA150" s="88"/>
      <c r="HBB150" s="88"/>
      <c r="HBC150" s="88"/>
      <c r="HBD150" s="88"/>
      <c r="HBE150" s="88"/>
      <c r="HBF150" s="88"/>
      <c r="HBG150" s="88"/>
      <c r="HBH150" s="88"/>
      <c r="HBI150" s="88"/>
      <c r="HBJ150" s="88"/>
      <c r="HBK150" s="88"/>
      <c r="HBL150" s="88"/>
      <c r="HBM150" s="88"/>
      <c r="HBN150" s="88"/>
      <c r="HBO150" s="88"/>
      <c r="HBP150" s="88"/>
      <c r="HBQ150" s="88"/>
      <c r="HBR150" s="88"/>
      <c r="HBS150" s="88"/>
      <c r="HBT150" s="88"/>
      <c r="HBU150" s="88"/>
      <c r="HBV150" s="88"/>
      <c r="HBW150" s="88"/>
      <c r="HBX150" s="88"/>
      <c r="HBY150" s="88"/>
      <c r="HBZ150" s="88"/>
      <c r="HCA150" s="88"/>
      <c r="HCB150" s="88"/>
      <c r="HCC150" s="88"/>
      <c r="HCD150" s="88"/>
      <c r="HCE150" s="88"/>
      <c r="HCF150" s="88"/>
      <c r="HCG150" s="88"/>
      <c r="HCH150" s="88"/>
      <c r="HCI150" s="88"/>
      <c r="HCJ150" s="88"/>
      <c r="HCK150" s="88"/>
      <c r="HCL150" s="88"/>
      <c r="HCM150" s="88"/>
      <c r="HCN150" s="88"/>
      <c r="HCO150" s="88"/>
      <c r="HCP150" s="88"/>
      <c r="HCQ150" s="88"/>
      <c r="HCR150" s="88"/>
      <c r="HCS150" s="88"/>
      <c r="HCT150" s="88"/>
      <c r="HCU150" s="88"/>
      <c r="HCV150" s="88"/>
      <c r="HCW150" s="88"/>
      <c r="HCX150" s="88"/>
      <c r="HCY150" s="88"/>
      <c r="HCZ150" s="88"/>
      <c r="HDA150" s="88"/>
      <c r="HDB150" s="88"/>
      <c r="HDC150" s="88"/>
      <c r="HDD150" s="88"/>
      <c r="HDE150" s="88"/>
      <c r="HDF150" s="88"/>
      <c r="HDG150" s="88"/>
      <c r="HDH150" s="88"/>
      <c r="HDI150" s="88"/>
      <c r="HDJ150" s="88"/>
      <c r="HDK150" s="88"/>
      <c r="HDL150" s="88"/>
      <c r="HDM150" s="88"/>
      <c r="HDN150" s="88"/>
      <c r="HDO150" s="88"/>
      <c r="HDP150" s="88"/>
      <c r="HDQ150" s="88"/>
      <c r="HDR150" s="88"/>
      <c r="HDS150" s="88"/>
      <c r="HDT150" s="88"/>
      <c r="HDU150" s="88"/>
      <c r="HDV150" s="88"/>
      <c r="HDW150" s="88"/>
      <c r="HDX150" s="88"/>
      <c r="HDY150" s="88"/>
      <c r="HDZ150" s="88"/>
      <c r="HEA150" s="88"/>
      <c r="HEB150" s="88"/>
      <c r="HEC150" s="88"/>
      <c r="HED150" s="88"/>
      <c r="HEE150" s="88"/>
      <c r="HEF150" s="88"/>
      <c r="HEG150" s="88"/>
      <c r="HEH150" s="88"/>
      <c r="HEI150" s="88"/>
      <c r="HEJ150" s="88"/>
      <c r="HEK150" s="88"/>
      <c r="HEL150" s="88"/>
      <c r="HEM150" s="88"/>
      <c r="HEN150" s="88"/>
      <c r="HEO150" s="88"/>
      <c r="HEP150" s="88"/>
      <c r="HEQ150" s="88"/>
      <c r="HER150" s="88"/>
      <c r="HES150" s="88"/>
      <c r="HET150" s="88"/>
      <c r="HEU150" s="88"/>
      <c r="HEV150" s="88"/>
      <c r="HEW150" s="88"/>
      <c r="HEX150" s="88"/>
      <c r="HEY150" s="88"/>
      <c r="HEZ150" s="88"/>
      <c r="HFA150" s="88"/>
      <c r="HFB150" s="88"/>
      <c r="HFC150" s="88"/>
      <c r="HFD150" s="88"/>
      <c r="HFE150" s="88"/>
      <c r="HFF150" s="88"/>
      <c r="HFG150" s="88"/>
      <c r="HFH150" s="88"/>
      <c r="HFI150" s="88"/>
      <c r="HFJ150" s="88"/>
      <c r="HFK150" s="88"/>
      <c r="HFL150" s="88"/>
      <c r="HFM150" s="88"/>
      <c r="HFN150" s="88"/>
      <c r="HFO150" s="88"/>
      <c r="HFP150" s="88"/>
      <c r="HFQ150" s="88"/>
      <c r="HFR150" s="88"/>
      <c r="HFS150" s="88"/>
      <c r="HFT150" s="88"/>
      <c r="HFU150" s="88"/>
      <c r="HFV150" s="88"/>
      <c r="HFW150" s="88"/>
      <c r="HFX150" s="88"/>
      <c r="HFY150" s="88"/>
      <c r="HFZ150" s="88"/>
      <c r="HGA150" s="88"/>
      <c r="HGB150" s="88"/>
      <c r="HGC150" s="88"/>
      <c r="HGD150" s="88"/>
      <c r="HGE150" s="88"/>
      <c r="HGF150" s="88"/>
      <c r="HGG150" s="88"/>
      <c r="HGH150" s="88"/>
      <c r="HGI150" s="88"/>
      <c r="HGJ150" s="88"/>
      <c r="HGK150" s="88"/>
      <c r="HGL150" s="88"/>
      <c r="HGM150" s="88"/>
      <c r="HGN150" s="88"/>
      <c r="HGO150" s="88"/>
      <c r="HGP150" s="88"/>
      <c r="HGQ150" s="88"/>
      <c r="HGR150" s="88"/>
      <c r="HGS150" s="88"/>
      <c r="HGT150" s="88"/>
      <c r="HGU150" s="88"/>
      <c r="HGV150" s="88"/>
      <c r="HGW150" s="88"/>
      <c r="HGX150" s="88"/>
      <c r="HGY150" s="88"/>
      <c r="HGZ150" s="88"/>
      <c r="HHA150" s="88"/>
      <c r="HHB150" s="88"/>
      <c r="HHC150" s="88"/>
      <c r="HHD150" s="88"/>
      <c r="HHE150" s="88"/>
      <c r="HHF150" s="88"/>
      <c r="HHG150" s="88"/>
      <c r="HHH150" s="88"/>
      <c r="HHI150" s="88"/>
      <c r="HHJ150" s="88"/>
      <c r="HHK150" s="88"/>
      <c r="HHL150" s="88"/>
      <c r="HHM150" s="88"/>
      <c r="HHN150" s="88"/>
      <c r="HHO150" s="88"/>
      <c r="HHP150" s="88"/>
      <c r="HHQ150" s="88"/>
      <c r="HHR150" s="88"/>
      <c r="HHS150" s="88"/>
      <c r="HHT150" s="88"/>
      <c r="HHU150" s="88"/>
      <c r="HHV150" s="88"/>
      <c r="HHW150" s="88"/>
      <c r="HHX150" s="88"/>
      <c r="HHY150" s="88"/>
      <c r="HHZ150" s="88"/>
      <c r="HIA150" s="88"/>
      <c r="HIB150" s="88"/>
      <c r="HIC150" s="88"/>
      <c r="HID150" s="88"/>
      <c r="HIE150" s="88"/>
      <c r="HIF150" s="88"/>
      <c r="HIG150" s="88"/>
      <c r="HIH150" s="88"/>
      <c r="HII150" s="88"/>
      <c r="HIJ150" s="88"/>
      <c r="HIK150" s="88"/>
      <c r="HIL150" s="88"/>
      <c r="HIM150" s="88"/>
      <c r="HIN150" s="88"/>
      <c r="HIO150" s="88"/>
      <c r="HIP150" s="88"/>
      <c r="HIQ150" s="88"/>
      <c r="HIR150" s="88"/>
      <c r="HIS150" s="88"/>
      <c r="HIT150" s="88"/>
      <c r="HIU150" s="88"/>
      <c r="HIV150" s="88"/>
      <c r="HIW150" s="88"/>
      <c r="HIX150" s="88"/>
      <c r="HIY150" s="88"/>
      <c r="HIZ150" s="88"/>
      <c r="HJA150" s="88"/>
      <c r="HJB150" s="88"/>
      <c r="HJC150" s="88"/>
      <c r="HJD150" s="88"/>
      <c r="HJE150" s="88"/>
      <c r="HJF150" s="88"/>
      <c r="HJG150" s="88"/>
      <c r="HJH150" s="88"/>
      <c r="HJI150" s="88"/>
      <c r="HJJ150" s="88"/>
      <c r="HJK150" s="88"/>
      <c r="HJL150" s="88"/>
      <c r="HJM150" s="88"/>
      <c r="HJN150" s="88"/>
      <c r="HJO150" s="88"/>
      <c r="HJP150" s="88"/>
      <c r="HJQ150" s="88"/>
      <c r="HJR150" s="88"/>
      <c r="HJS150" s="88"/>
      <c r="HJT150" s="88"/>
      <c r="HJU150" s="88"/>
      <c r="HJV150" s="88"/>
      <c r="HJW150" s="88"/>
      <c r="HJX150" s="88"/>
      <c r="HJY150" s="88"/>
      <c r="HJZ150" s="88"/>
      <c r="HKA150" s="88"/>
      <c r="HKB150" s="88"/>
      <c r="HKC150" s="88"/>
      <c r="HKD150" s="88"/>
      <c r="HKE150" s="88"/>
      <c r="HKF150" s="88"/>
      <c r="HKG150" s="88"/>
      <c r="HKH150" s="88"/>
      <c r="HKI150" s="88"/>
      <c r="HKJ150" s="88"/>
      <c r="HKK150" s="88"/>
      <c r="HKL150" s="88"/>
      <c r="HKM150" s="88"/>
      <c r="HKN150" s="88"/>
      <c r="HKO150" s="88"/>
      <c r="HKP150" s="88"/>
      <c r="HKQ150" s="88"/>
      <c r="HKR150" s="88"/>
      <c r="HKS150" s="88"/>
      <c r="HKT150" s="88"/>
      <c r="HKU150" s="88"/>
      <c r="HKV150" s="88"/>
      <c r="HKW150" s="88"/>
      <c r="HKX150" s="88"/>
      <c r="HKY150" s="88"/>
      <c r="HKZ150" s="88"/>
      <c r="HLA150" s="88"/>
      <c r="HLB150" s="88"/>
      <c r="HLC150" s="88"/>
      <c r="HLD150" s="88"/>
      <c r="HLE150" s="88"/>
      <c r="HLF150" s="88"/>
      <c r="HLG150" s="88"/>
      <c r="HLH150" s="88"/>
      <c r="HLI150" s="88"/>
      <c r="HLJ150" s="88"/>
      <c r="HLK150" s="88"/>
      <c r="HLL150" s="88"/>
      <c r="HLM150" s="88"/>
      <c r="HLN150" s="88"/>
      <c r="HLO150" s="88"/>
      <c r="HLP150" s="88"/>
      <c r="HLQ150" s="88"/>
      <c r="HLR150" s="88"/>
      <c r="HLS150" s="88"/>
      <c r="HLT150" s="88"/>
      <c r="HLU150" s="88"/>
      <c r="HLV150" s="88"/>
      <c r="HLW150" s="88"/>
      <c r="HLX150" s="88"/>
      <c r="HLY150" s="88"/>
      <c r="HLZ150" s="88"/>
      <c r="HMA150" s="88"/>
      <c r="HMB150" s="88"/>
      <c r="HMC150" s="88"/>
      <c r="HMD150" s="88"/>
      <c r="HME150" s="88"/>
      <c r="HMF150" s="88"/>
      <c r="HMG150" s="88"/>
      <c r="HMH150" s="88"/>
      <c r="HMI150" s="88"/>
      <c r="HMJ150" s="88"/>
      <c r="HMK150" s="88"/>
      <c r="HML150" s="88"/>
      <c r="HMM150" s="88"/>
      <c r="HMN150" s="88"/>
      <c r="HMO150" s="88"/>
      <c r="HMP150" s="88"/>
      <c r="HMQ150" s="88"/>
      <c r="HMR150" s="88"/>
      <c r="HMS150" s="88"/>
      <c r="HMT150" s="88"/>
      <c r="HMU150" s="88"/>
      <c r="HMV150" s="88"/>
      <c r="HMW150" s="88"/>
      <c r="HMX150" s="88"/>
      <c r="HMY150" s="88"/>
      <c r="HMZ150" s="88"/>
      <c r="HNA150" s="88"/>
      <c r="HNB150" s="88"/>
      <c r="HNC150" s="88"/>
      <c r="HND150" s="88"/>
      <c r="HNE150" s="88"/>
      <c r="HNF150" s="88"/>
      <c r="HNG150" s="88"/>
      <c r="HNH150" s="88"/>
      <c r="HNI150" s="88"/>
      <c r="HNJ150" s="88"/>
      <c r="HNK150" s="88"/>
      <c r="HNL150" s="88"/>
      <c r="HNM150" s="88"/>
      <c r="HNN150" s="88"/>
      <c r="HNO150" s="88"/>
      <c r="HNP150" s="88"/>
      <c r="HNQ150" s="88"/>
      <c r="HNR150" s="88"/>
      <c r="HNS150" s="88"/>
      <c r="HNT150" s="88"/>
      <c r="HNU150" s="88"/>
      <c r="HNV150" s="88"/>
      <c r="HNW150" s="88"/>
      <c r="HNX150" s="88"/>
      <c r="HNY150" s="88"/>
      <c r="HNZ150" s="88"/>
      <c r="HOA150" s="88"/>
      <c r="HOB150" s="88"/>
      <c r="HOC150" s="88"/>
      <c r="HOD150" s="88"/>
      <c r="HOE150" s="88"/>
      <c r="HOF150" s="88"/>
      <c r="HOG150" s="88"/>
      <c r="HOH150" s="88"/>
      <c r="HOI150" s="88"/>
      <c r="HOJ150" s="88"/>
      <c r="HOK150" s="88"/>
      <c r="HOL150" s="88"/>
      <c r="HOM150" s="88"/>
      <c r="HON150" s="88"/>
      <c r="HOO150" s="88"/>
      <c r="HOP150" s="88"/>
      <c r="HOQ150" s="88"/>
      <c r="HOR150" s="88"/>
      <c r="HOS150" s="88"/>
      <c r="HOT150" s="88"/>
      <c r="HOU150" s="88"/>
      <c r="HOV150" s="88"/>
      <c r="HOW150" s="88"/>
      <c r="HOX150" s="88"/>
      <c r="HOY150" s="88"/>
      <c r="HOZ150" s="88"/>
      <c r="HPA150" s="88"/>
      <c r="HPB150" s="88"/>
      <c r="HPC150" s="88"/>
      <c r="HPD150" s="88"/>
      <c r="HPE150" s="88"/>
      <c r="HPF150" s="88"/>
      <c r="HPG150" s="88"/>
      <c r="HPH150" s="88"/>
      <c r="HPI150" s="88"/>
      <c r="HPJ150" s="88"/>
      <c r="HPK150" s="88"/>
      <c r="HPL150" s="88"/>
      <c r="HPM150" s="88"/>
      <c r="HPN150" s="88"/>
      <c r="HPO150" s="88"/>
      <c r="HPP150" s="88"/>
      <c r="HPQ150" s="88"/>
      <c r="HPR150" s="88"/>
      <c r="HPS150" s="88"/>
      <c r="HPT150" s="88"/>
      <c r="HPU150" s="88"/>
      <c r="HPV150" s="88"/>
      <c r="HPW150" s="88"/>
      <c r="HPX150" s="88"/>
      <c r="HPY150" s="88"/>
      <c r="HPZ150" s="88"/>
      <c r="HQA150" s="88"/>
      <c r="HQB150" s="88"/>
      <c r="HQC150" s="88"/>
      <c r="HQD150" s="88"/>
      <c r="HQE150" s="88"/>
      <c r="HQF150" s="88"/>
      <c r="HQG150" s="88"/>
      <c r="HQH150" s="88"/>
      <c r="HQI150" s="88"/>
      <c r="HQJ150" s="88"/>
      <c r="HQK150" s="88"/>
      <c r="HQL150" s="88"/>
      <c r="HQM150" s="88"/>
      <c r="HQN150" s="88"/>
      <c r="HQO150" s="88"/>
      <c r="HQP150" s="88"/>
      <c r="HQQ150" s="88"/>
      <c r="HQR150" s="88"/>
      <c r="HQS150" s="88"/>
      <c r="HQT150" s="88"/>
      <c r="HQU150" s="88"/>
      <c r="HQV150" s="88"/>
      <c r="HQW150" s="88"/>
      <c r="HQX150" s="88"/>
      <c r="HQY150" s="88"/>
      <c r="HQZ150" s="88"/>
      <c r="HRA150" s="88"/>
      <c r="HRB150" s="88"/>
      <c r="HRC150" s="88"/>
      <c r="HRD150" s="88"/>
      <c r="HRE150" s="88"/>
      <c r="HRF150" s="88"/>
      <c r="HRG150" s="88"/>
      <c r="HRH150" s="88"/>
      <c r="HRI150" s="88"/>
      <c r="HRJ150" s="88"/>
      <c r="HRK150" s="88"/>
      <c r="HRL150" s="88"/>
      <c r="HRM150" s="88"/>
      <c r="HRN150" s="88"/>
      <c r="HRO150" s="88"/>
      <c r="HRP150" s="88"/>
      <c r="HRQ150" s="88"/>
      <c r="HRR150" s="88"/>
      <c r="HRS150" s="88"/>
      <c r="HRT150" s="88"/>
      <c r="HRU150" s="88"/>
      <c r="HRV150" s="88"/>
      <c r="HRW150" s="88"/>
      <c r="HRX150" s="88"/>
      <c r="HRY150" s="88"/>
      <c r="HRZ150" s="88"/>
      <c r="HSA150" s="88"/>
      <c r="HSB150" s="88"/>
      <c r="HSC150" s="88"/>
      <c r="HSD150" s="88"/>
      <c r="HSE150" s="88"/>
      <c r="HSF150" s="88"/>
      <c r="HSG150" s="88"/>
      <c r="HSH150" s="88"/>
      <c r="HSI150" s="88"/>
      <c r="HSJ150" s="88"/>
      <c r="HSK150" s="88"/>
      <c r="HSL150" s="88"/>
      <c r="HSM150" s="88"/>
      <c r="HSN150" s="88"/>
      <c r="HSO150" s="88"/>
      <c r="HSP150" s="88"/>
      <c r="HSQ150" s="88"/>
      <c r="HSR150" s="88"/>
      <c r="HSS150" s="88"/>
      <c r="HST150" s="88"/>
      <c r="HSU150" s="88"/>
      <c r="HSV150" s="88"/>
      <c r="HSW150" s="88"/>
      <c r="HSX150" s="88"/>
      <c r="HSY150" s="88"/>
      <c r="HSZ150" s="88"/>
      <c r="HTA150" s="88"/>
      <c r="HTB150" s="88"/>
      <c r="HTC150" s="88"/>
      <c r="HTD150" s="88"/>
      <c r="HTE150" s="88"/>
      <c r="HTF150" s="88"/>
      <c r="HTG150" s="88"/>
      <c r="HTH150" s="88"/>
      <c r="HTI150" s="88"/>
      <c r="HTJ150" s="88"/>
      <c r="HTK150" s="88"/>
      <c r="HTL150" s="88"/>
      <c r="HTM150" s="88"/>
      <c r="HTN150" s="88"/>
      <c r="HTO150" s="88"/>
      <c r="HTP150" s="88"/>
      <c r="HTQ150" s="88"/>
      <c r="HTR150" s="88"/>
      <c r="HTS150" s="88"/>
      <c r="HTT150" s="88"/>
      <c r="HTU150" s="88"/>
      <c r="HTV150" s="88"/>
      <c r="HTW150" s="88"/>
      <c r="HTX150" s="88"/>
      <c r="HTY150" s="88"/>
      <c r="HTZ150" s="88"/>
      <c r="HUA150" s="88"/>
      <c r="HUB150" s="88"/>
      <c r="HUC150" s="88"/>
      <c r="HUD150" s="88"/>
      <c r="HUE150" s="88"/>
      <c r="HUF150" s="88"/>
      <c r="HUG150" s="88"/>
      <c r="HUH150" s="88"/>
      <c r="HUI150" s="88"/>
      <c r="HUJ150" s="88"/>
      <c r="HUK150" s="88"/>
      <c r="HUL150" s="88"/>
      <c r="HUM150" s="88"/>
      <c r="HUN150" s="88"/>
      <c r="HUO150" s="88"/>
      <c r="HUP150" s="88"/>
      <c r="HUQ150" s="88"/>
      <c r="HUR150" s="88"/>
      <c r="HUS150" s="88"/>
      <c r="HUT150" s="88"/>
      <c r="HUU150" s="88"/>
      <c r="HUV150" s="88"/>
      <c r="HUW150" s="88"/>
      <c r="HUX150" s="88"/>
      <c r="HUY150" s="88"/>
      <c r="HUZ150" s="88"/>
      <c r="HVA150" s="88"/>
      <c r="HVB150" s="88"/>
      <c r="HVC150" s="88"/>
      <c r="HVD150" s="88"/>
      <c r="HVE150" s="88"/>
      <c r="HVF150" s="88"/>
      <c r="HVG150" s="88"/>
      <c r="HVH150" s="88"/>
      <c r="HVI150" s="88"/>
      <c r="HVJ150" s="88"/>
      <c r="HVK150" s="88"/>
      <c r="HVL150" s="88"/>
      <c r="HVM150" s="88"/>
      <c r="HVN150" s="88"/>
      <c r="HVO150" s="88"/>
      <c r="HVP150" s="88"/>
      <c r="HVQ150" s="88"/>
      <c r="HVR150" s="88"/>
      <c r="HVS150" s="88"/>
      <c r="HVT150" s="88"/>
      <c r="HVU150" s="88"/>
      <c r="HVV150" s="88"/>
      <c r="HVW150" s="88"/>
      <c r="HVX150" s="88"/>
      <c r="HVY150" s="88"/>
      <c r="HVZ150" s="88"/>
      <c r="HWA150" s="88"/>
      <c r="HWB150" s="88"/>
      <c r="HWC150" s="88"/>
      <c r="HWD150" s="88"/>
      <c r="HWE150" s="88"/>
      <c r="HWF150" s="88"/>
      <c r="HWG150" s="88"/>
      <c r="HWH150" s="88"/>
      <c r="HWI150" s="88"/>
      <c r="HWJ150" s="88"/>
      <c r="HWK150" s="88"/>
      <c r="HWL150" s="88"/>
      <c r="HWM150" s="88"/>
      <c r="HWN150" s="88"/>
      <c r="HWO150" s="88"/>
      <c r="HWP150" s="88"/>
      <c r="HWQ150" s="88"/>
      <c r="HWR150" s="88"/>
      <c r="HWS150" s="88"/>
      <c r="HWT150" s="88"/>
      <c r="HWU150" s="88"/>
      <c r="HWV150" s="88"/>
      <c r="HWW150" s="88"/>
      <c r="HWX150" s="88"/>
      <c r="HWY150" s="88"/>
      <c r="HWZ150" s="88"/>
      <c r="HXA150" s="88"/>
      <c r="HXB150" s="88"/>
      <c r="HXC150" s="88"/>
      <c r="HXD150" s="88"/>
      <c r="HXE150" s="88"/>
      <c r="HXF150" s="88"/>
      <c r="HXG150" s="88"/>
      <c r="HXH150" s="88"/>
      <c r="HXI150" s="88"/>
      <c r="HXJ150" s="88"/>
      <c r="HXK150" s="88"/>
      <c r="HXL150" s="88"/>
      <c r="HXM150" s="88"/>
      <c r="HXN150" s="88"/>
      <c r="HXO150" s="88"/>
      <c r="HXP150" s="88"/>
      <c r="HXQ150" s="88"/>
      <c r="HXR150" s="88"/>
      <c r="HXS150" s="88"/>
      <c r="HXT150" s="88"/>
      <c r="HXU150" s="88"/>
      <c r="HXV150" s="88"/>
      <c r="HXW150" s="88"/>
      <c r="HXX150" s="88"/>
      <c r="HXY150" s="88"/>
      <c r="HXZ150" s="88"/>
      <c r="HYA150" s="88"/>
      <c r="HYB150" s="88"/>
      <c r="HYC150" s="88"/>
      <c r="HYD150" s="88"/>
      <c r="HYE150" s="88"/>
      <c r="HYF150" s="88"/>
      <c r="HYG150" s="88"/>
      <c r="HYH150" s="88"/>
      <c r="HYI150" s="88"/>
      <c r="HYJ150" s="88"/>
      <c r="HYK150" s="88"/>
      <c r="HYL150" s="88"/>
      <c r="HYM150" s="88"/>
      <c r="HYN150" s="88"/>
      <c r="HYO150" s="88"/>
      <c r="HYP150" s="88"/>
      <c r="HYQ150" s="88"/>
      <c r="HYR150" s="88"/>
      <c r="HYS150" s="88"/>
      <c r="HYT150" s="88"/>
      <c r="HYU150" s="88"/>
      <c r="HYV150" s="88"/>
      <c r="HYW150" s="88"/>
      <c r="HYX150" s="88"/>
      <c r="HYY150" s="88"/>
      <c r="HYZ150" s="88"/>
      <c r="HZA150" s="88"/>
      <c r="HZB150" s="88"/>
      <c r="HZC150" s="88"/>
      <c r="HZD150" s="88"/>
      <c r="HZE150" s="88"/>
      <c r="HZF150" s="88"/>
      <c r="HZG150" s="88"/>
      <c r="HZH150" s="88"/>
      <c r="HZI150" s="88"/>
      <c r="HZJ150" s="88"/>
      <c r="HZK150" s="88"/>
      <c r="HZL150" s="88"/>
      <c r="HZM150" s="88"/>
      <c r="HZN150" s="88"/>
      <c r="HZO150" s="88"/>
      <c r="HZP150" s="88"/>
      <c r="HZQ150" s="88"/>
      <c r="HZR150" s="88"/>
      <c r="HZS150" s="88"/>
      <c r="HZT150" s="88"/>
      <c r="HZU150" s="88"/>
      <c r="HZV150" s="88"/>
      <c r="HZW150" s="88"/>
      <c r="HZX150" s="88"/>
      <c r="HZY150" s="88"/>
      <c r="HZZ150" s="88"/>
      <c r="IAA150" s="88"/>
      <c r="IAB150" s="88"/>
      <c r="IAC150" s="88"/>
      <c r="IAD150" s="88"/>
      <c r="IAE150" s="88"/>
      <c r="IAF150" s="88"/>
      <c r="IAG150" s="88"/>
      <c r="IAH150" s="88"/>
      <c r="IAI150" s="88"/>
      <c r="IAJ150" s="88"/>
      <c r="IAK150" s="88"/>
      <c r="IAL150" s="88"/>
      <c r="IAM150" s="88"/>
      <c r="IAN150" s="88"/>
      <c r="IAO150" s="88"/>
      <c r="IAP150" s="88"/>
      <c r="IAQ150" s="88"/>
      <c r="IAR150" s="88"/>
      <c r="IAS150" s="88"/>
      <c r="IAT150" s="88"/>
      <c r="IAU150" s="88"/>
      <c r="IAV150" s="88"/>
      <c r="IAW150" s="88"/>
      <c r="IAX150" s="88"/>
      <c r="IAY150" s="88"/>
      <c r="IAZ150" s="88"/>
      <c r="IBA150" s="88"/>
      <c r="IBB150" s="88"/>
      <c r="IBC150" s="88"/>
      <c r="IBD150" s="88"/>
      <c r="IBE150" s="88"/>
      <c r="IBF150" s="88"/>
      <c r="IBG150" s="88"/>
      <c r="IBH150" s="88"/>
      <c r="IBI150" s="88"/>
      <c r="IBJ150" s="88"/>
      <c r="IBK150" s="88"/>
      <c r="IBL150" s="88"/>
      <c r="IBM150" s="88"/>
      <c r="IBN150" s="88"/>
      <c r="IBO150" s="88"/>
      <c r="IBP150" s="88"/>
      <c r="IBQ150" s="88"/>
      <c r="IBR150" s="88"/>
      <c r="IBS150" s="88"/>
      <c r="IBT150" s="88"/>
      <c r="IBU150" s="88"/>
      <c r="IBV150" s="88"/>
      <c r="IBW150" s="88"/>
      <c r="IBX150" s="88"/>
      <c r="IBY150" s="88"/>
      <c r="IBZ150" s="88"/>
      <c r="ICA150" s="88"/>
      <c r="ICB150" s="88"/>
      <c r="ICC150" s="88"/>
      <c r="ICD150" s="88"/>
      <c r="ICE150" s="88"/>
      <c r="ICF150" s="88"/>
      <c r="ICG150" s="88"/>
      <c r="ICH150" s="88"/>
      <c r="ICI150" s="88"/>
      <c r="ICJ150" s="88"/>
      <c r="ICK150" s="88"/>
      <c r="ICL150" s="88"/>
      <c r="ICM150" s="88"/>
      <c r="ICN150" s="88"/>
      <c r="ICO150" s="88"/>
      <c r="ICP150" s="88"/>
      <c r="ICQ150" s="88"/>
      <c r="ICR150" s="88"/>
      <c r="ICS150" s="88"/>
      <c r="ICT150" s="88"/>
      <c r="ICU150" s="88"/>
      <c r="ICV150" s="88"/>
      <c r="ICW150" s="88"/>
      <c r="ICX150" s="88"/>
      <c r="ICY150" s="88"/>
      <c r="ICZ150" s="88"/>
      <c r="IDA150" s="88"/>
      <c r="IDB150" s="88"/>
      <c r="IDC150" s="88"/>
      <c r="IDD150" s="88"/>
      <c r="IDE150" s="88"/>
      <c r="IDF150" s="88"/>
      <c r="IDG150" s="88"/>
      <c r="IDH150" s="88"/>
      <c r="IDI150" s="88"/>
      <c r="IDJ150" s="88"/>
      <c r="IDK150" s="88"/>
      <c r="IDL150" s="88"/>
      <c r="IDM150" s="88"/>
      <c r="IDN150" s="88"/>
      <c r="IDO150" s="88"/>
      <c r="IDP150" s="88"/>
      <c r="IDQ150" s="88"/>
      <c r="IDR150" s="88"/>
      <c r="IDS150" s="88"/>
      <c r="IDT150" s="88"/>
      <c r="IDU150" s="88"/>
      <c r="IDV150" s="88"/>
      <c r="IDW150" s="88"/>
      <c r="IDX150" s="88"/>
      <c r="IDY150" s="88"/>
      <c r="IDZ150" s="88"/>
      <c r="IEA150" s="88"/>
      <c r="IEB150" s="88"/>
      <c r="IEC150" s="88"/>
      <c r="IED150" s="88"/>
      <c r="IEE150" s="88"/>
      <c r="IEF150" s="88"/>
      <c r="IEG150" s="88"/>
      <c r="IEH150" s="88"/>
      <c r="IEI150" s="88"/>
      <c r="IEJ150" s="88"/>
      <c r="IEK150" s="88"/>
      <c r="IEL150" s="88"/>
      <c r="IEM150" s="88"/>
      <c r="IEN150" s="88"/>
      <c r="IEO150" s="88"/>
      <c r="IEP150" s="88"/>
      <c r="IEQ150" s="88"/>
      <c r="IER150" s="88"/>
      <c r="IES150" s="88"/>
      <c r="IET150" s="88"/>
      <c r="IEU150" s="88"/>
      <c r="IEV150" s="88"/>
      <c r="IEW150" s="88"/>
      <c r="IEX150" s="88"/>
      <c r="IEY150" s="88"/>
      <c r="IEZ150" s="88"/>
      <c r="IFA150" s="88"/>
      <c r="IFB150" s="88"/>
      <c r="IFC150" s="88"/>
      <c r="IFD150" s="88"/>
      <c r="IFE150" s="88"/>
      <c r="IFF150" s="88"/>
      <c r="IFG150" s="88"/>
      <c r="IFH150" s="88"/>
      <c r="IFI150" s="88"/>
      <c r="IFJ150" s="88"/>
      <c r="IFK150" s="88"/>
      <c r="IFL150" s="88"/>
      <c r="IFM150" s="88"/>
      <c r="IFN150" s="88"/>
      <c r="IFO150" s="88"/>
      <c r="IFP150" s="88"/>
      <c r="IFQ150" s="88"/>
      <c r="IFR150" s="88"/>
      <c r="IFS150" s="88"/>
      <c r="IFT150" s="88"/>
      <c r="IFU150" s="88"/>
      <c r="IFV150" s="88"/>
      <c r="IFW150" s="88"/>
      <c r="IFX150" s="88"/>
      <c r="IFY150" s="88"/>
      <c r="IFZ150" s="88"/>
      <c r="IGA150" s="88"/>
      <c r="IGB150" s="88"/>
      <c r="IGC150" s="88"/>
      <c r="IGD150" s="88"/>
      <c r="IGE150" s="88"/>
      <c r="IGF150" s="88"/>
      <c r="IGG150" s="88"/>
      <c r="IGH150" s="88"/>
      <c r="IGI150" s="88"/>
      <c r="IGJ150" s="88"/>
      <c r="IGK150" s="88"/>
      <c r="IGL150" s="88"/>
      <c r="IGM150" s="88"/>
      <c r="IGN150" s="88"/>
      <c r="IGO150" s="88"/>
      <c r="IGP150" s="88"/>
      <c r="IGQ150" s="88"/>
      <c r="IGR150" s="88"/>
      <c r="IGS150" s="88"/>
      <c r="IGT150" s="88"/>
      <c r="IGU150" s="88"/>
      <c r="IGV150" s="88"/>
      <c r="IGW150" s="88"/>
      <c r="IGX150" s="88"/>
      <c r="IGY150" s="88"/>
      <c r="IGZ150" s="88"/>
      <c r="IHA150" s="88"/>
      <c r="IHB150" s="88"/>
      <c r="IHC150" s="88"/>
      <c r="IHD150" s="88"/>
      <c r="IHE150" s="88"/>
      <c r="IHF150" s="88"/>
      <c r="IHG150" s="88"/>
      <c r="IHH150" s="88"/>
      <c r="IHI150" s="88"/>
      <c r="IHJ150" s="88"/>
      <c r="IHK150" s="88"/>
      <c r="IHL150" s="88"/>
      <c r="IHM150" s="88"/>
      <c r="IHN150" s="88"/>
      <c r="IHO150" s="88"/>
      <c r="IHP150" s="88"/>
      <c r="IHQ150" s="88"/>
      <c r="IHR150" s="88"/>
      <c r="IHS150" s="88"/>
      <c r="IHT150" s="88"/>
      <c r="IHU150" s="88"/>
      <c r="IHV150" s="88"/>
      <c r="IHW150" s="88"/>
      <c r="IHX150" s="88"/>
      <c r="IHY150" s="88"/>
      <c r="IHZ150" s="88"/>
      <c r="IIA150" s="88"/>
      <c r="IIB150" s="88"/>
      <c r="IIC150" s="88"/>
      <c r="IID150" s="88"/>
      <c r="IIE150" s="88"/>
      <c r="IIF150" s="88"/>
      <c r="IIG150" s="88"/>
      <c r="IIH150" s="88"/>
      <c r="III150" s="88"/>
      <c r="IIJ150" s="88"/>
      <c r="IIK150" s="88"/>
      <c r="IIL150" s="88"/>
      <c r="IIM150" s="88"/>
      <c r="IIN150" s="88"/>
      <c r="IIO150" s="88"/>
      <c r="IIP150" s="88"/>
      <c r="IIQ150" s="88"/>
      <c r="IIR150" s="88"/>
      <c r="IIS150" s="88"/>
      <c r="IIT150" s="88"/>
      <c r="IIU150" s="88"/>
      <c r="IIV150" s="88"/>
      <c r="IIW150" s="88"/>
      <c r="IIX150" s="88"/>
      <c r="IIY150" s="88"/>
      <c r="IIZ150" s="88"/>
      <c r="IJA150" s="88"/>
      <c r="IJB150" s="88"/>
      <c r="IJC150" s="88"/>
      <c r="IJD150" s="88"/>
      <c r="IJE150" s="88"/>
      <c r="IJF150" s="88"/>
      <c r="IJG150" s="88"/>
      <c r="IJH150" s="88"/>
      <c r="IJI150" s="88"/>
      <c r="IJJ150" s="88"/>
      <c r="IJK150" s="88"/>
      <c r="IJL150" s="88"/>
      <c r="IJM150" s="88"/>
      <c r="IJN150" s="88"/>
      <c r="IJO150" s="88"/>
      <c r="IJP150" s="88"/>
      <c r="IJQ150" s="88"/>
      <c r="IJR150" s="88"/>
      <c r="IJS150" s="88"/>
      <c r="IJT150" s="88"/>
      <c r="IJU150" s="88"/>
      <c r="IJV150" s="88"/>
      <c r="IJW150" s="88"/>
      <c r="IJX150" s="88"/>
      <c r="IJY150" s="88"/>
      <c r="IJZ150" s="88"/>
      <c r="IKA150" s="88"/>
      <c r="IKB150" s="88"/>
      <c r="IKC150" s="88"/>
      <c r="IKD150" s="88"/>
      <c r="IKE150" s="88"/>
      <c r="IKF150" s="88"/>
      <c r="IKG150" s="88"/>
      <c r="IKH150" s="88"/>
      <c r="IKI150" s="88"/>
      <c r="IKJ150" s="88"/>
      <c r="IKK150" s="88"/>
      <c r="IKL150" s="88"/>
      <c r="IKM150" s="88"/>
      <c r="IKN150" s="88"/>
      <c r="IKO150" s="88"/>
      <c r="IKP150" s="88"/>
      <c r="IKQ150" s="88"/>
      <c r="IKR150" s="88"/>
      <c r="IKS150" s="88"/>
      <c r="IKT150" s="88"/>
      <c r="IKU150" s="88"/>
      <c r="IKV150" s="88"/>
      <c r="IKW150" s="88"/>
      <c r="IKX150" s="88"/>
      <c r="IKY150" s="88"/>
      <c r="IKZ150" s="88"/>
      <c r="ILA150" s="88"/>
      <c r="ILB150" s="88"/>
      <c r="ILC150" s="88"/>
      <c r="ILD150" s="88"/>
      <c r="ILE150" s="88"/>
      <c r="ILF150" s="88"/>
      <c r="ILG150" s="88"/>
      <c r="ILH150" s="88"/>
      <c r="ILI150" s="88"/>
      <c r="ILJ150" s="88"/>
      <c r="ILK150" s="88"/>
      <c r="ILL150" s="88"/>
      <c r="ILM150" s="88"/>
      <c r="ILN150" s="88"/>
      <c r="ILO150" s="88"/>
      <c r="ILP150" s="88"/>
      <c r="ILQ150" s="88"/>
      <c r="ILR150" s="88"/>
      <c r="ILS150" s="88"/>
      <c r="ILT150" s="88"/>
      <c r="ILU150" s="88"/>
      <c r="ILV150" s="88"/>
      <c r="ILW150" s="88"/>
      <c r="ILX150" s="88"/>
      <c r="ILY150" s="88"/>
      <c r="ILZ150" s="88"/>
      <c r="IMA150" s="88"/>
      <c r="IMB150" s="88"/>
      <c r="IMC150" s="88"/>
      <c r="IMD150" s="88"/>
      <c r="IME150" s="88"/>
      <c r="IMF150" s="88"/>
      <c r="IMG150" s="88"/>
      <c r="IMH150" s="88"/>
      <c r="IMI150" s="88"/>
      <c r="IMJ150" s="88"/>
      <c r="IMK150" s="88"/>
      <c r="IML150" s="88"/>
      <c r="IMM150" s="88"/>
      <c r="IMN150" s="88"/>
      <c r="IMO150" s="88"/>
      <c r="IMP150" s="88"/>
      <c r="IMQ150" s="88"/>
      <c r="IMR150" s="88"/>
      <c r="IMS150" s="88"/>
      <c r="IMT150" s="88"/>
      <c r="IMU150" s="88"/>
      <c r="IMV150" s="88"/>
      <c r="IMW150" s="88"/>
      <c r="IMX150" s="88"/>
      <c r="IMY150" s="88"/>
      <c r="IMZ150" s="88"/>
      <c r="INA150" s="88"/>
      <c r="INB150" s="88"/>
      <c r="INC150" s="88"/>
      <c r="IND150" s="88"/>
      <c r="INE150" s="88"/>
      <c r="INF150" s="88"/>
      <c r="ING150" s="88"/>
      <c r="INH150" s="88"/>
      <c r="INI150" s="88"/>
      <c r="INJ150" s="88"/>
      <c r="INK150" s="88"/>
      <c r="INL150" s="88"/>
      <c r="INM150" s="88"/>
      <c r="INN150" s="88"/>
      <c r="INO150" s="88"/>
      <c r="INP150" s="88"/>
      <c r="INQ150" s="88"/>
      <c r="INR150" s="88"/>
      <c r="INS150" s="88"/>
      <c r="INT150" s="88"/>
      <c r="INU150" s="88"/>
      <c r="INV150" s="88"/>
      <c r="INW150" s="88"/>
      <c r="INX150" s="88"/>
      <c r="INY150" s="88"/>
      <c r="INZ150" s="88"/>
      <c r="IOA150" s="88"/>
      <c r="IOB150" s="88"/>
      <c r="IOC150" s="88"/>
      <c r="IOD150" s="88"/>
      <c r="IOE150" s="88"/>
      <c r="IOF150" s="88"/>
      <c r="IOG150" s="88"/>
      <c r="IOH150" s="88"/>
      <c r="IOI150" s="88"/>
      <c r="IOJ150" s="88"/>
      <c r="IOK150" s="88"/>
      <c r="IOL150" s="88"/>
      <c r="IOM150" s="88"/>
      <c r="ION150" s="88"/>
      <c r="IOO150" s="88"/>
      <c r="IOP150" s="88"/>
      <c r="IOQ150" s="88"/>
      <c r="IOR150" s="88"/>
      <c r="IOS150" s="88"/>
      <c r="IOT150" s="88"/>
      <c r="IOU150" s="88"/>
      <c r="IOV150" s="88"/>
      <c r="IOW150" s="88"/>
      <c r="IOX150" s="88"/>
      <c r="IOY150" s="88"/>
      <c r="IOZ150" s="88"/>
      <c r="IPA150" s="88"/>
      <c r="IPB150" s="88"/>
      <c r="IPC150" s="88"/>
      <c r="IPD150" s="88"/>
      <c r="IPE150" s="88"/>
      <c r="IPF150" s="88"/>
      <c r="IPG150" s="88"/>
      <c r="IPH150" s="88"/>
      <c r="IPI150" s="88"/>
      <c r="IPJ150" s="88"/>
      <c r="IPK150" s="88"/>
      <c r="IPL150" s="88"/>
      <c r="IPM150" s="88"/>
      <c r="IPN150" s="88"/>
      <c r="IPO150" s="88"/>
      <c r="IPP150" s="88"/>
      <c r="IPQ150" s="88"/>
      <c r="IPR150" s="88"/>
      <c r="IPS150" s="88"/>
      <c r="IPT150" s="88"/>
      <c r="IPU150" s="88"/>
      <c r="IPV150" s="88"/>
      <c r="IPW150" s="88"/>
      <c r="IPX150" s="88"/>
      <c r="IPY150" s="88"/>
      <c r="IPZ150" s="88"/>
      <c r="IQA150" s="88"/>
      <c r="IQB150" s="88"/>
      <c r="IQC150" s="88"/>
      <c r="IQD150" s="88"/>
      <c r="IQE150" s="88"/>
      <c r="IQF150" s="88"/>
      <c r="IQG150" s="88"/>
      <c r="IQH150" s="88"/>
      <c r="IQI150" s="88"/>
      <c r="IQJ150" s="88"/>
      <c r="IQK150" s="88"/>
      <c r="IQL150" s="88"/>
      <c r="IQM150" s="88"/>
      <c r="IQN150" s="88"/>
      <c r="IQO150" s="88"/>
      <c r="IQP150" s="88"/>
      <c r="IQQ150" s="88"/>
      <c r="IQR150" s="88"/>
      <c r="IQS150" s="88"/>
      <c r="IQT150" s="88"/>
      <c r="IQU150" s="88"/>
      <c r="IQV150" s="88"/>
      <c r="IQW150" s="88"/>
      <c r="IQX150" s="88"/>
      <c r="IQY150" s="88"/>
      <c r="IQZ150" s="88"/>
      <c r="IRA150" s="88"/>
      <c r="IRB150" s="88"/>
      <c r="IRC150" s="88"/>
      <c r="IRD150" s="88"/>
      <c r="IRE150" s="88"/>
      <c r="IRF150" s="88"/>
      <c r="IRG150" s="88"/>
      <c r="IRH150" s="88"/>
      <c r="IRI150" s="88"/>
      <c r="IRJ150" s="88"/>
      <c r="IRK150" s="88"/>
      <c r="IRL150" s="88"/>
      <c r="IRM150" s="88"/>
      <c r="IRN150" s="88"/>
      <c r="IRO150" s="88"/>
      <c r="IRP150" s="88"/>
      <c r="IRQ150" s="88"/>
      <c r="IRR150" s="88"/>
      <c r="IRS150" s="88"/>
      <c r="IRT150" s="88"/>
      <c r="IRU150" s="88"/>
      <c r="IRV150" s="88"/>
      <c r="IRW150" s="88"/>
      <c r="IRX150" s="88"/>
      <c r="IRY150" s="88"/>
      <c r="IRZ150" s="88"/>
      <c r="ISA150" s="88"/>
      <c r="ISB150" s="88"/>
      <c r="ISC150" s="88"/>
      <c r="ISD150" s="88"/>
      <c r="ISE150" s="88"/>
      <c r="ISF150" s="88"/>
      <c r="ISG150" s="88"/>
      <c r="ISH150" s="88"/>
      <c r="ISI150" s="88"/>
      <c r="ISJ150" s="88"/>
      <c r="ISK150" s="88"/>
      <c r="ISL150" s="88"/>
      <c r="ISM150" s="88"/>
      <c r="ISN150" s="88"/>
      <c r="ISO150" s="88"/>
      <c r="ISP150" s="88"/>
      <c r="ISQ150" s="88"/>
      <c r="ISR150" s="88"/>
      <c r="ISS150" s="88"/>
      <c r="IST150" s="88"/>
      <c r="ISU150" s="88"/>
      <c r="ISV150" s="88"/>
      <c r="ISW150" s="88"/>
      <c r="ISX150" s="88"/>
      <c r="ISY150" s="88"/>
      <c r="ISZ150" s="88"/>
      <c r="ITA150" s="88"/>
      <c r="ITB150" s="88"/>
      <c r="ITC150" s="88"/>
      <c r="ITD150" s="88"/>
      <c r="ITE150" s="88"/>
      <c r="ITF150" s="88"/>
      <c r="ITG150" s="88"/>
      <c r="ITH150" s="88"/>
      <c r="ITI150" s="88"/>
      <c r="ITJ150" s="88"/>
      <c r="ITK150" s="88"/>
      <c r="ITL150" s="88"/>
      <c r="ITM150" s="88"/>
      <c r="ITN150" s="88"/>
      <c r="ITO150" s="88"/>
      <c r="ITP150" s="88"/>
      <c r="ITQ150" s="88"/>
      <c r="ITR150" s="88"/>
      <c r="ITS150" s="88"/>
      <c r="ITT150" s="88"/>
      <c r="ITU150" s="88"/>
      <c r="ITV150" s="88"/>
      <c r="ITW150" s="88"/>
      <c r="ITX150" s="88"/>
      <c r="ITY150" s="88"/>
      <c r="ITZ150" s="88"/>
      <c r="IUA150" s="88"/>
      <c r="IUB150" s="88"/>
      <c r="IUC150" s="88"/>
      <c r="IUD150" s="88"/>
      <c r="IUE150" s="88"/>
      <c r="IUF150" s="88"/>
      <c r="IUG150" s="88"/>
      <c r="IUH150" s="88"/>
      <c r="IUI150" s="88"/>
      <c r="IUJ150" s="88"/>
      <c r="IUK150" s="88"/>
      <c r="IUL150" s="88"/>
      <c r="IUM150" s="88"/>
      <c r="IUN150" s="88"/>
      <c r="IUO150" s="88"/>
      <c r="IUP150" s="88"/>
      <c r="IUQ150" s="88"/>
      <c r="IUR150" s="88"/>
      <c r="IUS150" s="88"/>
      <c r="IUT150" s="88"/>
      <c r="IUU150" s="88"/>
      <c r="IUV150" s="88"/>
      <c r="IUW150" s="88"/>
      <c r="IUX150" s="88"/>
      <c r="IUY150" s="88"/>
      <c r="IUZ150" s="88"/>
      <c r="IVA150" s="88"/>
      <c r="IVB150" s="88"/>
      <c r="IVC150" s="88"/>
      <c r="IVD150" s="88"/>
      <c r="IVE150" s="88"/>
      <c r="IVF150" s="88"/>
      <c r="IVG150" s="88"/>
      <c r="IVH150" s="88"/>
      <c r="IVI150" s="88"/>
      <c r="IVJ150" s="88"/>
      <c r="IVK150" s="88"/>
      <c r="IVL150" s="88"/>
      <c r="IVM150" s="88"/>
      <c r="IVN150" s="88"/>
      <c r="IVO150" s="88"/>
      <c r="IVP150" s="88"/>
      <c r="IVQ150" s="88"/>
      <c r="IVR150" s="88"/>
      <c r="IVS150" s="88"/>
      <c r="IVT150" s="88"/>
      <c r="IVU150" s="88"/>
      <c r="IVV150" s="88"/>
      <c r="IVW150" s="88"/>
      <c r="IVX150" s="88"/>
      <c r="IVY150" s="88"/>
      <c r="IVZ150" s="88"/>
      <c r="IWA150" s="88"/>
      <c r="IWB150" s="88"/>
      <c r="IWC150" s="88"/>
      <c r="IWD150" s="88"/>
      <c r="IWE150" s="88"/>
      <c r="IWF150" s="88"/>
      <c r="IWG150" s="88"/>
      <c r="IWH150" s="88"/>
      <c r="IWI150" s="88"/>
      <c r="IWJ150" s="88"/>
      <c r="IWK150" s="88"/>
      <c r="IWL150" s="88"/>
      <c r="IWM150" s="88"/>
      <c r="IWN150" s="88"/>
      <c r="IWO150" s="88"/>
      <c r="IWP150" s="88"/>
      <c r="IWQ150" s="88"/>
      <c r="IWR150" s="88"/>
      <c r="IWS150" s="88"/>
      <c r="IWT150" s="88"/>
      <c r="IWU150" s="88"/>
      <c r="IWV150" s="88"/>
      <c r="IWW150" s="88"/>
      <c r="IWX150" s="88"/>
      <c r="IWY150" s="88"/>
      <c r="IWZ150" s="88"/>
      <c r="IXA150" s="88"/>
      <c r="IXB150" s="88"/>
      <c r="IXC150" s="88"/>
      <c r="IXD150" s="88"/>
      <c r="IXE150" s="88"/>
      <c r="IXF150" s="88"/>
      <c r="IXG150" s="88"/>
      <c r="IXH150" s="88"/>
      <c r="IXI150" s="88"/>
      <c r="IXJ150" s="88"/>
      <c r="IXK150" s="88"/>
      <c r="IXL150" s="88"/>
      <c r="IXM150" s="88"/>
      <c r="IXN150" s="88"/>
      <c r="IXO150" s="88"/>
      <c r="IXP150" s="88"/>
      <c r="IXQ150" s="88"/>
      <c r="IXR150" s="88"/>
      <c r="IXS150" s="88"/>
      <c r="IXT150" s="88"/>
      <c r="IXU150" s="88"/>
      <c r="IXV150" s="88"/>
      <c r="IXW150" s="88"/>
      <c r="IXX150" s="88"/>
      <c r="IXY150" s="88"/>
      <c r="IXZ150" s="88"/>
      <c r="IYA150" s="88"/>
      <c r="IYB150" s="88"/>
      <c r="IYC150" s="88"/>
      <c r="IYD150" s="88"/>
      <c r="IYE150" s="88"/>
      <c r="IYF150" s="88"/>
      <c r="IYG150" s="88"/>
      <c r="IYH150" s="88"/>
      <c r="IYI150" s="88"/>
      <c r="IYJ150" s="88"/>
      <c r="IYK150" s="88"/>
      <c r="IYL150" s="88"/>
      <c r="IYM150" s="88"/>
      <c r="IYN150" s="88"/>
      <c r="IYO150" s="88"/>
      <c r="IYP150" s="88"/>
      <c r="IYQ150" s="88"/>
      <c r="IYR150" s="88"/>
      <c r="IYS150" s="88"/>
      <c r="IYT150" s="88"/>
      <c r="IYU150" s="88"/>
      <c r="IYV150" s="88"/>
      <c r="IYW150" s="88"/>
      <c r="IYX150" s="88"/>
      <c r="IYY150" s="88"/>
      <c r="IYZ150" s="88"/>
      <c r="IZA150" s="88"/>
      <c r="IZB150" s="88"/>
      <c r="IZC150" s="88"/>
      <c r="IZD150" s="88"/>
      <c r="IZE150" s="88"/>
      <c r="IZF150" s="88"/>
      <c r="IZG150" s="88"/>
      <c r="IZH150" s="88"/>
      <c r="IZI150" s="88"/>
      <c r="IZJ150" s="88"/>
      <c r="IZK150" s="88"/>
      <c r="IZL150" s="88"/>
      <c r="IZM150" s="88"/>
      <c r="IZN150" s="88"/>
      <c r="IZO150" s="88"/>
      <c r="IZP150" s="88"/>
      <c r="IZQ150" s="88"/>
      <c r="IZR150" s="88"/>
      <c r="IZS150" s="88"/>
      <c r="IZT150" s="88"/>
      <c r="IZU150" s="88"/>
      <c r="IZV150" s="88"/>
      <c r="IZW150" s="88"/>
      <c r="IZX150" s="88"/>
      <c r="IZY150" s="88"/>
      <c r="IZZ150" s="88"/>
      <c r="JAA150" s="88"/>
      <c r="JAB150" s="88"/>
      <c r="JAC150" s="88"/>
      <c r="JAD150" s="88"/>
      <c r="JAE150" s="88"/>
      <c r="JAF150" s="88"/>
      <c r="JAG150" s="88"/>
      <c r="JAH150" s="88"/>
      <c r="JAI150" s="88"/>
      <c r="JAJ150" s="88"/>
      <c r="JAK150" s="88"/>
      <c r="JAL150" s="88"/>
      <c r="JAM150" s="88"/>
      <c r="JAN150" s="88"/>
      <c r="JAO150" s="88"/>
      <c r="JAP150" s="88"/>
      <c r="JAQ150" s="88"/>
      <c r="JAR150" s="88"/>
      <c r="JAS150" s="88"/>
      <c r="JAT150" s="88"/>
      <c r="JAU150" s="88"/>
      <c r="JAV150" s="88"/>
      <c r="JAW150" s="88"/>
      <c r="JAX150" s="88"/>
      <c r="JAY150" s="88"/>
      <c r="JAZ150" s="88"/>
      <c r="JBA150" s="88"/>
      <c r="JBB150" s="88"/>
      <c r="JBC150" s="88"/>
      <c r="JBD150" s="88"/>
      <c r="JBE150" s="88"/>
      <c r="JBF150" s="88"/>
      <c r="JBG150" s="88"/>
      <c r="JBH150" s="88"/>
      <c r="JBI150" s="88"/>
      <c r="JBJ150" s="88"/>
      <c r="JBK150" s="88"/>
      <c r="JBL150" s="88"/>
      <c r="JBM150" s="88"/>
      <c r="JBN150" s="88"/>
      <c r="JBO150" s="88"/>
      <c r="JBP150" s="88"/>
      <c r="JBQ150" s="88"/>
      <c r="JBR150" s="88"/>
      <c r="JBS150" s="88"/>
      <c r="JBT150" s="88"/>
      <c r="JBU150" s="88"/>
      <c r="JBV150" s="88"/>
      <c r="JBW150" s="88"/>
      <c r="JBX150" s="88"/>
      <c r="JBY150" s="88"/>
      <c r="JBZ150" s="88"/>
      <c r="JCA150" s="88"/>
      <c r="JCB150" s="88"/>
      <c r="JCC150" s="88"/>
      <c r="JCD150" s="88"/>
      <c r="JCE150" s="88"/>
      <c r="JCF150" s="88"/>
      <c r="JCG150" s="88"/>
      <c r="JCH150" s="88"/>
      <c r="JCI150" s="88"/>
      <c r="JCJ150" s="88"/>
      <c r="JCK150" s="88"/>
      <c r="JCL150" s="88"/>
      <c r="JCM150" s="88"/>
      <c r="JCN150" s="88"/>
      <c r="JCO150" s="88"/>
      <c r="JCP150" s="88"/>
      <c r="JCQ150" s="88"/>
      <c r="JCR150" s="88"/>
      <c r="JCS150" s="88"/>
      <c r="JCT150" s="88"/>
      <c r="JCU150" s="88"/>
      <c r="JCV150" s="88"/>
      <c r="JCW150" s="88"/>
      <c r="JCX150" s="88"/>
      <c r="JCY150" s="88"/>
      <c r="JCZ150" s="88"/>
      <c r="JDA150" s="88"/>
      <c r="JDB150" s="88"/>
      <c r="JDC150" s="88"/>
      <c r="JDD150" s="88"/>
      <c r="JDE150" s="88"/>
      <c r="JDF150" s="88"/>
      <c r="JDG150" s="88"/>
      <c r="JDH150" s="88"/>
      <c r="JDI150" s="88"/>
      <c r="JDJ150" s="88"/>
      <c r="JDK150" s="88"/>
      <c r="JDL150" s="88"/>
      <c r="JDM150" s="88"/>
      <c r="JDN150" s="88"/>
      <c r="JDO150" s="88"/>
      <c r="JDP150" s="88"/>
      <c r="JDQ150" s="88"/>
      <c r="JDR150" s="88"/>
      <c r="JDS150" s="88"/>
      <c r="JDT150" s="88"/>
      <c r="JDU150" s="88"/>
      <c r="JDV150" s="88"/>
      <c r="JDW150" s="88"/>
      <c r="JDX150" s="88"/>
      <c r="JDY150" s="88"/>
      <c r="JDZ150" s="88"/>
      <c r="JEA150" s="88"/>
      <c r="JEB150" s="88"/>
      <c r="JEC150" s="88"/>
      <c r="JED150" s="88"/>
      <c r="JEE150" s="88"/>
      <c r="JEF150" s="88"/>
      <c r="JEG150" s="88"/>
      <c r="JEH150" s="88"/>
      <c r="JEI150" s="88"/>
      <c r="JEJ150" s="88"/>
      <c r="JEK150" s="88"/>
      <c r="JEL150" s="88"/>
      <c r="JEM150" s="88"/>
      <c r="JEN150" s="88"/>
      <c r="JEO150" s="88"/>
      <c r="JEP150" s="88"/>
      <c r="JEQ150" s="88"/>
      <c r="JER150" s="88"/>
      <c r="JES150" s="88"/>
      <c r="JET150" s="88"/>
      <c r="JEU150" s="88"/>
      <c r="JEV150" s="88"/>
      <c r="JEW150" s="88"/>
      <c r="JEX150" s="88"/>
      <c r="JEY150" s="88"/>
      <c r="JEZ150" s="88"/>
      <c r="JFA150" s="88"/>
      <c r="JFB150" s="88"/>
      <c r="JFC150" s="88"/>
      <c r="JFD150" s="88"/>
      <c r="JFE150" s="88"/>
      <c r="JFF150" s="88"/>
      <c r="JFG150" s="88"/>
      <c r="JFH150" s="88"/>
      <c r="JFI150" s="88"/>
      <c r="JFJ150" s="88"/>
      <c r="JFK150" s="88"/>
      <c r="JFL150" s="88"/>
      <c r="JFM150" s="88"/>
      <c r="JFN150" s="88"/>
      <c r="JFO150" s="88"/>
      <c r="JFP150" s="88"/>
      <c r="JFQ150" s="88"/>
      <c r="JFR150" s="88"/>
      <c r="JFS150" s="88"/>
      <c r="JFT150" s="88"/>
      <c r="JFU150" s="88"/>
      <c r="JFV150" s="88"/>
      <c r="JFW150" s="88"/>
      <c r="JFX150" s="88"/>
      <c r="JFY150" s="88"/>
      <c r="JFZ150" s="88"/>
      <c r="JGA150" s="88"/>
      <c r="JGB150" s="88"/>
      <c r="JGC150" s="88"/>
      <c r="JGD150" s="88"/>
      <c r="JGE150" s="88"/>
      <c r="JGF150" s="88"/>
      <c r="JGG150" s="88"/>
      <c r="JGH150" s="88"/>
      <c r="JGI150" s="88"/>
      <c r="JGJ150" s="88"/>
      <c r="JGK150" s="88"/>
      <c r="JGL150" s="88"/>
      <c r="JGM150" s="88"/>
      <c r="JGN150" s="88"/>
      <c r="JGO150" s="88"/>
      <c r="JGP150" s="88"/>
      <c r="JGQ150" s="88"/>
      <c r="JGR150" s="88"/>
      <c r="JGS150" s="88"/>
      <c r="JGT150" s="88"/>
      <c r="JGU150" s="88"/>
      <c r="JGV150" s="88"/>
      <c r="JGW150" s="88"/>
      <c r="JGX150" s="88"/>
      <c r="JGY150" s="88"/>
      <c r="JGZ150" s="88"/>
      <c r="JHA150" s="88"/>
      <c r="JHB150" s="88"/>
      <c r="JHC150" s="88"/>
      <c r="JHD150" s="88"/>
      <c r="JHE150" s="88"/>
      <c r="JHF150" s="88"/>
      <c r="JHG150" s="88"/>
      <c r="JHH150" s="88"/>
      <c r="JHI150" s="88"/>
      <c r="JHJ150" s="88"/>
      <c r="JHK150" s="88"/>
      <c r="JHL150" s="88"/>
      <c r="JHM150" s="88"/>
      <c r="JHN150" s="88"/>
      <c r="JHO150" s="88"/>
      <c r="JHP150" s="88"/>
      <c r="JHQ150" s="88"/>
      <c r="JHR150" s="88"/>
      <c r="JHS150" s="88"/>
      <c r="JHT150" s="88"/>
      <c r="JHU150" s="88"/>
      <c r="JHV150" s="88"/>
      <c r="JHW150" s="88"/>
      <c r="JHX150" s="88"/>
      <c r="JHY150" s="88"/>
      <c r="JHZ150" s="88"/>
      <c r="JIA150" s="88"/>
      <c r="JIB150" s="88"/>
      <c r="JIC150" s="88"/>
      <c r="JID150" s="88"/>
      <c r="JIE150" s="88"/>
      <c r="JIF150" s="88"/>
      <c r="JIG150" s="88"/>
      <c r="JIH150" s="88"/>
      <c r="JII150" s="88"/>
      <c r="JIJ150" s="88"/>
      <c r="JIK150" s="88"/>
      <c r="JIL150" s="88"/>
      <c r="JIM150" s="88"/>
      <c r="JIN150" s="88"/>
      <c r="JIO150" s="88"/>
      <c r="JIP150" s="88"/>
      <c r="JIQ150" s="88"/>
      <c r="JIR150" s="88"/>
      <c r="JIS150" s="88"/>
      <c r="JIT150" s="88"/>
      <c r="JIU150" s="88"/>
      <c r="JIV150" s="88"/>
      <c r="JIW150" s="88"/>
      <c r="JIX150" s="88"/>
      <c r="JIY150" s="88"/>
      <c r="JIZ150" s="88"/>
      <c r="JJA150" s="88"/>
      <c r="JJB150" s="88"/>
      <c r="JJC150" s="88"/>
      <c r="JJD150" s="88"/>
      <c r="JJE150" s="88"/>
      <c r="JJF150" s="88"/>
      <c r="JJG150" s="88"/>
      <c r="JJH150" s="88"/>
      <c r="JJI150" s="88"/>
      <c r="JJJ150" s="88"/>
      <c r="JJK150" s="88"/>
      <c r="JJL150" s="88"/>
      <c r="JJM150" s="88"/>
      <c r="JJN150" s="88"/>
      <c r="JJO150" s="88"/>
      <c r="JJP150" s="88"/>
      <c r="JJQ150" s="88"/>
      <c r="JJR150" s="88"/>
      <c r="JJS150" s="88"/>
      <c r="JJT150" s="88"/>
      <c r="JJU150" s="88"/>
      <c r="JJV150" s="88"/>
      <c r="JJW150" s="88"/>
      <c r="JJX150" s="88"/>
      <c r="JJY150" s="88"/>
      <c r="JJZ150" s="88"/>
      <c r="JKA150" s="88"/>
      <c r="JKB150" s="88"/>
      <c r="JKC150" s="88"/>
      <c r="JKD150" s="88"/>
      <c r="JKE150" s="88"/>
      <c r="JKF150" s="88"/>
      <c r="JKG150" s="88"/>
      <c r="JKH150" s="88"/>
      <c r="JKI150" s="88"/>
      <c r="JKJ150" s="88"/>
      <c r="JKK150" s="88"/>
      <c r="JKL150" s="88"/>
      <c r="JKM150" s="88"/>
      <c r="JKN150" s="88"/>
      <c r="JKO150" s="88"/>
      <c r="JKP150" s="88"/>
      <c r="JKQ150" s="88"/>
      <c r="JKR150" s="88"/>
      <c r="JKS150" s="88"/>
      <c r="JKT150" s="88"/>
      <c r="JKU150" s="88"/>
      <c r="JKV150" s="88"/>
      <c r="JKW150" s="88"/>
      <c r="JKX150" s="88"/>
      <c r="JKY150" s="88"/>
      <c r="JKZ150" s="88"/>
      <c r="JLA150" s="88"/>
      <c r="JLB150" s="88"/>
      <c r="JLC150" s="88"/>
      <c r="JLD150" s="88"/>
      <c r="JLE150" s="88"/>
      <c r="JLF150" s="88"/>
      <c r="JLG150" s="88"/>
      <c r="JLH150" s="88"/>
      <c r="JLI150" s="88"/>
      <c r="JLJ150" s="88"/>
      <c r="JLK150" s="88"/>
      <c r="JLL150" s="88"/>
      <c r="JLM150" s="88"/>
      <c r="JLN150" s="88"/>
      <c r="JLO150" s="88"/>
      <c r="JLP150" s="88"/>
      <c r="JLQ150" s="88"/>
      <c r="JLR150" s="88"/>
      <c r="JLS150" s="88"/>
      <c r="JLT150" s="88"/>
      <c r="JLU150" s="88"/>
      <c r="JLV150" s="88"/>
      <c r="JLW150" s="88"/>
      <c r="JLX150" s="88"/>
      <c r="JLY150" s="88"/>
      <c r="JLZ150" s="88"/>
      <c r="JMA150" s="88"/>
      <c r="JMB150" s="88"/>
      <c r="JMC150" s="88"/>
      <c r="JMD150" s="88"/>
      <c r="JME150" s="88"/>
      <c r="JMF150" s="88"/>
      <c r="JMG150" s="88"/>
      <c r="JMH150" s="88"/>
      <c r="JMI150" s="88"/>
      <c r="JMJ150" s="88"/>
      <c r="JMK150" s="88"/>
      <c r="JML150" s="88"/>
      <c r="JMM150" s="88"/>
      <c r="JMN150" s="88"/>
      <c r="JMO150" s="88"/>
      <c r="JMP150" s="88"/>
      <c r="JMQ150" s="88"/>
      <c r="JMR150" s="88"/>
      <c r="JMS150" s="88"/>
      <c r="JMT150" s="88"/>
      <c r="JMU150" s="88"/>
      <c r="JMV150" s="88"/>
      <c r="JMW150" s="88"/>
      <c r="JMX150" s="88"/>
      <c r="JMY150" s="88"/>
      <c r="JMZ150" s="88"/>
      <c r="JNA150" s="88"/>
      <c r="JNB150" s="88"/>
      <c r="JNC150" s="88"/>
      <c r="JND150" s="88"/>
      <c r="JNE150" s="88"/>
      <c r="JNF150" s="88"/>
      <c r="JNG150" s="88"/>
      <c r="JNH150" s="88"/>
      <c r="JNI150" s="88"/>
      <c r="JNJ150" s="88"/>
      <c r="JNK150" s="88"/>
      <c r="JNL150" s="88"/>
      <c r="JNM150" s="88"/>
      <c r="JNN150" s="88"/>
      <c r="JNO150" s="88"/>
      <c r="JNP150" s="88"/>
      <c r="JNQ150" s="88"/>
      <c r="JNR150" s="88"/>
      <c r="JNS150" s="88"/>
      <c r="JNT150" s="88"/>
      <c r="JNU150" s="88"/>
      <c r="JNV150" s="88"/>
      <c r="JNW150" s="88"/>
      <c r="JNX150" s="88"/>
      <c r="JNY150" s="88"/>
      <c r="JNZ150" s="88"/>
      <c r="JOA150" s="88"/>
      <c r="JOB150" s="88"/>
      <c r="JOC150" s="88"/>
      <c r="JOD150" s="88"/>
      <c r="JOE150" s="88"/>
      <c r="JOF150" s="88"/>
      <c r="JOG150" s="88"/>
      <c r="JOH150" s="88"/>
      <c r="JOI150" s="88"/>
      <c r="JOJ150" s="88"/>
      <c r="JOK150" s="88"/>
      <c r="JOL150" s="88"/>
      <c r="JOM150" s="88"/>
      <c r="JON150" s="88"/>
      <c r="JOO150" s="88"/>
      <c r="JOP150" s="88"/>
      <c r="JOQ150" s="88"/>
      <c r="JOR150" s="88"/>
      <c r="JOS150" s="88"/>
      <c r="JOT150" s="88"/>
      <c r="JOU150" s="88"/>
      <c r="JOV150" s="88"/>
      <c r="JOW150" s="88"/>
      <c r="JOX150" s="88"/>
      <c r="JOY150" s="88"/>
      <c r="JOZ150" s="88"/>
      <c r="JPA150" s="88"/>
      <c r="JPB150" s="88"/>
      <c r="JPC150" s="88"/>
      <c r="JPD150" s="88"/>
      <c r="JPE150" s="88"/>
      <c r="JPF150" s="88"/>
      <c r="JPG150" s="88"/>
      <c r="JPH150" s="88"/>
      <c r="JPI150" s="88"/>
      <c r="JPJ150" s="88"/>
      <c r="JPK150" s="88"/>
      <c r="JPL150" s="88"/>
      <c r="JPM150" s="88"/>
      <c r="JPN150" s="88"/>
      <c r="JPO150" s="88"/>
      <c r="JPP150" s="88"/>
      <c r="JPQ150" s="88"/>
      <c r="JPR150" s="88"/>
      <c r="JPS150" s="88"/>
      <c r="JPT150" s="88"/>
      <c r="JPU150" s="88"/>
      <c r="JPV150" s="88"/>
      <c r="JPW150" s="88"/>
      <c r="JPX150" s="88"/>
      <c r="JPY150" s="88"/>
      <c r="JPZ150" s="88"/>
      <c r="JQA150" s="88"/>
      <c r="JQB150" s="88"/>
      <c r="JQC150" s="88"/>
      <c r="JQD150" s="88"/>
      <c r="JQE150" s="88"/>
      <c r="JQF150" s="88"/>
      <c r="JQG150" s="88"/>
      <c r="JQH150" s="88"/>
      <c r="JQI150" s="88"/>
      <c r="JQJ150" s="88"/>
      <c r="JQK150" s="88"/>
      <c r="JQL150" s="88"/>
      <c r="JQM150" s="88"/>
      <c r="JQN150" s="88"/>
      <c r="JQO150" s="88"/>
      <c r="JQP150" s="88"/>
      <c r="JQQ150" s="88"/>
      <c r="JQR150" s="88"/>
      <c r="JQS150" s="88"/>
      <c r="JQT150" s="88"/>
      <c r="JQU150" s="88"/>
      <c r="JQV150" s="88"/>
      <c r="JQW150" s="88"/>
      <c r="JQX150" s="88"/>
      <c r="JQY150" s="88"/>
      <c r="JQZ150" s="88"/>
      <c r="JRA150" s="88"/>
      <c r="JRB150" s="88"/>
      <c r="JRC150" s="88"/>
      <c r="JRD150" s="88"/>
      <c r="JRE150" s="88"/>
      <c r="JRF150" s="88"/>
      <c r="JRG150" s="88"/>
      <c r="JRH150" s="88"/>
      <c r="JRI150" s="88"/>
      <c r="JRJ150" s="88"/>
      <c r="JRK150" s="88"/>
      <c r="JRL150" s="88"/>
      <c r="JRM150" s="88"/>
      <c r="JRN150" s="88"/>
      <c r="JRO150" s="88"/>
      <c r="JRP150" s="88"/>
      <c r="JRQ150" s="88"/>
      <c r="JRR150" s="88"/>
      <c r="JRS150" s="88"/>
      <c r="JRT150" s="88"/>
      <c r="JRU150" s="88"/>
      <c r="JRV150" s="88"/>
      <c r="JRW150" s="88"/>
      <c r="JRX150" s="88"/>
      <c r="JRY150" s="88"/>
      <c r="JRZ150" s="88"/>
      <c r="JSA150" s="88"/>
      <c r="JSB150" s="88"/>
      <c r="JSC150" s="88"/>
      <c r="JSD150" s="88"/>
      <c r="JSE150" s="88"/>
      <c r="JSF150" s="88"/>
      <c r="JSG150" s="88"/>
      <c r="JSH150" s="88"/>
      <c r="JSI150" s="88"/>
      <c r="JSJ150" s="88"/>
      <c r="JSK150" s="88"/>
      <c r="JSL150" s="88"/>
      <c r="JSM150" s="88"/>
      <c r="JSN150" s="88"/>
      <c r="JSO150" s="88"/>
      <c r="JSP150" s="88"/>
      <c r="JSQ150" s="88"/>
      <c r="JSR150" s="88"/>
      <c r="JSS150" s="88"/>
      <c r="JST150" s="88"/>
      <c r="JSU150" s="88"/>
      <c r="JSV150" s="88"/>
      <c r="JSW150" s="88"/>
      <c r="JSX150" s="88"/>
      <c r="JSY150" s="88"/>
      <c r="JSZ150" s="88"/>
      <c r="JTA150" s="88"/>
      <c r="JTB150" s="88"/>
      <c r="JTC150" s="88"/>
      <c r="JTD150" s="88"/>
      <c r="JTE150" s="88"/>
      <c r="JTF150" s="88"/>
      <c r="JTG150" s="88"/>
      <c r="JTH150" s="88"/>
      <c r="JTI150" s="88"/>
      <c r="JTJ150" s="88"/>
      <c r="JTK150" s="88"/>
      <c r="JTL150" s="88"/>
      <c r="JTM150" s="88"/>
      <c r="JTN150" s="88"/>
      <c r="JTO150" s="88"/>
      <c r="JTP150" s="88"/>
      <c r="JTQ150" s="88"/>
      <c r="JTR150" s="88"/>
      <c r="JTS150" s="88"/>
      <c r="JTT150" s="88"/>
      <c r="JTU150" s="88"/>
      <c r="JTV150" s="88"/>
      <c r="JTW150" s="88"/>
      <c r="JTX150" s="88"/>
      <c r="JTY150" s="88"/>
      <c r="JTZ150" s="88"/>
      <c r="JUA150" s="88"/>
      <c r="JUB150" s="88"/>
      <c r="JUC150" s="88"/>
      <c r="JUD150" s="88"/>
      <c r="JUE150" s="88"/>
      <c r="JUF150" s="88"/>
      <c r="JUG150" s="88"/>
      <c r="JUH150" s="88"/>
      <c r="JUI150" s="88"/>
      <c r="JUJ150" s="88"/>
      <c r="JUK150" s="88"/>
      <c r="JUL150" s="88"/>
      <c r="JUM150" s="88"/>
      <c r="JUN150" s="88"/>
      <c r="JUO150" s="88"/>
      <c r="JUP150" s="88"/>
      <c r="JUQ150" s="88"/>
      <c r="JUR150" s="88"/>
      <c r="JUS150" s="88"/>
      <c r="JUT150" s="88"/>
      <c r="JUU150" s="88"/>
      <c r="JUV150" s="88"/>
      <c r="JUW150" s="88"/>
      <c r="JUX150" s="88"/>
      <c r="JUY150" s="88"/>
      <c r="JUZ150" s="88"/>
      <c r="JVA150" s="88"/>
      <c r="JVB150" s="88"/>
      <c r="JVC150" s="88"/>
      <c r="JVD150" s="88"/>
      <c r="JVE150" s="88"/>
      <c r="JVF150" s="88"/>
      <c r="JVG150" s="88"/>
      <c r="JVH150" s="88"/>
      <c r="JVI150" s="88"/>
      <c r="JVJ150" s="88"/>
      <c r="JVK150" s="88"/>
      <c r="JVL150" s="88"/>
      <c r="JVM150" s="88"/>
      <c r="JVN150" s="88"/>
      <c r="JVO150" s="88"/>
      <c r="JVP150" s="88"/>
      <c r="JVQ150" s="88"/>
      <c r="JVR150" s="88"/>
      <c r="JVS150" s="88"/>
      <c r="JVT150" s="88"/>
      <c r="JVU150" s="88"/>
      <c r="JVV150" s="88"/>
      <c r="JVW150" s="88"/>
      <c r="JVX150" s="88"/>
      <c r="JVY150" s="88"/>
      <c r="JVZ150" s="88"/>
      <c r="JWA150" s="88"/>
      <c r="JWB150" s="88"/>
      <c r="JWC150" s="88"/>
      <c r="JWD150" s="88"/>
      <c r="JWE150" s="88"/>
      <c r="JWF150" s="88"/>
      <c r="JWG150" s="88"/>
      <c r="JWH150" s="88"/>
      <c r="JWI150" s="88"/>
      <c r="JWJ150" s="88"/>
      <c r="JWK150" s="88"/>
      <c r="JWL150" s="88"/>
      <c r="JWM150" s="88"/>
      <c r="JWN150" s="88"/>
      <c r="JWO150" s="88"/>
      <c r="JWP150" s="88"/>
      <c r="JWQ150" s="88"/>
      <c r="JWR150" s="88"/>
      <c r="JWS150" s="88"/>
      <c r="JWT150" s="88"/>
      <c r="JWU150" s="88"/>
      <c r="JWV150" s="88"/>
      <c r="JWW150" s="88"/>
      <c r="JWX150" s="88"/>
      <c r="JWY150" s="88"/>
      <c r="JWZ150" s="88"/>
      <c r="JXA150" s="88"/>
      <c r="JXB150" s="88"/>
      <c r="JXC150" s="88"/>
      <c r="JXD150" s="88"/>
      <c r="JXE150" s="88"/>
      <c r="JXF150" s="88"/>
      <c r="JXG150" s="88"/>
      <c r="JXH150" s="88"/>
      <c r="JXI150" s="88"/>
      <c r="JXJ150" s="88"/>
      <c r="JXK150" s="88"/>
      <c r="JXL150" s="88"/>
      <c r="JXM150" s="88"/>
      <c r="JXN150" s="88"/>
      <c r="JXO150" s="88"/>
      <c r="JXP150" s="88"/>
      <c r="JXQ150" s="88"/>
      <c r="JXR150" s="88"/>
      <c r="JXS150" s="88"/>
      <c r="JXT150" s="88"/>
      <c r="JXU150" s="88"/>
      <c r="JXV150" s="88"/>
      <c r="JXW150" s="88"/>
      <c r="JXX150" s="88"/>
      <c r="JXY150" s="88"/>
      <c r="JXZ150" s="88"/>
      <c r="JYA150" s="88"/>
      <c r="JYB150" s="88"/>
      <c r="JYC150" s="88"/>
      <c r="JYD150" s="88"/>
      <c r="JYE150" s="88"/>
      <c r="JYF150" s="88"/>
      <c r="JYG150" s="88"/>
      <c r="JYH150" s="88"/>
      <c r="JYI150" s="88"/>
      <c r="JYJ150" s="88"/>
      <c r="JYK150" s="88"/>
      <c r="JYL150" s="88"/>
      <c r="JYM150" s="88"/>
      <c r="JYN150" s="88"/>
      <c r="JYO150" s="88"/>
      <c r="JYP150" s="88"/>
      <c r="JYQ150" s="88"/>
      <c r="JYR150" s="88"/>
      <c r="JYS150" s="88"/>
      <c r="JYT150" s="88"/>
      <c r="JYU150" s="88"/>
      <c r="JYV150" s="88"/>
      <c r="JYW150" s="88"/>
      <c r="JYX150" s="88"/>
      <c r="JYY150" s="88"/>
      <c r="JYZ150" s="88"/>
      <c r="JZA150" s="88"/>
      <c r="JZB150" s="88"/>
      <c r="JZC150" s="88"/>
      <c r="JZD150" s="88"/>
      <c r="JZE150" s="88"/>
      <c r="JZF150" s="88"/>
      <c r="JZG150" s="88"/>
      <c r="JZH150" s="88"/>
      <c r="JZI150" s="88"/>
      <c r="JZJ150" s="88"/>
      <c r="JZK150" s="88"/>
      <c r="JZL150" s="88"/>
      <c r="JZM150" s="88"/>
      <c r="JZN150" s="88"/>
      <c r="JZO150" s="88"/>
      <c r="JZP150" s="88"/>
      <c r="JZQ150" s="88"/>
      <c r="JZR150" s="88"/>
      <c r="JZS150" s="88"/>
      <c r="JZT150" s="88"/>
      <c r="JZU150" s="88"/>
      <c r="JZV150" s="88"/>
      <c r="JZW150" s="88"/>
      <c r="JZX150" s="88"/>
      <c r="JZY150" s="88"/>
      <c r="JZZ150" s="88"/>
      <c r="KAA150" s="88"/>
      <c r="KAB150" s="88"/>
      <c r="KAC150" s="88"/>
      <c r="KAD150" s="88"/>
      <c r="KAE150" s="88"/>
      <c r="KAF150" s="88"/>
      <c r="KAG150" s="88"/>
      <c r="KAH150" s="88"/>
      <c r="KAI150" s="88"/>
      <c r="KAJ150" s="88"/>
      <c r="KAK150" s="88"/>
      <c r="KAL150" s="88"/>
      <c r="KAM150" s="88"/>
      <c r="KAN150" s="88"/>
      <c r="KAO150" s="88"/>
      <c r="KAP150" s="88"/>
      <c r="KAQ150" s="88"/>
      <c r="KAR150" s="88"/>
      <c r="KAS150" s="88"/>
      <c r="KAT150" s="88"/>
      <c r="KAU150" s="88"/>
      <c r="KAV150" s="88"/>
      <c r="KAW150" s="88"/>
      <c r="KAX150" s="88"/>
      <c r="KAY150" s="88"/>
      <c r="KAZ150" s="88"/>
      <c r="KBA150" s="88"/>
      <c r="KBB150" s="88"/>
      <c r="KBC150" s="88"/>
      <c r="KBD150" s="88"/>
      <c r="KBE150" s="88"/>
      <c r="KBF150" s="88"/>
      <c r="KBG150" s="88"/>
      <c r="KBH150" s="88"/>
      <c r="KBI150" s="88"/>
      <c r="KBJ150" s="88"/>
      <c r="KBK150" s="88"/>
      <c r="KBL150" s="88"/>
      <c r="KBM150" s="88"/>
      <c r="KBN150" s="88"/>
      <c r="KBO150" s="88"/>
      <c r="KBP150" s="88"/>
      <c r="KBQ150" s="88"/>
      <c r="KBR150" s="88"/>
      <c r="KBS150" s="88"/>
      <c r="KBT150" s="88"/>
      <c r="KBU150" s="88"/>
      <c r="KBV150" s="88"/>
      <c r="KBW150" s="88"/>
      <c r="KBX150" s="88"/>
      <c r="KBY150" s="88"/>
      <c r="KBZ150" s="88"/>
      <c r="KCA150" s="88"/>
      <c r="KCB150" s="88"/>
      <c r="KCC150" s="88"/>
      <c r="KCD150" s="88"/>
      <c r="KCE150" s="88"/>
      <c r="KCF150" s="88"/>
      <c r="KCG150" s="88"/>
      <c r="KCH150" s="88"/>
      <c r="KCI150" s="88"/>
      <c r="KCJ150" s="88"/>
      <c r="KCK150" s="88"/>
      <c r="KCL150" s="88"/>
      <c r="KCM150" s="88"/>
      <c r="KCN150" s="88"/>
      <c r="KCO150" s="88"/>
      <c r="KCP150" s="88"/>
      <c r="KCQ150" s="88"/>
      <c r="KCR150" s="88"/>
      <c r="KCS150" s="88"/>
      <c r="KCT150" s="88"/>
      <c r="KCU150" s="88"/>
      <c r="KCV150" s="88"/>
      <c r="KCW150" s="88"/>
      <c r="KCX150" s="88"/>
      <c r="KCY150" s="88"/>
      <c r="KCZ150" s="88"/>
      <c r="KDA150" s="88"/>
      <c r="KDB150" s="88"/>
      <c r="KDC150" s="88"/>
      <c r="KDD150" s="88"/>
      <c r="KDE150" s="88"/>
      <c r="KDF150" s="88"/>
      <c r="KDG150" s="88"/>
      <c r="KDH150" s="88"/>
      <c r="KDI150" s="88"/>
      <c r="KDJ150" s="88"/>
      <c r="KDK150" s="88"/>
      <c r="KDL150" s="88"/>
      <c r="KDM150" s="88"/>
      <c r="KDN150" s="88"/>
      <c r="KDO150" s="88"/>
      <c r="KDP150" s="88"/>
      <c r="KDQ150" s="88"/>
      <c r="KDR150" s="88"/>
      <c r="KDS150" s="88"/>
      <c r="KDT150" s="88"/>
      <c r="KDU150" s="88"/>
      <c r="KDV150" s="88"/>
      <c r="KDW150" s="88"/>
      <c r="KDX150" s="88"/>
      <c r="KDY150" s="88"/>
      <c r="KDZ150" s="88"/>
      <c r="KEA150" s="88"/>
      <c r="KEB150" s="88"/>
      <c r="KEC150" s="88"/>
      <c r="KED150" s="88"/>
      <c r="KEE150" s="88"/>
      <c r="KEF150" s="88"/>
      <c r="KEG150" s="88"/>
      <c r="KEH150" s="88"/>
      <c r="KEI150" s="88"/>
      <c r="KEJ150" s="88"/>
      <c r="KEK150" s="88"/>
      <c r="KEL150" s="88"/>
      <c r="KEM150" s="88"/>
      <c r="KEN150" s="88"/>
      <c r="KEO150" s="88"/>
      <c r="KEP150" s="88"/>
      <c r="KEQ150" s="88"/>
      <c r="KER150" s="88"/>
      <c r="KES150" s="88"/>
      <c r="KET150" s="88"/>
      <c r="KEU150" s="88"/>
      <c r="KEV150" s="88"/>
      <c r="KEW150" s="88"/>
      <c r="KEX150" s="88"/>
      <c r="KEY150" s="88"/>
      <c r="KEZ150" s="88"/>
      <c r="KFA150" s="88"/>
      <c r="KFB150" s="88"/>
      <c r="KFC150" s="88"/>
      <c r="KFD150" s="88"/>
      <c r="KFE150" s="88"/>
      <c r="KFF150" s="88"/>
      <c r="KFG150" s="88"/>
      <c r="KFH150" s="88"/>
      <c r="KFI150" s="88"/>
      <c r="KFJ150" s="88"/>
      <c r="KFK150" s="88"/>
      <c r="KFL150" s="88"/>
      <c r="KFM150" s="88"/>
      <c r="KFN150" s="88"/>
      <c r="KFO150" s="88"/>
      <c r="KFP150" s="88"/>
      <c r="KFQ150" s="88"/>
      <c r="KFR150" s="88"/>
      <c r="KFS150" s="88"/>
      <c r="KFT150" s="88"/>
      <c r="KFU150" s="88"/>
      <c r="KFV150" s="88"/>
      <c r="KFW150" s="88"/>
      <c r="KFX150" s="88"/>
      <c r="KFY150" s="88"/>
      <c r="KFZ150" s="88"/>
      <c r="KGA150" s="88"/>
      <c r="KGB150" s="88"/>
      <c r="KGC150" s="88"/>
      <c r="KGD150" s="88"/>
      <c r="KGE150" s="88"/>
      <c r="KGF150" s="88"/>
      <c r="KGG150" s="88"/>
      <c r="KGH150" s="88"/>
      <c r="KGI150" s="88"/>
      <c r="KGJ150" s="88"/>
      <c r="KGK150" s="88"/>
      <c r="KGL150" s="88"/>
      <c r="KGM150" s="88"/>
      <c r="KGN150" s="88"/>
      <c r="KGO150" s="88"/>
      <c r="KGP150" s="88"/>
      <c r="KGQ150" s="88"/>
      <c r="KGR150" s="88"/>
      <c r="KGS150" s="88"/>
      <c r="KGT150" s="88"/>
      <c r="KGU150" s="88"/>
      <c r="KGV150" s="88"/>
      <c r="KGW150" s="88"/>
      <c r="KGX150" s="88"/>
      <c r="KGY150" s="88"/>
      <c r="KGZ150" s="88"/>
      <c r="KHA150" s="88"/>
      <c r="KHB150" s="88"/>
      <c r="KHC150" s="88"/>
      <c r="KHD150" s="88"/>
      <c r="KHE150" s="88"/>
      <c r="KHF150" s="88"/>
      <c r="KHG150" s="88"/>
      <c r="KHH150" s="88"/>
      <c r="KHI150" s="88"/>
      <c r="KHJ150" s="88"/>
      <c r="KHK150" s="88"/>
      <c r="KHL150" s="88"/>
      <c r="KHM150" s="88"/>
      <c r="KHN150" s="88"/>
      <c r="KHO150" s="88"/>
      <c r="KHP150" s="88"/>
      <c r="KHQ150" s="88"/>
      <c r="KHR150" s="88"/>
      <c r="KHS150" s="88"/>
      <c r="KHT150" s="88"/>
      <c r="KHU150" s="88"/>
      <c r="KHV150" s="88"/>
      <c r="KHW150" s="88"/>
      <c r="KHX150" s="88"/>
      <c r="KHY150" s="88"/>
      <c r="KHZ150" s="88"/>
      <c r="KIA150" s="88"/>
      <c r="KIB150" s="88"/>
      <c r="KIC150" s="88"/>
      <c r="KID150" s="88"/>
      <c r="KIE150" s="88"/>
      <c r="KIF150" s="88"/>
      <c r="KIG150" s="88"/>
      <c r="KIH150" s="88"/>
      <c r="KII150" s="88"/>
      <c r="KIJ150" s="88"/>
      <c r="KIK150" s="88"/>
      <c r="KIL150" s="88"/>
      <c r="KIM150" s="88"/>
      <c r="KIN150" s="88"/>
      <c r="KIO150" s="88"/>
      <c r="KIP150" s="88"/>
      <c r="KIQ150" s="88"/>
      <c r="KIR150" s="88"/>
      <c r="KIS150" s="88"/>
      <c r="KIT150" s="88"/>
      <c r="KIU150" s="88"/>
      <c r="KIV150" s="88"/>
      <c r="KIW150" s="88"/>
      <c r="KIX150" s="88"/>
      <c r="KIY150" s="88"/>
      <c r="KIZ150" s="88"/>
      <c r="KJA150" s="88"/>
      <c r="KJB150" s="88"/>
      <c r="KJC150" s="88"/>
      <c r="KJD150" s="88"/>
      <c r="KJE150" s="88"/>
      <c r="KJF150" s="88"/>
      <c r="KJG150" s="88"/>
      <c r="KJH150" s="88"/>
      <c r="KJI150" s="88"/>
      <c r="KJJ150" s="88"/>
      <c r="KJK150" s="88"/>
      <c r="KJL150" s="88"/>
      <c r="KJM150" s="88"/>
      <c r="KJN150" s="88"/>
      <c r="KJO150" s="88"/>
      <c r="KJP150" s="88"/>
      <c r="KJQ150" s="88"/>
      <c r="KJR150" s="88"/>
      <c r="KJS150" s="88"/>
      <c r="KJT150" s="88"/>
      <c r="KJU150" s="88"/>
      <c r="KJV150" s="88"/>
      <c r="KJW150" s="88"/>
      <c r="KJX150" s="88"/>
      <c r="KJY150" s="88"/>
      <c r="KJZ150" s="88"/>
      <c r="KKA150" s="88"/>
      <c r="KKB150" s="88"/>
      <c r="KKC150" s="88"/>
      <c r="KKD150" s="88"/>
      <c r="KKE150" s="88"/>
      <c r="KKF150" s="88"/>
      <c r="KKG150" s="88"/>
      <c r="KKH150" s="88"/>
      <c r="KKI150" s="88"/>
      <c r="KKJ150" s="88"/>
      <c r="KKK150" s="88"/>
      <c r="KKL150" s="88"/>
      <c r="KKM150" s="88"/>
      <c r="KKN150" s="88"/>
      <c r="KKO150" s="88"/>
      <c r="KKP150" s="88"/>
      <c r="KKQ150" s="88"/>
      <c r="KKR150" s="88"/>
      <c r="KKS150" s="88"/>
      <c r="KKT150" s="88"/>
      <c r="KKU150" s="88"/>
      <c r="KKV150" s="88"/>
      <c r="KKW150" s="88"/>
      <c r="KKX150" s="88"/>
      <c r="KKY150" s="88"/>
      <c r="KKZ150" s="88"/>
      <c r="KLA150" s="88"/>
      <c r="KLB150" s="88"/>
      <c r="KLC150" s="88"/>
      <c r="KLD150" s="88"/>
      <c r="KLE150" s="88"/>
      <c r="KLF150" s="88"/>
      <c r="KLG150" s="88"/>
      <c r="KLH150" s="88"/>
      <c r="KLI150" s="88"/>
      <c r="KLJ150" s="88"/>
      <c r="KLK150" s="88"/>
      <c r="KLL150" s="88"/>
      <c r="KLM150" s="88"/>
      <c r="KLN150" s="88"/>
      <c r="KLO150" s="88"/>
      <c r="KLP150" s="88"/>
      <c r="KLQ150" s="88"/>
      <c r="KLR150" s="88"/>
      <c r="KLS150" s="88"/>
      <c r="KLT150" s="88"/>
      <c r="KLU150" s="88"/>
      <c r="KLV150" s="88"/>
      <c r="KLW150" s="88"/>
      <c r="KLX150" s="88"/>
      <c r="KLY150" s="88"/>
      <c r="KLZ150" s="88"/>
      <c r="KMA150" s="88"/>
      <c r="KMB150" s="88"/>
      <c r="KMC150" s="88"/>
      <c r="KMD150" s="88"/>
      <c r="KME150" s="88"/>
      <c r="KMF150" s="88"/>
      <c r="KMG150" s="88"/>
      <c r="KMH150" s="88"/>
      <c r="KMI150" s="88"/>
      <c r="KMJ150" s="88"/>
      <c r="KMK150" s="88"/>
      <c r="KML150" s="88"/>
      <c r="KMM150" s="88"/>
      <c r="KMN150" s="88"/>
      <c r="KMO150" s="88"/>
      <c r="KMP150" s="88"/>
      <c r="KMQ150" s="88"/>
      <c r="KMR150" s="88"/>
      <c r="KMS150" s="88"/>
      <c r="KMT150" s="88"/>
      <c r="KMU150" s="88"/>
      <c r="KMV150" s="88"/>
      <c r="KMW150" s="88"/>
      <c r="KMX150" s="88"/>
      <c r="KMY150" s="88"/>
      <c r="KMZ150" s="88"/>
      <c r="KNA150" s="88"/>
      <c r="KNB150" s="88"/>
      <c r="KNC150" s="88"/>
      <c r="KND150" s="88"/>
      <c r="KNE150" s="88"/>
      <c r="KNF150" s="88"/>
      <c r="KNG150" s="88"/>
      <c r="KNH150" s="88"/>
      <c r="KNI150" s="88"/>
      <c r="KNJ150" s="88"/>
      <c r="KNK150" s="88"/>
      <c r="KNL150" s="88"/>
      <c r="KNM150" s="88"/>
      <c r="KNN150" s="88"/>
      <c r="KNO150" s="88"/>
      <c r="KNP150" s="88"/>
      <c r="KNQ150" s="88"/>
      <c r="KNR150" s="88"/>
      <c r="KNS150" s="88"/>
      <c r="KNT150" s="88"/>
      <c r="KNU150" s="88"/>
      <c r="KNV150" s="88"/>
      <c r="KNW150" s="88"/>
      <c r="KNX150" s="88"/>
      <c r="KNY150" s="88"/>
      <c r="KNZ150" s="88"/>
      <c r="KOA150" s="88"/>
      <c r="KOB150" s="88"/>
      <c r="KOC150" s="88"/>
      <c r="KOD150" s="88"/>
      <c r="KOE150" s="88"/>
      <c r="KOF150" s="88"/>
      <c r="KOG150" s="88"/>
      <c r="KOH150" s="88"/>
      <c r="KOI150" s="88"/>
      <c r="KOJ150" s="88"/>
      <c r="KOK150" s="88"/>
      <c r="KOL150" s="88"/>
      <c r="KOM150" s="88"/>
      <c r="KON150" s="88"/>
      <c r="KOO150" s="88"/>
      <c r="KOP150" s="88"/>
      <c r="KOQ150" s="88"/>
      <c r="KOR150" s="88"/>
      <c r="KOS150" s="88"/>
      <c r="KOT150" s="88"/>
      <c r="KOU150" s="88"/>
      <c r="KOV150" s="88"/>
      <c r="KOW150" s="88"/>
      <c r="KOX150" s="88"/>
      <c r="KOY150" s="88"/>
      <c r="KOZ150" s="88"/>
      <c r="KPA150" s="88"/>
      <c r="KPB150" s="88"/>
      <c r="KPC150" s="88"/>
      <c r="KPD150" s="88"/>
      <c r="KPE150" s="88"/>
      <c r="KPF150" s="88"/>
      <c r="KPG150" s="88"/>
      <c r="KPH150" s="88"/>
      <c r="KPI150" s="88"/>
      <c r="KPJ150" s="88"/>
      <c r="KPK150" s="88"/>
      <c r="KPL150" s="88"/>
      <c r="KPM150" s="88"/>
      <c r="KPN150" s="88"/>
      <c r="KPO150" s="88"/>
      <c r="KPP150" s="88"/>
      <c r="KPQ150" s="88"/>
      <c r="KPR150" s="88"/>
      <c r="KPS150" s="88"/>
      <c r="KPT150" s="88"/>
      <c r="KPU150" s="88"/>
      <c r="KPV150" s="88"/>
      <c r="KPW150" s="88"/>
      <c r="KPX150" s="88"/>
      <c r="KPY150" s="88"/>
      <c r="KPZ150" s="88"/>
      <c r="KQA150" s="88"/>
      <c r="KQB150" s="88"/>
      <c r="KQC150" s="88"/>
      <c r="KQD150" s="88"/>
      <c r="KQE150" s="88"/>
      <c r="KQF150" s="88"/>
      <c r="KQG150" s="88"/>
      <c r="KQH150" s="88"/>
      <c r="KQI150" s="88"/>
      <c r="KQJ150" s="88"/>
      <c r="KQK150" s="88"/>
      <c r="KQL150" s="88"/>
      <c r="KQM150" s="88"/>
      <c r="KQN150" s="88"/>
      <c r="KQO150" s="88"/>
      <c r="KQP150" s="88"/>
      <c r="KQQ150" s="88"/>
      <c r="KQR150" s="88"/>
      <c r="KQS150" s="88"/>
      <c r="KQT150" s="88"/>
      <c r="KQU150" s="88"/>
      <c r="KQV150" s="88"/>
      <c r="KQW150" s="88"/>
      <c r="KQX150" s="88"/>
      <c r="KQY150" s="88"/>
      <c r="KQZ150" s="88"/>
      <c r="KRA150" s="88"/>
      <c r="KRB150" s="88"/>
      <c r="KRC150" s="88"/>
      <c r="KRD150" s="88"/>
      <c r="KRE150" s="88"/>
      <c r="KRF150" s="88"/>
      <c r="KRG150" s="88"/>
      <c r="KRH150" s="88"/>
      <c r="KRI150" s="88"/>
      <c r="KRJ150" s="88"/>
      <c r="KRK150" s="88"/>
      <c r="KRL150" s="88"/>
      <c r="KRM150" s="88"/>
      <c r="KRN150" s="88"/>
      <c r="KRO150" s="88"/>
      <c r="KRP150" s="88"/>
      <c r="KRQ150" s="88"/>
      <c r="KRR150" s="88"/>
      <c r="KRS150" s="88"/>
      <c r="KRT150" s="88"/>
      <c r="KRU150" s="88"/>
      <c r="KRV150" s="88"/>
      <c r="KRW150" s="88"/>
      <c r="KRX150" s="88"/>
      <c r="KRY150" s="88"/>
      <c r="KRZ150" s="88"/>
      <c r="KSA150" s="88"/>
      <c r="KSB150" s="88"/>
      <c r="KSC150" s="88"/>
      <c r="KSD150" s="88"/>
      <c r="KSE150" s="88"/>
      <c r="KSF150" s="88"/>
      <c r="KSG150" s="88"/>
      <c r="KSH150" s="88"/>
      <c r="KSI150" s="88"/>
      <c r="KSJ150" s="88"/>
      <c r="KSK150" s="88"/>
      <c r="KSL150" s="88"/>
      <c r="KSM150" s="88"/>
      <c r="KSN150" s="88"/>
      <c r="KSO150" s="88"/>
      <c r="KSP150" s="88"/>
      <c r="KSQ150" s="88"/>
      <c r="KSR150" s="88"/>
      <c r="KSS150" s="88"/>
      <c r="KST150" s="88"/>
      <c r="KSU150" s="88"/>
      <c r="KSV150" s="88"/>
      <c r="KSW150" s="88"/>
      <c r="KSX150" s="88"/>
      <c r="KSY150" s="88"/>
      <c r="KSZ150" s="88"/>
      <c r="KTA150" s="88"/>
      <c r="KTB150" s="88"/>
      <c r="KTC150" s="88"/>
      <c r="KTD150" s="88"/>
      <c r="KTE150" s="88"/>
      <c r="KTF150" s="88"/>
      <c r="KTG150" s="88"/>
      <c r="KTH150" s="88"/>
      <c r="KTI150" s="88"/>
      <c r="KTJ150" s="88"/>
      <c r="KTK150" s="88"/>
      <c r="KTL150" s="88"/>
      <c r="KTM150" s="88"/>
      <c r="KTN150" s="88"/>
      <c r="KTO150" s="88"/>
      <c r="KTP150" s="88"/>
      <c r="KTQ150" s="88"/>
      <c r="KTR150" s="88"/>
      <c r="KTS150" s="88"/>
      <c r="KTT150" s="88"/>
      <c r="KTU150" s="88"/>
      <c r="KTV150" s="88"/>
      <c r="KTW150" s="88"/>
      <c r="KTX150" s="88"/>
      <c r="KTY150" s="88"/>
      <c r="KTZ150" s="88"/>
      <c r="KUA150" s="88"/>
      <c r="KUB150" s="88"/>
      <c r="KUC150" s="88"/>
      <c r="KUD150" s="88"/>
      <c r="KUE150" s="88"/>
      <c r="KUF150" s="88"/>
      <c r="KUG150" s="88"/>
      <c r="KUH150" s="88"/>
      <c r="KUI150" s="88"/>
      <c r="KUJ150" s="88"/>
      <c r="KUK150" s="88"/>
      <c r="KUL150" s="88"/>
      <c r="KUM150" s="88"/>
      <c r="KUN150" s="88"/>
      <c r="KUO150" s="88"/>
      <c r="KUP150" s="88"/>
      <c r="KUQ150" s="88"/>
      <c r="KUR150" s="88"/>
      <c r="KUS150" s="88"/>
      <c r="KUT150" s="88"/>
      <c r="KUU150" s="88"/>
      <c r="KUV150" s="88"/>
      <c r="KUW150" s="88"/>
      <c r="KUX150" s="88"/>
      <c r="KUY150" s="88"/>
      <c r="KUZ150" s="88"/>
      <c r="KVA150" s="88"/>
      <c r="KVB150" s="88"/>
      <c r="KVC150" s="88"/>
      <c r="KVD150" s="88"/>
      <c r="KVE150" s="88"/>
      <c r="KVF150" s="88"/>
      <c r="KVG150" s="88"/>
      <c r="KVH150" s="88"/>
      <c r="KVI150" s="88"/>
      <c r="KVJ150" s="88"/>
      <c r="KVK150" s="88"/>
      <c r="KVL150" s="88"/>
      <c r="KVM150" s="88"/>
      <c r="KVN150" s="88"/>
      <c r="KVO150" s="88"/>
      <c r="KVP150" s="88"/>
      <c r="KVQ150" s="88"/>
      <c r="KVR150" s="88"/>
      <c r="KVS150" s="88"/>
      <c r="KVT150" s="88"/>
      <c r="KVU150" s="88"/>
      <c r="KVV150" s="88"/>
      <c r="KVW150" s="88"/>
      <c r="KVX150" s="88"/>
      <c r="KVY150" s="88"/>
      <c r="KVZ150" s="88"/>
      <c r="KWA150" s="88"/>
      <c r="KWB150" s="88"/>
      <c r="KWC150" s="88"/>
      <c r="KWD150" s="88"/>
      <c r="KWE150" s="88"/>
      <c r="KWF150" s="88"/>
      <c r="KWG150" s="88"/>
      <c r="KWH150" s="88"/>
      <c r="KWI150" s="88"/>
      <c r="KWJ150" s="88"/>
      <c r="KWK150" s="88"/>
      <c r="KWL150" s="88"/>
      <c r="KWM150" s="88"/>
      <c r="KWN150" s="88"/>
      <c r="KWO150" s="88"/>
      <c r="KWP150" s="88"/>
      <c r="KWQ150" s="88"/>
      <c r="KWR150" s="88"/>
      <c r="KWS150" s="88"/>
      <c r="KWT150" s="88"/>
      <c r="KWU150" s="88"/>
      <c r="KWV150" s="88"/>
      <c r="KWW150" s="88"/>
      <c r="KWX150" s="88"/>
      <c r="KWY150" s="88"/>
      <c r="KWZ150" s="88"/>
      <c r="KXA150" s="88"/>
      <c r="KXB150" s="88"/>
      <c r="KXC150" s="88"/>
      <c r="KXD150" s="88"/>
      <c r="KXE150" s="88"/>
      <c r="KXF150" s="88"/>
      <c r="KXG150" s="88"/>
      <c r="KXH150" s="88"/>
      <c r="KXI150" s="88"/>
      <c r="KXJ150" s="88"/>
      <c r="KXK150" s="88"/>
      <c r="KXL150" s="88"/>
      <c r="KXM150" s="88"/>
      <c r="KXN150" s="88"/>
      <c r="KXO150" s="88"/>
      <c r="KXP150" s="88"/>
      <c r="KXQ150" s="88"/>
      <c r="KXR150" s="88"/>
      <c r="KXS150" s="88"/>
      <c r="KXT150" s="88"/>
      <c r="KXU150" s="88"/>
      <c r="KXV150" s="88"/>
      <c r="KXW150" s="88"/>
      <c r="KXX150" s="88"/>
      <c r="KXY150" s="88"/>
      <c r="KXZ150" s="88"/>
      <c r="KYA150" s="88"/>
      <c r="KYB150" s="88"/>
      <c r="KYC150" s="88"/>
      <c r="KYD150" s="88"/>
      <c r="KYE150" s="88"/>
      <c r="KYF150" s="88"/>
      <c r="KYG150" s="88"/>
      <c r="KYH150" s="88"/>
      <c r="KYI150" s="88"/>
      <c r="KYJ150" s="88"/>
      <c r="KYK150" s="88"/>
      <c r="KYL150" s="88"/>
      <c r="KYM150" s="88"/>
      <c r="KYN150" s="88"/>
      <c r="KYO150" s="88"/>
      <c r="KYP150" s="88"/>
      <c r="KYQ150" s="88"/>
      <c r="KYR150" s="88"/>
      <c r="KYS150" s="88"/>
      <c r="KYT150" s="88"/>
      <c r="KYU150" s="88"/>
      <c r="KYV150" s="88"/>
      <c r="KYW150" s="88"/>
      <c r="KYX150" s="88"/>
      <c r="KYY150" s="88"/>
      <c r="KYZ150" s="88"/>
      <c r="KZA150" s="88"/>
      <c r="KZB150" s="88"/>
      <c r="KZC150" s="88"/>
      <c r="KZD150" s="88"/>
      <c r="KZE150" s="88"/>
      <c r="KZF150" s="88"/>
      <c r="KZG150" s="88"/>
      <c r="KZH150" s="88"/>
      <c r="KZI150" s="88"/>
      <c r="KZJ150" s="88"/>
      <c r="KZK150" s="88"/>
      <c r="KZL150" s="88"/>
      <c r="KZM150" s="88"/>
      <c r="KZN150" s="88"/>
      <c r="KZO150" s="88"/>
      <c r="KZP150" s="88"/>
      <c r="KZQ150" s="88"/>
      <c r="KZR150" s="88"/>
      <c r="KZS150" s="88"/>
      <c r="KZT150" s="88"/>
      <c r="KZU150" s="88"/>
      <c r="KZV150" s="88"/>
      <c r="KZW150" s="88"/>
      <c r="KZX150" s="88"/>
      <c r="KZY150" s="88"/>
      <c r="KZZ150" s="88"/>
      <c r="LAA150" s="88"/>
      <c r="LAB150" s="88"/>
      <c r="LAC150" s="88"/>
      <c r="LAD150" s="88"/>
      <c r="LAE150" s="88"/>
      <c r="LAF150" s="88"/>
      <c r="LAG150" s="88"/>
      <c r="LAH150" s="88"/>
      <c r="LAI150" s="88"/>
      <c r="LAJ150" s="88"/>
      <c r="LAK150" s="88"/>
      <c r="LAL150" s="88"/>
      <c r="LAM150" s="88"/>
      <c r="LAN150" s="88"/>
      <c r="LAO150" s="88"/>
      <c r="LAP150" s="88"/>
      <c r="LAQ150" s="88"/>
      <c r="LAR150" s="88"/>
      <c r="LAS150" s="88"/>
      <c r="LAT150" s="88"/>
      <c r="LAU150" s="88"/>
      <c r="LAV150" s="88"/>
      <c r="LAW150" s="88"/>
      <c r="LAX150" s="88"/>
      <c r="LAY150" s="88"/>
      <c r="LAZ150" s="88"/>
      <c r="LBA150" s="88"/>
      <c r="LBB150" s="88"/>
      <c r="LBC150" s="88"/>
      <c r="LBD150" s="88"/>
      <c r="LBE150" s="88"/>
      <c r="LBF150" s="88"/>
      <c r="LBG150" s="88"/>
      <c r="LBH150" s="88"/>
      <c r="LBI150" s="88"/>
      <c r="LBJ150" s="88"/>
      <c r="LBK150" s="88"/>
      <c r="LBL150" s="88"/>
      <c r="LBM150" s="88"/>
      <c r="LBN150" s="88"/>
      <c r="LBO150" s="88"/>
      <c r="LBP150" s="88"/>
      <c r="LBQ150" s="88"/>
      <c r="LBR150" s="88"/>
      <c r="LBS150" s="88"/>
      <c r="LBT150" s="88"/>
      <c r="LBU150" s="88"/>
      <c r="LBV150" s="88"/>
      <c r="LBW150" s="88"/>
      <c r="LBX150" s="88"/>
      <c r="LBY150" s="88"/>
      <c r="LBZ150" s="88"/>
      <c r="LCA150" s="88"/>
      <c r="LCB150" s="88"/>
      <c r="LCC150" s="88"/>
      <c r="LCD150" s="88"/>
      <c r="LCE150" s="88"/>
      <c r="LCF150" s="88"/>
      <c r="LCG150" s="88"/>
      <c r="LCH150" s="88"/>
      <c r="LCI150" s="88"/>
      <c r="LCJ150" s="88"/>
      <c r="LCK150" s="88"/>
      <c r="LCL150" s="88"/>
      <c r="LCM150" s="88"/>
      <c r="LCN150" s="88"/>
      <c r="LCO150" s="88"/>
      <c r="LCP150" s="88"/>
      <c r="LCQ150" s="88"/>
      <c r="LCR150" s="88"/>
      <c r="LCS150" s="88"/>
      <c r="LCT150" s="88"/>
      <c r="LCU150" s="88"/>
      <c r="LCV150" s="88"/>
      <c r="LCW150" s="88"/>
      <c r="LCX150" s="88"/>
      <c r="LCY150" s="88"/>
      <c r="LCZ150" s="88"/>
      <c r="LDA150" s="88"/>
      <c r="LDB150" s="88"/>
      <c r="LDC150" s="88"/>
      <c r="LDD150" s="88"/>
      <c r="LDE150" s="88"/>
      <c r="LDF150" s="88"/>
      <c r="LDG150" s="88"/>
      <c r="LDH150" s="88"/>
      <c r="LDI150" s="88"/>
      <c r="LDJ150" s="88"/>
      <c r="LDK150" s="88"/>
      <c r="LDL150" s="88"/>
      <c r="LDM150" s="88"/>
      <c r="LDN150" s="88"/>
      <c r="LDO150" s="88"/>
      <c r="LDP150" s="88"/>
      <c r="LDQ150" s="88"/>
      <c r="LDR150" s="88"/>
      <c r="LDS150" s="88"/>
      <c r="LDT150" s="88"/>
      <c r="LDU150" s="88"/>
      <c r="LDV150" s="88"/>
      <c r="LDW150" s="88"/>
      <c r="LDX150" s="88"/>
      <c r="LDY150" s="88"/>
      <c r="LDZ150" s="88"/>
      <c r="LEA150" s="88"/>
      <c r="LEB150" s="88"/>
      <c r="LEC150" s="88"/>
      <c r="LED150" s="88"/>
      <c r="LEE150" s="88"/>
      <c r="LEF150" s="88"/>
      <c r="LEG150" s="88"/>
      <c r="LEH150" s="88"/>
      <c r="LEI150" s="88"/>
      <c r="LEJ150" s="88"/>
      <c r="LEK150" s="88"/>
      <c r="LEL150" s="88"/>
      <c r="LEM150" s="88"/>
      <c r="LEN150" s="88"/>
      <c r="LEO150" s="88"/>
      <c r="LEP150" s="88"/>
      <c r="LEQ150" s="88"/>
      <c r="LER150" s="88"/>
      <c r="LES150" s="88"/>
      <c r="LET150" s="88"/>
      <c r="LEU150" s="88"/>
      <c r="LEV150" s="88"/>
      <c r="LEW150" s="88"/>
      <c r="LEX150" s="88"/>
      <c r="LEY150" s="88"/>
      <c r="LEZ150" s="88"/>
      <c r="LFA150" s="88"/>
      <c r="LFB150" s="88"/>
      <c r="LFC150" s="88"/>
      <c r="LFD150" s="88"/>
      <c r="LFE150" s="88"/>
      <c r="LFF150" s="88"/>
      <c r="LFG150" s="88"/>
      <c r="LFH150" s="88"/>
      <c r="LFI150" s="88"/>
      <c r="LFJ150" s="88"/>
      <c r="LFK150" s="88"/>
      <c r="LFL150" s="88"/>
      <c r="LFM150" s="88"/>
      <c r="LFN150" s="88"/>
      <c r="LFO150" s="88"/>
      <c r="LFP150" s="88"/>
      <c r="LFQ150" s="88"/>
      <c r="LFR150" s="88"/>
      <c r="LFS150" s="88"/>
      <c r="LFT150" s="88"/>
      <c r="LFU150" s="88"/>
      <c r="LFV150" s="88"/>
      <c r="LFW150" s="88"/>
      <c r="LFX150" s="88"/>
      <c r="LFY150" s="88"/>
      <c r="LFZ150" s="88"/>
      <c r="LGA150" s="88"/>
      <c r="LGB150" s="88"/>
      <c r="LGC150" s="88"/>
      <c r="LGD150" s="88"/>
      <c r="LGE150" s="88"/>
      <c r="LGF150" s="88"/>
      <c r="LGG150" s="88"/>
      <c r="LGH150" s="88"/>
      <c r="LGI150" s="88"/>
      <c r="LGJ150" s="88"/>
      <c r="LGK150" s="88"/>
      <c r="LGL150" s="88"/>
      <c r="LGM150" s="88"/>
      <c r="LGN150" s="88"/>
      <c r="LGO150" s="88"/>
      <c r="LGP150" s="88"/>
      <c r="LGQ150" s="88"/>
      <c r="LGR150" s="88"/>
      <c r="LGS150" s="88"/>
      <c r="LGT150" s="88"/>
      <c r="LGU150" s="88"/>
      <c r="LGV150" s="88"/>
      <c r="LGW150" s="88"/>
      <c r="LGX150" s="88"/>
      <c r="LGY150" s="88"/>
      <c r="LGZ150" s="88"/>
      <c r="LHA150" s="88"/>
      <c r="LHB150" s="88"/>
      <c r="LHC150" s="88"/>
      <c r="LHD150" s="88"/>
      <c r="LHE150" s="88"/>
      <c r="LHF150" s="88"/>
      <c r="LHG150" s="88"/>
      <c r="LHH150" s="88"/>
      <c r="LHI150" s="88"/>
      <c r="LHJ150" s="88"/>
      <c r="LHK150" s="88"/>
      <c r="LHL150" s="88"/>
      <c r="LHM150" s="88"/>
      <c r="LHN150" s="88"/>
      <c r="LHO150" s="88"/>
      <c r="LHP150" s="88"/>
      <c r="LHQ150" s="88"/>
      <c r="LHR150" s="88"/>
      <c r="LHS150" s="88"/>
      <c r="LHT150" s="88"/>
      <c r="LHU150" s="88"/>
      <c r="LHV150" s="88"/>
      <c r="LHW150" s="88"/>
      <c r="LHX150" s="88"/>
      <c r="LHY150" s="88"/>
      <c r="LHZ150" s="88"/>
      <c r="LIA150" s="88"/>
      <c r="LIB150" s="88"/>
      <c r="LIC150" s="88"/>
      <c r="LID150" s="88"/>
      <c r="LIE150" s="88"/>
      <c r="LIF150" s="88"/>
      <c r="LIG150" s="88"/>
      <c r="LIH150" s="88"/>
      <c r="LII150" s="88"/>
      <c r="LIJ150" s="88"/>
      <c r="LIK150" s="88"/>
      <c r="LIL150" s="88"/>
      <c r="LIM150" s="88"/>
      <c r="LIN150" s="88"/>
      <c r="LIO150" s="88"/>
      <c r="LIP150" s="88"/>
      <c r="LIQ150" s="88"/>
      <c r="LIR150" s="88"/>
      <c r="LIS150" s="88"/>
      <c r="LIT150" s="88"/>
      <c r="LIU150" s="88"/>
      <c r="LIV150" s="88"/>
      <c r="LIW150" s="88"/>
      <c r="LIX150" s="88"/>
      <c r="LIY150" s="88"/>
      <c r="LIZ150" s="88"/>
      <c r="LJA150" s="88"/>
      <c r="LJB150" s="88"/>
      <c r="LJC150" s="88"/>
      <c r="LJD150" s="88"/>
      <c r="LJE150" s="88"/>
      <c r="LJF150" s="88"/>
      <c r="LJG150" s="88"/>
      <c r="LJH150" s="88"/>
      <c r="LJI150" s="88"/>
      <c r="LJJ150" s="88"/>
      <c r="LJK150" s="88"/>
      <c r="LJL150" s="88"/>
      <c r="LJM150" s="88"/>
      <c r="LJN150" s="88"/>
      <c r="LJO150" s="88"/>
      <c r="LJP150" s="88"/>
      <c r="LJQ150" s="88"/>
      <c r="LJR150" s="88"/>
      <c r="LJS150" s="88"/>
      <c r="LJT150" s="88"/>
      <c r="LJU150" s="88"/>
      <c r="LJV150" s="88"/>
      <c r="LJW150" s="88"/>
      <c r="LJX150" s="88"/>
      <c r="LJY150" s="88"/>
      <c r="LJZ150" s="88"/>
      <c r="LKA150" s="88"/>
      <c r="LKB150" s="88"/>
      <c r="LKC150" s="88"/>
      <c r="LKD150" s="88"/>
      <c r="LKE150" s="88"/>
      <c r="LKF150" s="88"/>
      <c r="LKG150" s="88"/>
      <c r="LKH150" s="88"/>
      <c r="LKI150" s="88"/>
      <c r="LKJ150" s="88"/>
      <c r="LKK150" s="88"/>
      <c r="LKL150" s="88"/>
      <c r="LKM150" s="88"/>
      <c r="LKN150" s="88"/>
      <c r="LKO150" s="88"/>
      <c r="LKP150" s="88"/>
      <c r="LKQ150" s="88"/>
      <c r="LKR150" s="88"/>
      <c r="LKS150" s="88"/>
      <c r="LKT150" s="88"/>
      <c r="LKU150" s="88"/>
      <c r="LKV150" s="88"/>
      <c r="LKW150" s="88"/>
      <c r="LKX150" s="88"/>
      <c r="LKY150" s="88"/>
      <c r="LKZ150" s="88"/>
      <c r="LLA150" s="88"/>
      <c r="LLB150" s="88"/>
      <c r="LLC150" s="88"/>
      <c r="LLD150" s="88"/>
      <c r="LLE150" s="88"/>
      <c r="LLF150" s="88"/>
      <c r="LLG150" s="88"/>
      <c r="LLH150" s="88"/>
      <c r="LLI150" s="88"/>
      <c r="LLJ150" s="88"/>
      <c r="LLK150" s="88"/>
      <c r="LLL150" s="88"/>
      <c r="LLM150" s="88"/>
      <c r="LLN150" s="88"/>
      <c r="LLO150" s="88"/>
      <c r="LLP150" s="88"/>
      <c r="LLQ150" s="88"/>
      <c r="LLR150" s="88"/>
      <c r="LLS150" s="88"/>
      <c r="LLT150" s="88"/>
      <c r="LLU150" s="88"/>
      <c r="LLV150" s="88"/>
      <c r="LLW150" s="88"/>
      <c r="LLX150" s="88"/>
      <c r="LLY150" s="88"/>
      <c r="LLZ150" s="88"/>
      <c r="LMA150" s="88"/>
      <c r="LMB150" s="88"/>
      <c r="LMC150" s="88"/>
      <c r="LMD150" s="88"/>
      <c r="LME150" s="88"/>
      <c r="LMF150" s="88"/>
      <c r="LMG150" s="88"/>
      <c r="LMH150" s="88"/>
      <c r="LMI150" s="88"/>
      <c r="LMJ150" s="88"/>
      <c r="LMK150" s="88"/>
      <c r="LML150" s="88"/>
      <c r="LMM150" s="88"/>
      <c r="LMN150" s="88"/>
      <c r="LMO150" s="88"/>
      <c r="LMP150" s="88"/>
      <c r="LMQ150" s="88"/>
      <c r="LMR150" s="88"/>
      <c r="LMS150" s="88"/>
      <c r="LMT150" s="88"/>
      <c r="LMU150" s="88"/>
      <c r="LMV150" s="88"/>
      <c r="LMW150" s="88"/>
      <c r="LMX150" s="88"/>
      <c r="LMY150" s="88"/>
      <c r="LMZ150" s="88"/>
      <c r="LNA150" s="88"/>
      <c r="LNB150" s="88"/>
      <c r="LNC150" s="88"/>
      <c r="LND150" s="88"/>
      <c r="LNE150" s="88"/>
      <c r="LNF150" s="88"/>
      <c r="LNG150" s="88"/>
      <c r="LNH150" s="88"/>
      <c r="LNI150" s="88"/>
      <c r="LNJ150" s="88"/>
      <c r="LNK150" s="88"/>
      <c r="LNL150" s="88"/>
      <c r="LNM150" s="88"/>
      <c r="LNN150" s="88"/>
      <c r="LNO150" s="88"/>
      <c r="LNP150" s="88"/>
      <c r="LNQ150" s="88"/>
      <c r="LNR150" s="88"/>
      <c r="LNS150" s="88"/>
      <c r="LNT150" s="88"/>
      <c r="LNU150" s="88"/>
      <c r="LNV150" s="88"/>
      <c r="LNW150" s="88"/>
      <c r="LNX150" s="88"/>
      <c r="LNY150" s="88"/>
      <c r="LNZ150" s="88"/>
      <c r="LOA150" s="88"/>
      <c r="LOB150" s="88"/>
      <c r="LOC150" s="88"/>
      <c r="LOD150" s="88"/>
      <c r="LOE150" s="88"/>
      <c r="LOF150" s="88"/>
      <c r="LOG150" s="88"/>
      <c r="LOH150" s="88"/>
      <c r="LOI150" s="88"/>
      <c r="LOJ150" s="88"/>
      <c r="LOK150" s="88"/>
      <c r="LOL150" s="88"/>
      <c r="LOM150" s="88"/>
      <c r="LON150" s="88"/>
      <c r="LOO150" s="88"/>
      <c r="LOP150" s="88"/>
      <c r="LOQ150" s="88"/>
      <c r="LOR150" s="88"/>
      <c r="LOS150" s="88"/>
      <c r="LOT150" s="88"/>
      <c r="LOU150" s="88"/>
      <c r="LOV150" s="88"/>
      <c r="LOW150" s="88"/>
      <c r="LOX150" s="88"/>
      <c r="LOY150" s="88"/>
      <c r="LOZ150" s="88"/>
      <c r="LPA150" s="88"/>
      <c r="LPB150" s="88"/>
      <c r="LPC150" s="88"/>
      <c r="LPD150" s="88"/>
      <c r="LPE150" s="88"/>
      <c r="LPF150" s="88"/>
      <c r="LPG150" s="88"/>
      <c r="LPH150" s="88"/>
      <c r="LPI150" s="88"/>
      <c r="LPJ150" s="88"/>
      <c r="LPK150" s="88"/>
      <c r="LPL150" s="88"/>
      <c r="LPM150" s="88"/>
      <c r="LPN150" s="88"/>
      <c r="LPO150" s="88"/>
      <c r="LPP150" s="88"/>
      <c r="LPQ150" s="88"/>
      <c r="LPR150" s="88"/>
      <c r="LPS150" s="88"/>
      <c r="LPT150" s="88"/>
      <c r="LPU150" s="88"/>
      <c r="LPV150" s="88"/>
      <c r="LPW150" s="88"/>
      <c r="LPX150" s="88"/>
      <c r="LPY150" s="88"/>
      <c r="LPZ150" s="88"/>
      <c r="LQA150" s="88"/>
      <c r="LQB150" s="88"/>
      <c r="LQC150" s="88"/>
      <c r="LQD150" s="88"/>
      <c r="LQE150" s="88"/>
      <c r="LQF150" s="88"/>
      <c r="LQG150" s="88"/>
      <c r="LQH150" s="88"/>
      <c r="LQI150" s="88"/>
      <c r="LQJ150" s="88"/>
      <c r="LQK150" s="88"/>
      <c r="LQL150" s="88"/>
      <c r="LQM150" s="88"/>
      <c r="LQN150" s="88"/>
      <c r="LQO150" s="88"/>
      <c r="LQP150" s="88"/>
      <c r="LQQ150" s="88"/>
      <c r="LQR150" s="88"/>
      <c r="LQS150" s="88"/>
      <c r="LQT150" s="88"/>
      <c r="LQU150" s="88"/>
      <c r="LQV150" s="88"/>
      <c r="LQW150" s="88"/>
      <c r="LQX150" s="88"/>
      <c r="LQY150" s="88"/>
      <c r="LQZ150" s="88"/>
      <c r="LRA150" s="88"/>
      <c r="LRB150" s="88"/>
      <c r="LRC150" s="88"/>
      <c r="LRD150" s="88"/>
      <c r="LRE150" s="88"/>
      <c r="LRF150" s="88"/>
      <c r="LRG150" s="88"/>
      <c r="LRH150" s="88"/>
      <c r="LRI150" s="88"/>
      <c r="LRJ150" s="88"/>
      <c r="LRK150" s="88"/>
      <c r="LRL150" s="88"/>
      <c r="LRM150" s="88"/>
      <c r="LRN150" s="88"/>
      <c r="LRO150" s="88"/>
      <c r="LRP150" s="88"/>
      <c r="LRQ150" s="88"/>
      <c r="LRR150" s="88"/>
      <c r="LRS150" s="88"/>
      <c r="LRT150" s="88"/>
      <c r="LRU150" s="88"/>
      <c r="LRV150" s="88"/>
      <c r="LRW150" s="88"/>
      <c r="LRX150" s="88"/>
      <c r="LRY150" s="88"/>
      <c r="LRZ150" s="88"/>
      <c r="LSA150" s="88"/>
      <c r="LSB150" s="88"/>
      <c r="LSC150" s="88"/>
      <c r="LSD150" s="88"/>
      <c r="LSE150" s="88"/>
      <c r="LSF150" s="88"/>
      <c r="LSG150" s="88"/>
      <c r="LSH150" s="88"/>
      <c r="LSI150" s="88"/>
      <c r="LSJ150" s="88"/>
      <c r="LSK150" s="88"/>
      <c r="LSL150" s="88"/>
      <c r="LSM150" s="88"/>
      <c r="LSN150" s="88"/>
      <c r="LSO150" s="88"/>
      <c r="LSP150" s="88"/>
      <c r="LSQ150" s="88"/>
      <c r="LSR150" s="88"/>
      <c r="LSS150" s="88"/>
      <c r="LST150" s="88"/>
      <c r="LSU150" s="88"/>
      <c r="LSV150" s="88"/>
      <c r="LSW150" s="88"/>
      <c r="LSX150" s="88"/>
      <c r="LSY150" s="88"/>
      <c r="LSZ150" s="88"/>
      <c r="LTA150" s="88"/>
      <c r="LTB150" s="88"/>
      <c r="LTC150" s="88"/>
      <c r="LTD150" s="88"/>
      <c r="LTE150" s="88"/>
      <c r="LTF150" s="88"/>
      <c r="LTG150" s="88"/>
      <c r="LTH150" s="88"/>
      <c r="LTI150" s="88"/>
      <c r="LTJ150" s="88"/>
      <c r="LTK150" s="88"/>
      <c r="LTL150" s="88"/>
      <c r="LTM150" s="88"/>
      <c r="LTN150" s="88"/>
      <c r="LTO150" s="88"/>
      <c r="LTP150" s="88"/>
      <c r="LTQ150" s="88"/>
      <c r="LTR150" s="88"/>
      <c r="LTS150" s="88"/>
      <c r="LTT150" s="88"/>
      <c r="LTU150" s="88"/>
      <c r="LTV150" s="88"/>
      <c r="LTW150" s="88"/>
      <c r="LTX150" s="88"/>
      <c r="LTY150" s="88"/>
      <c r="LTZ150" s="88"/>
      <c r="LUA150" s="88"/>
      <c r="LUB150" s="88"/>
      <c r="LUC150" s="88"/>
      <c r="LUD150" s="88"/>
      <c r="LUE150" s="88"/>
      <c r="LUF150" s="88"/>
      <c r="LUG150" s="88"/>
      <c r="LUH150" s="88"/>
      <c r="LUI150" s="88"/>
      <c r="LUJ150" s="88"/>
      <c r="LUK150" s="88"/>
      <c r="LUL150" s="88"/>
      <c r="LUM150" s="88"/>
      <c r="LUN150" s="88"/>
      <c r="LUO150" s="88"/>
      <c r="LUP150" s="88"/>
      <c r="LUQ150" s="88"/>
      <c r="LUR150" s="88"/>
      <c r="LUS150" s="88"/>
      <c r="LUT150" s="88"/>
      <c r="LUU150" s="88"/>
      <c r="LUV150" s="88"/>
      <c r="LUW150" s="88"/>
      <c r="LUX150" s="88"/>
      <c r="LUY150" s="88"/>
      <c r="LUZ150" s="88"/>
      <c r="LVA150" s="88"/>
      <c r="LVB150" s="88"/>
      <c r="LVC150" s="88"/>
      <c r="LVD150" s="88"/>
      <c r="LVE150" s="88"/>
      <c r="LVF150" s="88"/>
      <c r="LVG150" s="88"/>
      <c r="LVH150" s="88"/>
      <c r="LVI150" s="88"/>
      <c r="LVJ150" s="88"/>
      <c r="LVK150" s="88"/>
      <c r="LVL150" s="88"/>
      <c r="LVM150" s="88"/>
      <c r="LVN150" s="88"/>
      <c r="LVO150" s="88"/>
      <c r="LVP150" s="88"/>
      <c r="LVQ150" s="88"/>
      <c r="LVR150" s="88"/>
      <c r="LVS150" s="88"/>
      <c r="LVT150" s="88"/>
      <c r="LVU150" s="88"/>
      <c r="LVV150" s="88"/>
      <c r="LVW150" s="88"/>
      <c r="LVX150" s="88"/>
      <c r="LVY150" s="88"/>
      <c r="LVZ150" s="88"/>
      <c r="LWA150" s="88"/>
      <c r="LWB150" s="88"/>
      <c r="LWC150" s="88"/>
      <c r="LWD150" s="88"/>
      <c r="LWE150" s="88"/>
      <c r="LWF150" s="88"/>
      <c r="LWG150" s="88"/>
      <c r="LWH150" s="88"/>
      <c r="LWI150" s="88"/>
      <c r="LWJ150" s="88"/>
      <c r="LWK150" s="88"/>
      <c r="LWL150" s="88"/>
      <c r="LWM150" s="88"/>
      <c r="LWN150" s="88"/>
      <c r="LWO150" s="88"/>
      <c r="LWP150" s="88"/>
      <c r="LWQ150" s="88"/>
      <c r="LWR150" s="88"/>
      <c r="LWS150" s="88"/>
      <c r="LWT150" s="88"/>
      <c r="LWU150" s="88"/>
      <c r="LWV150" s="88"/>
      <c r="LWW150" s="88"/>
      <c r="LWX150" s="88"/>
      <c r="LWY150" s="88"/>
      <c r="LWZ150" s="88"/>
      <c r="LXA150" s="88"/>
      <c r="LXB150" s="88"/>
      <c r="LXC150" s="88"/>
      <c r="LXD150" s="88"/>
      <c r="LXE150" s="88"/>
      <c r="LXF150" s="88"/>
      <c r="LXG150" s="88"/>
      <c r="LXH150" s="88"/>
      <c r="LXI150" s="88"/>
      <c r="LXJ150" s="88"/>
      <c r="LXK150" s="88"/>
      <c r="LXL150" s="88"/>
      <c r="LXM150" s="88"/>
      <c r="LXN150" s="88"/>
      <c r="LXO150" s="88"/>
      <c r="LXP150" s="88"/>
      <c r="LXQ150" s="88"/>
      <c r="LXR150" s="88"/>
      <c r="LXS150" s="88"/>
      <c r="LXT150" s="88"/>
      <c r="LXU150" s="88"/>
      <c r="LXV150" s="88"/>
      <c r="LXW150" s="88"/>
      <c r="LXX150" s="88"/>
      <c r="LXY150" s="88"/>
      <c r="LXZ150" s="88"/>
      <c r="LYA150" s="88"/>
      <c r="LYB150" s="88"/>
      <c r="LYC150" s="88"/>
      <c r="LYD150" s="88"/>
      <c r="LYE150" s="88"/>
      <c r="LYF150" s="88"/>
      <c r="LYG150" s="88"/>
      <c r="LYH150" s="88"/>
      <c r="LYI150" s="88"/>
      <c r="LYJ150" s="88"/>
      <c r="LYK150" s="88"/>
      <c r="LYL150" s="88"/>
      <c r="LYM150" s="88"/>
      <c r="LYN150" s="88"/>
      <c r="LYO150" s="88"/>
      <c r="LYP150" s="88"/>
      <c r="LYQ150" s="88"/>
      <c r="LYR150" s="88"/>
      <c r="LYS150" s="88"/>
      <c r="LYT150" s="88"/>
      <c r="LYU150" s="88"/>
      <c r="LYV150" s="88"/>
      <c r="LYW150" s="88"/>
      <c r="LYX150" s="88"/>
      <c r="LYY150" s="88"/>
      <c r="LYZ150" s="88"/>
      <c r="LZA150" s="88"/>
      <c r="LZB150" s="88"/>
      <c r="LZC150" s="88"/>
      <c r="LZD150" s="88"/>
      <c r="LZE150" s="88"/>
      <c r="LZF150" s="88"/>
      <c r="LZG150" s="88"/>
      <c r="LZH150" s="88"/>
      <c r="LZI150" s="88"/>
      <c r="LZJ150" s="88"/>
      <c r="LZK150" s="88"/>
      <c r="LZL150" s="88"/>
      <c r="LZM150" s="88"/>
      <c r="LZN150" s="88"/>
      <c r="LZO150" s="88"/>
      <c r="LZP150" s="88"/>
      <c r="LZQ150" s="88"/>
      <c r="LZR150" s="88"/>
      <c r="LZS150" s="88"/>
      <c r="LZT150" s="88"/>
      <c r="LZU150" s="88"/>
      <c r="LZV150" s="88"/>
      <c r="LZW150" s="88"/>
      <c r="LZX150" s="88"/>
      <c r="LZY150" s="88"/>
      <c r="LZZ150" s="88"/>
      <c r="MAA150" s="88"/>
      <c r="MAB150" s="88"/>
      <c r="MAC150" s="88"/>
      <c r="MAD150" s="88"/>
      <c r="MAE150" s="88"/>
      <c r="MAF150" s="88"/>
      <c r="MAG150" s="88"/>
      <c r="MAH150" s="88"/>
      <c r="MAI150" s="88"/>
      <c r="MAJ150" s="88"/>
      <c r="MAK150" s="88"/>
      <c r="MAL150" s="88"/>
      <c r="MAM150" s="88"/>
      <c r="MAN150" s="88"/>
      <c r="MAO150" s="88"/>
      <c r="MAP150" s="88"/>
      <c r="MAQ150" s="88"/>
      <c r="MAR150" s="88"/>
      <c r="MAS150" s="88"/>
      <c r="MAT150" s="88"/>
      <c r="MAU150" s="88"/>
      <c r="MAV150" s="88"/>
      <c r="MAW150" s="88"/>
      <c r="MAX150" s="88"/>
      <c r="MAY150" s="88"/>
      <c r="MAZ150" s="88"/>
      <c r="MBA150" s="88"/>
      <c r="MBB150" s="88"/>
      <c r="MBC150" s="88"/>
      <c r="MBD150" s="88"/>
      <c r="MBE150" s="88"/>
      <c r="MBF150" s="88"/>
      <c r="MBG150" s="88"/>
      <c r="MBH150" s="88"/>
      <c r="MBI150" s="88"/>
      <c r="MBJ150" s="88"/>
      <c r="MBK150" s="88"/>
      <c r="MBL150" s="88"/>
      <c r="MBM150" s="88"/>
      <c r="MBN150" s="88"/>
      <c r="MBO150" s="88"/>
      <c r="MBP150" s="88"/>
      <c r="MBQ150" s="88"/>
      <c r="MBR150" s="88"/>
      <c r="MBS150" s="88"/>
      <c r="MBT150" s="88"/>
      <c r="MBU150" s="88"/>
      <c r="MBV150" s="88"/>
      <c r="MBW150" s="88"/>
      <c r="MBX150" s="88"/>
      <c r="MBY150" s="88"/>
      <c r="MBZ150" s="88"/>
      <c r="MCA150" s="88"/>
      <c r="MCB150" s="88"/>
      <c r="MCC150" s="88"/>
      <c r="MCD150" s="88"/>
      <c r="MCE150" s="88"/>
      <c r="MCF150" s="88"/>
      <c r="MCG150" s="88"/>
      <c r="MCH150" s="88"/>
      <c r="MCI150" s="88"/>
      <c r="MCJ150" s="88"/>
      <c r="MCK150" s="88"/>
      <c r="MCL150" s="88"/>
      <c r="MCM150" s="88"/>
      <c r="MCN150" s="88"/>
      <c r="MCO150" s="88"/>
      <c r="MCP150" s="88"/>
      <c r="MCQ150" s="88"/>
      <c r="MCR150" s="88"/>
      <c r="MCS150" s="88"/>
      <c r="MCT150" s="88"/>
      <c r="MCU150" s="88"/>
      <c r="MCV150" s="88"/>
      <c r="MCW150" s="88"/>
      <c r="MCX150" s="88"/>
      <c r="MCY150" s="88"/>
      <c r="MCZ150" s="88"/>
      <c r="MDA150" s="88"/>
      <c r="MDB150" s="88"/>
      <c r="MDC150" s="88"/>
      <c r="MDD150" s="88"/>
      <c r="MDE150" s="88"/>
      <c r="MDF150" s="88"/>
      <c r="MDG150" s="88"/>
      <c r="MDH150" s="88"/>
      <c r="MDI150" s="88"/>
      <c r="MDJ150" s="88"/>
      <c r="MDK150" s="88"/>
      <c r="MDL150" s="88"/>
      <c r="MDM150" s="88"/>
      <c r="MDN150" s="88"/>
      <c r="MDO150" s="88"/>
      <c r="MDP150" s="88"/>
      <c r="MDQ150" s="88"/>
      <c r="MDR150" s="88"/>
      <c r="MDS150" s="88"/>
      <c r="MDT150" s="88"/>
      <c r="MDU150" s="88"/>
      <c r="MDV150" s="88"/>
      <c r="MDW150" s="88"/>
      <c r="MDX150" s="88"/>
      <c r="MDY150" s="88"/>
      <c r="MDZ150" s="88"/>
      <c r="MEA150" s="88"/>
      <c r="MEB150" s="88"/>
      <c r="MEC150" s="88"/>
      <c r="MED150" s="88"/>
      <c r="MEE150" s="88"/>
      <c r="MEF150" s="88"/>
      <c r="MEG150" s="88"/>
      <c r="MEH150" s="88"/>
      <c r="MEI150" s="88"/>
      <c r="MEJ150" s="88"/>
      <c r="MEK150" s="88"/>
      <c r="MEL150" s="88"/>
      <c r="MEM150" s="88"/>
      <c r="MEN150" s="88"/>
      <c r="MEO150" s="88"/>
      <c r="MEP150" s="88"/>
      <c r="MEQ150" s="88"/>
      <c r="MER150" s="88"/>
      <c r="MES150" s="88"/>
      <c r="MET150" s="88"/>
      <c r="MEU150" s="88"/>
      <c r="MEV150" s="88"/>
      <c r="MEW150" s="88"/>
      <c r="MEX150" s="88"/>
      <c r="MEY150" s="88"/>
      <c r="MEZ150" s="88"/>
      <c r="MFA150" s="88"/>
      <c r="MFB150" s="88"/>
      <c r="MFC150" s="88"/>
      <c r="MFD150" s="88"/>
      <c r="MFE150" s="88"/>
      <c r="MFF150" s="88"/>
      <c r="MFG150" s="88"/>
      <c r="MFH150" s="88"/>
      <c r="MFI150" s="88"/>
      <c r="MFJ150" s="88"/>
      <c r="MFK150" s="88"/>
      <c r="MFL150" s="88"/>
      <c r="MFM150" s="88"/>
      <c r="MFN150" s="88"/>
      <c r="MFO150" s="88"/>
      <c r="MFP150" s="88"/>
      <c r="MFQ150" s="88"/>
      <c r="MFR150" s="88"/>
      <c r="MFS150" s="88"/>
      <c r="MFT150" s="88"/>
      <c r="MFU150" s="88"/>
      <c r="MFV150" s="88"/>
      <c r="MFW150" s="88"/>
      <c r="MFX150" s="88"/>
      <c r="MFY150" s="88"/>
      <c r="MFZ150" s="88"/>
      <c r="MGA150" s="88"/>
      <c r="MGB150" s="88"/>
      <c r="MGC150" s="88"/>
      <c r="MGD150" s="88"/>
      <c r="MGE150" s="88"/>
      <c r="MGF150" s="88"/>
      <c r="MGG150" s="88"/>
      <c r="MGH150" s="88"/>
      <c r="MGI150" s="88"/>
      <c r="MGJ150" s="88"/>
      <c r="MGK150" s="88"/>
      <c r="MGL150" s="88"/>
      <c r="MGM150" s="88"/>
      <c r="MGN150" s="88"/>
      <c r="MGO150" s="88"/>
      <c r="MGP150" s="88"/>
      <c r="MGQ150" s="88"/>
      <c r="MGR150" s="88"/>
      <c r="MGS150" s="88"/>
      <c r="MGT150" s="88"/>
      <c r="MGU150" s="88"/>
      <c r="MGV150" s="88"/>
      <c r="MGW150" s="88"/>
      <c r="MGX150" s="88"/>
      <c r="MGY150" s="88"/>
      <c r="MGZ150" s="88"/>
      <c r="MHA150" s="88"/>
      <c r="MHB150" s="88"/>
      <c r="MHC150" s="88"/>
      <c r="MHD150" s="88"/>
      <c r="MHE150" s="88"/>
      <c r="MHF150" s="88"/>
      <c r="MHG150" s="88"/>
      <c r="MHH150" s="88"/>
      <c r="MHI150" s="88"/>
      <c r="MHJ150" s="88"/>
      <c r="MHK150" s="88"/>
      <c r="MHL150" s="88"/>
      <c r="MHM150" s="88"/>
      <c r="MHN150" s="88"/>
      <c r="MHO150" s="88"/>
      <c r="MHP150" s="88"/>
      <c r="MHQ150" s="88"/>
      <c r="MHR150" s="88"/>
      <c r="MHS150" s="88"/>
      <c r="MHT150" s="88"/>
      <c r="MHU150" s="88"/>
      <c r="MHV150" s="88"/>
      <c r="MHW150" s="88"/>
      <c r="MHX150" s="88"/>
      <c r="MHY150" s="88"/>
      <c r="MHZ150" s="88"/>
      <c r="MIA150" s="88"/>
      <c r="MIB150" s="88"/>
      <c r="MIC150" s="88"/>
      <c r="MID150" s="88"/>
      <c r="MIE150" s="88"/>
      <c r="MIF150" s="88"/>
      <c r="MIG150" s="88"/>
      <c r="MIH150" s="88"/>
      <c r="MII150" s="88"/>
      <c r="MIJ150" s="88"/>
      <c r="MIK150" s="88"/>
      <c r="MIL150" s="88"/>
      <c r="MIM150" s="88"/>
      <c r="MIN150" s="88"/>
      <c r="MIO150" s="88"/>
      <c r="MIP150" s="88"/>
      <c r="MIQ150" s="88"/>
      <c r="MIR150" s="88"/>
      <c r="MIS150" s="88"/>
      <c r="MIT150" s="88"/>
      <c r="MIU150" s="88"/>
      <c r="MIV150" s="88"/>
      <c r="MIW150" s="88"/>
      <c r="MIX150" s="88"/>
      <c r="MIY150" s="88"/>
      <c r="MIZ150" s="88"/>
      <c r="MJA150" s="88"/>
      <c r="MJB150" s="88"/>
      <c r="MJC150" s="88"/>
      <c r="MJD150" s="88"/>
      <c r="MJE150" s="88"/>
      <c r="MJF150" s="88"/>
      <c r="MJG150" s="88"/>
      <c r="MJH150" s="88"/>
      <c r="MJI150" s="88"/>
      <c r="MJJ150" s="88"/>
      <c r="MJK150" s="88"/>
      <c r="MJL150" s="88"/>
      <c r="MJM150" s="88"/>
      <c r="MJN150" s="88"/>
      <c r="MJO150" s="88"/>
      <c r="MJP150" s="88"/>
      <c r="MJQ150" s="88"/>
      <c r="MJR150" s="88"/>
      <c r="MJS150" s="88"/>
      <c r="MJT150" s="88"/>
      <c r="MJU150" s="88"/>
      <c r="MJV150" s="88"/>
      <c r="MJW150" s="88"/>
      <c r="MJX150" s="88"/>
      <c r="MJY150" s="88"/>
      <c r="MJZ150" s="88"/>
      <c r="MKA150" s="88"/>
      <c r="MKB150" s="88"/>
      <c r="MKC150" s="88"/>
      <c r="MKD150" s="88"/>
      <c r="MKE150" s="88"/>
      <c r="MKF150" s="88"/>
      <c r="MKG150" s="88"/>
      <c r="MKH150" s="88"/>
      <c r="MKI150" s="88"/>
      <c r="MKJ150" s="88"/>
      <c r="MKK150" s="88"/>
      <c r="MKL150" s="88"/>
      <c r="MKM150" s="88"/>
      <c r="MKN150" s="88"/>
      <c r="MKO150" s="88"/>
      <c r="MKP150" s="88"/>
      <c r="MKQ150" s="88"/>
      <c r="MKR150" s="88"/>
      <c r="MKS150" s="88"/>
      <c r="MKT150" s="88"/>
      <c r="MKU150" s="88"/>
      <c r="MKV150" s="88"/>
      <c r="MKW150" s="88"/>
      <c r="MKX150" s="88"/>
      <c r="MKY150" s="88"/>
      <c r="MKZ150" s="88"/>
      <c r="MLA150" s="88"/>
      <c r="MLB150" s="88"/>
      <c r="MLC150" s="88"/>
      <c r="MLD150" s="88"/>
      <c r="MLE150" s="88"/>
      <c r="MLF150" s="88"/>
      <c r="MLG150" s="88"/>
      <c r="MLH150" s="88"/>
      <c r="MLI150" s="88"/>
      <c r="MLJ150" s="88"/>
      <c r="MLK150" s="88"/>
      <c r="MLL150" s="88"/>
      <c r="MLM150" s="88"/>
      <c r="MLN150" s="88"/>
      <c r="MLO150" s="88"/>
      <c r="MLP150" s="88"/>
      <c r="MLQ150" s="88"/>
      <c r="MLR150" s="88"/>
      <c r="MLS150" s="88"/>
      <c r="MLT150" s="88"/>
      <c r="MLU150" s="88"/>
      <c r="MLV150" s="88"/>
      <c r="MLW150" s="88"/>
      <c r="MLX150" s="88"/>
      <c r="MLY150" s="88"/>
      <c r="MLZ150" s="88"/>
      <c r="MMA150" s="88"/>
      <c r="MMB150" s="88"/>
      <c r="MMC150" s="88"/>
      <c r="MMD150" s="88"/>
      <c r="MME150" s="88"/>
      <c r="MMF150" s="88"/>
      <c r="MMG150" s="88"/>
      <c r="MMH150" s="88"/>
      <c r="MMI150" s="88"/>
      <c r="MMJ150" s="88"/>
      <c r="MMK150" s="88"/>
      <c r="MML150" s="88"/>
      <c r="MMM150" s="88"/>
      <c r="MMN150" s="88"/>
      <c r="MMO150" s="88"/>
      <c r="MMP150" s="88"/>
      <c r="MMQ150" s="88"/>
      <c r="MMR150" s="88"/>
      <c r="MMS150" s="88"/>
      <c r="MMT150" s="88"/>
      <c r="MMU150" s="88"/>
      <c r="MMV150" s="88"/>
      <c r="MMW150" s="88"/>
      <c r="MMX150" s="88"/>
      <c r="MMY150" s="88"/>
      <c r="MMZ150" s="88"/>
      <c r="MNA150" s="88"/>
      <c r="MNB150" s="88"/>
      <c r="MNC150" s="88"/>
      <c r="MND150" s="88"/>
      <c r="MNE150" s="88"/>
      <c r="MNF150" s="88"/>
      <c r="MNG150" s="88"/>
      <c r="MNH150" s="88"/>
      <c r="MNI150" s="88"/>
      <c r="MNJ150" s="88"/>
      <c r="MNK150" s="88"/>
      <c r="MNL150" s="88"/>
      <c r="MNM150" s="88"/>
      <c r="MNN150" s="88"/>
      <c r="MNO150" s="88"/>
      <c r="MNP150" s="88"/>
      <c r="MNQ150" s="88"/>
      <c r="MNR150" s="88"/>
      <c r="MNS150" s="88"/>
      <c r="MNT150" s="88"/>
      <c r="MNU150" s="88"/>
      <c r="MNV150" s="88"/>
      <c r="MNW150" s="88"/>
      <c r="MNX150" s="88"/>
      <c r="MNY150" s="88"/>
      <c r="MNZ150" s="88"/>
      <c r="MOA150" s="88"/>
      <c r="MOB150" s="88"/>
      <c r="MOC150" s="88"/>
      <c r="MOD150" s="88"/>
      <c r="MOE150" s="88"/>
      <c r="MOF150" s="88"/>
      <c r="MOG150" s="88"/>
      <c r="MOH150" s="88"/>
      <c r="MOI150" s="88"/>
      <c r="MOJ150" s="88"/>
      <c r="MOK150" s="88"/>
      <c r="MOL150" s="88"/>
      <c r="MOM150" s="88"/>
      <c r="MON150" s="88"/>
      <c r="MOO150" s="88"/>
      <c r="MOP150" s="88"/>
      <c r="MOQ150" s="88"/>
      <c r="MOR150" s="88"/>
      <c r="MOS150" s="88"/>
      <c r="MOT150" s="88"/>
      <c r="MOU150" s="88"/>
      <c r="MOV150" s="88"/>
      <c r="MOW150" s="88"/>
      <c r="MOX150" s="88"/>
      <c r="MOY150" s="88"/>
      <c r="MOZ150" s="88"/>
      <c r="MPA150" s="88"/>
      <c r="MPB150" s="88"/>
      <c r="MPC150" s="88"/>
      <c r="MPD150" s="88"/>
      <c r="MPE150" s="88"/>
      <c r="MPF150" s="88"/>
      <c r="MPG150" s="88"/>
      <c r="MPH150" s="88"/>
      <c r="MPI150" s="88"/>
      <c r="MPJ150" s="88"/>
      <c r="MPK150" s="88"/>
      <c r="MPL150" s="88"/>
      <c r="MPM150" s="88"/>
      <c r="MPN150" s="88"/>
      <c r="MPO150" s="88"/>
      <c r="MPP150" s="88"/>
      <c r="MPQ150" s="88"/>
      <c r="MPR150" s="88"/>
      <c r="MPS150" s="88"/>
      <c r="MPT150" s="88"/>
      <c r="MPU150" s="88"/>
      <c r="MPV150" s="88"/>
      <c r="MPW150" s="88"/>
      <c r="MPX150" s="88"/>
      <c r="MPY150" s="88"/>
      <c r="MPZ150" s="88"/>
      <c r="MQA150" s="88"/>
      <c r="MQB150" s="88"/>
      <c r="MQC150" s="88"/>
      <c r="MQD150" s="88"/>
      <c r="MQE150" s="88"/>
      <c r="MQF150" s="88"/>
      <c r="MQG150" s="88"/>
      <c r="MQH150" s="88"/>
      <c r="MQI150" s="88"/>
      <c r="MQJ150" s="88"/>
      <c r="MQK150" s="88"/>
      <c r="MQL150" s="88"/>
      <c r="MQM150" s="88"/>
      <c r="MQN150" s="88"/>
      <c r="MQO150" s="88"/>
      <c r="MQP150" s="88"/>
      <c r="MQQ150" s="88"/>
      <c r="MQR150" s="88"/>
      <c r="MQS150" s="88"/>
      <c r="MQT150" s="88"/>
      <c r="MQU150" s="88"/>
      <c r="MQV150" s="88"/>
      <c r="MQW150" s="88"/>
      <c r="MQX150" s="88"/>
      <c r="MQY150" s="88"/>
      <c r="MQZ150" s="88"/>
      <c r="MRA150" s="88"/>
      <c r="MRB150" s="88"/>
      <c r="MRC150" s="88"/>
      <c r="MRD150" s="88"/>
      <c r="MRE150" s="88"/>
      <c r="MRF150" s="88"/>
      <c r="MRG150" s="88"/>
      <c r="MRH150" s="88"/>
      <c r="MRI150" s="88"/>
      <c r="MRJ150" s="88"/>
      <c r="MRK150" s="88"/>
      <c r="MRL150" s="88"/>
      <c r="MRM150" s="88"/>
      <c r="MRN150" s="88"/>
      <c r="MRO150" s="88"/>
      <c r="MRP150" s="88"/>
      <c r="MRQ150" s="88"/>
      <c r="MRR150" s="88"/>
      <c r="MRS150" s="88"/>
      <c r="MRT150" s="88"/>
      <c r="MRU150" s="88"/>
      <c r="MRV150" s="88"/>
      <c r="MRW150" s="88"/>
      <c r="MRX150" s="88"/>
      <c r="MRY150" s="88"/>
      <c r="MRZ150" s="88"/>
      <c r="MSA150" s="88"/>
      <c r="MSB150" s="88"/>
      <c r="MSC150" s="88"/>
      <c r="MSD150" s="88"/>
      <c r="MSE150" s="88"/>
      <c r="MSF150" s="88"/>
      <c r="MSG150" s="88"/>
      <c r="MSH150" s="88"/>
      <c r="MSI150" s="88"/>
      <c r="MSJ150" s="88"/>
      <c r="MSK150" s="88"/>
      <c r="MSL150" s="88"/>
      <c r="MSM150" s="88"/>
      <c r="MSN150" s="88"/>
      <c r="MSO150" s="88"/>
      <c r="MSP150" s="88"/>
      <c r="MSQ150" s="88"/>
      <c r="MSR150" s="88"/>
      <c r="MSS150" s="88"/>
      <c r="MST150" s="88"/>
      <c r="MSU150" s="88"/>
      <c r="MSV150" s="88"/>
      <c r="MSW150" s="88"/>
      <c r="MSX150" s="88"/>
      <c r="MSY150" s="88"/>
      <c r="MSZ150" s="88"/>
      <c r="MTA150" s="88"/>
      <c r="MTB150" s="88"/>
      <c r="MTC150" s="88"/>
      <c r="MTD150" s="88"/>
      <c r="MTE150" s="88"/>
      <c r="MTF150" s="88"/>
      <c r="MTG150" s="88"/>
      <c r="MTH150" s="88"/>
      <c r="MTI150" s="88"/>
      <c r="MTJ150" s="88"/>
      <c r="MTK150" s="88"/>
      <c r="MTL150" s="88"/>
      <c r="MTM150" s="88"/>
      <c r="MTN150" s="88"/>
      <c r="MTO150" s="88"/>
      <c r="MTP150" s="88"/>
      <c r="MTQ150" s="88"/>
      <c r="MTR150" s="88"/>
      <c r="MTS150" s="88"/>
      <c r="MTT150" s="88"/>
      <c r="MTU150" s="88"/>
      <c r="MTV150" s="88"/>
      <c r="MTW150" s="88"/>
      <c r="MTX150" s="88"/>
      <c r="MTY150" s="88"/>
      <c r="MTZ150" s="88"/>
      <c r="MUA150" s="88"/>
      <c r="MUB150" s="88"/>
      <c r="MUC150" s="88"/>
      <c r="MUD150" s="88"/>
      <c r="MUE150" s="88"/>
      <c r="MUF150" s="88"/>
      <c r="MUG150" s="88"/>
      <c r="MUH150" s="88"/>
      <c r="MUI150" s="88"/>
      <c r="MUJ150" s="88"/>
      <c r="MUK150" s="88"/>
      <c r="MUL150" s="88"/>
      <c r="MUM150" s="88"/>
      <c r="MUN150" s="88"/>
      <c r="MUO150" s="88"/>
      <c r="MUP150" s="88"/>
      <c r="MUQ150" s="88"/>
      <c r="MUR150" s="88"/>
      <c r="MUS150" s="88"/>
      <c r="MUT150" s="88"/>
      <c r="MUU150" s="88"/>
      <c r="MUV150" s="88"/>
      <c r="MUW150" s="88"/>
      <c r="MUX150" s="88"/>
      <c r="MUY150" s="88"/>
      <c r="MUZ150" s="88"/>
      <c r="MVA150" s="88"/>
      <c r="MVB150" s="88"/>
      <c r="MVC150" s="88"/>
      <c r="MVD150" s="88"/>
      <c r="MVE150" s="88"/>
      <c r="MVF150" s="88"/>
      <c r="MVG150" s="88"/>
      <c r="MVH150" s="88"/>
      <c r="MVI150" s="88"/>
      <c r="MVJ150" s="88"/>
      <c r="MVK150" s="88"/>
      <c r="MVL150" s="88"/>
      <c r="MVM150" s="88"/>
      <c r="MVN150" s="88"/>
      <c r="MVO150" s="88"/>
      <c r="MVP150" s="88"/>
      <c r="MVQ150" s="88"/>
      <c r="MVR150" s="88"/>
      <c r="MVS150" s="88"/>
      <c r="MVT150" s="88"/>
      <c r="MVU150" s="88"/>
      <c r="MVV150" s="88"/>
      <c r="MVW150" s="88"/>
      <c r="MVX150" s="88"/>
      <c r="MVY150" s="88"/>
      <c r="MVZ150" s="88"/>
      <c r="MWA150" s="88"/>
      <c r="MWB150" s="88"/>
      <c r="MWC150" s="88"/>
      <c r="MWD150" s="88"/>
      <c r="MWE150" s="88"/>
      <c r="MWF150" s="88"/>
      <c r="MWG150" s="88"/>
      <c r="MWH150" s="88"/>
      <c r="MWI150" s="88"/>
      <c r="MWJ150" s="88"/>
      <c r="MWK150" s="88"/>
      <c r="MWL150" s="88"/>
      <c r="MWM150" s="88"/>
      <c r="MWN150" s="88"/>
      <c r="MWO150" s="88"/>
      <c r="MWP150" s="88"/>
      <c r="MWQ150" s="88"/>
      <c r="MWR150" s="88"/>
      <c r="MWS150" s="88"/>
      <c r="MWT150" s="88"/>
      <c r="MWU150" s="88"/>
      <c r="MWV150" s="88"/>
      <c r="MWW150" s="88"/>
      <c r="MWX150" s="88"/>
      <c r="MWY150" s="88"/>
      <c r="MWZ150" s="88"/>
      <c r="MXA150" s="88"/>
      <c r="MXB150" s="88"/>
      <c r="MXC150" s="88"/>
      <c r="MXD150" s="88"/>
      <c r="MXE150" s="88"/>
      <c r="MXF150" s="88"/>
      <c r="MXG150" s="88"/>
      <c r="MXH150" s="88"/>
      <c r="MXI150" s="88"/>
      <c r="MXJ150" s="88"/>
      <c r="MXK150" s="88"/>
      <c r="MXL150" s="88"/>
      <c r="MXM150" s="88"/>
      <c r="MXN150" s="88"/>
      <c r="MXO150" s="88"/>
      <c r="MXP150" s="88"/>
      <c r="MXQ150" s="88"/>
      <c r="MXR150" s="88"/>
      <c r="MXS150" s="88"/>
      <c r="MXT150" s="88"/>
      <c r="MXU150" s="88"/>
      <c r="MXV150" s="88"/>
      <c r="MXW150" s="88"/>
      <c r="MXX150" s="88"/>
      <c r="MXY150" s="88"/>
      <c r="MXZ150" s="88"/>
      <c r="MYA150" s="88"/>
      <c r="MYB150" s="88"/>
      <c r="MYC150" s="88"/>
      <c r="MYD150" s="88"/>
      <c r="MYE150" s="88"/>
      <c r="MYF150" s="88"/>
      <c r="MYG150" s="88"/>
      <c r="MYH150" s="88"/>
      <c r="MYI150" s="88"/>
      <c r="MYJ150" s="88"/>
      <c r="MYK150" s="88"/>
      <c r="MYL150" s="88"/>
      <c r="MYM150" s="88"/>
      <c r="MYN150" s="88"/>
      <c r="MYO150" s="88"/>
      <c r="MYP150" s="88"/>
      <c r="MYQ150" s="88"/>
      <c r="MYR150" s="88"/>
      <c r="MYS150" s="88"/>
      <c r="MYT150" s="88"/>
      <c r="MYU150" s="88"/>
      <c r="MYV150" s="88"/>
      <c r="MYW150" s="88"/>
      <c r="MYX150" s="88"/>
      <c r="MYY150" s="88"/>
      <c r="MYZ150" s="88"/>
      <c r="MZA150" s="88"/>
      <c r="MZB150" s="88"/>
      <c r="MZC150" s="88"/>
      <c r="MZD150" s="88"/>
      <c r="MZE150" s="88"/>
      <c r="MZF150" s="88"/>
      <c r="MZG150" s="88"/>
      <c r="MZH150" s="88"/>
      <c r="MZI150" s="88"/>
      <c r="MZJ150" s="88"/>
      <c r="MZK150" s="88"/>
      <c r="MZL150" s="88"/>
      <c r="MZM150" s="88"/>
      <c r="MZN150" s="88"/>
      <c r="MZO150" s="88"/>
      <c r="MZP150" s="88"/>
      <c r="MZQ150" s="88"/>
      <c r="MZR150" s="88"/>
      <c r="MZS150" s="88"/>
      <c r="MZT150" s="88"/>
      <c r="MZU150" s="88"/>
      <c r="MZV150" s="88"/>
      <c r="MZW150" s="88"/>
      <c r="MZX150" s="88"/>
      <c r="MZY150" s="88"/>
      <c r="MZZ150" s="88"/>
      <c r="NAA150" s="88"/>
      <c r="NAB150" s="88"/>
      <c r="NAC150" s="88"/>
      <c r="NAD150" s="88"/>
      <c r="NAE150" s="88"/>
      <c r="NAF150" s="88"/>
      <c r="NAG150" s="88"/>
      <c r="NAH150" s="88"/>
      <c r="NAI150" s="88"/>
      <c r="NAJ150" s="88"/>
      <c r="NAK150" s="88"/>
      <c r="NAL150" s="88"/>
      <c r="NAM150" s="88"/>
      <c r="NAN150" s="88"/>
      <c r="NAO150" s="88"/>
      <c r="NAP150" s="88"/>
      <c r="NAQ150" s="88"/>
      <c r="NAR150" s="88"/>
      <c r="NAS150" s="88"/>
      <c r="NAT150" s="88"/>
      <c r="NAU150" s="88"/>
      <c r="NAV150" s="88"/>
      <c r="NAW150" s="88"/>
      <c r="NAX150" s="88"/>
      <c r="NAY150" s="88"/>
      <c r="NAZ150" s="88"/>
      <c r="NBA150" s="88"/>
      <c r="NBB150" s="88"/>
      <c r="NBC150" s="88"/>
      <c r="NBD150" s="88"/>
      <c r="NBE150" s="88"/>
      <c r="NBF150" s="88"/>
      <c r="NBG150" s="88"/>
      <c r="NBH150" s="88"/>
      <c r="NBI150" s="88"/>
      <c r="NBJ150" s="88"/>
      <c r="NBK150" s="88"/>
      <c r="NBL150" s="88"/>
      <c r="NBM150" s="88"/>
      <c r="NBN150" s="88"/>
      <c r="NBO150" s="88"/>
      <c r="NBP150" s="88"/>
      <c r="NBQ150" s="88"/>
      <c r="NBR150" s="88"/>
      <c r="NBS150" s="88"/>
      <c r="NBT150" s="88"/>
      <c r="NBU150" s="88"/>
      <c r="NBV150" s="88"/>
      <c r="NBW150" s="88"/>
      <c r="NBX150" s="88"/>
      <c r="NBY150" s="88"/>
      <c r="NBZ150" s="88"/>
      <c r="NCA150" s="88"/>
      <c r="NCB150" s="88"/>
      <c r="NCC150" s="88"/>
      <c r="NCD150" s="88"/>
      <c r="NCE150" s="88"/>
      <c r="NCF150" s="88"/>
      <c r="NCG150" s="88"/>
      <c r="NCH150" s="88"/>
      <c r="NCI150" s="88"/>
      <c r="NCJ150" s="88"/>
      <c r="NCK150" s="88"/>
      <c r="NCL150" s="88"/>
      <c r="NCM150" s="88"/>
      <c r="NCN150" s="88"/>
      <c r="NCO150" s="88"/>
      <c r="NCP150" s="88"/>
      <c r="NCQ150" s="88"/>
      <c r="NCR150" s="88"/>
      <c r="NCS150" s="88"/>
      <c r="NCT150" s="88"/>
      <c r="NCU150" s="88"/>
      <c r="NCV150" s="88"/>
      <c r="NCW150" s="88"/>
      <c r="NCX150" s="88"/>
      <c r="NCY150" s="88"/>
      <c r="NCZ150" s="88"/>
      <c r="NDA150" s="88"/>
      <c r="NDB150" s="88"/>
      <c r="NDC150" s="88"/>
      <c r="NDD150" s="88"/>
      <c r="NDE150" s="88"/>
      <c r="NDF150" s="88"/>
      <c r="NDG150" s="88"/>
      <c r="NDH150" s="88"/>
      <c r="NDI150" s="88"/>
      <c r="NDJ150" s="88"/>
      <c r="NDK150" s="88"/>
      <c r="NDL150" s="88"/>
      <c r="NDM150" s="88"/>
      <c r="NDN150" s="88"/>
      <c r="NDO150" s="88"/>
      <c r="NDP150" s="88"/>
      <c r="NDQ150" s="88"/>
      <c r="NDR150" s="88"/>
      <c r="NDS150" s="88"/>
      <c r="NDT150" s="88"/>
      <c r="NDU150" s="88"/>
      <c r="NDV150" s="88"/>
      <c r="NDW150" s="88"/>
      <c r="NDX150" s="88"/>
      <c r="NDY150" s="88"/>
      <c r="NDZ150" s="88"/>
      <c r="NEA150" s="88"/>
      <c r="NEB150" s="88"/>
      <c r="NEC150" s="88"/>
      <c r="NED150" s="88"/>
      <c r="NEE150" s="88"/>
      <c r="NEF150" s="88"/>
      <c r="NEG150" s="88"/>
      <c r="NEH150" s="88"/>
      <c r="NEI150" s="88"/>
      <c r="NEJ150" s="88"/>
      <c r="NEK150" s="88"/>
      <c r="NEL150" s="88"/>
      <c r="NEM150" s="88"/>
      <c r="NEN150" s="88"/>
      <c r="NEO150" s="88"/>
      <c r="NEP150" s="88"/>
      <c r="NEQ150" s="88"/>
      <c r="NER150" s="88"/>
      <c r="NES150" s="88"/>
      <c r="NET150" s="88"/>
      <c r="NEU150" s="88"/>
      <c r="NEV150" s="88"/>
      <c r="NEW150" s="88"/>
      <c r="NEX150" s="88"/>
      <c r="NEY150" s="88"/>
      <c r="NEZ150" s="88"/>
      <c r="NFA150" s="88"/>
      <c r="NFB150" s="88"/>
      <c r="NFC150" s="88"/>
      <c r="NFD150" s="88"/>
      <c r="NFE150" s="88"/>
      <c r="NFF150" s="88"/>
      <c r="NFG150" s="88"/>
      <c r="NFH150" s="88"/>
      <c r="NFI150" s="88"/>
      <c r="NFJ150" s="88"/>
      <c r="NFK150" s="88"/>
      <c r="NFL150" s="88"/>
      <c r="NFM150" s="88"/>
      <c r="NFN150" s="88"/>
      <c r="NFO150" s="88"/>
      <c r="NFP150" s="88"/>
      <c r="NFQ150" s="88"/>
      <c r="NFR150" s="88"/>
      <c r="NFS150" s="88"/>
      <c r="NFT150" s="88"/>
      <c r="NFU150" s="88"/>
      <c r="NFV150" s="88"/>
      <c r="NFW150" s="88"/>
      <c r="NFX150" s="88"/>
      <c r="NFY150" s="88"/>
      <c r="NFZ150" s="88"/>
      <c r="NGA150" s="88"/>
      <c r="NGB150" s="88"/>
      <c r="NGC150" s="88"/>
      <c r="NGD150" s="88"/>
      <c r="NGE150" s="88"/>
      <c r="NGF150" s="88"/>
      <c r="NGG150" s="88"/>
      <c r="NGH150" s="88"/>
      <c r="NGI150" s="88"/>
      <c r="NGJ150" s="88"/>
      <c r="NGK150" s="88"/>
      <c r="NGL150" s="88"/>
      <c r="NGM150" s="88"/>
      <c r="NGN150" s="88"/>
      <c r="NGO150" s="88"/>
      <c r="NGP150" s="88"/>
      <c r="NGQ150" s="88"/>
      <c r="NGR150" s="88"/>
      <c r="NGS150" s="88"/>
      <c r="NGT150" s="88"/>
      <c r="NGU150" s="88"/>
      <c r="NGV150" s="88"/>
      <c r="NGW150" s="88"/>
      <c r="NGX150" s="88"/>
      <c r="NGY150" s="88"/>
      <c r="NGZ150" s="88"/>
      <c r="NHA150" s="88"/>
      <c r="NHB150" s="88"/>
      <c r="NHC150" s="88"/>
      <c r="NHD150" s="88"/>
      <c r="NHE150" s="88"/>
      <c r="NHF150" s="88"/>
      <c r="NHG150" s="88"/>
      <c r="NHH150" s="88"/>
      <c r="NHI150" s="88"/>
      <c r="NHJ150" s="88"/>
      <c r="NHK150" s="88"/>
      <c r="NHL150" s="88"/>
      <c r="NHM150" s="88"/>
      <c r="NHN150" s="88"/>
      <c r="NHO150" s="88"/>
      <c r="NHP150" s="88"/>
      <c r="NHQ150" s="88"/>
      <c r="NHR150" s="88"/>
      <c r="NHS150" s="88"/>
      <c r="NHT150" s="88"/>
      <c r="NHU150" s="88"/>
      <c r="NHV150" s="88"/>
      <c r="NHW150" s="88"/>
      <c r="NHX150" s="88"/>
      <c r="NHY150" s="88"/>
      <c r="NHZ150" s="88"/>
      <c r="NIA150" s="88"/>
      <c r="NIB150" s="88"/>
      <c r="NIC150" s="88"/>
      <c r="NID150" s="88"/>
      <c r="NIE150" s="88"/>
      <c r="NIF150" s="88"/>
      <c r="NIG150" s="88"/>
      <c r="NIH150" s="88"/>
      <c r="NII150" s="88"/>
      <c r="NIJ150" s="88"/>
      <c r="NIK150" s="88"/>
      <c r="NIL150" s="88"/>
      <c r="NIM150" s="88"/>
      <c r="NIN150" s="88"/>
      <c r="NIO150" s="88"/>
      <c r="NIP150" s="88"/>
      <c r="NIQ150" s="88"/>
      <c r="NIR150" s="88"/>
      <c r="NIS150" s="88"/>
      <c r="NIT150" s="88"/>
      <c r="NIU150" s="88"/>
      <c r="NIV150" s="88"/>
      <c r="NIW150" s="88"/>
      <c r="NIX150" s="88"/>
      <c r="NIY150" s="88"/>
      <c r="NIZ150" s="88"/>
      <c r="NJA150" s="88"/>
      <c r="NJB150" s="88"/>
      <c r="NJC150" s="88"/>
      <c r="NJD150" s="88"/>
      <c r="NJE150" s="88"/>
      <c r="NJF150" s="88"/>
      <c r="NJG150" s="88"/>
      <c r="NJH150" s="88"/>
      <c r="NJI150" s="88"/>
      <c r="NJJ150" s="88"/>
      <c r="NJK150" s="88"/>
      <c r="NJL150" s="88"/>
      <c r="NJM150" s="88"/>
      <c r="NJN150" s="88"/>
      <c r="NJO150" s="88"/>
      <c r="NJP150" s="88"/>
      <c r="NJQ150" s="88"/>
      <c r="NJR150" s="88"/>
      <c r="NJS150" s="88"/>
      <c r="NJT150" s="88"/>
      <c r="NJU150" s="88"/>
      <c r="NJV150" s="88"/>
      <c r="NJW150" s="88"/>
      <c r="NJX150" s="88"/>
      <c r="NJY150" s="88"/>
      <c r="NJZ150" s="88"/>
      <c r="NKA150" s="88"/>
      <c r="NKB150" s="88"/>
      <c r="NKC150" s="88"/>
      <c r="NKD150" s="88"/>
      <c r="NKE150" s="88"/>
      <c r="NKF150" s="88"/>
      <c r="NKG150" s="88"/>
      <c r="NKH150" s="88"/>
      <c r="NKI150" s="88"/>
      <c r="NKJ150" s="88"/>
      <c r="NKK150" s="88"/>
      <c r="NKL150" s="88"/>
      <c r="NKM150" s="88"/>
      <c r="NKN150" s="88"/>
      <c r="NKO150" s="88"/>
      <c r="NKP150" s="88"/>
      <c r="NKQ150" s="88"/>
      <c r="NKR150" s="88"/>
      <c r="NKS150" s="88"/>
      <c r="NKT150" s="88"/>
      <c r="NKU150" s="88"/>
      <c r="NKV150" s="88"/>
      <c r="NKW150" s="88"/>
      <c r="NKX150" s="88"/>
      <c r="NKY150" s="88"/>
      <c r="NKZ150" s="88"/>
      <c r="NLA150" s="88"/>
      <c r="NLB150" s="88"/>
      <c r="NLC150" s="88"/>
      <c r="NLD150" s="88"/>
      <c r="NLE150" s="88"/>
      <c r="NLF150" s="88"/>
      <c r="NLG150" s="88"/>
      <c r="NLH150" s="88"/>
      <c r="NLI150" s="88"/>
      <c r="NLJ150" s="88"/>
      <c r="NLK150" s="88"/>
      <c r="NLL150" s="88"/>
      <c r="NLM150" s="88"/>
      <c r="NLN150" s="88"/>
      <c r="NLO150" s="88"/>
      <c r="NLP150" s="88"/>
      <c r="NLQ150" s="88"/>
      <c r="NLR150" s="88"/>
      <c r="NLS150" s="88"/>
      <c r="NLT150" s="88"/>
      <c r="NLU150" s="88"/>
      <c r="NLV150" s="88"/>
      <c r="NLW150" s="88"/>
      <c r="NLX150" s="88"/>
      <c r="NLY150" s="88"/>
      <c r="NLZ150" s="88"/>
      <c r="NMA150" s="88"/>
      <c r="NMB150" s="88"/>
      <c r="NMC150" s="88"/>
      <c r="NMD150" s="88"/>
      <c r="NME150" s="88"/>
      <c r="NMF150" s="88"/>
      <c r="NMG150" s="88"/>
      <c r="NMH150" s="88"/>
      <c r="NMI150" s="88"/>
      <c r="NMJ150" s="88"/>
      <c r="NMK150" s="88"/>
      <c r="NML150" s="88"/>
      <c r="NMM150" s="88"/>
      <c r="NMN150" s="88"/>
      <c r="NMO150" s="88"/>
      <c r="NMP150" s="88"/>
      <c r="NMQ150" s="88"/>
      <c r="NMR150" s="88"/>
      <c r="NMS150" s="88"/>
      <c r="NMT150" s="88"/>
      <c r="NMU150" s="88"/>
      <c r="NMV150" s="88"/>
      <c r="NMW150" s="88"/>
      <c r="NMX150" s="88"/>
      <c r="NMY150" s="88"/>
      <c r="NMZ150" s="88"/>
      <c r="NNA150" s="88"/>
      <c r="NNB150" s="88"/>
      <c r="NNC150" s="88"/>
      <c r="NND150" s="88"/>
      <c r="NNE150" s="88"/>
      <c r="NNF150" s="88"/>
      <c r="NNG150" s="88"/>
      <c r="NNH150" s="88"/>
      <c r="NNI150" s="88"/>
      <c r="NNJ150" s="88"/>
      <c r="NNK150" s="88"/>
      <c r="NNL150" s="88"/>
      <c r="NNM150" s="88"/>
      <c r="NNN150" s="88"/>
      <c r="NNO150" s="88"/>
      <c r="NNP150" s="88"/>
      <c r="NNQ150" s="88"/>
      <c r="NNR150" s="88"/>
      <c r="NNS150" s="88"/>
      <c r="NNT150" s="88"/>
      <c r="NNU150" s="88"/>
      <c r="NNV150" s="88"/>
      <c r="NNW150" s="88"/>
      <c r="NNX150" s="88"/>
      <c r="NNY150" s="88"/>
      <c r="NNZ150" s="88"/>
      <c r="NOA150" s="88"/>
      <c r="NOB150" s="88"/>
      <c r="NOC150" s="88"/>
      <c r="NOD150" s="88"/>
      <c r="NOE150" s="88"/>
      <c r="NOF150" s="88"/>
      <c r="NOG150" s="88"/>
      <c r="NOH150" s="88"/>
      <c r="NOI150" s="88"/>
      <c r="NOJ150" s="88"/>
      <c r="NOK150" s="88"/>
      <c r="NOL150" s="88"/>
      <c r="NOM150" s="88"/>
      <c r="NON150" s="88"/>
      <c r="NOO150" s="88"/>
      <c r="NOP150" s="88"/>
      <c r="NOQ150" s="88"/>
      <c r="NOR150" s="88"/>
      <c r="NOS150" s="88"/>
      <c r="NOT150" s="88"/>
      <c r="NOU150" s="88"/>
      <c r="NOV150" s="88"/>
      <c r="NOW150" s="88"/>
      <c r="NOX150" s="88"/>
      <c r="NOY150" s="88"/>
      <c r="NOZ150" s="88"/>
      <c r="NPA150" s="88"/>
      <c r="NPB150" s="88"/>
      <c r="NPC150" s="88"/>
      <c r="NPD150" s="88"/>
      <c r="NPE150" s="88"/>
      <c r="NPF150" s="88"/>
      <c r="NPG150" s="88"/>
      <c r="NPH150" s="88"/>
      <c r="NPI150" s="88"/>
      <c r="NPJ150" s="88"/>
      <c r="NPK150" s="88"/>
      <c r="NPL150" s="88"/>
      <c r="NPM150" s="88"/>
      <c r="NPN150" s="88"/>
      <c r="NPO150" s="88"/>
      <c r="NPP150" s="88"/>
      <c r="NPQ150" s="88"/>
      <c r="NPR150" s="88"/>
      <c r="NPS150" s="88"/>
      <c r="NPT150" s="88"/>
      <c r="NPU150" s="88"/>
      <c r="NPV150" s="88"/>
      <c r="NPW150" s="88"/>
      <c r="NPX150" s="88"/>
      <c r="NPY150" s="88"/>
      <c r="NPZ150" s="88"/>
      <c r="NQA150" s="88"/>
      <c r="NQB150" s="88"/>
      <c r="NQC150" s="88"/>
      <c r="NQD150" s="88"/>
      <c r="NQE150" s="88"/>
      <c r="NQF150" s="88"/>
      <c r="NQG150" s="88"/>
      <c r="NQH150" s="88"/>
      <c r="NQI150" s="88"/>
      <c r="NQJ150" s="88"/>
      <c r="NQK150" s="88"/>
      <c r="NQL150" s="88"/>
      <c r="NQM150" s="88"/>
      <c r="NQN150" s="88"/>
      <c r="NQO150" s="88"/>
      <c r="NQP150" s="88"/>
      <c r="NQQ150" s="88"/>
      <c r="NQR150" s="88"/>
      <c r="NQS150" s="88"/>
      <c r="NQT150" s="88"/>
      <c r="NQU150" s="88"/>
      <c r="NQV150" s="88"/>
      <c r="NQW150" s="88"/>
      <c r="NQX150" s="88"/>
      <c r="NQY150" s="88"/>
      <c r="NQZ150" s="88"/>
      <c r="NRA150" s="88"/>
      <c r="NRB150" s="88"/>
      <c r="NRC150" s="88"/>
      <c r="NRD150" s="88"/>
      <c r="NRE150" s="88"/>
      <c r="NRF150" s="88"/>
      <c r="NRG150" s="88"/>
      <c r="NRH150" s="88"/>
      <c r="NRI150" s="88"/>
      <c r="NRJ150" s="88"/>
      <c r="NRK150" s="88"/>
      <c r="NRL150" s="88"/>
      <c r="NRM150" s="88"/>
      <c r="NRN150" s="88"/>
      <c r="NRO150" s="88"/>
      <c r="NRP150" s="88"/>
      <c r="NRQ150" s="88"/>
      <c r="NRR150" s="88"/>
      <c r="NRS150" s="88"/>
      <c r="NRT150" s="88"/>
      <c r="NRU150" s="88"/>
      <c r="NRV150" s="88"/>
      <c r="NRW150" s="88"/>
      <c r="NRX150" s="88"/>
      <c r="NRY150" s="88"/>
      <c r="NRZ150" s="88"/>
      <c r="NSA150" s="88"/>
      <c r="NSB150" s="88"/>
      <c r="NSC150" s="88"/>
      <c r="NSD150" s="88"/>
      <c r="NSE150" s="88"/>
      <c r="NSF150" s="88"/>
      <c r="NSG150" s="88"/>
      <c r="NSH150" s="88"/>
      <c r="NSI150" s="88"/>
      <c r="NSJ150" s="88"/>
      <c r="NSK150" s="88"/>
      <c r="NSL150" s="88"/>
      <c r="NSM150" s="88"/>
      <c r="NSN150" s="88"/>
      <c r="NSO150" s="88"/>
      <c r="NSP150" s="88"/>
      <c r="NSQ150" s="88"/>
      <c r="NSR150" s="88"/>
      <c r="NSS150" s="88"/>
      <c r="NST150" s="88"/>
      <c r="NSU150" s="88"/>
      <c r="NSV150" s="88"/>
      <c r="NSW150" s="88"/>
      <c r="NSX150" s="88"/>
      <c r="NSY150" s="88"/>
      <c r="NSZ150" s="88"/>
      <c r="NTA150" s="88"/>
      <c r="NTB150" s="88"/>
      <c r="NTC150" s="88"/>
      <c r="NTD150" s="88"/>
      <c r="NTE150" s="88"/>
      <c r="NTF150" s="88"/>
      <c r="NTG150" s="88"/>
      <c r="NTH150" s="88"/>
      <c r="NTI150" s="88"/>
      <c r="NTJ150" s="88"/>
      <c r="NTK150" s="88"/>
      <c r="NTL150" s="88"/>
      <c r="NTM150" s="88"/>
      <c r="NTN150" s="88"/>
      <c r="NTO150" s="88"/>
      <c r="NTP150" s="88"/>
      <c r="NTQ150" s="88"/>
      <c r="NTR150" s="88"/>
      <c r="NTS150" s="88"/>
      <c r="NTT150" s="88"/>
      <c r="NTU150" s="88"/>
      <c r="NTV150" s="88"/>
      <c r="NTW150" s="88"/>
      <c r="NTX150" s="88"/>
      <c r="NTY150" s="88"/>
      <c r="NTZ150" s="88"/>
      <c r="NUA150" s="88"/>
      <c r="NUB150" s="88"/>
      <c r="NUC150" s="88"/>
      <c r="NUD150" s="88"/>
      <c r="NUE150" s="88"/>
      <c r="NUF150" s="88"/>
      <c r="NUG150" s="88"/>
      <c r="NUH150" s="88"/>
      <c r="NUI150" s="88"/>
      <c r="NUJ150" s="88"/>
      <c r="NUK150" s="88"/>
      <c r="NUL150" s="88"/>
      <c r="NUM150" s="88"/>
      <c r="NUN150" s="88"/>
      <c r="NUO150" s="88"/>
      <c r="NUP150" s="88"/>
      <c r="NUQ150" s="88"/>
      <c r="NUR150" s="88"/>
      <c r="NUS150" s="88"/>
      <c r="NUT150" s="88"/>
      <c r="NUU150" s="88"/>
      <c r="NUV150" s="88"/>
      <c r="NUW150" s="88"/>
      <c r="NUX150" s="88"/>
      <c r="NUY150" s="88"/>
      <c r="NUZ150" s="88"/>
      <c r="NVA150" s="88"/>
      <c r="NVB150" s="88"/>
      <c r="NVC150" s="88"/>
      <c r="NVD150" s="88"/>
      <c r="NVE150" s="88"/>
      <c r="NVF150" s="88"/>
      <c r="NVG150" s="88"/>
      <c r="NVH150" s="88"/>
      <c r="NVI150" s="88"/>
      <c r="NVJ150" s="88"/>
      <c r="NVK150" s="88"/>
      <c r="NVL150" s="88"/>
      <c r="NVM150" s="88"/>
      <c r="NVN150" s="88"/>
      <c r="NVO150" s="88"/>
      <c r="NVP150" s="88"/>
      <c r="NVQ150" s="88"/>
      <c r="NVR150" s="88"/>
      <c r="NVS150" s="88"/>
      <c r="NVT150" s="88"/>
      <c r="NVU150" s="88"/>
      <c r="NVV150" s="88"/>
      <c r="NVW150" s="88"/>
      <c r="NVX150" s="88"/>
      <c r="NVY150" s="88"/>
      <c r="NVZ150" s="88"/>
      <c r="NWA150" s="88"/>
      <c r="NWB150" s="88"/>
      <c r="NWC150" s="88"/>
      <c r="NWD150" s="88"/>
      <c r="NWE150" s="88"/>
      <c r="NWF150" s="88"/>
      <c r="NWG150" s="88"/>
      <c r="NWH150" s="88"/>
      <c r="NWI150" s="88"/>
      <c r="NWJ150" s="88"/>
      <c r="NWK150" s="88"/>
      <c r="NWL150" s="88"/>
      <c r="NWM150" s="88"/>
      <c r="NWN150" s="88"/>
      <c r="NWO150" s="88"/>
      <c r="NWP150" s="88"/>
      <c r="NWQ150" s="88"/>
      <c r="NWR150" s="88"/>
      <c r="NWS150" s="88"/>
      <c r="NWT150" s="88"/>
      <c r="NWU150" s="88"/>
      <c r="NWV150" s="88"/>
      <c r="NWW150" s="88"/>
      <c r="NWX150" s="88"/>
      <c r="NWY150" s="88"/>
      <c r="NWZ150" s="88"/>
      <c r="NXA150" s="88"/>
      <c r="NXB150" s="88"/>
      <c r="NXC150" s="88"/>
      <c r="NXD150" s="88"/>
      <c r="NXE150" s="88"/>
      <c r="NXF150" s="88"/>
      <c r="NXG150" s="88"/>
      <c r="NXH150" s="88"/>
      <c r="NXI150" s="88"/>
      <c r="NXJ150" s="88"/>
      <c r="NXK150" s="88"/>
      <c r="NXL150" s="88"/>
      <c r="NXM150" s="88"/>
      <c r="NXN150" s="88"/>
      <c r="NXO150" s="88"/>
      <c r="NXP150" s="88"/>
      <c r="NXQ150" s="88"/>
      <c r="NXR150" s="88"/>
      <c r="NXS150" s="88"/>
      <c r="NXT150" s="88"/>
      <c r="NXU150" s="88"/>
      <c r="NXV150" s="88"/>
      <c r="NXW150" s="88"/>
      <c r="NXX150" s="88"/>
      <c r="NXY150" s="88"/>
      <c r="NXZ150" s="88"/>
      <c r="NYA150" s="88"/>
      <c r="NYB150" s="88"/>
      <c r="NYC150" s="88"/>
      <c r="NYD150" s="88"/>
      <c r="NYE150" s="88"/>
      <c r="NYF150" s="88"/>
      <c r="NYG150" s="88"/>
      <c r="NYH150" s="88"/>
      <c r="NYI150" s="88"/>
      <c r="NYJ150" s="88"/>
      <c r="NYK150" s="88"/>
      <c r="NYL150" s="88"/>
      <c r="NYM150" s="88"/>
      <c r="NYN150" s="88"/>
      <c r="NYO150" s="88"/>
      <c r="NYP150" s="88"/>
      <c r="NYQ150" s="88"/>
      <c r="NYR150" s="88"/>
      <c r="NYS150" s="88"/>
      <c r="NYT150" s="88"/>
      <c r="NYU150" s="88"/>
      <c r="NYV150" s="88"/>
      <c r="NYW150" s="88"/>
      <c r="NYX150" s="88"/>
      <c r="NYY150" s="88"/>
      <c r="NYZ150" s="88"/>
      <c r="NZA150" s="88"/>
      <c r="NZB150" s="88"/>
      <c r="NZC150" s="88"/>
      <c r="NZD150" s="88"/>
      <c r="NZE150" s="88"/>
      <c r="NZF150" s="88"/>
      <c r="NZG150" s="88"/>
      <c r="NZH150" s="88"/>
      <c r="NZI150" s="88"/>
      <c r="NZJ150" s="88"/>
      <c r="NZK150" s="88"/>
      <c r="NZL150" s="88"/>
      <c r="NZM150" s="88"/>
      <c r="NZN150" s="88"/>
      <c r="NZO150" s="88"/>
      <c r="NZP150" s="88"/>
      <c r="NZQ150" s="88"/>
      <c r="NZR150" s="88"/>
      <c r="NZS150" s="88"/>
      <c r="NZT150" s="88"/>
      <c r="NZU150" s="88"/>
      <c r="NZV150" s="88"/>
      <c r="NZW150" s="88"/>
      <c r="NZX150" s="88"/>
      <c r="NZY150" s="88"/>
      <c r="NZZ150" s="88"/>
      <c r="OAA150" s="88"/>
      <c r="OAB150" s="88"/>
      <c r="OAC150" s="88"/>
      <c r="OAD150" s="88"/>
      <c r="OAE150" s="88"/>
      <c r="OAF150" s="88"/>
      <c r="OAG150" s="88"/>
      <c r="OAH150" s="88"/>
      <c r="OAI150" s="88"/>
      <c r="OAJ150" s="88"/>
      <c r="OAK150" s="88"/>
      <c r="OAL150" s="88"/>
      <c r="OAM150" s="88"/>
      <c r="OAN150" s="88"/>
      <c r="OAO150" s="88"/>
      <c r="OAP150" s="88"/>
      <c r="OAQ150" s="88"/>
      <c r="OAR150" s="88"/>
      <c r="OAS150" s="88"/>
      <c r="OAT150" s="88"/>
      <c r="OAU150" s="88"/>
      <c r="OAV150" s="88"/>
      <c r="OAW150" s="88"/>
      <c r="OAX150" s="88"/>
      <c r="OAY150" s="88"/>
      <c r="OAZ150" s="88"/>
      <c r="OBA150" s="88"/>
      <c r="OBB150" s="88"/>
      <c r="OBC150" s="88"/>
      <c r="OBD150" s="88"/>
      <c r="OBE150" s="88"/>
      <c r="OBF150" s="88"/>
      <c r="OBG150" s="88"/>
      <c r="OBH150" s="88"/>
      <c r="OBI150" s="88"/>
      <c r="OBJ150" s="88"/>
      <c r="OBK150" s="88"/>
      <c r="OBL150" s="88"/>
      <c r="OBM150" s="88"/>
      <c r="OBN150" s="88"/>
      <c r="OBO150" s="88"/>
      <c r="OBP150" s="88"/>
      <c r="OBQ150" s="88"/>
      <c r="OBR150" s="88"/>
      <c r="OBS150" s="88"/>
      <c r="OBT150" s="88"/>
      <c r="OBU150" s="88"/>
      <c r="OBV150" s="88"/>
      <c r="OBW150" s="88"/>
      <c r="OBX150" s="88"/>
      <c r="OBY150" s="88"/>
      <c r="OBZ150" s="88"/>
      <c r="OCA150" s="88"/>
      <c r="OCB150" s="88"/>
      <c r="OCC150" s="88"/>
      <c r="OCD150" s="88"/>
      <c r="OCE150" s="88"/>
      <c r="OCF150" s="88"/>
      <c r="OCG150" s="88"/>
      <c r="OCH150" s="88"/>
      <c r="OCI150" s="88"/>
      <c r="OCJ150" s="88"/>
      <c r="OCK150" s="88"/>
      <c r="OCL150" s="88"/>
      <c r="OCM150" s="88"/>
      <c r="OCN150" s="88"/>
      <c r="OCO150" s="88"/>
      <c r="OCP150" s="88"/>
      <c r="OCQ150" s="88"/>
      <c r="OCR150" s="88"/>
      <c r="OCS150" s="88"/>
      <c r="OCT150" s="88"/>
      <c r="OCU150" s="88"/>
      <c r="OCV150" s="88"/>
      <c r="OCW150" s="88"/>
      <c r="OCX150" s="88"/>
      <c r="OCY150" s="88"/>
      <c r="OCZ150" s="88"/>
      <c r="ODA150" s="88"/>
      <c r="ODB150" s="88"/>
      <c r="ODC150" s="88"/>
      <c r="ODD150" s="88"/>
      <c r="ODE150" s="88"/>
      <c r="ODF150" s="88"/>
      <c r="ODG150" s="88"/>
      <c r="ODH150" s="88"/>
      <c r="ODI150" s="88"/>
      <c r="ODJ150" s="88"/>
      <c r="ODK150" s="88"/>
      <c r="ODL150" s="88"/>
      <c r="ODM150" s="88"/>
      <c r="ODN150" s="88"/>
      <c r="ODO150" s="88"/>
      <c r="ODP150" s="88"/>
      <c r="ODQ150" s="88"/>
      <c r="ODR150" s="88"/>
      <c r="ODS150" s="88"/>
      <c r="ODT150" s="88"/>
      <c r="ODU150" s="88"/>
      <c r="ODV150" s="88"/>
      <c r="ODW150" s="88"/>
      <c r="ODX150" s="88"/>
      <c r="ODY150" s="88"/>
      <c r="ODZ150" s="88"/>
      <c r="OEA150" s="88"/>
      <c r="OEB150" s="88"/>
      <c r="OEC150" s="88"/>
      <c r="OED150" s="88"/>
      <c r="OEE150" s="88"/>
      <c r="OEF150" s="88"/>
      <c r="OEG150" s="88"/>
      <c r="OEH150" s="88"/>
      <c r="OEI150" s="88"/>
      <c r="OEJ150" s="88"/>
      <c r="OEK150" s="88"/>
      <c r="OEL150" s="88"/>
      <c r="OEM150" s="88"/>
      <c r="OEN150" s="88"/>
      <c r="OEO150" s="88"/>
      <c r="OEP150" s="88"/>
      <c r="OEQ150" s="88"/>
      <c r="OER150" s="88"/>
      <c r="OES150" s="88"/>
      <c r="OET150" s="88"/>
      <c r="OEU150" s="88"/>
      <c r="OEV150" s="88"/>
      <c r="OEW150" s="88"/>
      <c r="OEX150" s="88"/>
      <c r="OEY150" s="88"/>
      <c r="OEZ150" s="88"/>
      <c r="OFA150" s="88"/>
      <c r="OFB150" s="88"/>
      <c r="OFC150" s="88"/>
      <c r="OFD150" s="88"/>
      <c r="OFE150" s="88"/>
      <c r="OFF150" s="88"/>
      <c r="OFG150" s="88"/>
      <c r="OFH150" s="88"/>
      <c r="OFI150" s="88"/>
      <c r="OFJ150" s="88"/>
      <c r="OFK150" s="88"/>
      <c r="OFL150" s="88"/>
      <c r="OFM150" s="88"/>
      <c r="OFN150" s="88"/>
      <c r="OFO150" s="88"/>
      <c r="OFP150" s="88"/>
      <c r="OFQ150" s="88"/>
      <c r="OFR150" s="88"/>
      <c r="OFS150" s="88"/>
      <c r="OFT150" s="88"/>
      <c r="OFU150" s="88"/>
      <c r="OFV150" s="88"/>
      <c r="OFW150" s="88"/>
      <c r="OFX150" s="88"/>
      <c r="OFY150" s="88"/>
      <c r="OFZ150" s="88"/>
      <c r="OGA150" s="88"/>
      <c r="OGB150" s="88"/>
      <c r="OGC150" s="88"/>
      <c r="OGD150" s="88"/>
      <c r="OGE150" s="88"/>
      <c r="OGF150" s="88"/>
      <c r="OGG150" s="88"/>
      <c r="OGH150" s="88"/>
      <c r="OGI150" s="88"/>
      <c r="OGJ150" s="88"/>
      <c r="OGK150" s="88"/>
      <c r="OGL150" s="88"/>
      <c r="OGM150" s="88"/>
      <c r="OGN150" s="88"/>
      <c r="OGO150" s="88"/>
      <c r="OGP150" s="88"/>
      <c r="OGQ150" s="88"/>
      <c r="OGR150" s="88"/>
      <c r="OGS150" s="88"/>
      <c r="OGT150" s="88"/>
      <c r="OGU150" s="88"/>
      <c r="OGV150" s="88"/>
      <c r="OGW150" s="88"/>
      <c r="OGX150" s="88"/>
      <c r="OGY150" s="88"/>
      <c r="OGZ150" s="88"/>
      <c r="OHA150" s="88"/>
      <c r="OHB150" s="88"/>
      <c r="OHC150" s="88"/>
      <c r="OHD150" s="88"/>
      <c r="OHE150" s="88"/>
      <c r="OHF150" s="88"/>
      <c r="OHG150" s="88"/>
      <c r="OHH150" s="88"/>
      <c r="OHI150" s="88"/>
      <c r="OHJ150" s="88"/>
      <c r="OHK150" s="88"/>
      <c r="OHL150" s="88"/>
      <c r="OHM150" s="88"/>
      <c r="OHN150" s="88"/>
      <c r="OHO150" s="88"/>
      <c r="OHP150" s="88"/>
      <c r="OHQ150" s="88"/>
      <c r="OHR150" s="88"/>
      <c r="OHS150" s="88"/>
      <c r="OHT150" s="88"/>
      <c r="OHU150" s="88"/>
      <c r="OHV150" s="88"/>
      <c r="OHW150" s="88"/>
      <c r="OHX150" s="88"/>
      <c r="OHY150" s="88"/>
      <c r="OHZ150" s="88"/>
      <c r="OIA150" s="88"/>
      <c r="OIB150" s="88"/>
      <c r="OIC150" s="88"/>
      <c r="OID150" s="88"/>
      <c r="OIE150" s="88"/>
      <c r="OIF150" s="88"/>
      <c r="OIG150" s="88"/>
      <c r="OIH150" s="88"/>
      <c r="OII150" s="88"/>
      <c r="OIJ150" s="88"/>
      <c r="OIK150" s="88"/>
      <c r="OIL150" s="88"/>
      <c r="OIM150" s="88"/>
      <c r="OIN150" s="88"/>
      <c r="OIO150" s="88"/>
      <c r="OIP150" s="88"/>
      <c r="OIQ150" s="88"/>
      <c r="OIR150" s="88"/>
      <c r="OIS150" s="88"/>
      <c r="OIT150" s="88"/>
      <c r="OIU150" s="88"/>
      <c r="OIV150" s="88"/>
      <c r="OIW150" s="88"/>
      <c r="OIX150" s="88"/>
      <c r="OIY150" s="88"/>
      <c r="OIZ150" s="88"/>
      <c r="OJA150" s="88"/>
      <c r="OJB150" s="88"/>
      <c r="OJC150" s="88"/>
      <c r="OJD150" s="88"/>
      <c r="OJE150" s="88"/>
      <c r="OJF150" s="88"/>
      <c r="OJG150" s="88"/>
      <c r="OJH150" s="88"/>
      <c r="OJI150" s="88"/>
      <c r="OJJ150" s="88"/>
      <c r="OJK150" s="88"/>
      <c r="OJL150" s="88"/>
      <c r="OJM150" s="88"/>
      <c r="OJN150" s="88"/>
      <c r="OJO150" s="88"/>
      <c r="OJP150" s="88"/>
      <c r="OJQ150" s="88"/>
      <c r="OJR150" s="88"/>
      <c r="OJS150" s="88"/>
      <c r="OJT150" s="88"/>
      <c r="OJU150" s="88"/>
      <c r="OJV150" s="88"/>
      <c r="OJW150" s="88"/>
      <c r="OJX150" s="88"/>
      <c r="OJY150" s="88"/>
      <c r="OJZ150" s="88"/>
      <c r="OKA150" s="88"/>
      <c r="OKB150" s="88"/>
      <c r="OKC150" s="88"/>
      <c r="OKD150" s="88"/>
      <c r="OKE150" s="88"/>
      <c r="OKF150" s="88"/>
      <c r="OKG150" s="88"/>
      <c r="OKH150" s="88"/>
      <c r="OKI150" s="88"/>
      <c r="OKJ150" s="88"/>
      <c r="OKK150" s="88"/>
      <c r="OKL150" s="88"/>
      <c r="OKM150" s="88"/>
      <c r="OKN150" s="88"/>
      <c r="OKO150" s="88"/>
      <c r="OKP150" s="88"/>
      <c r="OKQ150" s="88"/>
      <c r="OKR150" s="88"/>
      <c r="OKS150" s="88"/>
      <c r="OKT150" s="88"/>
      <c r="OKU150" s="88"/>
      <c r="OKV150" s="88"/>
      <c r="OKW150" s="88"/>
      <c r="OKX150" s="88"/>
      <c r="OKY150" s="88"/>
      <c r="OKZ150" s="88"/>
      <c r="OLA150" s="88"/>
      <c r="OLB150" s="88"/>
      <c r="OLC150" s="88"/>
      <c r="OLD150" s="88"/>
      <c r="OLE150" s="88"/>
      <c r="OLF150" s="88"/>
      <c r="OLG150" s="88"/>
      <c r="OLH150" s="88"/>
      <c r="OLI150" s="88"/>
      <c r="OLJ150" s="88"/>
      <c r="OLK150" s="88"/>
      <c r="OLL150" s="88"/>
      <c r="OLM150" s="88"/>
      <c r="OLN150" s="88"/>
      <c r="OLO150" s="88"/>
      <c r="OLP150" s="88"/>
      <c r="OLQ150" s="88"/>
      <c r="OLR150" s="88"/>
      <c r="OLS150" s="88"/>
      <c r="OLT150" s="88"/>
      <c r="OLU150" s="88"/>
      <c r="OLV150" s="88"/>
      <c r="OLW150" s="88"/>
      <c r="OLX150" s="88"/>
      <c r="OLY150" s="88"/>
      <c r="OLZ150" s="88"/>
      <c r="OMA150" s="88"/>
      <c r="OMB150" s="88"/>
      <c r="OMC150" s="88"/>
      <c r="OMD150" s="88"/>
      <c r="OME150" s="88"/>
      <c r="OMF150" s="88"/>
      <c r="OMG150" s="88"/>
      <c r="OMH150" s="88"/>
      <c r="OMI150" s="88"/>
      <c r="OMJ150" s="88"/>
      <c r="OMK150" s="88"/>
      <c r="OML150" s="88"/>
      <c r="OMM150" s="88"/>
      <c r="OMN150" s="88"/>
      <c r="OMO150" s="88"/>
      <c r="OMP150" s="88"/>
      <c r="OMQ150" s="88"/>
      <c r="OMR150" s="88"/>
      <c r="OMS150" s="88"/>
      <c r="OMT150" s="88"/>
      <c r="OMU150" s="88"/>
      <c r="OMV150" s="88"/>
      <c r="OMW150" s="88"/>
      <c r="OMX150" s="88"/>
      <c r="OMY150" s="88"/>
      <c r="OMZ150" s="88"/>
      <c r="ONA150" s="88"/>
      <c r="ONB150" s="88"/>
      <c r="ONC150" s="88"/>
      <c r="OND150" s="88"/>
      <c r="ONE150" s="88"/>
      <c r="ONF150" s="88"/>
      <c r="ONG150" s="88"/>
      <c r="ONH150" s="88"/>
      <c r="ONI150" s="88"/>
      <c r="ONJ150" s="88"/>
      <c r="ONK150" s="88"/>
      <c r="ONL150" s="88"/>
      <c r="ONM150" s="88"/>
      <c r="ONN150" s="88"/>
      <c r="ONO150" s="88"/>
      <c r="ONP150" s="88"/>
      <c r="ONQ150" s="88"/>
      <c r="ONR150" s="88"/>
      <c r="ONS150" s="88"/>
      <c r="ONT150" s="88"/>
      <c r="ONU150" s="88"/>
      <c r="ONV150" s="88"/>
      <c r="ONW150" s="88"/>
      <c r="ONX150" s="88"/>
      <c r="ONY150" s="88"/>
      <c r="ONZ150" s="88"/>
      <c r="OOA150" s="88"/>
      <c r="OOB150" s="88"/>
      <c r="OOC150" s="88"/>
      <c r="OOD150" s="88"/>
      <c r="OOE150" s="88"/>
      <c r="OOF150" s="88"/>
      <c r="OOG150" s="88"/>
      <c r="OOH150" s="88"/>
      <c r="OOI150" s="88"/>
      <c r="OOJ150" s="88"/>
      <c r="OOK150" s="88"/>
      <c r="OOL150" s="88"/>
      <c r="OOM150" s="88"/>
      <c r="OON150" s="88"/>
      <c r="OOO150" s="88"/>
      <c r="OOP150" s="88"/>
      <c r="OOQ150" s="88"/>
      <c r="OOR150" s="88"/>
      <c r="OOS150" s="88"/>
      <c r="OOT150" s="88"/>
      <c r="OOU150" s="88"/>
      <c r="OOV150" s="88"/>
      <c r="OOW150" s="88"/>
      <c r="OOX150" s="88"/>
      <c r="OOY150" s="88"/>
      <c r="OOZ150" s="88"/>
      <c r="OPA150" s="88"/>
      <c r="OPB150" s="88"/>
      <c r="OPC150" s="88"/>
      <c r="OPD150" s="88"/>
      <c r="OPE150" s="88"/>
      <c r="OPF150" s="88"/>
      <c r="OPG150" s="88"/>
      <c r="OPH150" s="88"/>
      <c r="OPI150" s="88"/>
      <c r="OPJ150" s="88"/>
      <c r="OPK150" s="88"/>
      <c r="OPL150" s="88"/>
      <c r="OPM150" s="88"/>
      <c r="OPN150" s="88"/>
      <c r="OPO150" s="88"/>
      <c r="OPP150" s="88"/>
      <c r="OPQ150" s="88"/>
      <c r="OPR150" s="88"/>
      <c r="OPS150" s="88"/>
      <c r="OPT150" s="88"/>
      <c r="OPU150" s="88"/>
      <c r="OPV150" s="88"/>
      <c r="OPW150" s="88"/>
      <c r="OPX150" s="88"/>
      <c r="OPY150" s="88"/>
      <c r="OPZ150" s="88"/>
      <c r="OQA150" s="88"/>
      <c r="OQB150" s="88"/>
      <c r="OQC150" s="88"/>
      <c r="OQD150" s="88"/>
      <c r="OQE150" s="88"/>
      <c r="OQF150" s="88"/>
      <c r="OQG150" s="88"/>
      <c r="OQH150" s="88"/>
      <c r="OQI150" s="88"/>
      <c r="OQJ150" s="88"/>
      <c r="OQK150" s="88"/>
      <c r="OQL150" s="88"/>
      <c r="OQM150" s="88"/>
      <c r="OQN150" s="88"/>
      <c r="OQO150" s="88"/>
      <c r="OQP150" s="88"/>
      <c r="OQQ150" s="88"/>
      <c r="OQR150" s="88"/>
      <c r="OQS150" s="88"/>
      <c r="OQT150" s="88"/>
      <c r="OQU150" s="88"/>
      <c r="OQV150" s="88"/>
      <c r="OQW150" s="88"/>
      <c r="OQX150" s="88"/>
      <c r="OQY150" s="88"/>
      <c r="OQZ150" s="88"/>
      <c r="ORA150" s="88"/>
      <c r="ORB150" s="88"/>
      <c r="ORC150" s="88"/>
      <c r="ORD150" s="88"/>
      <c r="ORE150" s="88"/>
      <c r="ORF150" s="88"/>
      <c r="ORG150" s="88"/>
      <c r="ORH150" s="88"/>
      <c r="ORI150" s="88"/>
      <c r="ORJ150" s="88"/>
      <c r="ORK150" s="88"/>
      <c r="ORL150" s="88"/>
      <c r="ORM150" s="88"/>
      <c r="ORN150" s="88"/>
      <c r="ORO150" s="88"/>
      <c r="ORP150" s="88"/>
      <c r="ORQ150" s="88"/>
      <c r="ORR150" s="88"/>
      <c r="ORS150" s="88"/>
      <c r="ORT150" s="88"/>
      <c r="ORU150" s="88"/>
      <c r="ORV150" s="88"/>
      <c r="ORW150" s="88"/>
      <c r="ORX150" s="88"/>
      <c r="ORY150" s="88"/>
      <c r="ORZ150" s="88"/>
      <c r="OSA150" s="88"/>
      <c r="OSB150" s="88"/>
      <c r="OSC150" s="88"/>
      <c r="OSD150" s="88"/>
      <c r="OSE150" s="88"/>
      <c r="OSF150" s="88"/>
      <c r="OSG150" s="88"/>
      <c r="OSH150" s="88"/>
      <c r="OSI150" s="88"/>
      <c r="OSJ150" s="88"/>
      <c r="OSK150" s="88"/>
      <c r="OSL150" s="88"/>
      <c r="OSM150" s="88"/>
      <c r="OSN150" s="88"/>
      <c r="OSO150" s="88"/>
      <c r="OSP150" s="88"/>
      <c r="OSQ150" s="88"/>
      <c r="OSR150" s="88"/>
      <c r="OSS150" s="88"/>
      <c r="OST150" s="88"/>
      <c r="OSU150" s="88"/>
      <c r="OSV150" s="88"/>
      <c r="OSW150" s="88"/>
      <c r="OSX150" s="88"/>
      <c r="OSY150" s="88"/>
      <c r="OSZ150" s="88"/>
      <c r="OTA150" s="88"/>
      <c r="OTB150" s="88"/>
      <c r="OTC150" s="88"/>
      <c r="OTD150" s="88"/>
      <c r="OTE150" s="88"/>
      <c r="OTF150" s="88"/>
      <c r="OTG150" s="88"/>
      <c r="OTH150" s="88"/>
      <c r="OTI150" s="88"/>
      <c r="OTJ150" s="88"/>
      <c r="OTK150" s="88"/>
      <c r="OTL150" s="88"/>
      <c r="OTM150" s="88"/>
      <c r="OTN150" s="88"/>
      <c r="OTO150" s="88"/>
      <c r="OTP150" s="88"/>
      <c r="OTQ150" s="88"/>
      <c r="OTR150" s="88"/>
      <c r="OTS150" s="88"/>
      <c r="OTT150" s="88"/>
      <c r="OTU150" s="88"/>
      <c r="OTV150" s="88"/>
      <c r="OTW150" s="88"/>
      <c r="OTX150" s="88"/>
      <c r="OTY150" s="88"/>
      <c r="OTZ150" s="88"/>
      <c r="OUA150" s="88"/>
      <c r="OUB150" s="88"/>
      <c r="OUC150" s="88"/>
      <c r="OUD150" s="88"/>
      <c r="OUE150" s="88"/>
      <c r="OUF150" s="88"/>
      <c r="OUG150" s="88"/>
      <c r="OUH150" s="88"/>
      <c r="OUI150" s="88"/>
      <c r="OUJ150" s="88"/>
      <c r="OUK150" s="88"/>
      <c r="OUL150" s="88"/>
      <c r="OUM150" s="88"/>
      <c r="OUN150" s="88"/>
      <c r="OUO150" s="88"/>
      <c r="OUP150" s="88"/>
      <c r="OUQ150" s="88"/>
      <c r="OUR150" s="88"/>
      <c r="OUS150" s="88"/>
      <c r="OUT150" s="88"/>
      <c r="OUU150" s="88"/>
      <c r="OUV150" s="88"/>
      <c r="OUW150" s="88"/>
      <c r="OUX150" s="88"/>
      <c r="OUY150" s="88"/>
      <c r="OUZ150" s="88"/>
      <c r="OVA150" s="88"/>
      <c r="OVB150" s="88"/>
      <c r="OVC150" s="88"/>
      <c r="OVD150" s="88"/>
      <c r="OVE150" s="88"/>
      <c r="OVF150" s="88"/>
      <c r="OVG150" s="88"/>
      <c r="OVH150" s="88"/>
      <c r="OVI150" s="88"/>
      <c r="OVJ150" s="88"/>
      <c r="OVK150" s="88"/>
      <c r="OVL150" s="88"/>
      <c r="OVM150" s="88"/>
      <c r="OVN150" s="88"/>
      <c r="OVO150" s="88"/>
      <c r="OVP150" s="88"/>
      <c r="OVQ150" s="88"/>
      <c r="OVR150" s="88"/>
      <c r="OVS150" s="88"/>
      <c r="OVT150" s="88"/>
      <c r="OVU150" s="88"/>
      <c r="OVV150" s="88"/>
      <c r="OVW150" s="88"/>
      <c r="OVX150" s="88"/>
      <c r="OVY150" s="88"/>
      <c r="OVZ150" s="88"/>
      <c r="OWA150" s="88"/>
      <c r="OWB150" s="88"/>
      <c r="OWC150" s="88"/>
      <c r="OWD150" s="88"/>
      <c r="OWE150" s="88"/>
      <c r="OWF150" s="88"/>
      <c r="OWG150" s="88"/>
      <c r="OWH150" s="88"/>
      <c r="OWI150" s="88"/>
      <c r="OWJ150" s="88"/>
      <c r="OWK150" s="88"/>
      <c r="OWL150" s="88"/>
      <c r="OWM150" s="88"/>
      <c r="OWN150" s="88"/>
      <c r="OWO150" s="88"/>
      <c r="OWP150" s="88"/>
      <c r="OWQ150" s="88"/>
      <c r="OWR150" s="88"/>
      <c r="OWS150" s="88"/>
      <c r="OWT150" s="88"/>
      <c r="OWU150" s="88"/>
      <c r="OWV150" s="88"/>
      <c r="OWW150" s="88"/>
      <c r="OWX150" s="88"/>
      <c r="OWY150" s="88"/>
      <c r="OWZ150" s="88"/>
      <c r="OXA150" s="88"/>
      <c r="OXB150" s="88"/>
      <c r="OXC150" s="88"/>
      <c r="OXD150" s="88"/>
      <c r="OXE150" s="88"/>
      <c r="OXF150" s="88"/>
      <c r="OXG150" s="88"/>
      <c r="OXH150" s="88"/>
      <c r="OXI150" s="88"/>
      <c r="OXJ150" s="88"/>
      <c r="OXK150" s="88"/>
      <c r="OXL150" s="88"/>
      <c r="OXM150" s="88"/>
      <c r="OXN150" s="88"/>
      <c r="OXO150" s="88"/>
      <c r="OXP150" s="88"/>
      <c r="OXQ150" s="88"/>
      <c r="OXR150" s="88"/>
      <c r="OXS150" s="88"/>
      <c r="OXT150" s="88"/>
      <c r="OXU150" s="88"/>
      <c r="OXV150" s="88"/>
      <c r="OXW150" s="88"/>
      <c r="OXX150" s="88"/>
      <c r="OXY150" s="88"/>
      <c r="OXZ150" s="88"/>
      <c r="OYA150" s="88"/>
      <c r="OYB150" s="88"/>
      <c r="OYC150" s="88"/>
      <c r="OYD150" s="88"/>
      <c r="OYE150" s="88"/>
      <c r="OYF150" s="88"/>
      <c r="OYG150" s="88"/>
      <c r="OYH150" s="88"/>
      <c r="OYI150" s="88"/>
      <c r="OYJ150" s="88"/>
      <c r="OYK150" s="88"/>
      <c r="OYL150" s="88"/>
      <c r="OYM150" s="88"/>
      <c r="OYN150" s="88"/>
      <c r="OYO150" s="88"/>
      <c r="OYP150" s="88"/>
      <c r="OYQ150" s="88"/>
      <c r="OYR150" s="88"/>
      <c r="OYS150" s="88"/>
      <c r="OYT150" s="88"/>
      <c r="OYU150" s="88"/>
      <c r="OYV150" s="88"/>
      <c r="OYW150" s="88"/>
      <c r="OYX150" s="88"/>
      <c r="OYY150" s="88"/>
      <c r="OYZ150" s="88"/>
      <c r="OZA150" s="88"/>
      <c r="OZB150" s="88"/>
      <c r="OZC150" s="88"/>
      <c r="OZD150" s="88"/>
      <c r="OZE150" s="88"/>
      <c r="OZF150" s="88"/>
      <c r="OZG150" s="88"/>
      <c r="OZH150" s="88"/>
      <c r="OZI150" s="88"/>
      <c r="OZJ150" s="88"/>
      <c r="OZK150" s="88"/>
      <c r="OZL150" s="88"/>
      <c r="OZM150" s="88"/>
      <c r="OZN150" s="88"/>
      <c r="OZO150" s="88"/>
      <c r="OZP150" s="88"/>
      <c r="OZQ150" s="88"/>
      <c r="OZR150" s="88"/>
      <c r="OZS150" s="88"/>
      <c r="OZT150" s="88"/>
      <c r="OZU150" s="88"/>
      <c r="OZV150" s="88"/>
      <c r="OZW150" s="88"/>
      <c r="OZX150" s="88"/>
      <c r="OZY150" s="88"/>
      <c r="OZZ150" s="88"/>
      <c r="PAA150" s="88"/>
      <c r="PAB150" s="88"/>
      <c r="PAC150" s="88"/>
      <c r="PAD150" s="88"/>
      <c r="PAE150" s="88"/>
      <c r="PAF150" s="88"/>
      <c r="PAG150" s="88"/>
      <c r="PAH150" s="88"/>
      <c r="PAI150" s="88"/>
      <c r="PAJ150" s="88"/>
      <c r="PAK150" s="88"/>
      <c r="PAL150" s="88"/>
      <c r="PAM150" s="88"/>
      <c r="PAN150" s="88"/>
      <c r="PAO150" s="88"/>
      <c r="PAP150" s="88"/>
      <c r="PAQ150" s="88"/>
      <c r="PAR150" s="88"/>
      <c r="PAS150" s="88"/>
      <c r="PAT150" s="88"/>
      <c r="PAU150" s="88"/>
      <c r="PAV150" s="88"/>
      <c r="PAW150" s="88"/>
      <c r="PAX150" s="88"/>
      <c r="PAY150" s="88"/>
      <c r="PAZ150" s="88"/>
      <c r="PBA150" s="88"/>
      <c r="PBB150" s="88"/>
      <c r="PBC150" s="88"/>
      <c r="PBD150" s="88"/>
      <c r="PBE150" s="88"/>
      <c r="PBF150" s="88"/>
      <c r="PBG150" s="88"/>
      <c r="PBH150" s="88"/>
      <c r="PBI150" s="88"/>
      <c r="PBJ150" s="88"/>
      <c r="PBK150" s="88"/>
      <c r="PBL150" s="88"/>
      <c r="PBM150" s="88"/>
      <c r="PBN150" s="88"/>
      <c r="PBO150" s="88"/>
      <c r="PBP150" s="88"/>
      <c r="PBQ150" s="88"/>
      <c r="PBR150" s="88"/>
      <c r="PBS150" s="88"/>
      <c r="PBT150" s="88"/>
      <c r="PBU150" s="88"/>
      <c r="PBV150" s="88"/>
      <c r="PBW150" s="88"/>
      <c r="PBX150" s="88"/>
      <c r="PBY150" s="88"/>
      <c r="PBZ150" s="88"/>
      <c r="PCA150" s="88"/>
      <c r="PCB150" s="88"/>
      <c r="PCC150" s="88"/>
      <c r="PCD150" s="88"/>
      <c r="PCE150" s="88"/>
      <c r="PCF150" s="88"/>
      <c r="PCG150" s="88"/>
      <c r="PCH150" s="88"/>
      <c r="PCI150" s="88"/>
      <c r="PCJ150" s="88"/>
      <c r="PCK150" s="88"/>
      <c r="PCL150" s="88"/>
      <c r="PCM150" s="88"/>
      <c r="PCN150" s="88"/>
      <c r="PCO150" s="88"/>
      <c r="PCP150" s="88"/>
      <c r="PCQ150" s="88"/>
      <c r="PCR150" s="88"/>
      <c r="PCS150" s="88"/>
      <c r="PCT150" s="88"/>
      <c r="PCU150" s="88"/>
      <c r="PCV150" s="88"/>
      <c r="PCW150" s="88"/>
      <c r="PCX150" s="88"/>
      <c r="PCY150" s="88"/>
      <c r="PCZ150" s="88"/>
      <c r="PDA150" s="88"/>
      <c r="PDB150" s="88"/>
      <c r="PDC150" s="88"/>
      <c r="PDD150" s="88"/>
      <c r="PDE150" s="88"/>
      <c r="PDF150" s="88"/>
      <c r="PDG150" s="88"/>
      <c r="PDH150" s="88"/>
      <c r="PDI150" s="88"/>
      <c r="PDJ150" s="88"/>
      <c r="PDK150" s="88"/>
      <c r="PDL150" s="88"/>
      <c r="PDM150" s="88"/>
      <c r="PDN150" s="88"/>
      <c r="PDO150" s="88"/>
      <c r="PDP150" s="88"/>
      <c r="PDQ150" s="88"/>
      <c r="PDR150" s="88"/>
      <c r="PDS150" s="88"/>
      <c r="PDT150" s="88"/>
      <c r="PDU150" s="88"/>
      <c r="PDV150" s="88"/>
      <c r="PDW150" s="88"/>
      <c r="PDX150" s="88"/>
      <c r="PDY150" s="88"/>
      <c r="PDZ150" s="88"/>
      <c r="PEA150" s="88"/>
      <c r="PEB150" s="88"/>
      <c r="PEC150" s="88"/>
      <c r="PED150" s="88"/>
      <c r="PEE150" s="88"/>
      <c r="PEF150" s="88"/>
      <c r="PEG150" s="88"/>
      <c r="PEH150" s="88"/>
      <c r="PEI150" s="88"/>
      <c r="PEJ150" s="88"/>
      <c r="PEK150" s="88"/>
      <c r="PEL150" s="88"/>
      <c r="PEM150" s="88"/>
      <c r="PEN150" s="88"/>
      <c r="PEO150" s="88"/>
      <c r="PEP150" s="88"/>
      <c r="PEQ150" s="88"/>
      <c r="PER150" s="88"/>
      <c r="PES150" s="88"/>
      <c r="PET150" s="88"/>
      <c r="PEU150" s="88"/>
      <c r="PEV150" s="88"/>
      <c r="PEW150" s="88"/>
      <c r="PEX150" s="88"/>
      <c r="PEY150" s="88"/>
      <c r="PEZ150" s="88"/>
      <c r="PFA150" s="88"/>
      <c r="PFB150" s="88"/>
      <c r="PFC150" s="88"/>
      <c r="PFD150" s="88"/>
      <c r="PFE150" s="88"/>
      <c r="PFF150" s="88"/>
      <c r="PFG150" s="88"/>
      <c r="PFH150" s="88"/>
      <c r="PFI150" s="88"/>
      <c r="PFJ150" s="88"/>
      <c r="PFK150" s="88"/>
      <c r="PFL150" s="88"/>
      <c r="PFM150" s="88"/>
      <c r="PFN150" s="88"/>
      <c r="PFO150" s="88"/>
      <c r="PFP150" s="88"/>
      <c r="PFQ150" s="88"/>
      <c r="PFR150" s="88"/>
      <c r="PFS150" s="88"/>
      <c r="PFT150" s="88"/>
      <c r="PFU150" s="88"/>
      <c r="PFV150" s="88"/>
      <c r="PFW150" s="88"/>
      <c r="PFX150" s="88"/>
      <c r="PFY150" s="88"/>
      <c r="PFZ150" s="88"/>
      <c r="PGA150" s="88"/>
      <c r="PGB150" s="88"/>
      <c r="PGC150" s="88"/>
      <c r="PGD150" s="88"/>
      <c r="PGE150" s="88"/>
      <c r="PGF150" s="88"/>
      <c r="PGG150" s="88"/>
      <c r="PGH150" s="88"/>
      <c r="PGI150" s="88"/>
      <c r="PGJ150" s="88"/>
      <c r="PGK150" s="88"/>
      <c r="PGL150" s="88"/>
      <c r="PGM150" s="88"/>
      <c r="PGN150" s="88"/>
      <c r="PGO150" s="88"/>
      <c r="PGP150" s="88"/>
      <c r="PGQ150" s="88"/>
      <c r="PGR150" s="88"/>
      <c r="PGS150" s="88"/>
      <c r="PGT150" s="88"/>
      <c r="PGU150" s="88"/>
      <c r="PGV150" s="88"/>
      <c r="PGW150" s="88"/>
      <c r="PGX150" s="88"/>
      <c r="PGY150" s="88"/>
      <c r="PGZ150" s="88"/>
      <c r="PHA150" s="88"/>
      <c r="PHB150" s="88"/>
      <c r="PHC150" s="88"/>
      <c r="PHD150" s="88"/>
      <c r="PHE150" s="88"/>
      <c r="PHF150" s="88"/>
      <c r="PHG150" s="88"/>
      <c r="PHH150" s="88"/>
      <c r="PHI150" s="88"/>
      <c r="PHJ150" s="88"/>
      <c r="PHK150" s="88"/>
      <c r="PHL150" s="88"/>
      <c r="PHM150" s="88"/>
      <c r="PHN150" s="88"/>
      <c r="PHO150" s="88"/>
      <c r="PHP150" s="88"/>
      <c r="PHQ150" s="88"/>
      <c r="PHR150" s="88"/>
      <c r="PHS150" s="88"/>
      <c r="PHT150" s="88"/>
      <c r="PHU150" s="88"/>
      <c r="PHV150" s="88"/>
      <c r="PHW150" s="88"/>
      <c r="PHX150" s="88"/>
      <c r="PHY150" s="88"/>
      <c r="PHZ150" s="88"/>
      <c r="PIA150" s="88"/>
      <c r="PIB150" s="88"/>
      <c r="PIC150" s="88"/>
      <c r="PID150" s="88"/>
      <c r="PIE150" s="88"/>
      <c r="PIF150" s="88"/>
      <c r="PIG150" s="88"/>
      <c r="PIH150" s="88"/>
      <c r="PII150" s="88"/>
      <c r="PIJ150" s="88"/>
      <c r="PIK150" s="88"/>
      <c r="PIL150" s="88"/>
      <c r="PIM150" s="88"/>
      <c r="PIN150" s="88"/>
      <c r="PIO150" s="88"/>
      <c r="PIP150" s="88"/>
      <c r="PIQ150" s="88"/>
      <c r="PIR150" s="88"/>
      <c r="PIS150" s="88"/>
      <c r="PIT150" s="88"/>
      <c r="PIU150" s="88"/>
      <c r="PIV150" s="88"/>
      <c r="PIW150" s="88"/>
      <c r="PIX150" s="88"/>
      <c r="PIY150" s="88"/>
      <c r="PIZ150" s="88"/>
      <c r="PJA150" s="88"/>
      <c r="PJB150" s="88"/>
      <c r="PJC150" s="88"/>
      <c r="PJD150" s="88"/>
      <c r="PJE150" s="88"/>
      <c r="PJF150" s="88"/>
      <c r="PJG150" s="88"/>
      <c r="PJH150" s="88"/>
      <c r="PJI150" s="88"/>
      <c r="PJJ150" s="88"/>
      <c r="PJK150" s="88"/>
      <c r="PJL150" s="88"/>
      <c r="PJM150" s="88"/>
      <c r="PJN150" s="88"/>
      <c r="PJO150" s="88"/>
      <c r="PJP150" s="88"/>
      <c r="PJQ150" s="88"/>
      <c r="PJR150" s="88"/>
      <c r="PJS150" s="88"/>
      <c r="PJT150" s="88"/>
      <c r="PJU150" s="88"/>
      <c r="PJV150" s="88"/>
      <c r="PJW150" s="88"/>
      <c r="PJX150" s="88"/>
      <c r="PJY150" s="88"/>
      <c r="PJZ150" s="88"/>
      <c r="PKA150" s="88"/>
      <c r="PKB150" s="88"/>
      <c r="PKC150" s="88"/>
      <c r="PKD150" s="88"/>
      <c r="PKE150" s="88"/>
      <c r="PKF150" s="88"/>
      <c r="PKG150" s="88"/>
      <c r="PKH150" s="88"/>
      <c r="PKI150" s="88"/>
      <c r="PKJ150" s="88"/>
      <c r="PKK150" s="88"/>
      <c r="PKL150" s="88"/>
      <c r="PKM150" s="88"/>
      <c r="PKN150" s="88"/>
      <c r="PKO150" s="88"/>
      <c r="PKP150" s="88"/>
      <c r="PKQ150" s="88"/>
      <c r="PKR150" s="88"/>
      <c r="PKS150" s="88"/>
      <c r="PKT150" s="88"/>
      <c r="PKU150" s="88"/>
      <c r="PKV150" s="88"/>
      <c r="PKW150" s="88"/>
      <c r="PKX150" s="88"/>
      <c r="PKY150" s="88"/>
      <c r="PKZ150" s="88"/>
      <c r="PLA150" s="88"/>
      <c r="PLB150" s="88"/>
      <c r="PLC150" s="88"/>
      <c r="PLD150" s="88"/>
      <c r="PLE150" s="88"/>
      <c r="PLF150" s="88"/>
      <c r="PLG150" s="88"/>
      <c r="PLH150" s="88"/>
      <c r="PLI150" s="88"/>
      <c r="PLJ150" s="88"/>
      <c r="PLK150" s="88"/>
      <c r="PLL150" s="88"/>
      <c r="PLM150" s="88"/>
      <c r="PLN150" s="88"/>
      <c r="PLO150" s="88"/>
      <c r="PLP150" s="88"/>
      <c r="PLQ150" s="88"/>
      <c r="PLR150" s="88"/>
      <c r="PLS150" s="88"/>
      <c r="PLT150" s="88"/>
      <c r="PLU150" s="88"/>
      <c r="PLV150" s="88"/>
      <c r="PLW150" s="88"/>
      <c r="PLX150" s="88"/>
      <c r="PLY150" s="88"/>
      <c r="PLZ150" s="88"/>
      <c r="PMA150" s="88"/>
      <c r="PMB150" s="88"/>
      <c r="PMC150" s="88"/>
      <c r="PMD150" s="88"/>
      <c r="PME150" s="88"/>
      <c r="PMF150" s="88"/>
      <c r="PMG150" s="88"/>
      <c r="PMH150" s="88"/>
      <c r="PMI150" s="88"/>
      <c r="PMJ150" s="88"/>
      <c r="PMK150" s="88"/>
      <c r="PML150" s="88"/>
      <c r="PMM150" s="88"/>
      <c r="PMN150" s="88"/>
      <c r="PMO150" s="88"/>
      <c r="PMP150" s="88"/>
      <c r="PMQ150" s="88"/>
      <c r="PMR150" s="88"/>
      <c r="PMS150" s="88"/>
      <c r="PMT150" s="88"/>
      <c r="PMU150" s="88"/>
      <c r="PMV150" s="88"/>
      <c r="PMW150" s="88"/>
      <c r="PMX150" s="88"/>
      <c r="PMY150" s="88"/>
      <c r="PMZ150" s="88"/>
      <c r="PNA150" s="88"/>
      <c r="PNB150" s="88"/>
      <c r="PNC150" s="88"/>
      <c r="PND150" s="88"/>
      <c r="PNE150" s="88"/>
      <c r="PNF150" s="88"/>
      <c r="PNG150" s="88"/>
      <c r="PNH150" s="88"/>
      <c r="PNI150" s="88"/>
      <c r="PNJ150" s="88"/>
      <c r="PNK150" s="88"/>
      <c r="PNL150" s="88"/>
      <c r="PNM150" s="88"/>
      <c r="PNN150" s="88"/>
      <c r="PNO150" s="88"/>
      <c r="PNP150" s="88"/>
      <c r="PNQ150" s="88"/>
      <c r="PNR150" s="88"/>
      <c r="PNS150" s="88"/>
      <c r="PNT150" s="88"/>
      <c r="PNU150" s="88"/>
      <c r="PNV150" s="88"/>
      <c r="PNW150" s="88"/>
      <c r="PNX150" s="88"/>
      <c r="PNY150" s="88"/>
      <c r="PNZ150" s="88"/>
      <c r="POA150" s="88"/>
      <c r="POB150" s="88"/>
      <c r="POC150" s="88"/>
      <c r="POD150" s="88"/>
      <c r="POE150" s="88"/>
      <c r="POF150" s="88"/>
      <c r="POG150" s="88"/>
      <c r="POH150" s="88"/>
      <c r="POI150" s="88"/>
      <c r="POJ150" s="88"/>
      <c r="POK150" s="88"/>
      <c r="POL150" s="88"/>
      <c r="POM150" s="88"/>
      <c r="PON150" s="88"/>
      <c r="POO150" s="88"/>
      <c r="POP150" s="88"/>
      <c r="POQ150" s="88"/>
      <c r="POR150" s="88"/>
      <c r="POS150" s="88"/>
      <c r="POT150" s="88"/>
      <c r="POU150" s="88"/>
      <c r="POV150" s="88"/>
      <c r="POW150" s="88"/>
      <c r="POX150" s="88"/>
      <c r="POY150" s="88"/>
      <c r="POZ150" s="88"/>
      <c r="PPA150" s="88"/>
      <c r="PPB150" s="88"/>
      <c r="PPC150" s="88"/>
      <c r="PPD150" s="88"/>
      <c r="PPE150" s="88"/>
      <c r="PPF150" s="88"/>
      <c r="PPG150" s="88"/>
      <c r="PPH150" s="88"/>
      <c r="PPI150" s="88"/>
      <c r="PPJ150" s="88"/>
      <c r="PPK150" s="88"/>
      <c r="PPL150" s="88"/>
      <c r="PPM150" s="88"/>
      <c r="PPN150" s="88"/>
      <c r="PPO150" s="88"/>
      <c r="PPP150" s="88"/>
      <c r="PPQ150" s="88"/>
      <c r="PPR150" s="88"/>
      <c r="PPS150" s="88"/>
      <c r="PPT150" s="88"/>
      <c r="PPU150" s="88"/>
      <c r="PPV150" s="88"/>
      <c r="PPW150" s="88"/>
      <c r="PPX150" s="88"/>
      <c r="PPY150" s="88"/>
      <c r="PPZ150" s="88"/>
      <c r="PQA150" s="88"/>
      <c r="PQB150" s="88"/>
      <c r="PQC150" s="88"/>
      <c r="PQD150" s="88"/>
      <c r="PQE150" s="88"/>
      <c r="PQF150" s="88"/>
      <c r="PQG150" s="88"/>
      <c r="PQH150" s="88"/>
      <c r="PQI150" s="88"/>
      <c r="PQJ150" s="88"/>
      <c r="PQK150" s="88"/>
      <c r="PQL150" s="88"/>
      <c r="PQM150" s="88"/>
      <c r="PQN150" s="88"/>
      <c r="PQO150" s="88"/>
      <c r="PQP150" s="88"/>
      <c r="PQQ150" s="88"/>
      <c r="PQR150" s="88"/>
      <c r="PQS150" s="88"/>
      <c r="PQT150" s="88"/>
      <c r="PQU150" s="88"/>
      <c r="PQV150" s="88"/>
      <c r="PQW150" s="88"/>
      <c r="PQX150" s="88"/>
      <c r="PQY150" s="88"/>
      <c r="PQZ150" s="88"/>
      <c r="PRA150" s="88"/>
      <c r="PRB150" s="88"/>
      <c r="PRC150" s="88"/>
      <c r="PRD150" s="88"/>
      <c r="PRE150" s="88"/>
      <c r="PRF150" s="88"/>
      <c r="PRG150" s="88"/>
      <c r="PRH150" s="88"/>
      <c r="PRI150" s="88"/>
      <c r="PRJ150" s="88"/>
      <c r="PRK150" s="88"/>
      <c r="PRL150" s="88"/>
      <c r="PRM150" s="88"/>
      <c r="PRN150" s="88"/>
      <c r="PRO150" s="88"/>
      <c r="PRP150" s="88"/>
      <c r="PRQ150" s="88"/>
      <c r="PRR150" s="88"/>
      <c r="PRS150" s="88"/>
      <c r="PRT150" s="88"/>
      <c r="PRU150" s="88"/>
      <c r="PRV150" s="88"/>
      <c r="PRW150" s="88"/>
      <c r="PRX150" s="88"/>
      <c r="PRY150" s="88"/>
      <c r="PRZ150" s="88"/>
      <c r="PSA150" s="88"/>
      <c r="PSB150" s="88"/>
      <c r="PSC150" s="88"/>
      <c r="PSD150" s="88"/>
      <c r="PSE150" s="88"/>
      <c r="PSF150" s="88"/>
      <c r="PSG150" s="88"/>
      <c r="PSH150" s="88"/>
      <c r="PSI150" s="88"/>
      <c r="PSJ150" s="88"/>
      <c r="PSK150" s="88"/>
      <c r="PSL150" s="88"/>
      <c r="PSM150" s="88"/>
      <c r="PSN150" s="88"/>
      <c r="PSO150" s="88"/>
      <c r="PSP150" s="88"/>
      <c r="PSQ150" s="88"/>
      <c r="PSR150" s="88"/>
      <c r="PSS150" s="88"/>
      <c r="PST150" s="88"/>
      <c r="PSU150" s="88"/>
      <c r="PSV150" s="88"/>
      <c r="PSW150" s="88"/>
      <c r="PSX150" s="88"/>
      <c r="PSY150" s="88"/>
      <c r="PSZ150" s="88"/>
      <c r="PTA150" s="88"/>
      <c r="PTB150" s="88"/>
      <c r="PTC150" s="88"/>
      <c r="PTD150" s="88"/>
      <c r="PTE150" s="88"/>
      <c r="PTF150" s="88"/>
      <c r="PTG150" s="88"/>
      <c r="PTH150" s="88"/>
      <c r="PTI150" s="88"/>
      <c r="PTJ150" s="88"/>
      <c r="PTK150" s="88"/>
      <c r="PTL150" s="88"/>
      <c r="PTM150" s="88"/>
      <c r="PTN150" s="88"/>
      <c r="PTO150" s="88"/>
      <c r="PTP150" s="88"/>
      <c r="PTQ150" s="88"/>
      <c r="PTR150" s="88"/>
      <c r="PTS150" s="88"/>
      <c r="PTT150" s="88"/>
      <c r="PTU150" s="88"/>
      <c r="PTV150" s="88"/>
      <c r="PTW150" s="88"/>
      <c r="PTX150" s="88"/>
      <c r="PTY150" s="88"/>
      <c r="PTZ150" s="88"/>
      <c r="PUA150" s="88"/>
      <c r="PUB150" s="88"/>
      <c r="PUC150" s="88"/>
      <c r="PUD150" s="88"/>
      <c r="PUE150" s="88"/>
      <c r="PUF150" s="88"/>
      <c r="PUG150" s="88"/>
      <c r="PUH150" s="88"/>
      <c r="PUI150" s="88"/>
      <c r="PUJ150" s="88"/>
      <c r="PUK150" s="88"/>
      <c r="PUL150" s="88"/>
      <c r="PUM150" s="88"/>
      <c r="PUN150" s="88"/>
      <c r="PUO150" s="88"/>
      <c r="PUP150" s="88"/>
      <c r="PUQ150" s="88"/>
      <c r="PUR150" s="88"/>
      <c r="PUS150" s="88"/>
      <c r="PUT150" s="88"/>
      <c r="PUU150" s="88"/>
      <c r="PUV150" s="88"/>
      <c r="PUW150" s="88"/>
      <c r="PUX150" s="88"/>
      <c r="PUY150" s="88"/>
      <c r="PUZ150" s="88"/>
      <c r="PVA150" s="88"/>
      <c r="PVB150" s="88"/>
      <c r="PVC150" s="88"/>
      <c r="PVD150" s="88"/>
      <c r="PVE150" s="88"/>
      <c r="PVF150" s="88"/>
      <c r="PVG150" s="88"/>
      <c r="PVH150" s="88"/>
      <c r="PVI150" s="88"/>
      <c r="PVJ150" s="88"/>
      <c r="PVK150" s="88"/>
      <c r="PVL150" s="88"/>
      <c r="PVM150" s="88"/>
      <c r="PVN150" s="88"/>
      <c r="PVO150" s="88"/>
      <c r="PVP150" s="88"/>
      <c r="PVQ150" s="88"/>
      <c r="PVR150" s="88"/>
      <c r="PVS150" s="88"/>
      <c r="PVT150" s="88"/>
      <c r="PVU150" s="88"/>
      <c r="PVV150" s="88"/>
      <c r="PVW150" s="88"/>
      <c r="PVX150" s="88"/>
      <c r="PVY150" s="88"/>
      <c r="PVZ150" s="88"/>
      <c r="PWA150" s="88"/>
      <c r="PWB150" s="88"/>
      <c r="PWC150" s="88"/>
      <c r="PWD150" s="88"/>
      <c r="PWE150" s="88"/>
      <c r="PWF150" s="88"/>
      <c r="PWG150" s="88"/>
      <c r="PWH150" s="88"/>
      <c r="PWI150" s="88"/>
      <c r="PWJ150" s="88"/>
      <c r="PWK150" s="88"/>
      <c r="PWL150" s="88"/>
      <c r="PWM150" s="88"/>
      <c r="PWN150" s="88"/>
      <c r="PWO150" s="88"/>
      <c r="PWP150" s="88"/>
      <c r="PWQ150" s="88"/>
      <c r="PWR150" s="88"/>
      <c r="PWS150" s="88"/>
      <c r="PWT150" s="88"/>
      <c r="PWU150" s="88"/>
      <c r="PWV150" s="88"/>
      <c r="PWW150" s="88"/>
      <c r="PWX150" s="88"/>
      <c r="PWY150" s="88"/>
      <c r="PWZ150" s="88"/>
      <c r="PXA150" s="88"/>
      <c r="PXB150" s="88"/>
      <c r="PXC150" s="88"/>
      <c r="PXD150" s="88"/>
      <c r="PXE150" s="88"/>
      <c r="PXF150" s="88"/>
      <c r="PXG150" s="88"/>
      <c r="PXH150" s="88"/>
      <c r="PXI150" s="88"/>
      <c r="PXJ150" s="88"/>
      <c r="PXK150" s="88"/>
      <c r="PXL150" s="88"/>
      <c r="PXM150" s="88"/>
      <c r="PXN150" s="88"/>
      <c r="PXO150" s="88"/>
      <c r="PXP150" s="88"/>
      <c r="PXQ150" s="88"/>
      <c r="PXR150" s="88"/>
      <c r="PXS150" s="88"/>
      <c r="PXT150" s="88"/>
      <c r="PXU150" s="88"/>
      <c r="PXV150" s="88"/>
      <c r="PXW150" s="88"/>
      <c r="PXX150" s="88"/>
      <c r="PXY150" s="88"/>
      <c r="PXZ150" s="88"/>
      <c r="PYA150" s="88"/>
      <c r="PYB150" s="88"/>
      <c r="PYC150" s="88"/>
      <c r="PYD150" s="88"/>
      <c r="PYE150" s="88"/>
      <c r="PYF150" s="88"/>
      <c r="PYG150" s="88"/>
      <c r="PYH150" s="88"/>
      <c r="PYI150" s="88"/>
      <c r="PYJ150" s="88"/>
      <c r="PYK150" s="88"/>
      <c r="PYL150" s="88"/>
      <c r="PYM150" s="88"/>
      <c r="PYN150" s="88"/>
      <c r="PYO150" s="88"/>
      <c r="PYP150" s="88"/>
      <c r="PYQ150" s="88"/>
      <c r="PYR150" s="88"/>
      <c r="PYS150" s="88"/>
      <c r="PYT150" s="88"/>
      <c r="PYU150" s="88"/>
      <c r="PYV150" s="88"/>
      <c r="PYW150" s="88"/>
      <c r="PYX150" s="88"/>
      <c r="PYY150" s="88"/>
      <c r="PYZ150" s="88"/>
      <c r="PZA150" s="88"/>
      <c r="PZB150" s="88"/>
      <c r="PZC150" s="88"/>
      <c r="PZD150" s="88"/>
      <c r="PZE150" s="88"/>
      <c r="PZF150" s="88"/>
      <c r="PZG150" s="88"/>
      <c r="PZH150" s="88"/>
      <c r="PZI150" s="88"/>
      <c r="PZJ150" s="88"/>
      <c r="PZK150" s="88"/>
      <c r="PZL150" s="88"/>
      <c r="PZM150" s="88"/>
      <c r="PZN150" s="88"/>
      <c r="PZO150" s="88"/>
      <c r="PZP150" s="88"/>
      <c r="PZQ150" s="88"/>
      <c r="PZR150" s="88"/>
      <c r="PZS150" s="88"/>
      <c r="PZT150" s="88"/>
      <c r="PZU150" s="88"/>
      <c r="PZV150" s="88"/>
      <c r="PZW150" s="88"/>
      <c r="PZX150" s="88"/>
      <c r="PZY150" s="88"/>
      <c r="PZZ150" s="88"/>
      <c r="QAA150" s="88"/>
      <c r="QAB150" s="88"/>
      <c r="QAC150" s="88"/>
      <c r="QAD150" s="88"/>
      <c r="QAE150" s="88"/>
      <c r="QAF150" s="88"/>
      <c r="QAG150" s="88"/>
      <c r="QAH150" s="88"/>
      <c r="QAI150" s="88"/>
      <c r="QAJ150" s="88"/>
      <c r="QAK150" s="88"/>
      <c r="QAL150" s="88"/>
      <c r="QAM150" s="88"/>
      <c r="QAN150" s="88"/>
      <c r="QAO150" s="88"/>
      <c r="QAP150" s="88"/>
      <c r="QAQ150" s="88"/>
      <c r="QAR150" s="88"/>
      <c r="QAS150" s="88"/>
      <c r="QAT150" s="88"/>
      <c r="QAU150" s="88"/>
      <c r="QAV150" s="88"/>
      <c r="QAW150" s="88"/>
      <c r="QAX150" s="88"/>
      <c r="QAY150" s="88"/>
      <c r="QAZ150" s="88"/>
      <c r="QBA150" s="88"/>
      <c r="QBB150" s="88"/>
      <c r="QBC150" s="88"/>
      <c r="QBD150" s="88"/>
      <c r="QBE150" s="88"/>
      <c r="QBF150" s="88"/>
      <c r="QBG150" s="88"/>
      <c r="QBH150" s="88"/>
      <c r="QBI150" s="88"/>
      <c r="QBJ150" s="88"/>
      <c r="QBK150" s="88"/>
      <c r="QBL150" s="88"/>
      <c r="QBM150" s="88"/>
      <c r="QBN150" s="88"/>
      <c r="QBO150" s="88"/>
      <c r="QBP150" s="88"/>
      <c r="QBQ150" s="88"/>
      <c r="QBR150" s="88"/>
      <c r="QBS150" s="88"/>
      <c r="QBT150" s="88"/>
      <c r="QBU150" s="88"/>
      <c r="QBV150" s="88"/>
      <c r="QBW150" s="88"/>
      <c r="QBX150" s="88"/>
      <c r="QBY150" s="88"/>
      <c r="QBZ150" s="88"/>
      <c r="QCA150" s="88"/>
      <c r="QCB150" s="88"/>
      <c r="QCC150" s="88"/>
      <c r="QCD150" s="88"/>
      <c r="QCE150" s="88"/>
      <c r="QCF150" s="88"/>
      <c r="QCG150" s="88"/>
      <c r="QCH150" s="88"/>
      <c r="QCI150" s="88"/>
      <c r="QCJ150" s="88"/>
      <c r="QCK150" s="88"/>
      <c r="QCL150" s="88"/>
      <c r="QCM150" s="88"/>
      <c r="QCN150" s="88"/>
      <c r="QCO150" s="88"/>
      <c r="QCP150" s="88"/>
      <c r="QCQ150" s="88"/>
      <c r="QCR150" s="88"/>
      <c r="QCS150" s="88"/>
      <c r="QCT150" s="88"/>
      <c r="QCU150" s="88"/>
      <c r="QCV150" s="88"/>
      <c r="QCW150" s="88"/>
      <c r="QCX150" s="88"/>
      <c r="QCY150" s="88"/>
      <c r="QCZ150" s="88"/>
      <c r="QDA150" s="88"/>
      <c r="QDB150" s="88"/>
      <c r="QDC150" s="88"/>
      <c r="QDD150" s="88"/>
      <c r="QDE150" s="88"/>
      <c r="QDF150" s="88"/>
      <c r="QDG150" s="88"/>
      <c r="QDH150" s="88"/>
      <c r="QDI150" s="88"/>
      <c r="QDJ150" s="88"/>
      <c r="QDK150" s="88"/>
      <c r="QDL150" s="88"/>
      <c r="QDM150" s="88"/>
      <c r="QDN150" s="88"/>
      <c r="QDO150" s="88"/>
      <c r="QDP150" s="88"/>
      <c r="QDQ150" s="88"/>
      <c r="QDR150" s="88"/>
      <c r="QDS150" s="88"/>
      <c r="QDT150" s="88"/>
      <c r="QDU150" s="88"/>
      <c r="QDV150" s="88"/>
      <c r="QDW150" s="88"/>
      <c r="QDX150" s="88"/>
      <c r="QDY150" s="88"/>
      <c r="QDZ150" s="88"/>
      <c r="QEA150" s="88"/>
      <c r="QEB150" s="88"/>
      <c r="QEC150" s="88"/>
      <c r="QED150" s="88"/>
      <c r="QEE150" s="88"/>
      <c r="QEF150" s="88"/>
      <c r="QEG150" s="88"/>
      <c r="QEH150" s="88"/>
      <c r="QEI150" s="88"/>
      <c r="QEJ150" s="88"/>
      <c r="QEK150" s="88"/>
      <c r="QEL150" s="88"/>
      <c r="QEM150" s="88"/>
      <c r="QEN150" s="88"/>
      <c r="QEO150" s="88"/>
      <c r="QEP150" s="88"/>
      <c r="QEQ150" s="88"/>
      <c r="QER150" s="88"/>
      <c r="QES150" s="88"/>
      <c r="QET150" s="88"/>
      <c r="QEU150" s="88"/>
      <c r="QEV150" s="88"/>
      <c r="QEW150" s="88"/>
      <c r="QEX150" s="88"/>
      <c r="QEY150" s="88"/>
      <c r="QEZ150" s="88"/>
      <c r="QFA150" s="88"/>
      <c r="QFB150" s="88"/>
      <c r="QFC150" s="88"/>
      <c r="QFD150" s="88"/>
      <c r="QFE150" s="88"/>
      <c r="QFF150" s="88"/>
      <c r="QFG150" s="88"/>
      <c r="QFH150" s="88"/>
      <c r="QFI150" s="88"/>
      <c r="QFJ150" s="88"/>
      <c r="QFK150" s="88"/>
      <c r="QFL150" s="88"/>
      <c r="QFM150" s="88"/>
      <c r="QFN150" s="88"/>
      <c r="QFO150" s="88"/>
      <c r="QFP150" s="88"/>
      <c r="QFQ150" s="88"/>
      <c r="QFR150" s="88"/>
      <c r="QFS150" s="88"/>
      <c r="QFT150" s="88"/>
      <c r="QFU150" s="88"/>
      <c r="QFV150" s="88"/>
      <c r="QFW150" s="88"/>
      <c r="QFX150" s="88"/>
      <c r="QFY150" s="88"/>
      <c r="QFZ150" s="88"/>
      <c r="QGA150" s="88"/>
      <c r="QGB150" s="88"/>
      <c r="QGC150" s="88"/>
      <c r="QGD150" s="88"/>
      <c r="QGE150" s="88"/>
      <c r="QGF150" s="88"/>
      <c r="QGG150" s="88"/>
      <c r="QGH150" s="88"/>
      <c r="QGI150" s="88"/>
      <c r="QGJ150" s="88"/>
      <c r="QGK150" s="88"/>
      <c r="QGL150" s="88"/>
      <c r="QGM150" s="88"/>
      <c r="QGN150" s="88"/>
      <c r="QGO150" s="88"/>
      <c r="QGP150" s="88"/>
      <c r="QGQ150" s="88"/>
      <c r="QGR150" s="88"/>
      <c r="QGS150" s="88"/>
      <c r="QGT150" s="88"/>
      <c r="QGU150" s="88"/>
      <c r="QGV150" s="88"/>
      <c r="QGW150" s="88"/>
      <c r="QGX150" s="88"/>
      <c r="QGY150" s="88"/>
      <c r="QGZ150" s="88"/>
      <c r="QHA150" s="88"/>
      <c r="QHB150" s="88"/>
      <c r="QHC150" s="88"/>
      <c r="QHD150" s="88"/>
      <c r="QHE150" s="88"/>
      <c r="QHF150" s="88"/>
      <c r="QHG150" s="88"/>
      <c r="QHH150" s="88"/>
      <c r="QHI150" s="88"/>
      <c r="QHJ150" s="88"/>
      <c r="QHK150" s="88"/>
      <c r="QHL150" s="88"/>
      <c r="QHM150" s="88"/>
      <c r="QHN150" s="88"/>
      <c r="QHO150" s="88"/>
      <c r="QHP150" s="88"/>
      <c r="QHQ150" s="88"/>
      <c r="QHR150" s="88"/>
      <c r="QHS150" s="88"/>
      <c r="QHT150" s="88"/>
      <c r="QHU150" s="88"/>
      <c r="QHV150" s="88"/>
      <c r="QHW150" s="88"/>
      <c r="QHX150" s="88"/>
      <c r="QHY150" s="88"/>
      <c r="QHZ150" s="88"/>
      <c r="QIA150" s="88"/>
      <c r="QIB150" s="88"/>
      <c r="QIC150" s="88"/>
      <c r="QID150" s="88"/>
      <c r="QIE150" s="88"/>
      <c r="QIF150" s="88"/>
      <c r="QIG150" s="88"/>
      <c r="QIH150" s="88"/>
      <c r="QII150" s="88"/>
      <c r="QIJ150" s="88"/>
      <c r="QIK150" s="88"/>
      <c r="QIL150" s="88"/>
      <c r="QIM150" s="88"/>
      <c r="QIN150" s="88"/>
      <c r="QIO150" s="88"/>
      <c r="QIP150" s="88"/>
      <c r="QIQ150" s="88"/>
      <c r="QIR150" s="88"/>
      <c r="QIS150" s="88"/>
      <c r="QIT150" s="88"/>
      <c r="QIU150" s="88"/>
      <c r="QIV150" s="88"/>
      <c r="QIW150" s="88"/>
      <c r="QIX150" s="88"/>
      <c r="QIY150" s="88"/>
      <c r="QIZ150" s="88"/>
      <c r="QJA150" s="88"/>
      <c r="QJB150" s="88"/>
      <c r="QJC150" s="88"/>
      <c r="QJD150" s="88"/>
      <c r="QJE150" s="88"/>
      <c r="QJF150" s="88"/>
      <c r="QJG150" s="88"/>
      <c r="QJH150" s="88"/>
      <c r="QJI150" s="88"/>
      <c r="QJJ150" s="88"/>
      <c r="QJK150" s="88"/>
      <c r="QJL150" s="88"/>
      <c r="QJM150" s="88"/>
      <c r="QJN150" s="88"/>
      <c r="QJO150" s="88"/>
      <c r="QJP150" s="88"/>
      <c r="QJQ150" s="88"/>
      <c r="QJR150" s="88"/>
      <c r="QJS150" s="88"/>
      <c r="QJT150" s="88"/>
      <c r="QJU150" s="88"/>
      <c r="QJV150" s="88"/>
      <c r="QJW150" s="88"/>
      <c r="QJX150" s="88"/>
      <c r="QJY150" s="88"/>
      <c r="QJZ150" s="88"/>
      <c r="QKA150" s="88"/>
      <c r="QKB150" s="88"/>
      <c r="QKC150" s="88"/>
      <c r="QKD150" s="88"/>
      <c r="QKE150" s="88"/>
      <c r="QKF150" s="88"/>
      <c r="QKG150" s="88"/>
      <c r="QKH150" s="88"/>
      <c r="QKI150" s="88"/>
      <c r="QKJ150" s="88"/>
      <c r="QKK150" s="88"/>
      <c r="QKL150" s="88"/>
      <c r="QKM150" s="88"/>
      <c r="QKN150" s="88"/>
      <c r="QKO150" s="88"/>
      <c r="QKP150" s="88"/>
      <c r="QKQ150" s="88"/>
      <c r="QKR150" s="88"/>
      <c r="QKS150" s="88"/>
      <c r="QKT150" s="88"/>
      <c r="QKU150" s="88"/>
      <c r="QKV150" s="88"/>
      <c r="QKW150" s="88"/>
      <c r="QKX150" s="88"/>
      <c r="QKY150" s="88"/>
      <c r="QKZ150" s="88"/>
      <c r="QLA150" s="88"/>
      <c r="QLB150" s="88"/>
      <c r="QLC150" s="88"/>
      <c r="QLD150" s="88"/>
      <c r="QLE150" s="88"/>
      <c r="QLF150" s="88"/>
      <c r="QLG150" s="88"/>
      <c r="QLH150" s="88"/>
      <c r="QLI150" s="88"/>
      <c r="QLJ150" s="88"/>
      <c r="QLK150" s="88"/>
      <c r="QLL150" s="88"/>
      <c r="QLM150" s="88"/>
      <c r="QLN150" s="88"/>
      <c r="QLO150" s="88"/>
      <c r="QLP150" s="88"/>
      <c r="QLQ150" s="88"/>
      <c r="QLR150" s="88"/>
      <c r="QLS150" s="88"/>
      <c r="QLT150" s="88"/>
      <c r="QLU150" s="88"/>
      <c r="QLV150" s="88"/>
      <c r="QLW150" s="88"/>
      <c r="QLX150" s="88"/>
      <c r="QLY150" s="88"/>
      <c r="QLZ150" s="88"/>
      <c r="QMA150" s="88"/>
      <c r="QMB150" s="88"/>
      <c r="QMC150" s="88"/>
      <c r="QMD150" s="88"/>
      <c r="QME150" s="88"/>
      <c r="QMF150" s="88"/>
      <c r="QMG150" s="88"/>
      <c r="QMH150" s="88"/>
      <c r="QMI150" s="88"/>
      <c r="QMJ150" s="88"/>
      <c r="QMK150" s="88"/>
      <c r="QML150" s="88"/>
      <c r="QMM150" s="88"/>
      <c r="QMN150" s="88"/>
      <c r="QMO150" s="88"/>
      <c r="QMP150" s="88"/>
      <c r="QMQ150" s="88"/>
      <c r="QMR150" s="88"/>
      <c r="QMS150" s="88"/>
      <c r="QMT150" s="88"/>
      <c r="QMU150" s="88"/>
      <c r="QMV150" s="88"/>
      <c r="QMW150" s="88"/>
      <c r="QMX150" s="88"/>
      <c r="QMY150" s="88"/>
      <c r="QMZ150" s="88"/>
      <c r="QNA150" s="88"/>
      <c r="QNB150" s="88"/>
      <c r="QNC150" s="88"/>
      <c r="QND150" s="88"/>
      <c r="QNE150" s="88"/>
      <c r="QNF150" s="88"/>
      <c r="QNG150" s="88"/>
      <c r="QNH150" s="88"/>
      <c r="QNI150" s="88"/>
      <c r="QNJ150" s="88"/>
      <c r="QNK150" s="88"/>
      <c r="QNL150" s="88"/>
      <c r="QNM150" s="88"/>
      <c r="QNN150" s="88"/>
      <c r="QNO150" s="88"/>
      <c r="QNP150" s="88"/>
      <c r="QNQ150" s="88"/>
      <c r="QNR150" s="88"/>
      <c r="QNS150" s="88"/>
      <c r="QNT150" s="88"/>
      <c r="QNU150" s="88"/>
      <c r="QNV150" s="88"/>
      <c r="QNW150" s="88"/>
      <c r="QNX150" s="88"/>
      <c r="QNY150" s="88"/>
      <c r="QNZ150" s="88"/>
      <c r="QOA150" s="88"/>
      <c r="QOB150" s="88"/>
      <c r="QOC150" s="88"/>
      <c r="QOD150" s="88"/>
      <c r="QOE150" s="88"/>
      <c r="QOF150" s="88"/>
      <c r="QOG150" s="88"/>
      <c r="QOH150" s="88"/>
      <c r="QOI150" s="88"/>
      <c r="QOJ150" s="88"/>
      <c r="QOK150" s="88"/>
      <c r="QOL150" s="88"/>
      <c r="QOM150" s="88"/>
      <c r="QON150" s="88"/>
      <c r="QOO150" s="88"/>
      <c r="QOP150" s="88"/>
      <c r="QOQ150" s="88"/>
      <c r="QOR150" s="88"/>
      <c r="QOS150" s="88"/>
      <c r="QOT150" s="88"/>
      <c r="QOU150" s="88"/>
      <c r="QOV150" s="88"/>
      <c r="QOW150" s="88"/>
      <c r="QOX150" s="88"/>
      <c r="QOY150" s="88"/>
      <c r="QOZ150" s="88"/>
      <c r="QPA150" s="88"/>
      <c r="QPB150" s="88"/>
      <c r="QPC150" s="88"/>
      <c r="QPD150" s="88"/>
      <c r="QPE150" s="88"/>
      <c r="QPF150" s="88"/>
      <c r="QPG150" s="88"/>
      <c r="QPH150" s="88"/>
      <c r="QPI150" s="88"/>
      <c r="QPJ150" s="88"/>
      <c r="QPK150" s="88"/>
      <c r="QPL150" s="88"/>
      <c r="QPM150" s="88"/>
      <c r="QPN150" s="88"/>
      <c r="QPO150" s="88"/>
      <c r="QPP150" s="88"/>
      <c r="QPQ150" s="88"/>
      <c r="QPR150" s="88"/>
      <c r="QPS150" s="88"/>
      <c r="QPT150" s="88"/>
      <c r="QPU150" s="88"/>
      <c r="QPV150" s="88"/>
      <c r="QPW150" s="88"/>
      <c r="QPX150" s="88"/>
      <c r="QPY150" s="88"/>
      <c r="QPZ150" s="88"/>
      <c r="QQA150" s="88"/>
      <c r="QQB150" s="88"/>
      <c r="QQC150" s="88"/>
      <c r="QQD150" s="88"/>
      <c r="QQE150" s="88"/>
      <c r="QQF150" s="88"/>
      <c r="QQG150" s="88"/>
      <c r="QQH150" s="88"/>
      <c r="QQI150" s="88"/>
      <c r="QQJ150" s="88"/>
      <c r="QQK150" s="88"/>
      <c r="QQL150" s="88"/>
      <c r="QQM150" s="88"/>
      <c r="QQN150" s="88"/>
      <c r="QQO150" s="88"/>
      <c r="QQP150" s="88"/>
      <c r="QQQ150" s="88"/>
      <c r="QQR150" s="88"/>
      <c r="QQS150" s="88"/>
      <c r="QQT150" s="88"/>
      <c r="QQU150" s="88"/>
      <c r="QQV150" s="88"/>
      <c r="QQW150" s="88"/>
      <c r="QQX150" s="88"/>
      <c r="QQY150" s="88"/>
      <c r="QQZ150" s="88"/>
      <c r="QRA150" s="88"/>
      <c r="QRB150" s="88"/>
      <c r="QRC150" s="88"/>
      <c r="QRD150" s="88"/>
      <c r="QRE150" s="88"/>
      <c r="QRF150" s="88"/>
      <c r="QRG150" s="88"/>
      <c r="QRH150" s="88"/>
      <c r="QRI150" s="88"/>
      <c r="QRJ150" s="88"/>
      <c r="QRK150" s="88"/>
      <c r="QRL150" s="88"/>
      <c r="QRM150" s="88"/>
      <c r="QRN150" s="88"/>
      <c r="QRO150" s="88"/>
      <c r="QRP150" s="88"/>
      <c r="QRQ150" s="88"/>
      <c r="QRR150" s="88"/>
      <c r="QRS150" s="88"/>
      <c r="QRT150" s="88"/>
      <c r="QRU150" s="88"/>
      <c r="QRV150" s="88"/>
      <c r="QRW150" s="88"/>
      <c r="QRX150" s="88"/>
      <c r="QRY150" s="88"/>
      <c r="QRZ150" s="88"/>
      <c r="QSA150" s="88"/>
      <c r="QSB150" s="88"/>
      <c r="QSC150" s="88"/>
      <c r="QSD150" s="88"/>
      <c r="QSE150" s="88"/>
      <c r="QSF150" s="88"/>
      <c r="QSG150" s="88"/>
      <c r="QSH150" s="88"/>
      <c r="QSI150" s="88"/>
      <c r="QSJ150" s="88"/>
      <c r="QSK150" s="88"/>
      <c r="QSL150" s="88"/>
      <c r="QSM150" s="88"/>
      <c r="QSN150" s="88"/>
      <c r="QSO150" s="88"/>
      <c r="QSP150" s="88"/>
      <c r="QSQ150" s="88"/>
      <c r="QSR150" s="88"/>
      <c r="QSS150" s="88"/>
      <c r="QST150" s="88"/>
      <c r="QSU150" s="88"/>
      <c r="QSV150" s="88"/>
      <c r="QSW150" s="88"/>
      <c r="QSX150" s="88"/>
      <c r="QSY150" s="88"/>
      <c r="QSZ150" s="88"/>
      <c r="QTA150" s="88"/>
      <c r="QTB150" s="88"/>
      <c r="QTC150" s="88"/>
      <c r="QTD150" s="88"/>
      <c r="QTE150" s="88"/>
      <c r="QTF150" s="88"/>
      <c r="QTG150" s="88"/>
      <c r="QTH150" s="88"/>
      <c r="QTI150" s="88"/>
      <c r="QTJ150" s="88"/>
      <c r="QTK150" s="88"/>
      <c r="QTL150" s="88"/>
      <c r="QTM150" s="88"/>
      <c r="QTN150" s="88"/>
      <c r="QTO150" s="88"/>
      <c r="QTP150" s="88"/>
      <c r="QTQ150" s="88"/>
      <c r="QTR150" s="88"/>
      <c r="QTS150" s="88"/>
      <c r="QTT150" s="88"/>
      <c r="QTU150" s="88"/>
      <c r="QTV150" s="88"/>
      <c r="QTW150" s="88"/>
      <c r="QTX150" s="88"/>
      <c r="QTY150" s="88"/>
      <c r="QTZ150" s="88"/>
      <c r="QUA150" s="88"/>
      <c r="QUB150" s="88"/>
      <c r="QUC150" s="88"/>
      <c r="QUD150" s="88"/>
      <c r="QUE150" s="88"/>
      <c r="QUF150" s="88"/>
      <c r="QUG150" s="88"/>
      <c r="QUH150" s="88"/>
      <c r="QUI150" s="88"/>
      <c r="QUJ150" s="88"/>
      <c r="QUK150" s="88"/>
      <c r="QUL150" s="88"/>
      <c r="QUM150" s="88"/>
      <c r="QUN150" s="88"/>
      <c r="QUO150" s="88"/>
      <c r="QUP150" s="88"/>
      <c r="QUQ150" s="88"/>
      <c r="QUR150" s="88"/>
      <c r="QUS150" s="88"/>
      <c r="QUT150" s="88"/>
      <c r="QUU150" s="88"/>
      <c r="QUV150" s="88"/>
      <c r="QUW150" s="88"/>
      <c r="QUX150" s="88"/>
      <c r="QUY150" s="88"/>
      <c r="QUZ150" s="88"/>
      <c r="QVA150" s="88"/>
      <c r="QVB150" s="88"/>
      <c r="QVC150" s="88"/>
      <c r="QVD150" s="88"/>
      <c r="QVE150" s="88"/>
      <c r="QVF150" s="88"/>
      <c r="QVG150" s="88"/>
      <c r="QVH150" s="88"/>
      <c r="QVI150" s="88"/>
      <c r="QVJ150" s="88"/>
      <c r="QVK150" s="88"/>
      <c r="QVL150" s="88"/>
      <c r="QVM150" s="88"/>
      <c r="QVN150" s="88"/>
      <c r="QVO150" s="88"/>
      <c r="QVP150" s="88"/>
      <c r="QVQ150" s="88"/>
      <c r="QVR150" s="88"/>
      <c r="QVS150" s="88"/>
      <c r="QVT150" s="88"/>
      <c r="QVU150" s="88"/>
      <c r="QVV150" s="88"/>
      <c r="QVW150" s="88"/>
      <c r="QVX150" s="88"/>
      <c r="QVY150" s="88"/>
      <c r="QVZ150" s="88"/>
      <c r="QWA150" s="88"/>
      <c r="QWB150" s="88"/>
      <c r="QWC150" s="88"/>
      <c r="QWD150" s="88"/>
      <c r="QWE150" s="88"/>
      <c r="QWF150" s="88"/>
      <c r="QWG150" s="88"/>
      <c r="QWH150" s="88"/>
      <c r="QWI150" s="88"/>
      <c r="QWJ150" s="88"/>
      <c r="QWK150" s="88"/>
      <c r="QWL150" s="88"/>
      <c r="QWM150" s="88"/>
      <c r="QWN150" s="88"/>
      <c r="QWO150" s="88"/>
      <c r="QWP150" s="88"/>
      <c r="QWQ150" s="88"/>
      <c r="QWR150" s="88"/>
      <c r="QWS150" s="88"/>
      <c r="QWT150" s="88"/>
      <c r="QWU150" s="88"/>
      <c r="QWV150" s="88"/>
      <c r="QWW150" s="88"/>
      <c r="QWX150" s="88"/>
      <c r="QWY150" s="88"/>
      <c r="QWZ150" s="88"/>
      <c r="QXA150" s="88"/>
      <c r="QXB150" s="88"/>
      <c r="QXC150" s="88"/>
      <c r="QXD150" s="88"/>
      <c r="QXE150" s="88"/>
      <c r="QXF150" s="88"/>
      <c r="QXG150" s="88"/>
      <c r="QXH150" s="88"/>
      <c r="QXI150" s="88"/>
      <c r="QXJ150" s="88"/>
      <c r="QXK150" s="88"/>
      <c r="QXL150" s="88"/>
      <c r="QXM150" s="88"/>
      <c r="QXN150" s="88"/>
      <c r="QXO150" s="88"/>
      <c r="QXP150" s="88"/>
      <c r="QXQ150" s="88"/>
      <c r="QXR150" s="88"/>
      <c r="QXS150" s="88"/>
      <c r="QXT150" s="88"/>
      <c r="QXU150" s="88"/>
      <c r="QXV150" s="88"/>
      <c r="QXW150" s="88"/>
      <c r="QXX150" s="88"/>
      <c r="QXY150" s="88"/>
      <c r="QXZ150" s="88"/>
      <c r="QYA150" s="88"/>
      <c r="QYB150" s="88"/>
      <c r="QYC150" s="88"/>
      <c r="QYD150" s="88"/>
      <c r="QYE150" s="88"/>
      <c r="QYF150" s="88"/>
      <c r="QYG150" s="88"/>
      <c r="QYH150" s="88"/>
      <c r="QYI150" s="88"/>
      <c r="QYJ150" s="88"/>
      <c r="QYK150" s="88"/>
      <c r="QYL150" s="88"/>
      <c r="QYM150" s="88"/>
      <c r="QYN150" s="88"/>
      <c r="QYO150" s="88"/>
      <c r="QYP150" s="88"/>
      <c r="QYQ150" s="88"/>
      <c r="QYR150" s="88"/>
      <c r="QYS150" s="88"/>
      <c r="QYT150" s="88"/>
      <c r="QYU150" s="88"/>
      <c r="QYV150" s="88"/>
      <c r="QYW150" s="88"/>
      <c r="QYX150" s="88"/>
      <c r="QYY150" s="88"/>
      <c r="QYZ150" s="88"/>
      <c r="QZA150" s="88"/>
      <c r="QZB150" s="88"/>
      <c r="QZC150" s="88"/>
      <c r="QZD150" s="88"/>
      <c r="QZE150" s="88"/>
      <c r="QZF150" s="88"/>
      <c r="QZG150" s="88"/>
      <c r="QZH150" s="88"/>
      <c r="QZI150" s="88"/>
      <c r="QZJ150" s="88"/>
      <c r="QZK150" s="88"/>
      <c r="QZL150" s="88"/>
      <c r="QZM150" s="88"/>
      <c r="QZN150" s="88"/>
      <c r="QZO150" s="88"/>
      <c r="QZP150" s="88"/>
      <c r="QZQ150" s="88"/>
      <c r="QZR150" s="88"/>
      <c r="QZS150" s="88"/>
      <c r="QZT150" s="88"/>
      <c r="QZU150" s="88"/>
      <c r="QZV150" s="88"/>
      <c r="QZW150" s="88"/>
      <c r="QZX150" s="88"/>
      <c r="QZY150" s="88"/>
      <c r="QZZ150" s="88"/>
      <c r="RAA150" s="88"/>
      <c r="RAB150" s="88"/>
      <c r="RAC150" s="88"/>
      <c r="RAD150" s="88"/>
      <c r="RAE150" s="88"/>
      <c r="RAF150" s="88"/>
      <c r="RAG150" s="88"/>
      <c r="RAH150" s="88"/>
      <c r="RAI150" s="88"/>
      <c r="RAJ150" s="88"/>
      <c r="RAK150" s="88"/>
      <c r="RAL150" s="88"/>
      <c r="RAM150" s="88"/>
      <c r="RAN150" s="88"/>
      <c r="RAO150" s="88"/>
      <c r="RAP150" s="88"/>
      <c r="RAQ150" s="88"/>
      <c r="RAR150" s="88"/>
      <c r="RAS150" s="88"/>
      <c r="RAT150" s="88"/>
      <c r="RAU150" s="88"/>
      <c r="RAV150" s="88"/>
      <c r="RAW150" s="88"/>
      <c r="RAX150" s="88"/>
      <c r="RAY150" s="88"/>
      <c r="RAZ150" s="88"/>
      <c r="RBA150" s="88"/>
      <c r="RBB150" s="88"/>
      <c r="RBC150" s="88"/>
      <c r="RBD150" s="88"/>
      <c r="RBE150" s="88"/>
      <c r="RBF150" s="88"/>
      <c r="RBG150" s="88"/>
      <c r="RBH150" s="88"/>
      <c r="RBI150" s="88"/>
      <c r="RBJ150" s="88"/>
      <c r="RBK150" s="88"/>
      <c r="RBL150" s="88"/>
      <c r="RBM150" s="88"/>
      <c r="RBN150" s="88"/>
      <c r="RBO150" s="88"/>
      <c r="RBP150" s="88"/>
      <c r="RBQ150" s="88"/>
      <c r="RBR150" s="88"/>
      <c r="RBS150" s="88"/>
      <c r="RBT150" s="88"/>
      <c r="RBU150" s="88"/>
      <c r="RBV150" s="88"/>
      <c r="RBW150" s="88"/>
      <c r="RBX150" s="88"/>
      <c r="RBY150" s="88"/>
      <c r="RBZ150" s="88"/>
      <c r="RCA150" s="88"/>
      <c r="RCB150" s="88"/>
      <c r="RCC150" s="88"/>
      <c r="RCD150" s="88"/>
      <c r="RCE150" s="88"/>
      <c r="RCF150" s="88"/>
      <c r="RCG150" s="88"/>
      <c r="RCH150" s="88"/>
      <c r="RCI150" s="88"/>
      <c r="RCJ150" s="88"/>
      <c r="RCK150" s="88"/>
      <c r="RCL150" s="88"/>
      <c r="RCM150" s="88"/>
      <c r="RCN150" s="88"/>
      <c r="RCO150" s="88"/>
      <c r="RCP150" s="88"/>
      <c r="RCQ150" s="88"/>
      <c r="RCR150" s="88"/>
      <c r="RCS150" s="88"/>
      <c r="RCT150" s="88"/>
      <c r="RCU150" s="88"/>
      <c r="RCV150" s="88"/>
      <c r="RCW150" s="88"/>
      <c r="RCX150" s="88"/>
      <c r="RCY150" s="88"/>
      <c r="RCZ150" s="88"/>
      <c r="RDA150" s="88"/>
      <c r="RDB150" s="88"/>
      <c r="RDC150" s="88"/>
      <c r="RDD150" s="88"/>
      <c r="RDE150" s="88"/>
      <c r="RDF150" s="88"/>
      <c r="RDG150" s="88"/>
      <c r="RDH150" s="88"/>
      <c r="RDI150" s="88"/>
      <c r="RDJ150" s="88"/>
      <c r="RDK150" s="88"/>
      <c r="RDL150" s="88"/>
      <c r="RDM150" s="88"/>
      <c r="RDN150" s="88"/>
      <c r="RDO150" s="88"/>
      <c r="RDP150" s="88"/>
      <c r="RDQ150" s="88"/>
      <c r="RDR150" s="88"/>
      <c r="RDS150" s="88"/>
      <c r="RDT150" s="88"/>
      <c r="RDU150" s="88"/>
      <c r="RDV150" s="88"/>
      <c r="RDW150" s="88"/>
      <c r="RDX150" s="88"/>
      <c r="RDY150" s="88"/>
      <c r="RDZ150" s="88"/>
      <c r="REA150" s="88"/>
      <c r="REB150" s="88"/>
      <c r="REC150" s="88"/>
      <c r="RED150" s="88"/>
      <c r="REE150" s="88"/>
      <c r="REF150" s="88"/>
      <c r="REG150" s="88"/>
      <c r="REH150" s="88"/>
      <c r="REI150" s="88"/>
      <c r="REJ150" s="88"/>
      <c r="REK150" s="88"/>
      <c r="REL150" s="88"/>
      <c r="REM150" s="88"/>
      <c r="REN150" s="88"/>
      <c r="REO150" s="88"/>
      <c r="REP150" s="88"/>
      <c r="REQ150" s="88"/>
      <c r="RER150" s="88"/>
      <c r="RES150" s="88"/>
      <c r="RET150" s="88"/>
      <c r="REU150" s="88"/>
      <c r="REV150" s="88"/>
      <c r="REW150" s="88"/>
      <c r="REX150" s="88"/>
      <c r="REY150" s="88"/>
      <c r="REZ150" s="88"/>
      <c r="RFA150" s="88"/>
      <c r="RFB150" s="88"/>
      <c r="RFC150" s="88"/>
      <c r="RFD150" s="88"/>
      <c r="RFE150" s="88"/>
      <c r="RFF150" s="88"/>
      <c r="RFG150" s="88"/>
      <c r="RFH150" s="88"/>
      <c r="RFI150" s="88"/>
      <c r="RFJ150" s="88"/>
      <c r="RFK150" s="88"/>
      <c r="RFL150" s="88"/>
      <c r="RFM150" s="88"/>
      <c r="RFN150" s="88"/>
      <c r="RFO150" s="88"/>
      <c r="RFP150" s="88"/>
      <c r="RFQ150" s="88"/>
      <c r="RFR150" s="88"/>
      <c r="RFS150" s="88"/>
      <c r="RFT150" s="88"/>
      <c r="RFU150" s="88"/>
      <c r="RFV150" s="88"/>
      <c r="RFW150" s="88"/>
      <c r="RFX150" s="88"/>
      <c r="RFY150" s="88"/>
      <c r="RFZ150" s="88"/>
      <c r="RGA150" s="88"/>
      <c r="RGB150" s="88"/>
      <c r="RGC150" s="88"/>
      <c r="RGD150" s="88"/>
      <c r="RGE150" s="88"/>
      <c r="RGF150" s="88"/>
      <c r="RGG150" s="88"/>
      <c r="RGH150" s="88"/>
      <c r="RGI150" s="88"/>
      <c r="RGJ150" s="88"/>
      <c r="RGK150" s="88"/>
      <c r="RGL150" s="88"/>
      <c r="RGM150" s="88"/>
      <c r="RGN150" s="88"/>
      <c r="RGO150" s="88"/>
      <c r="RGP150" s="88"/>
      <c r="RGQ150" s="88"/>
      <c r="RGR150" s="88"/>
      <c r="RGS150" s="88"/>
      <c r="RGT150" s="88"/>
      <c r="RGU150" s="88"/>
      <c r="RGV150" s="88"/>
      <c r="RGW150" s="88"/>
      <c r="RGX150" s="88"/>
      <c r="RGY150" s="88"/>
      <c r="RGZ150" s="88"/>
      <c r="RHA150" s="88"/>
      <c r="RHB150" s="88"/>
      <c r="RHC150" s="88"/>
      <c r="RHD150" s="88"/>
      <c r="RHE150" s="88"/>
      <c r="RHF150" s="88"/>
      <c r="RHG150" s="88"/>
      <c r="RHH150" s="88"/>
      <c r="RHI150" s="88"/>
      <c r="RHJ150" s="88"/>
      <c r="RHK150" s="88"/>
      <c r="RHL150" s="88"/>
      <c r="RHM150" s="88"/>
      <c r="RHN150" s="88"/>
      <c r="RHO150" s="88"/>
      <c r="RHP150" s="88"/>
      <c r="RHQ150" s="88"/>
      <c r="RHR150" s="88"/>
      <c r="RHS150" s="88"/>
      <c r="RHT150" s="88"/>
      <c r="RHU150" s="88"/>
      <c r="RHV150" s="88"/>
      <c r="RHW150" s="88"/>
      <c r="RHX150" s="88"/>
      <c r="RHY150" s="88"/>
      <c r="RHZ150" s="88"/>
      <c r="RIA150" s="88"/>
      <c r="RIB150" s="88"/>
      <c r="RIC150" s="88"/>
      <c r="RID150" s="88"/>
      <c r="RIE150" s="88"/>
      <c r="RIF150" s="88"/>
      <c r="RIG150" s="88"/>
      <c r="RIH150" s="88"/>
      <c r="RII150" s="88"/>
      <c r="RIJ150" s="88"/>
      <c r="RIK150" s="88"/>
      <c r="RIL150" s="88"/>
      <c r="RIM150" s="88"/>
      <c r="RIN150" s="88"/>
      <c r="RIO150" s="88"/>
      <c r="RIP150" s="88"/>
      <c r="RIQ150" s="88"/>
      <c r="RIR150" s="88"/>
      <c r="RIS150" s="88"/>
      <c r="RIT150" s="88"/>
      <c r="RIU150" s="88"/>
      <c r="RIV150" s="88"/>
      <c r="RIW150" s="88"/>
      <c r="RIX150" s="88"/>
      <c r="RIY150" s="88"/>
      <c r="RIZ150" s="88"/>
      <c r="RJA150" s="88"/>
      <c r="RJB150" s="88"/>
      <c r="RJC150" s="88"/>
      <c r="RJD150" s="88"/>
      <c r="RJE150" s="88"/>
      <c r="RJF150" s="88"/>
      <c r="RJG150" s="88"/>
      <c r="RJH150" s="88"/>
      <c r="RJI150" s="88"/>
      <c r="RJJ150" s="88"/>
      <c r="RJK150" s="88"/>
      <c r="RJL150" s="88"/>
      <c r="RJM150" s="88"/>
      <c r="RJN150" s="88"/>
      <c r="RJO150" s="88"/>
      <c r="RJP150" s="88"/>
      <c r="RJQ150" s="88"/>
      <c r="RJR150" s="88"/>
      <c r="RJS150" s="88"/>
      <c r="RJT150" s="88"/>
      <c r="RJU150" s="88"/>
      <c r="RJV150" s="88"/>
      <c r="RJW150" s="88"/>
      <c r="RJX150" s="88"/>
      <c r="RJY150" s="88"/>
      <c r="RJZ150" s="88"/>
      <c r="RKA150" s="88"/>
      <c r="RKB150" s="88"/>
      <c r="RKC150" s="88"/>
      <c r="RKD150" s="88"/>
      <c r="RKE150" s="88"/>
      <c r="RKF150" s="88"/>
      <c r="RKG150" s="88"/>
      <c r="RKH150" s="88"/>
      <c r="RKI150" s="88"/>
      <c r="RKJ150" s="88"/>
      <c r="RKK150" s="88"/>
      <c r="RKL150" s="88"/>
      <c r="RKM150" s="88"/>
      <c r="RKN150" s="88"/>
      <c r="RKO150" s="88"/>
      <c r="RKP150" s="88"/>
      <c r="RKQ150" s="88"/>
      <c r="RKR150" s="88"/>
      <c r="RKS150" s="88"/>
      <c r="RKT150" s="88"/>
      <c r="RKU150" s="88"/>
      <c r="RKV150" s="88"/>
      <c r="RKW150" s="88"/>
      <c r="RKX150" s="88"/>
      <c r="RKY150" s="88"/>
      <c r="RKZ150" s="88"/>
      <c r="RLA150" s="88"/>
      <c r="RLB150" s="88"/>
      <c r="RLC150" s="88"/>
      <c r="RLD150" s="88"/>
      <c r="RLE150" s="88"/>
      <c r="RLF150" s="88"/>
      <c r="RLG150" s="88"/>
      <c r="RLH150" s="88"/>
      <c r="RLI150" s="88"/>
      <c r="RLJ150" s="88"/>
      <c r="RLK150" s="88"/>
      <c r="RLL150" s="88"/>
      <c r="RLM150" s="88"/>
      <c r="RLN150" s="88"/>
      <c r="RLO150" s="88"/>
      <c r="RLP150" s="88"/>
      <c r="RLQ150" s="88"/>
      <c r="RLR150" s="88"/>
      <c r="RLS150" s="88"/>
      <c r="RLT150" s="88"/>
      <c r="RLU150" s="88"/>
      <c r="RLV150" s="88"/>
      <c r="RLW150" s="88"/>
      <c r="RLX150" s="88"/>
      <c r="RLY150" s="88"/>
      <c r="RLZ150" s="88"/>
      <c r="RMA150" s="88"/>
      <c r="RMB150" s="88"/>
      <c r="RMC150" s="88"/>
      <c r="RMD150" s="88"/>
      <c r="RME150" s="88"/>
      <c r="RMF150" s="88"/>
      <c r="RMG150" s="88"/>
      <c r="RMH150" s="88"/>
      <c r="RMI150" s="88"/>
      <c r="RMJ150" s="88"/>
      <c r="RMK150" s="88"/>
      <c r="RML150" s="88"/>
      <c r="RMM150" s="88"/>
      <c r="RMN150" s="88"/>
      <c r="RMO150" s="88"/>
      <c r="RMP150" s="88"/>
      <c r="RMQ150" s="88"/>
      <c r="RMR150" s="88"/>
      <c r="RMS150" s="88"/>
      <c r="RMT150" s="88"/>
      <c r="RMU150" s="88"/>
      <c r="RMV150" s="88"/>
      <c r="RMW150" s="88"/>
      <c r="RMX150" s="88"/>
      <c r="RMY150" s="88"/>
      <c r="RMZ150" s="88"/>
      <c r="RNA150" s="88"/>
      <c r="RNB150" s="88"/>
      <c r="RNC150" s="88"/>
      <c r="RND150" s="88"/>
      <c r="RNE150" s="88"/>
      <c r="RNF150" s="88"/>
      <c r="RNG150" s="88"/>
      <c r="RNH150" s="88"/>
      <c r="RNI150" s="88"/>
      <c r="RNJ150" s="88"/>
      <c r="RNK150" s="88"/>
      <c r="RNL150" s="88"/>
      <c r="RNM150" s="88"/>
      <c r="RNN150" s="88"/>
      <c r="RNO150" s="88"/>
      <c r="RNP150" s="88"/>
      <c r="RNQ150" s="88"/>
      <c r="RNR150" s="88"/>
      <c r="RNS150" s="88"/>
      <c r="RNT150" s="88"/>
      <c r="RNU150" s="88"/>
      <c r="RNV150" s="88"/>
      <c r="RNW150" s="88"/>
      <c r="RNX150" s="88"/>
      <c r="RNY150" s="88"/>
      <c r="RNZ150" s="88"/>
      <c r="ROA150" s="88"/>
      <c r="ROB150" s="88"/>
      <c r="ROC150" s="88"/>
      <c r="ROD150" s="88"/>
      <c r="ROE150" s="88"/>
      <c r="ROF150" s="88"/>
      <c r="ROG150" s="88"/>
      <c r="ROH150" s="88"/>
      <c r="ROI150" s="88"/>
      <c r="ROJ150" s="88"/>
      <c r="ROK150" s="88"/>
      <c r="ROL150" s="88"/>
      <c r="ROM150" s="88"/>
      <c r="RON150" s="88"/>
      <c r="ROO150" s="88"/>
      <c r="ROP150" s="88"/>
      <c r="ROQ150" s="88"/>
      <c r="ROR150" s="88"/>
      <c r="ROS150" s="88"/>
      <c r="ROT150" s="88"/>
      <c r="ROU150" s="88"/>
      <c r="ROV150" s="88"/>
      <c r="ROW150" s="88"/>
      <c r="ROX150" s="88"/>
      <c r="ROY150" s="88"/>
      <c r="ROZ150" s="88"/>
      <c r="RPA150" s="88"/>
      <c r="RPB150" s="88"/>
      <c r="RPC150" s="88"/>
      <c r="RPD150" s="88"/>
      <c r="RPE150" s="88"/>
      <c r="RPF150" s="88"/>
      <c r="RPG150" s="88"/>
      <c r="RPH150" s="88"/>
      <c r="RPI150" s="88"/>
      <c r="RPJ150" s="88"/>
      <c r="RPK150" s="88"/>
      <c r="RPL150" s="88"/>
      <c r="RPM150" s="88"/>
      <c r="RPN150" s="88"/>
      <c r="RPO150" s="88"/>
      <c r="RPP150" s="88"/>
      <c r="RPQ150" s="88"/>
      <c r="RPR150" s="88"/>
      <c r="RPS150" s="88"/>
      <c r="RPT150" s="88"/>
      <c r="RPU150" s="88"/>
      <c r="RPV150" s="88"/>
      <c r="RPW150" s="88"/>
      <c r="RPX150" s="88"/>
      <c r="RPY150" s="88"/>
      <c r="RPZ150" s="88"/>
      <c r="RQA150" s="88"/>
      <c r="RQB150" s="88"/>
      <c r="RQC150" s="88"/>
      <c r="RQD150" s="88"/>
      <c r="RQE150" s="88"/>
      <c r="RQF150" s="88"/>
      <c r="RQG150" s="88"/>
      <c r="RQH150" s="88"/>
      <c r="RQI150" s="88"/>
      <c r="RQJ150" s="88"/>
      <c r="RQK150" s="88"/>
      <c r="RQL150" s="88"/>
      <c r="RQM150" s="88"/>
      <c r="RQN150" s="88"/>
      <c r="RQO150" s="88"/>
      <c r="RQP150" s="88"/>
      <c r="RQQ150" s="88"/>
      <c r="RQR150" s="88"/>
      <c r="RQS150" s="88"/>
      <c r="RQT150" s="88"/>
      <c r="RQU150" s="88"/>
      <c r="RQV150" s="88"/>
      <c r="RQW150" s="88"/>
      <c r="RQX150" s="88"/>
      <c r="RQY150" s="88"/>
      <c r="RQZ150" s="88"/>
      <c r="RRA150" s="88"/>
      <c r="RRB150" s="88"/>
      <c r="RRC150" s="88"/>
      <c r="RRD150" s="88"/>
      <c r="RRE150" s="88"/>
      <c r="RRF150" s="88"/>
      <c r="RRG150" s="88"/>
      <c r="RRH150" s="88"/>
      <c r="RRI150" s="88"/>
      <c r="RRJ150" s="88"/>
      <c r="RRK150" s="88"/>
      <c r="RRL150" s="88"/>
      <c r="RRM150" s="88"/>
      <c r="RRN150" s="88"/>
      <c r="RRO150" s="88"/>
      <c r="RRP150" s="88"/>
      <c r="RRQ150" s="88"/>
      <c r="RRR150" s="88"/>
      <c r="RRS150" s="88"/>
      <c r="RRT150" s="88"/>
      <c r="RRU150" s="88"/>
      <c r="RRV150" s="88"/>
      <c r="RRW150" s="88"/>
      <c r="RRX150" s="88"/>
      <c r="RRY150" s="88"/>
      <c r="RRZ150" s="88"/>
      <c r="RSA150" s="88"/>
      <c r="RSB150" s="88"/>
      <c r="RSC150" s="88"/>
      <c r="RSD150" s="88"/>
      <c r="RSE150" s="88"/>
      <c r="RSF150" s="88"/>
      <c r="RSG150" s="88"/>
      <c r="RSH150" s="88"/>
      <c r="RSI150" s="88"/>
      <c r="RSJ150" s="88"/>
      <c r="RSK150" s="88"/>
      <c r="RSL150" s="88"/>
      <c r="RSM150" s="88"/>
      <c r="RSN150" s="88"/>
      <c r="RSO150" s="88"/>
      <c r="RSP150" s="88"/>
      <c r="RSQ150" s="88"/>
      <c r="RSR150" s="88"/>
      <c r="RSS150" s="88"/>
      <c r="RST150" s="88"/>
      <c r="RSU150" s="88"/>
      <c r="RSV150" s="88"/>
      <c r="RSW150" s="88"/>
      <c r="RSX150" s="88"/>
      <c r="RSY150" s="88"/>
      <c r="RSZ150" s="88"/>
      <c r="RTA150" s="88"/>
      <c r="RTB150" s="88"/>
      <c r="RTC150" s="88"/>
      <c r="RTD150" s="88"/>
      <c r="RTE150" s="88"/>
      <c r="RTF150" s="88"/>
      <c r="RTG150" s="88"/>
      <c r="RTH150" s="88"/>
      <c r="RTI150" s="88"/>
      <c r="RTJ150" s="88"/>
      <c r="RTK150" s="88"/>
      <c r="RTL150" s="88"/>
      <c r="RTM150" s="88"/>
      <c r="RTN150" s="88"/>
      <c r="RTO150" s="88"/>
      <c r="RTP150" s="88"/>
      <c r="RTQ150" s="88"/>
      <c r="RTR150" s="88"/>
      <c r="RTS150" s="88"/>
      <c r="RTT150" s="88"/>
      <c r="RTU150" s="88"/>
      <c r="RTV150" s="88"/>
      <c r="RTW150" s="88"/>
      <c r="RTX150" s="88"/>
      <c r="RTY150" s="88"/>
      <c r="RTZ150" s="88"/>
      <c r="RUA150" s="88"/>
      <c r="RUB150" s="88"/>
      <c r="RUC150" s="88"/>
      <c r="RUD150" s="88"/>
      <c r="RUE150" s="88"/>
      <c r="RUF150" s="88"/>
      <c r="RUG150" s="88"/>
      <c r="RUH150" s="88"/>
      <c r="RUI150" s="88"/>
      <c r="RUJ150" s="88"/>
      <c r="RUK150" s="88"/>
      <c r="RUL150" s="88"/>
      <c r="RUM150" s="88"/>
      <c r="RUN150" s="88"/>
      <c r="RUO150" s="88"/>
      <c r="RUP150" s="88"/>
      <c r="RUQ150" s="88"/>
      <c r="RUR150" s="88"/>
      <c r="RUS150" s="88"/>
      <c r="RUT150" s="88"/>
      <c r="RUU150" s="88"/>
      <c r="RUV150" s="88"/>
      <c r="RUW150" s="88"/>
      <c r="RUX150" s="88"/>
      <c r="RUY150" s="88"/>
      <c r="RUZ150" s="88"/>
      <c r="RVA150" s="88"/>
      <c r="RVB150" s="88"/>
      <c r="RVC150" s="88"/>
      <c r="RVD150" s="88"/>
      <c r="RVE150" s="88"/>
      <c r="RVF150" s="88"/>
      <c r="RVG150" s="88"/>
      <c r="RVH150" s="88"/>
      <c r="RVI150" s="88"/>
      <c r="RVJ150" s="88"/>
      <c r="RVK150" s="88"/>
      <c r="RVL150" s="88"/>
      <c r="RVM150" s="88"/>
      <c r="RVN150" s="88"/>
      <c r="RVO150" s="88"/>
      <c r="RVP150" s="88"/>
      <c r="RVQ150" s="88"/>
      <c r="RVR150" s="88"/>
      <c r="RVS150" s="88"/>
      <c r="RVT150" s="88"/>
      <c r="RVU150" s="88"/>
      <c r="RVV150" s="88"/>
      <c r="RVW150" s="88"/>
      <c r="RVX150" s="88"/>
      <c r="RVY150" s="88"/>
      <c r="RVZ150" s="88"/>
      <c r="RWA150" s="88"/>
      <c r="RWB150" s="88"/>
      <c r="RWC150" s="88"/>
      <c r="RWD150" s="88"/>
      <c r="RWE150" s="88"/>
      <c r="RWF150" s="88"/>
      <c r="RWG150" s="88"/>
      <c r="RWH150" s="88"/>
      <c r="RWI150" s="88"/>
      <c r="RWJ150" s="88"/>
      <c r="RWK150" s="88"/>
      <c r="RWL150" s="88"/>
      <c r="RWM150" s="88"/>
      <c r="RWN150" s="88"/>
      <c r="RWO150" s="88"/>
      <c r="RWP150" s="88"/>
      <c r="RWQ150" s="88"/>
      <c r="RWR150" s="88"/>
      <c r="RWS150" s="88"/>
      <c r="RWT150" s="88"/>
      <c r="RWU150" s="88"/>
      <c r="RWV150" s="88"/>
      <c r="RWW150" s="88"/>
      <c r="RWX150" s="88"/>
      <c r="RWY150" s="88"/>
      <c r="RWZ150" s="88"/>
      <c r="RXA150" s="88"/>
      <c r="RXB150" s="88"/>
      <c r="RXC150" s="88"/>
      <c r="RXD150" s="88"/>
      <c r="RXE150" s="88"/>
      <c r="RXF150" s="88"/>
      <c r="RXG150" s="88"/>
      <c r="RXH150" s="88"/>
      <c r="RXI150" s="88"/>
      <c r="RXJ150" s="88"/>
      <c r="RXK150" s="88"/>
      <c r="RXL150" s="88"/>
      <c r="RXM150" s="88"/>
      <c r="RXN150" s="88"/>
      <c r="RXO150" s="88"/>
      <c r="RXP150" s="88"/>
      <c r="RXQ150" s="88"/>
      <c r="RXR150" s="88"/>
      <c r="RXS150" s="88"/>
      <c r="RXT150" s="88"/>
      <c r="RXU150" s="88"/>
      <c r="RXV150" s="88"/>
      <c r="RXW150" s="88"/>
      <c r="RXX150" s="88"/>
      <c r="RXY150" s="88"/>
      <c r="RXZ150" s="88"/>
      <c r="RYA150" s="88"/>
      <c r="RYB150" s="88"/>
      <c r="RYC150" s="88"/>
      <c r="RYD150" s="88"/>
      <c r="RYE150" s="88"/>
      <c r="RYF150" s="88"/>
      <c r="RYG150" s="88"/>
      <c r="RYH150" s="88"/>
      <c r="RYI150" s="88"/>
      <c r="RYJ150" s="88"/>
      <c r="RYK150" s="88"/>
      <c r="RYL150" s="88"/>
      <c r="RYM150" s="88"/>
      <c r="RYN150" s="88"/>
      <c r="RYO150" s="88"/>
      <c r="RYP150" s="88"/>
      <c r="RYQ150" s="88"/>
      <c r="RYR150" s="88"/>
      <c r="RYS150" s="88"/>
      <c r="RYT150" s="88"/>
      <c r="RYU150" s="88"/>
      <c r="RYV150" s="88"/>
      <c r="RYW150" s="88"/>
      <c r="RYX150" s="88"/>
      <c r="RYY150" s="88"/>
      <c r="RYZ150" s="88"/>
      <c r="RZA150" s="88"/>
      <c r="RZB150" s="88"/>
      <c r="RZC150" s="88"/>
      <c r="RZD150" s="88"/>
      <c r="RZE150" s="88"/>
      <c r="RZF150" s="88"/>
      <c r="RZG150" s="88"/>
      <c r="RZH150" s="88"/>
      <c r="RZI150" s="88"/>
      <c r="RZJ150" s="88"/>
      <c r="RZK150" s="88"/>
      <c r="RZL150" s="88"/>
      <c r="RZM150" s="88"/>
      <c r="RZN150" s="88"/>
      <c r="RZO150" s="88"/>
      <c r="RZP150" s="88"/>
      <c r="RZQ150" s="88"/>
      <c r="RZR150" s="88"/>
      <c r="RZS150" s="88"/>
      <c r="RZT150" s="88"/>
      <c r="RZU150" s="88"/>
      <c r="RZV150" s="88"/>
      <c r="RZW150" s="88"/>
      <c r="RZX150" s="88"/>
      <c r="RZY150" s="88"/>
      <c r="RZZ150" s="88"/>
      <c r="SAA150" s="88"/>
      <c r="SAB150" s="88"/>
      <c r="SAC150" s="88"/>
      <c r="SAD150" s="88"/>
      <c r="SAE150" s="88"/>
      <c r="SAF150" s="88"/>
      <c r="SAG150" s="88"/>
      <c r="SAH150" s="88"/>
      <c r="SAI150" s="88"/>
      <c r="SAJ150" s="88"/>
      <c r="SAK150" s="88"/>
      <c r="SAL150" s="88"/>
      <c r="SAM150" s="88"/>
      <c r="SAN150" s="88"/>
      <c r="SAO150" s="88"/>
      <c r="SAP150" s="88"/>
      <c r="SAQ150" s="88"/>
      <c r="SAR150" s="88"/>
      <c r="SAS150" s="88"/>
      <c r="SAT150" s="88"/>
      <c r="SAU150" s="88"/>
      <c r="SAV150" s="88"/>
      <c r="SAW150" s="88"/>
      <c r="SAX150" s="88"/>
      <c r="SAY150" s="88"/>
      <c r="SAZ150" s="88"/>
      <c r="SBA150" s="88"/>
      <c r="SBB150" s="88"/>
      <c r="SBC150" s="88"/>
      <c r="SBD150" s="88"/>
      <c r="SBE150" s="88"/>
      <c r="SBF150" s="88"/>
      <c r="SBG150" s="88"/>
      <c r="SBH150" s="88"/>
      <c r="SBI150" s="88"/>
      <c r="SBJ150" s="88"/>
      <c r="SBK150" s="88"/>
      <c r="SBL150" s="88"/>
      <c r="SBM150" s="88"/>
      <c r="SBN150" s="88"/>
      <c r="SBO150" s="88"/>
      <c r="SBP150" s="88"/>
      <c r="SBQ150" s="88"/>
      <c r="SBR150" s="88"/>
      <c r="SBS150" s="88"/>
      <c r="SBT150" s="88"/>
      <c r="SBU150" s="88"/>
      <c r="SBV150" s="88"/>
      <c r="SBW150" s="88"/>
      <c r="SBX150" s="88"/>
      <c r="SBY150" s="88"/>
      <c r="SBZ150" s="88"/>
      <c r="SCA150" s="88"/>
      <c r="SCB150" s="88"/>
      <c r="SCC150" s="88"/>
      <c r="SCD150" s="88"/>
      <c r="SCE150" s="88"/>
      <c r="SCF150" s="88"/>
      <c r="SCG150" s="88"/>
      <c r="SCH150" s="88"/>
      <c r="SCI150" s="88"/>
      <c r="SCJ150" s="88"/>
      <c r="SCK150" s="88"/>
      <c r="SCL150" s="88"/>
      <c r="SCM150" s="88"/>
      <c r="SCN150" s="88"/>
      <c r="SCO150" s="88"/>
      <c r="SCP150" s="88"/>
      <c r="SCQ150" s="88"/>
      <c r="SCR150" s="88"/>
      <c r="SCS150" s="88"/>
      <c r="SCT150" s="88"/>
      <c r="SCU150" s="88"/>
      <c r="SCV150" s="88"/>
      <c r="SCW150" s="88"/>
      <c r="SCX150" s="88"/>
      <c r="SCY150" s="88"/>
      <c r="SCZ150" s="88"/>
      <c r="SDA150" s="88"/>
      <c r="SDB150" s="88"/>
      <c r="SDC150" s="88"/>
      <c r="SDD150" s="88"/>
      <c r="SDE150" s="88"/>
      <c r="SDF150" s="88"/>
      <c r="SDG150" s="88"/>
      <c r="SDH150" s="88"/>
      <c r="SDI150" s="88"/>
      <c r="SDJ150" s="88"/>
      <c r="SDK150" s="88"/>
      <c r="SDL150" s="88"/>
      <c r="SDM150" s="88"/>
      <c r="SDN150" s="88"/>
      <c r="SDO150" s="88"/>
      <c r="SDP150" s="88"/>
      <c r="SDQ150" s="88"/>
      <c r="SDR150" s="88"/>
      <c r="SDS150" s="88"/>
      <c r="SDT150" s="88"/>
      <c r="SDU150" s="88"/>
      <c r="SDV150" s="88"/>
      <c r="SDW150" s="88"/>
      <c r="SDX150" s="88"/>
      <c r="SDY150" s="88"/>
      <c r="SDZ150" s="88"/>
      <c r="SEA150" s="88"/>
      <c r="SEB150" s="88"/>
      <c r="SEC150" s="88"/>
      <c r="SED150" s="88"/>
      <c r="SEE150" s="88"/>
      <c r="SEF150" s="88"/>
      <c r="SEG150" s="88"/>
      <c r="SEH150" s="88"/>
      <c r="SEI150" s="88"/>
      <c r="SEJ150" s="88"/>
      <c r="SEK150" s="88"/>
      <c r="SEL150" s="88"/>
      <c r="SEM150" s="88"/>
      <c r="SEN150" s="88"/>
      <c r="SEO150" s="88"/>
      <c r="SEP150" s="88"/>
      <c r="SEQ150" s="88"/>
      <c r="SER150" s="88"/>
      <c r="SES150" s="88"/>
      <c r="SET150" s="88"/>
      <c r="SEU150" s="88"/>
      <c r="SEV150" s="88"/>
      <c r="SEW150" s="88"/>
      <c r="SEX150" s="88"/>
      <c r="SEY150" s="88"/>
      <c r="SEZ150" s="88"/>
      <c r="SFA150" s="88"/>
      <c r="SFB150" s="88"/>
      <c r="SFC150" s="88"/>
      <c r="SFD150" s="88"/>
      <c r="SFE150" s="88"/>
      <c r="SFF150" s="88"/>
      <c r="SFG150" s="88"/>
      <c r="SFH150" s="88"/>
      <c r="SFI150" s="88"/>
      <c r="SFJ150" s="88"/>
      <c r="SFK150" s="88"/>
      <c r="SFL150" s="88"/>
      <c r="SFM150" s="88"/>
      <c r="SFN150" s="88"/>
      <c r="SFO150" s="88"/>
      <c r="SFP150" s="88"/>
      <c r="SFQ150" s="88"/>
      <c r="SFR150" s="88"/>
      <c r="SFS150" s="88"/>
      <c r="SFT150" s="88"/>
      <c r="SFU150" s="88"/>
      <c r="SFV150" s="88"/>
      <c r="SFW150" s="88"/>
      <c r="SFX150" s="88"/>
      <c r="SFY150" s="88"/>
      <c r="SFZ150" s="88"/>
      <c r="SGA150" s="88"/>
      <c r="SGB150" s="88"/>
      <c r="SGC150" s="88"/>
      <c r="SGD150" s="88"/>
      <c r="SGE150" s="88"/>
      <c r="SGF150" s="88"/>
      <c r="SGG150" s="88"/>
      <c r="SGH150" s="88"/>
      <c r="SGI150" s="88"/>
      <c r="SGJ150" s="88"/>
      <c r="SGK150" s="88"/>
      <c r="SGL150" s="88"/>
      <c r="SGM150" s="88"/>
      <c r="SGN150" s="88"/>
      <c r="SGO150" s="88"/>
      <c r="SGP150" s="88"/>
      <c r="SGQ150" s="88"/>
      <c r="SGR150" s="88"/>
      <c r="SGS150" s="88"/>
      <c r="SGT150" s="88"/>
      <c r="SGU150" s="88"/>
      <c r="SGV150" s="88"/>
      <c r="SGW150" s="88"/>
      <c r="SGX150" s="88"/>
      <c r="SGY150" s="88"/>
      <c r="SGZ150" s="88"/>
      <c r="SHA150" s="88"/>
      <c r="SHB150" s="88"/>
      <c r="SHC150" s="88"/>
      <c r="SHD150" s="88"/>
      <c r="SHE150" s="88"/>
      <c r="SHF150" s="88"/>
      <c r="SHG150" s="88"/>
      <c r="SHH150" s="88"/>
      <c r="SHI150" s="88"/>
      <c r="SHJ150" s="88"/>
      <c r="SHK150" s="88"/>
      <c r="SHL150" s="88"/>
      <c r="SHM150" s="88"/>
      <c r="SHN150" s="88"/>
      <c r="SHO150" s="88"/>
      <c r="SHP150" s="88"/>
      <c r="SHQ150" s="88"/>
      <c r="SHR150" s="88"/>
      <c r="SHS150" s="88"/>
      <c r="SHT150" s="88"/>
      <c r="SHU150" s="88"/>
      <c r="SHV150" s="88"/>
      <c r="SHW150" s="88"/>
      <c r="SHX150" s="88"/>
      <c r="SHY150" s="88"/>
      <c r="SHZ150" s="88"/>
      <c r="SIA150" s="88"/>
      <c r="SIB150" s="88"/>
      <c r="SIC150" s="88"/>
      <c r="SID150" s="88"/>
      <c r="SIE150" s="88"/>
      <c r="SIF150" s="88"/>
      <c r="SIG150" s="88"/>
      <c r="SIH150" s="88"/>
      <c r="SII150" s="88"/>
      <c r="SIJ150" s="88"/>
      <c r="SIK150" s="88"/>
      <c r="SIL150" s="88"/>
      <c r="SIM150" s="88"/>
      <c r="SIN150" s="88"/>
      <c r="SIO150" s="88"/>
      <c r="SIP150" s="88"/>
      <c r="SIQ150" s="88"/>
      <c r="SIR150" s="88"/>
      <c r="SIS150" s="88"/>
      <c r="SIT150" s="88"/>
      <c r="SIU150" s="88"/>
      <c r="SIV150" s="88"/>
      <c r="SIW150" s="88"/>
      <c r="SIX150" s="88"/>
      <c r="SIY150" s="88"/>
      <c r="SIZ150" s="88"/>
      <c r="SJA150" s="88"/>
      <c r="SJB150" s="88"/>
      <c r="SJC150" s="88"/>
      <c r="SJD150" s="88"/>
      <c r="SJE150" s="88"/>
      <c r="SJF150" s="88"/>
      <c r="SJG150" s="88"/>
      <c r="SJH150" s="88"/>
      <c r="SJI150" s="88"/>
      <c r="SJJ150" s="88"/>
      <c r="SJK150" s="88"/>
      <c r="SJL150" s="88"/>
      <c r="SJM150" s="88"/>
      <c r="SJN150" s="88"/>
      <c r="SJO150" s="88"/>
      <c r="SJP150" s="88"/>
      <c r="SJQ150" s="88"/>
      <c r="SJR150" s="88"/>
      <c r="SJS150" s="88"/>
      <c r="SJT150" s="88"/>
      <c r="SJU150" s="88"/>
      <c r="SJV150" s="88"/>
      <c r="SJW150" s="88"/>
      <c r="SJX150" s="88"/>
      <c r="SJY150" s="88"/>
      <c r="SJZ150" s="88"/>
      <c r="SKA150" s="88"/>
      <c r="SKB150" s="88"/>
      <c r="SKC150" s="88"/>
      <c r="SKD150" s="88"/>
      <c r="SKE150" s="88"/>
      <c r="SKF150" s="88"/>
      <c r="SKG150" s="88"/>
      <c r="SKH150" s="88"/>
      <c r="SKI150" s="88"/>
      <c r="SKJ150" s="88"/>
      <c r="SKK150" s="88"/>
      <c r="SKL150" s="88"/>
      <c r="SKM150" s="88"/>
      <c r="SKN150" s="88"/>
      <c r="SKO150" s="88"/>
      <c r="SKP150" s="88"/>
      <c r="SKQ150" s="88"/>
      <c r="SKR150" s="88"/>
      <c r="SKS150" s="88"/>
      <c r="SKT150" s="88"/>
      <c r="SKU150" s="88"/>
      <c r="SKV150" s="88"/>
      <c r="SKW150" s="88"/>
      <c r="SKX150" s="88"/>
      <c r="SKY150" s="88"/>
      <c r="SKZ150" s="88"/>
      <c r="SLA150" s="88"/>
      <c r="SLB150" s="88"/>
      <c r="SLC150" s="88"/>
      <c r="SLD150" s="88"/>
      <c r="SLE150" s="88"/>
      <c r="SLF150" s="88"/>
      <c r="SLG150" s="88"/>
      <c r="SLH150" s="88"/>
      <c r="SLI150" s="88"/>
      <c r="SLJ150" s="88"/>
      <c r="SLK150" s="88"/>
      <c r="SLL150" s="88"/>
      <c r="SLM150" s="88"/>
      <c r="SLN150" s="88"/>
      <c r="SLO150" s="88"/>
      <c r="SLP150" s="88"/>
      <c r="SLQ150" s="88"/>
      <c r="SLR150" s="88"/>
      <c r="SLS150" s="88"/>
      <c r="SLT150" s="88"/>
      <c r="SLU150" s="88"/>
      <c r="SLV150" s="88"/>
      <c r="SLW150" s="88"/>
      <c r="SLX150" s="88"/>
      <c r="SLY150" s="88"/>
      <c r="SLZ150" s="88"/>
      <c r="SMA150" s="88"/>
      <c r="SMB150" s="88"/>
      <c r="SMC150" s="88"/>
      <c r="SMD150" s="88"/>
      <c r="SME150" s="88"/>
      <c r="SMF150" s="88"/>
      <c r="SMG150" s="88"/>
      <c r="SMH150" s="88"/>
      <c r="SMI150" s="88"/>
      <c r="SMJ150" s="88"/>
      <c r="SMK150" s="88"/>
      <c r="SML150" s="88"/>
      <c r="SMM150" s="88"/>
      <c r="SMN150" s="88"/>
      <c r="SMO150" s="88"/>
      <c r="SMP150" s="88"/>
      <c r="SMQ150" s="88"/>
      <c r="SMR150" s="88"/>
      <c r="SMS150" s="88"/>
      <c r="SMT150" s="88"/>
      <c r="SMU150" s="88"/>
      <c r="SMV150" s="88"/>
      <c r="SMW150" s="88"/>
      <c r="SMX150" s="88"/>
      <c r="SMY150" s="88"/>
      <c r="SMZ150" s="88"/>
      <c r="SNA150" s="88"/>
      <c r="SNB150" s="88"/>
      <c r="SNC150" s="88"/>
      <c r="SND150" s="88"/>
      <c r="SNE150" s="88"/>
      <c r="SNF150" s="88"/>
      <c r="SNG150" s="88"/>
      <c r="SNH150" s="88"/>
      <c r="SNI150" s="88"/>
      <c r="SNJ150" s="88"/>
      <c r="SNK150" s="88"/>
      <c r="SNL150" s="88"/>
      <c r="SNM150" s="88"/>
      <c r="SNN150" s="88"/>
      <c r="SNO150" s="88"/>
      <c r="SNP150" s="88"/>
      <c r="SNQ150" s="88"/>
      <c r="SNR150" s="88"/>
      <c r="SNS150" s="88"/>
      <c r="SNT150" s="88"/>
      <c r="SNU150" s="88"/>
      <c r="SNV150" s="88"/>
      <c r="SNW150" s="88"/>
      <c r="SNX150" s="88"/>
      <c r="SNY150" s="88"/>
      <c r="SNZ150" s="88"/>
      <c r="SOA150" s="88"/>
      <c r="SOB150" s="88"/>
      <c r="SOC150" s="88"/>
      <c r="SOD150" s="88"/>
      <c r="SOE150" s="88"/>
      <c r="SOF150" s="88"/>
      <c r="SOG150" s="88"/>
      <c r="SOH150" s="88"/>
      <c r="SOI150" s="88"/>
      <c r="SOJ150" s="88"/>
      <c r="SOK150" s="88"/>
      <c r="SOL150" s="88"/>
      <c r="SOM150" s="88"/>
      <c r="SON150" s="88"/>
      <c r="SOO150" s="88"/>
      <c r="SOP150" s="88"/>
      <c r="SOQ150" s="88"/>
      <c r="SOR150" s="88"/>
      <c r="SOS150" s="88"/>
      <c r="SOT150" s="88"/>
      <c r="SOU150" s="88"/>
      <c r="SOV150" s="88"/>
      <c r="SOW150" s="88"/>
      <c r="SOX150" s="88"/>
      <c r="SOY150" s="88"/>
      <c r="SOZ150" s="88"/>
      <c r="SPA150" s="88"/>
      <c r="SPB150" s="88"/>
      <c r="SPC150" s="88"/>
      <c r="SPD150" s="88"/>
      <c r="SPE150" s="88"/>
      <c r="SPF150" s="88"/>
      <c r="SPG150" s="88"/>
      <c r="SPH150" s="88"/>
      <c r="SPI150" s="88"/>
      <c r="SPJ150" s="88"/>
      <c r="SPK150" s="88"/>
      <c r="SPL150" s="88"/>
      <c r="SPM150" s="88"/>
      <c r="SPN150" s="88"/>
      <c r="SPO150" s="88"/>
      <c r="SPP150" s="88"/>
      <c r="SPQ150" s="88"/>
      <c r="SPR150" s="88"/>
      <c r="SPS150" s="88"/>
      <c r="SPT150" s="88"/>
      <c r="SPU150" s="88"/>
      <c r="SPV150" s="88"/>
      <c r="SPW150" s="88"/>
      <c r="SPX150" s="88"/>
      <c r="SPY150" s="88"/>
      <c r="SPZ150" s="88"/>
      <c r="SQA150" s="88"/>
      <c r="SQB150" s="88"/>
      <c r="SQC150" s="88"/>
      <c r="SQD150" s="88"/>
      <c r="SQE150" s="88"/>
      <c r="SQF150" s="88"/>
      <c r="SQG150" s="88"/>
      <c r="SQH150" s="88"/>
      <c r="SQI150" s="88"/>
      <c r="SQJ150" s="88"/>
      <c r="SQK150" s="88"/>
      <c r="SQL150" s="88"/>
      <c r="SQM150" s="88"/>
      <c r="SQN150" s="88"/>
      <c r="SQO150" s="88"/>
      <c r="SQP150" s="88"/>
      <c r="SQQ150" s="88"/>
      <c r="SQR150" s="88"/>
      <c r="SQS150" s="88"/>
      <c r="SQT150" s="88"/>
      <c r="SQU150" s="88"/>
      <c r="SQV150" s="88"/>
      <c r="SQW150" s="88"/>
      <c r="SQX150" s="88"/>
      <c r="SQY150" s="88"/>
      <c r="SQZ150" s="88"/>
      <c r="SRA150" s="88"/>
      <c r="SRB150" s="88"/>
      <c r="SRC150" s="88"/>
      <c r="SRD150" s="88"/>
      <c r="SRE150" s="88"/>
      <c r="SRF150" s="88"/>
      <c r="SRG150" s="88"/>
      <c r="SRH150" s="88"/>
      <c r="SRI150" s="88"/>
      <c r="SRJ150" s="88"/>
      <c r="SRK150" s="88"/>
      <c r="SRL150" s="88"/>
      <c r="SRM150" s="88"/>
      <c r="SRN150" s="88"/>
      <c r="SRO150" s="88"/>
      <c r="SRP150" s="88"/>
      <c r="SRQ150" s="88"/>
      <c r="SRR150" s="88"/>
      <c r="SRS150" s="88"/>
      <c r="SRT150" s="88"/>
      <c r="SRU150" s="88"/>
      <c r="SRV150" s="88"/>
      <c r="SRW150" s="88"/>
      <c r="SRX150" s="88"/>
      <c r="SRY150" s="88"/>
      <c r="SRZ150" s="88"/>
      <c r="SSA150" s="88"/>
      <c r="SSB150" s="88"/>
      <c r="SSC150" s="88"/>
      <c r="SSD150" s="88"/>
      <c r="SSE150" s="88"/>
      <c r="SSF150" s="88"/>
      <c r="SSG150" s="88"/>
      <c r="SSH150" s="88"/>
      <c r="SSI150" s="88"/>
      <c r="SSJ150" s="88"/>
      <c r="SSK150" s="88"/>
      <c r="SSL150" s="88"/>
      <c r="SSM150" s="88"/>
      <c r="SSN150" s="88"/>
      <c r="SSO150" s="88"/>
      <c r="SSP150" s="88"/>
      <c r="SSQ150" s="88"/>
      <c r="SSR150" s="88"/>
      <c r="SSS150" s="88"/>
      <c r="SST150" s="88"/>
      <c r="SSU150" s="88"/>
      <c r="SSV150" s="88"/>
      <c r="SSW150" s="88"/>
      <c r="SSX150" s="88"/>
      <c r="SSY150" s="88"/>
      <c r="SSZ150" s="88"/>
      <c r="STA150" s="88"/>
      <c r="STB150" s="88"/>
      <c r="STC150" s="88"/>
      <c r="STD150" s="88"/>
      <c r="STE150" s="88"/>
      <c r="STF150" s="88"/>
      <c r="STG150" s="88"/>
      <c r="STH150" s="88"/>
      <c r="STI150" s="88"/>
      <c r="STJ150" s="88"/>
      <c r="STK150" s="88"/>
      <c r="STL150" s="88"/>
      <c r="STM150" s="88"/>
      <c r="STN150" s="88"/>
      <c r="STO150" s="88"/>
      <c r="STP150" s="88"/>
      <c r="STQ150" s="88"/>
      <c r="STR150" s="88"/>
      <c r="STS150" s="88"/>
      <c r="STT150" s="88"/>
      <c r="STU150" s="88"/>
      <c r="STV150" s="88"/>
      <c r="STW150" s="88"/>
      <c r="STX150" s="88"/>
      <c r="STY150" s="88"/>
      <c r="STZ150" s="88"/>
      <c r="SUA150" s="88"/>
      <c r="SUB150" s="88"/>
      <c r="SUC150" s="88"/>
      <c r="SUD150" s="88"/>
      <c r="SUE150" s="88"/>
      <c r="SUF150" s="88"/>
      <c r="SUG150" s="88"/>
      <c r="SUH150" s="88"/>
      <c r="SUI150" s="88"/>
      <c r="SUJ150" s="88"/>
      <c r="SUK150" s="88"/>
      <c r="SUL150" s="88"/>
      <c r="SUM150" s="88"/>
      <c r="SUN150" s="88"/>
      <c r="SUO150" s="88"/>
      <c r="SUP150" s="88"/>
      <c r="SUQ150" s="88"/>
      <c r="SUR150" s="88"/>
      <c r="SUS150" s="88"/>
      <c r="SUT150" s="88"/>
      <c r="SUU150" s="88"/>
      <c r="SUV150" s="88"/>
      <c r="SUW150" s="88"/>
      <c r="SUX150" s="88"/>
      <c r="SUY150" s="88"/>
      <c r="SUZ150" s="88"/>
      <c r="SVA150" s="88"/>
      <c r="SVB150" s="88"/>
      <c r="SVC150" s="88"/>
      <c r="SVD150" s="88"/>
      <c r="SVE150" s="88"/>
      <c r="SVF150" s="88"/>
      <c r="SVG150" s="88"/>
      <c r="SVH150" s="88"/>
      <c r="SVI150" s="88"/>
      <c r="SVJ150" s="88"/>
      <c r="SVK150" s="88"/>
      <c r="SVL150" s="88"/>
      <c r="SVM150" s="88"/>
      <c r="SVN150" s="88"/>
      <c r="SVO150" s="88"/>
      <c r="SVP150" s="88"/>
      <c r="SVQ150" s="88"/>
      <c r="SVR150" s="88"/>
      <c r="SVS150" s="88"/>
      <c r="SVT150" s="88"/>
      <c r="SVU150" s="88"/>
      <c r="SVV150" s="88"/>
      <c r="SVW150" s="88"/>
      <c r="SVX150" s="88"/>
      <c r="SVY150" s="88"/>
      <c r="SVZ150" s="88"/>
      <c r="SWA150" s="88"/>
      <c r="SWB150" s="88"/>
      <c r="SWC150" s="88"/>
      <c r="SWD150" s="88"/>
      <c r="SWE150" s="88"/>
      <c r="SWF150" s="88"/>
      <c r="SWG150" s="88"/>
      <c r="SWH150" s="88"/>
      <c r="SWI150" s="88"/>
      <c r="SWJ150" s="88"/>
      <c r="SWK150" s="88"/>
      <c r="SWL150" s="88"/>
      <c r="SWM150" s="88"/>
      <c r="SWN150" s="88"/>
      <c r="SWO150" s="88"/>
      <c r="SWP150" s="88"/>
      <c r="SWQ150" s="88"/>
      <c r="SWR150" s="88"/>
      <c r="SWS150" s="88"/>
      <c r="SWT150" s="88"/>
      <c r="SWU150" s="88"/>
      <c r="SWV150" s="88"/>
      <c r="SWW150" s="88"/>
      <c r="SWX150" s="88"/>
      <c r="SWY150" s="88"/>
      <c r="SWZ150" s="88"/>
      <c r="SXA150" s="88"/>
      <c r="SXB150" s="88"/>
      <c r="SXC150" s="88"/>
      <c r="SXD150" s="88"/>
      <c r="SXE150" s="88"/>
      <c r="SXF150" s="88"/>
      <c r="SXG150" s="88"/>
      <c r="SXH150" s="88"/>
      <c r="SXI150" s="88"/>
      <c r="SXJ150" s="88"/>
      <c r="SXK150" s="88"/>
      <c r="SXL150" s="88"/>
      <c r="SXM150" s="88"/>
      <c r="SXN150" s="88"/>
      <c r="SXO150" s="88"/>
      <c r="SXP150" s="88"/>
      <c r="SXQ150" s="88"/>
      <c r="SXR150" s="88"/>
      <c r="SXS150" s="88"/>
      <c r="SXT150" s="88"/>
      <c r="SXU150" s="88"/>
      <c r="SXV150" s="88"/>
      <c r="SXW150" s="88"/>
      <c r="SXX150" s="88"/>
      <c r="SXY150" s="88"/>
      <c r="SXZ150" s="88"/>
      <c r="SYA150" s="88"/>
      <c r="SYB150" s="88"/>
      <c r="SYC150" s="88"/>
      <c r="SYD150" s="88"/>
      <c r="SYE150" s="88"/>
      <c r="SYF150" s="88"/>
      <c r="SYG150" s="88"/>
      <c r="SYH150" s="88"/>
      <c r="SYI150" s="88"/>
      <c r="SYJ150" s="88"/>
      <c r="SYK150" s="88"/>
      <c r="SYL150" s="88"/>
      <c r="SYM150" s="88"/>
      <c r="SYN150" s="88"/>
      <c r="SYO150" s="88"/>
      <c r="SYP150" s="88"/>
      <c r="SYQ150" s="88"/>
      <c r="SYR150" s="88"/>
      <c r="SYS150" s="88"/>
      <c r="SYT150" s="88"/>
      <c r="SYU150" s="88"/>
      <c r="SYV150" s="88"/>
      <c r="SYW150" s="88"/>
      <c r="SYX150" s="88"/>
      <c r="SYY150" s="88"/>
      <c r="SYZ150" s="88"/>
      <c r="SZA150" s="88"/>
      <c r="SZB150" s="88"/>
      <c r="SZC150" s="88"/>
      <c r="SZD150" s="88"/>
      <c r="SZE150" s="88"/>
      <c r="SZF150" s="88"/>
      <c r="SZG150" s="88"/>
      <c r="SZH150" s="88"/>
      <c r="SZI150" s="88"/>
      <c r="SZJ150" s="88"/>
      <c r="SZK150" s="88"/>
      <c r="SZL150" s="88"/>
      <c r="SZM150" s="88"/>
      <c r="SZN150" s="88"/>
      <c r="SZO150" s="88"/>
      <c r="SZP150" s="88"/>
      <c r="SZQ150" s="88"/>
      <c r="SZR150" s="88"/>
      <c r="SZS150" s="88"/>
      <c r="SZT150" s="88"/>
      <c r="SZU150" s="88"/>
      <c r="SZV150" s="88"/>
      <c r="SZW150" s="88"/>
      <c r="SZX150" s="88"/>
      <c r="SZY150" s="88"/>
      <c r="SZZ150" s="88"/>
      <c r="TAA150" s="88"/>
      <c r="TAB150" s="88"/>
      <c r="TAC150" s="88"/>
      <c r="TAD150" s="88"/>
      <c r="TAE150" s="88"/>
      <c r="TAF150" s="88"/>
      <c r="TAG150" s="88"/>
      <c r="TAH150" s="88"/>
      <c r="TAI150" s="88"/>
      <c r="TAJ150" s="88"/>
      <c r="TAK150" s="88"/>
      <c r="TAL150" s="88"/>
      <c r="TAM150" s="88"/>
      <c r="TAN150" s="88"/>
      <c r="TAO150" s="88"/>
      <c r="TAP150" s="88"/>
      <c r="TAQ150" s="88"/>
      <c r="TAR150" s="88"/>
      <c r="TAS150" s="88"/>
      <c r="TAT150" s="88"/>
      <c r="TAU150" s="88"/>
      <c r="TAV150" s="88"/>
      <c r="TAW150" s="88"/>
      <c r="TAX150" s="88"/>
      <c r="TAY150" s="88"/>
      <c r="TAZ150" s="88"/>
      <c r="TBA150" s="88"/>
      <c r="TBB150" s="88"/>
      <c r="TBC150" s="88"/>
      <c r="TBD150" s="88"/>
      <c r="TBE150" s="88"/>
      <c r="TBF150" s="88"/>
      <c r="TBG150" s="88"/>
      <c r="TBH150" s="88"/>
      <c r="TBI150" s="88"/>
      <c r="TBJ150" s="88"/>
      <c r="TBK150" s="88"/>
      <c r="TBL150" s="88"/>
      <c r="TBM150" s="88"/>
      <c r="TBN150" s="88"/>
      <c r="TBO150" s="88"/>
      <c r="TBP150" s="88"/>
      <c r="TBQ150" s="88"/>
      <c r="TBR150" s="88"/>
      <c r="TBS150" s="88"/>
      <c r="TBT150" s="88"/>
      <c r="TBU150" s="88"/>
      <c r="TBV150" s="88"/>
      <c r="TBW150" s="88"/>
      <c r="TBX150" s="88"/>
      <c r="TBY150" s="88"/>
      <c r="TBZ150" s="88"/>
      <c r="TCA150" s="88"/>
      <c r="TCB150" s="88"/>
      <c r="TCC150" s="88"/>
      <c r="TCD150" s="88"/>
      <c r="TCE150" s="88"/>
      <c r="TCF150" s="88"/>
      <c r="TCG150" s="88"/>
      <c r="TCH150" s="88"/>
      <c r="TCI150" s="88"/>
      <c r="TCJ150" s="88"/>
      <c r="TCK150" s="88"/>
      <c r="TCL150" s="88"/>
      <c r="TCM150" s="88"/>
      <c r="TCN150" s="88"/>
      <c r="TCO150" s="88"/>
      <c r="TCP150" s="88"/>
      <c r="TCQ150" s="88"/>
      <c r="TCR150" s="88"/>
      <c r="TCS150" s="88"/>
      <c r="TCT150" s="88"/>
      <c r="TCU150" s="88"/>
      <c r="TCV150" s="88"/>
      <c r="TCW150" s="88"/>
      <c r="TCX150" s="88"/>
      <c r="TCY150" s="88"/>
      <c r="TCZ150" s="88"/>
      <c r="TDA150" s="88"/>
      <c r="TDB150" s="88"/>
      <c r="TDC150" s="88"/>
      <c r="TDD150" s="88"/>
      <c r="TDE150" s="88"/>
      <c r="TDF150" s="88"/>
      <c r="TDG150" s="88"/>
      <c r="TDH150" s="88"/>
      <c r="TDI150" s="88"/>
      <c r="TDJ150" s="88"/>
      <c r="TDK150" s="88"/>
      <c r="TDL150" s="88"/>
      <c r="TDM150" s="88"/>
      <c r="TDN150" s="88"/>
      <c r="TDO150" s="88"/>
      <c r="TDP150" s="88"/>
      <c r="TDQ150" s="88"/>
      <c r="TDR150" s="88"/>
      <c r="TDS150" s="88"/>
      <c r="TDT150" s="88"/>
      <c r="TDU150" s="88"/>
      <c r="TDV150" s="88"/>
      <c r="TDW150" s="88"/>
      <c r="TDX150" s="88"/>
      <c r="TDY150" s="88"/>
      <c r="TDZ150" s="88"/>
      <c r="TEA150" s="88"/>
      <c r="TEB150" s="88"/>
      <c r="TEC150" s="88"/>
      <c r="TED150" s="88"/>
      <c r="TEE150" s="88"/>
      <c r="TEF150" s="88"/>
      <c r="TEG150" s="88"/>
      <c r="TEH150" s="88"/>
      <c r="TEI150" s="88"/>
      <c r="TEJ150" s="88"/>
      <c r="TEK150" s="88"/>
      <c r="TEL150" s="88"/>
      <c r="TEM150" s="88"/>
      <c r="TEN150" s="88"/>
      <c r="TEO150" s="88"/>
      <c r="TEP150" s="88"/>
      <c r="TEQ150" s="88"/>
      <c r="TER150" s="88"/>
      <c r="TES150" s="88"/>
      <c r="TET150" s="88"/>
      <c r="TEU150" s="88"/>
      <c r="TEV150" s="88"/>
      <c r="TEW150" s="88"/>
      <c r="TEX150" s="88"/>
      <c r="TEY150" s="88"/>
      <c r="TEZ150" s="88"/>
      <c r="TFA150" s="88"/>
      <c r="TFB150" s="88"/>
      <c r="TFC150" s="88"/>
      <c r="TFD150" s="88"/>
      <c r="TFE150" s="88"/>
      <c r="TFF150" s="88"/>
      <c r="TFG150" s="88"/>
      <c r="TFH150" s="88"/>
      <c r="TFI150" s="88"/>
      <c r="TFJ150" s="88"/>
      <c r="TFK150" s="88"/>
      <c r="TFL150" s="88"/>
      <c r="TFM150" s="88"/>
      <c r="TFN150" s="88"/>
      <c r="TFO150" s="88"/>
      <c r="TFP150" s="88"/>
      <c r="TFQ150" s="88"/>
      <c r="TFR150" s="88"/>
      <c r="TFS150" s="88"/>
      <c r="TFT150" s="88"/>
      <c r="TFU150" s="88"/>
      <c r="TFV150" s="88"/>
      <c r="TFW150" s="88"/>
      <c r="TFX150" s="88"/>
      <c r="TFY150" s="88"/>
      <c r="TFZ150" s="88"/>
      <c r="TGA150" s="88"/>
      <c r="TGB150" s="88"/>
      <c r="TGC150" s="88"/>
      <c r="TGD150" s="88"/>
      <c r="TGE150" s="88"/>
      <c r="TGF150" s="88"/>
      <c r="TGG150" s="88"/>
      <c r="TGH150" s="88"/>
      <c r="TGI150" s="88"/>
      <c r="TGJ150" s="88"/>
      <c r="TGK150" s="88"/>
      <c r="TGL150" s="88"/>
      <c r="TGM150" s="88"/>
      <c r="TGN150" s="88"/>
      <c r="TGO150" s="88"/>
      <c r="TGP150" s="88"/>
      <c r="TGQ150" s="88"/>
      <c r="TGR150" s="88"/>
      <c r="TGS150" s="88"/>
      <c r="TGT150" s="88"/>
      <c r="TGU150" s="88"/>
      <c r="TGV150" s="88"/>
      <c r="TGW150" s="88"/>
      <c r="TGX150" s="88"/>
      <c r="TGY150" s="88"/>
      <c r="TGZ150" s="88"/>
      <c r="THA150" s="88"/>
      <c r="THB150" s="88"/>
      <c r="THC150" s="88"/>
      <c r="THD150" s="88"/>
      <c r="THE150" s="88"/>
      <c r="THF150" s="88"/>
      <c r="THG150" s="88"/>
      <c r="THH150" s="88"/>
      <c r="THI150" s="88"/>
      <c r="THJ150" s="88"/>
      <c r="THK150" s="88"/>
      <c r="THL150" s="88"/>
      <c r="THM150" s="88"/>
      <c r="THN150" s="88"/>
      <c r="THO150" s="88"/>
      <c r="THP150" s="88"/>
      <c r="THQ150" s="88"/>
      <c r="THR150" s="88"/>
      <c r="THS150" s="88"/>
      <c r="THT150" s="88"/>
      <c r="THU150" s="88"/>
      <c r="THV150" s="88"/>
      <c r="THW150" s="88"/>
      <c r="THX150" s="88"/>
      <c r="THY150" s="88"/>
      <c r="THZ150" s="88"/>
      <c r="TIA150" s="88"/>
      <c r="TIB150" s="88"/>
      <c r="TIC150" s="88"/>
      <c r="TID150" s="88"/>
      <c r="TIE150" s="88"/>
      <c r="TIF150" s="88"/>
      <c r="TIG150" s="88"/>
      <c r="TIH150" s="88"/>
      <c r="TII150" s="88"/>
      <c r="TIJ150" s="88"/>
      <c r="TIK150" s="88"/>
      <c r="TIL150" s="88"/>
      <c r="TIM150" s="88"/>
      <c r="TIN150" s="88"/>
      <c r="TIO150" s="88"/>
      <c r="TIP150" s="88"/>
      <c r="TIQ150" s="88"/>
      <c r="TIR150" s="88"/>
      <c r="TIS150" s="88"/>
      <c r="TIT150" s="88"/>
      <c r="TIU150" s="88"/>
      <c r="TIV150" s="88"/>
      <c r="TIW150" s="88"/>
      <c r="TIX150" s="88"/>
      <c r="TIY150" s="88"/>
      <c r="TIZ150" s="88"/>
      <c r="TJA150" s="88"/>
      <c r="TJB150" s="88"/>
      <c r="TJC150" s="88"/>
      <c r="TJD150" s="88"/>
      <c r="TJE150" s="88"/>
      <c r="TJF150" s="88"/>
      <c r="TJG150" s="88"/>
      <c r="TJH150" s="88"/>
      <c r="TJI150" s="88"/>
      <c r="TJJ150" s="88"/>
      <c r="TJK150" s="88"/>
      <c r="TJL150" s="88"/>
      <c r="TJM150" s="88"/>
      <c r="TJN150" s="88"/>
      <c r="TJO150" s="88"/>
      <c r="TJP150" s="88"/>
      <c r="TJQ150" s="88"/>
      <c r="TJR150" s="88"/>
      <c r="TJS150" s="88"/>
      <c r="TJT150" s="88"/>
      <c r="TJU150" s="88"/>
      <c r="TJV150" s="88"/>
      <c r="TJW150" s="88"/>
      <c r="TJX150" s="88"/>
      <c r="TJY150" s="88"/>
      <c r="TJZ150" s="88"/>
      <c r="TKA150" s="88"/>
      <c r="TKB150" s="88"/>
      <c r="TKC150" s="88"/>
      <c r="TKD150" s="88"/>
      <c r="TKE150" s="88"/>
      <c r="TKF150" s="88"/>
      <c r="TKG150" s="88"/>
      <c r="TKH150" s="88"/>
      <c r="TKI150" s="88"/>
      <c r="TKJ150" s="88"/>
      <c r="TKK150" s="88"/>
      <c r="TKL150" s="88"/>
      <c r="TKM150" s="88"/>
      <c r="TKN150" s="88"/>
      <c r="TKO150" s="88"/>
      <c r="TKP150" s="88"/>
      <c r="TKQ150" s="88"/>
      <c r="TKR150" s="88"/>
      <c r="TKS150" s="88"/>
      <c r="TKT150" s="88"/>
      <c r="TKU150" s="88"/>
      <c r="TKV150" s="88"/>
      <c r="TKW150" s="88"/>
      <c r="TKX150" s="88"/>
      <c r="TKY150" s="88"/>
      <c r="TKZ150" s="88"/>
      <c r="TLA150" s="88"/>
      <c r="TLB150" s="88"/>
      <c r="TLC150" s="88"/>
      <c r="TLD150" s="88"/>
      <c r="TLE150" s="88"/>
      <c r="TLF150" s="88"/>
      <c r="TLG150" s="88"/>
      <c r="TLH150" s="88"/>
      <c r="TLI150" s="88"/>
      <c r="TLJ150" s="88"/>
      <c r="TLK150" s="88"/>
      <c r="TLL150" s="88"/>
      <c r="TLM150" s="88"/>
      <c r="TLN150" s="88"/>
      <c r="TLO150" s="88"/>
      <c r="TLP150" s="88"/>
      <c r="TLQ150" s="88"/>
      <c r="TLR150" s="88"/>
      <c r="TLS150" s="88"/>
      <c r="TLT150" s="88"/>
      <c r="TLU150" s="88"/>
      <c r="TLV150" s="88"/>
      <c r="TLW150" s="88"/>
      <c r="TLX150" s="88"/>
      <c r="TLY150" s="88"/>
      <c r="TLZ150" s="88"/>
      <c r="TMA150" s="88"/>
      <c r="TMB150" s="88"/>
      <c r="TMC150" s="88"/>
      <c r="TMD150" s="88"/>
      <c r="TME150" s="88"/>
      <c r="TMF150" s="88"/>
      <c r="TMG150" s="88"/>
      <c r="TMH150" s="88"/>
      <c r="TMI150" s="88"/>
      <c r="TMJ150" s="88"/>
      <c r="TMK150" s="88"/>
      <c r="TML150" s="88"/>
      <c r="TMM150" s="88"/>
      <c r="TMN150" s="88"/>
      <c r="TMO150" s="88"/>
      <c r="TMP150" s="88"/>
      <c r="TMQ150" s="88"/>
      <c r="TMR150" s="88"/>
      <c r="TMS150" s="88"/>
      <c r="TMT150" s="88"/>
      <c r="TMU150" s="88"/>
      <c r="TMV150" s="88"/>
      <c r="TMW150" s="88"/>
      <c r="TMX150" s="88"/>
      <c r="TMY150" s="88"/>
      <c r="TMZ150" s="88"/>
      <c r="TNA150" s="88"/>
      <c r="TNB150" s="88"/>
      <c r="TNC150" s="88"/>
      <c r="TND150" s="88"/>
      <c r="TNE150" s="88"/>
      <c r="TNF150" s="88"/>
      <c r="TNG150" s="88"/>
      <c r="TNH150" s="88"/>
      <c r="TNI150" s="88"/>
      <c r="TNJ150" s="88"/>
      <c r="TNK150" s="88"/>
      <c r="TNL150" s="88"/>
      <c r="TNM150" s="88"/>
      <c r="TNN150" s="88"/>
      <c r="TNO150" s="88"/>
      <c r="TNP150" s="88"/>
      <c r="TNQ150" s="88"/>
      <c r="TNR150" s="88"/>
      <c r="TNS150" s="88"/>
      <c r="TNT150" s="88"/>
      <c r="TNU150" s="88"/>
      <c r="TNV150" s="88"/>
      <c r="TNW150" s="88"/>
      <c r="TNX150" s="88"/>
      <c r="TNY150" s="88"/>
      <c r="TNZ150" s="88"/>
      <c r="TOA150" s="88"/>
      <c r="TOB150" s="88"/>
      <c r="TOC150" s="88"/>
      <c r="TOD150" s="88"/>
      <c r="TOE150" s="88"/>
      <c r="TOF150" s="88"/>
      <c r="TOG150" s="88"/>
      <c r="TOH150" s="88"/>
      <c r="TOI150" s="88"/>
      <c r="TOJ150" s="88"/>
      <c r="TOK150" s="88"/>
      <c r="TOL150" s="88"/>
      <c r="TOM150" s="88"/>
      <c r="TON150" s="88"/>
      <c r="TOO150" s="88"/>
      <c r="TOP150" s="88"/>
      <c r="TOQ150" s="88"/>
      <c r="TOR150" s="88"/>
      <c r="TOS150" s="88"/>
      <c r="TOT150" s="88"/>
      <c r="TOU150" s="88"/>
      <c r="TOV150" s="88"/>
      <c r="TOW150" s="88"/>
      <c r="TOX150" s="88"/>
      <c r="TOY150" s="88"/>
      <c r="TOZ150" s="88"/>
      <c r="TPA150" s="88"/>
      <c r="TPB150" s="88"/>
      <c r="TPC150" s="88"/>
      <c r="TPD150" s="88"/>
      <c r="TPE150" s="88"/>
      <c r="TPF150" s="88"/>
      <c r="TPG150" s="88"/>
      <c r="TPH150" s="88"/>
      <c r="TPI150" s="88"/>
      <c r="TPJ150" s="88"/>
      <c r="TPK150" s="88"/>
      <c r="TPL150" s="88"/>
      <c r="TPM150" s="88"/>
      <c r="TPN150" s="88"/>
      <c r="TPO150" s="88"/>
      <c r="TPP150" s="88"/>
      <c r="TPQ150" s="88"/>
      <c r="TPR150" s="88"/>
      <c r="TPS150" s="88"/>
      <c r="TPT150" s="88"/>
      <c r="TPU150" s="88"/>
      <c r="TPV150" s="88"/>
      <c r="TPW150" s="88"/>
      <c r="TPX150" s="88"/>
      <c r="TPY150" s="88"/>
      <c r="TPZ150" s="88"/>
      <c r="TQA150" s="88"/>
      <c r="TQB150" s="88"/>
      <c r="TQC150" s="88"/>
      <c r="TQD150" s="88"/>
      <c r="TQE150" s="88"/>
      <c r="TQF150" s="88"/>
      <c r="TQG150" s="88"/>
      <c r="TQH150" s="88"/>
      <c r="TQI150" s="88"/>
      <c r="TQJ150" s="88"/>
      <c r="TQK150" s="88"/>
      <c r="TQL150" s="88"/>
      <c r="TQM150" s="88"/>
      <c r="TQN150" s="88"/>
      <c r="TQO150" s="88"/>
      <c r="TQP150" s="88"/>
      <c r="TQQ150" s="88"/>
      <c r="TQR150" s="88"/>
      <c r="TQS150" s="88"/>
      <c r="TQT150" s="88"/>
      <c r="TQU150" s="88"/>
      <c r="TQV150" s="88"/>
      <c r="TQW150" s="88"/>
      <c r="TQX150" s="88"/>
      <c r="TQY150" s="88"/>
      <c r="TQZ150" s="88"/>
      <c r="TRA150" s="88"/>
      <c r="TRB150" s="88"/>
      <c r="TRC150" s="88"/>
      <c r="TRD150" s="88"/>
      <c r="TRE150" s="88"/>
      <c r="TRF150" s="88"/>
      <c r="TRG150" s="88"/>
      <c r="TRH150" s="88"/>
      <c r="TRI150" s="88"/>
      <c r="TRJ150" s="88"/>
      <c r="TRK150" s="88"/>
      <c r="TRL150" s="88"/>
      <c r="TRM150" s="88"/>
      <c r="TRN150" s="88"/>
      <c r="TRO150" s="88"/>
      <c r="TRP150" s="88"/>
      <c r="TRQ150" s="88"/>
      <c r="TRR150" s="88"/>
      <c r="TRS150" s="88"/>
      <c r="TRT150" s="88"/>
      <c r="TRU150" s="88"/>
      <c r="TRV150" s="88"/>
      <c r="TRW150" s="88"/>
      <c r="TRX150" s="88"/>
      <c r="TRY150" s="88"/>
      <c r="TRZ150" s="88"/>
      <c r="TSA150" s="88"/>
      <c r="TSB150" s="88"/>
      <c r="TSC150" s="88"/>
      <c r="TSD150" s="88"/>
      <c r="TSE150" s="88"/>
      <c r="TSF150" s="88"/>
      <c r="TSG150" s="88"/>
      <c r="TSH150" s="88"/>
      <c r="TSI150" s="88"/>
      <c r="TSJ150" s="88"/>
      <c r="TSK150" s="88"/>
      <c r="TSL150" s="88"/>
      <c r="TSM150" s="88"/>
      <c r="TSN150" s="88"/>
      <c r="TSO150" s="88"/>
      <c r="TSP150" s="88"/>
      <c r="TSQ150" s="88"/>
      <c r="TSR150" s="88"/>
      <c r="TSS150" s="88"/>
      <c r="TST150" s="88"/>
      <c r="TSU150" s="88"/>
      <c r="TSV150" s="88"/>
      <c r="TSW150" s="88"/>
      <c r="TSX150" s="88"/>
      <c r="TSY150" s="88"/>
      <c r="TSZ150" s="88"/>
      <c r="TTA150" s="88"/>
      <c r="TTB150" s="88"/>
      <c r="TTC150" s="88"/>
      <c r="TTD150" s="88"/>
      <c r="TTE150" s="88"/>
      <c r="TTF150" s="88"/>
      <c r="TTG150" s="88"/>
      <c r="TTH150" s="88"/>
      <c r="TTI150" s="88"/>
      <c r="TTJ150" s="88"/>
      <c r="TTK150" s="88"/>
      <c r="TTL150" s="88"/>
      <c r="TTM150" s="88"/>
      <c r="TTN150" s="88"/>
      <c r="TTO150" s="88"/>
      <c r="TTP150" s="88"/>
      <c r="TTQ150" s="88"/>
      <c r="TTR150" s="88"/>
      <c r="TTS150" s="88"/>
      <c r="TTT150" s="88"/>
      <c r="TTU150" s="88"/>
      <c r="TTV150" s="88"/>
      <c r="TTW150" s="88"/>
      <c r="TTX150" s="88"/>
      <c r="TTY150" s="88"/>
      <c r="TTZ150" s="88"/>
      <c r="TUA150" s="88"/>
      <c r="TUB150" s="88"/>
      <c r="TUC150" s="88"/>
      <c r="TUD150" s="88"/>
      <c r="TUE150" s="88"/>
      <c r="TUF150" s="88"/>
      <c r="TUG150" s="88"/>
      <c r="TUH150" s="88"/>
      <c r="TUI150" s="88"/>
      <c r="TUJ150" s="88"/>
      <c r="TUK150" s="88"/>
      <c r="TUL150" s="88"/>
      <c r="TUM150" s="88"/>
      <c r="TUN150" s="88"/>
      <c r="TUO150" s="88"/>
      <c r="TUP150" s="88"/>
      <c r="TUQ150" s="88"/>
      <c r="TUR150" s="88"/>
      <c r="TUS150" s="88"/>
      <c r="TUT150" s="88"/>
      <c r="TUU150" s="88"/>
      <c r="TUV150" s="88"/>
      <c r="TUW150" s="88"/>
      <c r="TUX150" s="88"/>
      <c r="TUY150" s="88"/>
      <c r="TUZ150" s="88"/>
      <c r="TVA150" s="88"/>
      <c r="TVB150" s="88"/>
      <c r="TVC150" s="88"/>
      <c r="TVD150" s="88"/>
      <c r="TVE150" s="88"/>
      <c r="TVF150" s="88"/>
      <c r="TVG150" s="88"/>
      <c r="TVH150" s="88"/>
      <c r="TVI150" s="88"/>
      <c r="TVJ150" s="88"/>
      <c r="TVK150" s="88"/>
      <c r="TVL150" s="88"/>
      <c r="TVM150" s="88"/>
      <c r="TVN150" s="88"/>
      <c r="TVO150" s="88"/>
      <c r="TVP150" s="88"/>
      <c r="TVQ150" s="88"/>
      <c r="TVR150" s="88"/>
      <c r="TVS150" s="88"/>
      <c r="TVT150" s="88"/>
      <c r="TVU150" s="88"/>
      <c r="TVV150" s="88"/>
      <c r="TVW150" s="88"/>
      <c r="TVX150" s="88"/>
      <c r="TVY150" s="88"/>
      <c r="TVZ150" s="88"/>
      <c r="TWA150" s="88"/>
      <c r="TWB150" s="88"/>
      <c r="TWC150" s="88"/>
      <c r="TWD150" s="88"/>
      <c r="TWE150" s="88"/>
      <c r="TWF150" s="88"/>
      <c r="TWG150" s="88"/>
      <c r="TWH150" s="88"/>
      <c r="TWI150" s="88"/>
      <c r="TWJ150" s="88"/>
      <c r="TWK150" s="88"/>
      <c r="TWL150" s="88"/>
      <c r="TWM150" s="88"/>
      <c r="TWN150" s="88"/>
      <c r="TWO150" s="88"/>
      <c r="TWP150" s="88"/>
      <c r="TWQ150" s="88"/>
      <c r="TWR150" s="88"/>
      <c r="TWS150" s="88"/>
      <c r="TWT150" s="88"/>
      <c r="TWU150" s="88"/>
      <c r="TWV150" s="88"/>
      <c r="TWW150" s="88"/>
      <c r="TWX150" s="88"/>
      <c r="TWY150" s="88"/>
      <c r="TWZ150" s="88"/>
      <c r="TXA150" s="88"/>
      <c r="TXB150" s="88"/>
      <c r="TXC150" s="88"/>
      <c r="TXD150" s="88"/>
      <c r="TXE150" s="88"/>
      <c r="TXF150" s="88"/>
      <c r="TXG150" s="88"/>
      <c r="TXH150" s="88"/>
      <c r="TXI150" s="88"/>
      <c r="TXJ150" s="88"/>
      <c r="TXK150" s="88"/>
      <c r="TXL150" s="88"/>
      <c r="TXM150" s="88"/>
      <c r="TXN150" s="88"/>
      <c r="TXO150" s="88"/>
      <c r="TXP150" s="88"/>
      <c r="TXQ150" s="88"/>
      <c r="TXR150" s="88"/>
      <c r="TXS150" s="88"/>
      <c r="TXT150" s="88"/>
      <c r="TXU150" s="88"/>
      <c r="TXV150" s="88"/>
      <c r="TXW150" s="88"/>
      <c r="TXX150" s="88"/>
      <c r="TXY150" s="88"/>
      <c r="TXZ150" s="88"/>
      <c r="TYA150" s="88"/>
      <c r="TYB150" s="88"/>
      <c r="TYC150" s="88"/>
      <c r="TYD150" s="88"/>
      <c r="TYE150" s="88"/>
      <c r="TYF150" s="88"/>
      <c r="TYG150" s="88"/>
      <c r="TYH150" s="88"/>
      <c r="TYI150" s="88"/>
      <c r="TYJ150" s="88"/>
      <c r="TYK150" s="88"/>
      <c r="TYL150" s="88"/>
      <c r="TYM150" s="88"/>
      <c r="TYN150" s="88"/>
      <c r="TYO150" s="88"/>
      <c r="TYP150" s="88"/>
      <c r="TYQ150" s="88"/>
      <c r="TYR150" s="88"/>
      <c r="TYS150" s="88"/>
      <c r="TYT150" s="88"/>
      <c r="TYU150" s="88"/>
      <c r="TYV150" s="88"/>
      <c r="TYW150" s="88"/>
      <c r="TYX150" s="88"/>
      <c r="TYY150" s="88"/>
      <c r="TYZ150" s="88"/>
      <c r="TZA150" s="88"/>
      <c r="TZB150" s="88"/>
      <c r="TZC150" s="88"/>
      <c r="TZD150" s="88"/>
      <c r="TZE150" s="88"/>
      <c r="TZF150" s="88"/>
      <c r="TZG150" s="88"/>
      <c r="TZH150" s="88"/>
      <c r="TZI150" s="88"/>
      <c r="TZJ150" s="88"/>
      <c r="TZK150" s="88"/>
      <c r="TZL150" s="88"/>
      <c r="TZM150" s="88"/>
      <c r="TZN150" s="88"/>
      <c r="TZO150" s="88"/>
      <c r="TZP150" s="88"/>
      <c r="TZQ150" s="88"/>
      <c r="TZR150" s="88"/>
      <c r="TZS150" s="88"/>
      <c r="TZT150" s="88"/>
      <c r="TZU150" s="88"/>
      <c r="TZV150" s="88"/>
      <c r="TZW150" s="88"/>
      <c r="TZX150" s="88"/>
      <c r="TZY150" s="88"/>
      <c r="TZZ150" s="88"/>
      <c r="UAA150" s="88"/>
      <c r="UAB150" s="88"/>
      <c r="UAC150" s="88"/>
      <c r="UAD150" s="88"/>
      <c r="UAE150" s="88"/>
      <c r="UAF150" s="88"/>
      <c r="UAG150" s="88"/>
      <c r="UAH150" s="88"/>
      <c r="UAI150" s="88"/>
      <c r="UAJ150" s="88"/>
      <c r="UAK150" s="88"/>
      <c r="UAL150" s="88"/>
      <c r="UAM150" s="88"/>
      <c r="UAN150" s="88"/>
      <c r="UAO150" s="88"/>
      <c r="UAP150" s="88"/>
      <c r="UAQ150" s="88"/>
      <c r="UAR150" s="88"/>
      <c r="UAS150" s="88"/>
      <c r="UAT150" s="88"/>
      <c r="UAU150" s="88"/>
      <c r="UAV150" s="88"/>
      <c r="UAW150" s="88"/>
      <c r="UAX150" s="88"/>
      <c r="UAY150" s="88"/>
      <c r="UAZ150" s="88"/>
      <c r="UBA150" s="88"/>
      <c r="UBB150" s="88"/>
      <c r="UBC150" s="88"/>
      <c r="UBD150" s="88"/>
      <c r="UBE150" s="88"/>
      <c r="UBF150" s="88"/>
      <c r="UBG150" s="88"/>
      <c r="UBH150" s="88"/>
      <c r="UBI150" s="88"/>
      <c r="UBJ150" s="88"/>
      <c r="UBK150" s="88"/>
      <c r="UBL150" s="88"/>
      <c r="UBM150" s="88"/>
      <c r="UBN150" s="88"/>
      <c r="UBO150" s="88"/>
      <c r="UBP150" s="88"/>
      <c r="UBQ150" s="88"/>
      <c r="UBR150" s="88"/>
      <c r="UBS150" s="88"/>
      <c r="UBT150" s="88"/>
      <c r="UBU150" s="88"/>
      <c r="UBV150" s="88"/>
      <c r="UBW150" s="88"/>
      <c r="UBX150" s="88"/>
      <c r="UBY150" s="88"/>
      <c r="UBZ150" s="88"/>
      <c r="UCA150" s="88"/>
      <c r="UCB150" s="88"/>
      <c r="UCC150" s="88"/>
      <c r="UCD150" s="88"/>
      <c r="UCE150" s="88"/>
      <c r="UCF150" s="88"/>
      <c r="UCG150" s="88"/>
      <c r="UCH150" s="88"/>
      <c r="UCI150" s="88"/>
      <c r="UCJ150" s="88"/>
      <c r="UCK150" s="88"/>
      <c r="UCL150" s="88"/>
      <c r="UCM150" s="88"/>
      <c r="UCN150" s="88"/>
      <c r="UCO150" s="88"/>
      <c r="UCP150" s="88"/>
      <c r="UCQ150" s="88"/>
      <c r="UCR150" s="88"/>
      <c r="UCS150" s="88"/>
      <c r="UCT150" s="88"/>
      <c r="UCU150" s="88"/>
      <c r="UCV150" s="88"/>
      <c r="UCW150" s="88"/>
      <c r="UCX150" s="88"/>
      <c r="UCY150" s="88"/>
      <c r="UCZ150" s="88"/>
      <c r="UDA150" s="88"/>
      <c r="UDB150" s="88"/>
      <c r="UDC150" s="88"/>
      <c r="UDD150" s="88"/>
      <c r="UDE150" s="88"/>
      <c r="UDF150" s="88"/>
      <c r="UDG150" s="88"/>
      <c r="UDH150" s="88"/>
      <c r="UDI150" s="88"/>
      <c r="UDJ150" s="88"/>
      <c r="UDK150" s="88"/>
      <c r="UDL150" s="88"/>
      <c r="UDM150" s="88"/>
      <c r="UDN150" s="88"/>
      <c r="UDO150" s="88"/>
      <c r="UDP150" s="88"/>
      <c r="UDQ150" s="88"/>
      <c r="UDR150" s="88"/>
      <c r="UDS150" s="88"/>
      <c r="UDT150" s="88"/>
      <c r="UDU150" s="88"/>
      <c r="UDV150" s="88"/>
      <c r="UDW150" s="88"/>
      <c r="UDX150" s="88"/>
      <c r="UDY150" s="88"/>
      <c r="UDZ150" s="88"/>
      <c r="UEA150" s="88"/>
      <c r="UEB150" s="88"/>
      <c r="UEC150" s="88"/>
      <c r="UED150" s="88"/>
      <c r="UEE150" s="88"/>
      <c r="UEF150" s="88"/>
      <c r="UEG150" s="88"/>
      <c r="UEH150" s="88"/>
      <c r="UEI150" s="88"/>
      <c r="UEJ150" s="88"/>
      <c r="UEK150" s="88"/>
      <c r="UEL150" s="88"/>
      <c r="UEM150" s="88"/>
      <c r="UEN150" s="88"/>
      <c r="UEO150" s="88"/>
      <c r="UEP150" s="88"/>
      <c r="UEQ150" s="88"/>
      <c r="UER150" s="88"/>
      <c r="UES150" s="88"/>
      <c r="UET150" s="88"/>
      <c r="UEU150" s="88"/>
      <c r="UEV150" s="88"/>
      <c r="UEW150" s="88"/>
      <c r="UEX150" s="88"/>
      <c r="UEY150" s="88"/>
      <c r="UEZ150" s="88"/>
      <c r="UFA150" s="88"/>
      <c r="UFB150" s="88"/>
      <c r="UFC150" s="88"/>
      <c r="UFD150" s="88"/>
      <c r="UFE150" s="88"/>
      <c r="UFF150" s="88"/>
      <c r="UFG150" s="88"/>
      <c r="UFH150" s="88"/>
      <c r="UFI150" s="88"/>
      <c r="UFJ150" s="88"/>
      <c r="UFK150" s="88"/>
      <c r="UFL150" s="88"/>
      <c r="UFM150" s="88"/>
      <c r="UFN150" s="88"/>
      <c r="UFO150" s="88"/>
      <c r="UFP150" s="88"/>
      <c r="UFQ150" s="88"/>
      <c r="UFR150" s="88"/>
      <c r="UFS150" s="88"/>
      <c r="UFT150" s="88"/>
      <c r="UFU150" s="88"/>
      <c r="UFV150" s="88"/>
      <c r="UFW150" s="88"/>
      <c r="UFX150" s="88"/>
      <c r="UFY150" s="88"/>
      <c r="UFZ150" s="88"/>
      <c r="UGA150" s="88"/>
      <c r="UGB150" s="88"/>
      <c r="UGC150" s="88"/>
      <c r="UGD150" s="88"/>
      <c r="UGE150" s="88"/>
      <c r="UGF150" s="88"/>
      <c r="UGG150" s="88"/>
      <c r="UGH150" s="88"/>
      <c r="UGI150" s="88"/>
      <c r="UGJ150" s="88"/>
      <c r="UGK150" s="88"/>
      <c r="UGL150" s="88"/>
      <c r="UGM150" s="88"/>
      <c r="UGN150" s="88"/>
      <c r="UGO150" s="88"/>
      <c r="UGP150" s="88"/>
      <c r="UGQ150" s="88"/>
      <c r="UGR150" s="88"/>
      <c r="UGS150" s="88"/>
      <c r="UGT150" s="88"/>
      <c r="UGU150" s="88"/>
      <c r="UGV150" s="88"/>
      <c r="UGW150" s="88"/>
      <c r="UGX150" s="88"/>
      <c r="UGY150" s="88"/>
      <c r="UGZ150" s="88"/>
      <c r="UHA150" s="88"/>
      <c r="UHB150" s="88"/>
      <c r="UHC150" s="88"/>
      <c r="UHD150" s="88"/>
      <c r="UHE150" s="88"/>
      <c r="UHF150" s="88"/>
      <c r="UHG150" s="88"/>
      <c r="UHH150" s="88"/>
      <c r="UHI150" s="88"/>
      <c r="UHJ150" s="88"/>
      <c r="UHK150" s="88"/>
      <c r="UHL150" s="88"/>
      <c r="UHM150" s="88"/>
      <c r="UHN150" s="88"/>
      <c r="UHO150" s="88"/>
      <c r="UHP150" s="88"/>
      <c r="UHQ150" s="88"/>
      <c r="UHR150" s="88"/>
      <c r="UHS150" s="88"/>
      <c r="UHT150" s="88"/>
      <c r="UHU150" s="88"/>
      <c r="UHV150" s="88"/>
      <c r="UHW150" s="88"/>
      <c r="UHX150" s="88"/>
      <c r="UHY150" s="88"/>
      <c r="UHZ150" s="88"/>
      <c r="UIA150" s="88"/>
      <c r="UIB150" s="88"/>
      <c r="UIC150" s="88"/>
      <c r="UID150" s="88"/>
      <c r="UIE150" s="88"/>
      <c r="UIF150" s="88"/>
      <c r="UIG150" s="88"/>
      <c r="UIH150" s="88"/>
      <c r="UII150" s="88"/>
      <c r="UIJ150" s="88"/>
      <c r="UIK150" s="88"/>
      <c r="UIL150" s="88"/>
      <c r="UIM150" s="88"/>
      <c r="UIN150" s="88"/>
      <c r="UIO150" s="88"/>
      <c r="UIP150" s="88"/>
      <c r="UIQ150" s="88"/>
      <c r="UIR150" s="88"/>
      <c r="UIS150" s="88"/>
      <c r="UIT150" s="88"/>
      <c r="UIU150" s="88"/>
      <c r="UIV150" s="88"/>
      <c r="UIW150" s="88"/>
      <c r="UIX150" s="88"/>
      <c r="UIY150" s="88"/>
      <c r="UIZ150" s="88"/>
      <c r="UJA150" s="88"/>
      <c r="UJB150" s="88"/>
      <c r="UJC150" s="88"/>
      <c r="UJD150" s="88"/>
      <c r="UJE150" s="88"/>
      <c r="UJF150" s="88"/>
      <c r="UJG150" s="88"/>
      <c r="UJH150" s="88"/>
      <c r="UJI150" s="88"/>
      <c r="UJJ150" s="88"/>
      <c r="UJK150" s="88"/>
      <c r="UJL150" s="88"/>
      <c r="UJM150" s="88"/>
      <c r="UJN150" s="88"/>
      <c r="UJO150" s="88"/>
      <c r="UJP150" s="88"/>
      <c r="UJQ150" s="88"/>
      <c r="UJR150" s="88"/>
      <c r="UJS150" s="88"/>
      <c r="UJT150" s="88"/>
      <c r="UJU150" s="88"/>
      <c r="UJV150" s="88"/>
      <c r="UJW150" s="88"/>
      <c r="UJX150" s="88"/>
      <c r="UJY150" s="88"/>
      <c r="UJZ150" s="88"/>
      <c r="UKA150" s="88"/>
      <c r="UKB150" s="88"/>
      <c r="UKC150" s="88"/>
      <c r="UKD150" s="88"/>
      <c r="UKE150" s="88"/>
      <c r="UKF150" s="88"/>
      <c r="UKG150" s="88"/>
      <c r="UKH150" s="88"/>
      <c r="UKI150" s="88"/>
      <c r="UKJ150" s="88"/>
      <c r="UKK150" s="88"/>
      <c r="UKL150" s="88"/>
      <c r="UKM150" s="88"/>
      <c r="UKN150" s="88"/>
      <c r="UKO150" s="88"/>
      <c r="UKP150" s="88"/>
      <c r="UKQ150" s="88"/>
      <c r="UKR150" s="88"/>
      <c r="UKS150" s="88"/>
      <c r="UKT150" s="88"/>
      <c r="UKU150" s="88"/>
      <c r="UKV150" s="88"/>
      <c r="UKW150" s="88"/>
      <c r="UKX150" s="88"/>
      <c r="UKY150" s="88"/>
      <c r="UKZ150" s="88"/>
      <c r="ULA150" s="88"/>
      <c r="ULB150" s="88"/>
      <c r="ULC150" s="88"/>
      <c r="ULD150" s="88"/>
      <c r="ULE150" s="88"/>
      <c r="ULF150" s="88"/>
      <c r="ULG150" s="88"/>
      <c r="ULH150" s="88"/>
      <c r="ULI150" s="88"/>
      <c r="ULJ150" s="88"/>
      <c r="ULK150" s="88"/>
      <c r="ULL150" s="88"/>
      <c r="ULM150" s="88"/>
      <c r="ULN150" s="88"/>
      <c r="ULO150" s="88"/>
      <c r="ULP150" s="88"/>
      <c r="ULQ150" s="88"/>
      <c r="ULR150" s="88"/>
      <c r="ULS150" s="88"/>
      <c r="ULT150" s="88"/>
      <c r="ULU150" s="88"/>
      <c r="ULV150" s="88"/>
      <c r="ULW150" s="88"/>
      <c r="ULX150" s="88"/>
      <c r="ULY150" s="88"/>
      <c r="ULZ150" s="88"/>
      <c r="UMA150" s="88"/>
      <c r="UMB150" s="88"/>
      <c r="UMC150" s="88"/>
      <c r="UMD150" s="88"/>
      <c r="UME150" s="88"/>
      <c r="UMF150" s="88"/>
      <c r="UMG150" s="88"/>
      <c r="UMH150" s="88"/>
      <c r="UMI150" s="88"/>
      <c r="UMJ150" s="88"/>
      <c r="UMK150" s="88"/>
      <c r="UML150" s="88"/>
      <c r="UMM150" s="88"/>
      <c r="UMN150" s="88"/>
      <c r="UMO150" s="88"/>
      <c r="UMP150" s="88"/>
      <c r="UMQ150" s="88"/>
      <c r="UMR150" s="88"/>
      <c r="UMS150" s="88"/>
      <c r="UMT150" s="88"/>
      <c r="UMU150" s="88"/>
      <c r="UMV150" s="88"/>
      <c r="UMW150" s="88"/>
      <c r="UMX150" s="88"/>
      <c r="UMY150" s="88"/>
      <c r="UMZ150" s="88"/>
      <c r="UNA150" s="88"/>
      <c r="UNB150" s="88"/>
      <c r="UNC150" s="88"/>
      <c r="UND150" s="88"/>
      <c r="UNE150" s="88"/>
      <c r="UNF150" s="88"/>
      <c r="UNG150" s="88"/>
      <c r="UNH150" s="88"/>
      <c r="UNI150" s="88"/>
      <c r="UNJ150" s="88"/>
      <c r="UNK150" s="88"/>
      <c r="UNL150" s="88"/>
      <c r="UNM150" s="88"/>
      <c r="UNN150" s="88"/>
      <c r="UNO150" s="88"/>
      <c r="UNP150" s="88"/>
      <c r="UNQ150" s="88"/>
      <c r="UNR150" s="88"/>
      <c r="UNS150" s="88"/>
      <c r="UNT150" s="88"/>
      <c r="UNU150" s="88"/>
      <c r="UNV150" s="88"/>
      <c r="UNW150" s="88"/>
      <c r="UNX150" s="88"/>
      <c r="UNY150" s="88"/>
      <c r="UNZ150" s="88"/>
      <c r="UOA150" s="88"/>
      <c r="UOB150" s="88"/>
      <c r="UOC150" s="88"/>
      <c r="UOD150" s="88"/>
      <c r="UOE150" s="88"/>
      <c r="UOF150" s="88"/>
      <c r="UOG150" s="88"/>
      <c r="UOH150" s="88"/>
      <c r="UOI150" s="88"/>
      <c r="UOJ150" s="88"/>
      <c r="UOK150" s="88"/>
      <c r="UOL150" s="88"/>
      <c r="UOM150" s="88"/>
      <c r="UON150" s="88"/>
      <c r="UOO150" s="88"/>
      <c r="UOP150" s="88"/>
      <c r="UOQ150" s="88"/>
      <c r="UOR150" s="88"/>
      <c r="UOS150" s="88"/>
      <c r="UOT150" s="88"/>
      <c r="UOU150" s="88"/>
      <c r="UOV150" s="88"/>
      <c r="UOW150" s="88"/>
      <c r="UOX150" s="88"/>
      <c r="UOY150" s="88"/>
      <c r="UOZ150" s="88"/>
      <c r="UPA150" s="88"/>
      <c r="UPB150" s="88"/>
      <c r="UPC150" s="88"/>
      <c r="UPD150" s="88"/>
      <c r="UPE150" s="88"/>
      <c r="UPF150" s="88"/>
      <c r="UPG150" s="88"/>
      <c r="UPH150" s="88"/>
      <c r="UPI150" s="88"/>
      <c r="UPJ150" s="88"/>
      <c r="UPK150" s="88"/>
      <c r="UPL150" s="88"/>
      <c r="UPM150" s="88"/>
      <c r="UPN150" s="88"/>
      <c r="UPO150" s="88"/>
      <c r="UPP150" s="88"/>
      <c r="UPQ150" s="88"/>
      <c r="UPR150" s="88"/>
      <c r="UPS150" s="88"/>
      <c r="UPT150" s="88"/>
      <c r="UPU150" s="88"/>
      <c r="UPV150" s="88"/>
      <c r="UPW150" s="88"/>
      <c r="UPX150" s="88"/>
      <c r="UPY150" s="88"/>
      <c r="UPZ150" s="88"/>
      <c r="UQA150" s="88"/>
      <c r="UQB150" s="88"/>
      <c r="UQC150" s="88"/>
      <c r="UQD150" s="88"/>
      <c r="UQE150" s="88"/>
      <c r="UQF150" s="88"/>
      <c r="UQG150" s="88"/>
      <c r="UQH150" s="88"/>
      <c r="UQI150" s="88"/>
      <c r="UQJ150" s="88"/>
      <c r="UQK150" s="88"/>
      <c r="UQL150" s="88"/>
      <c r="UQM150" s="88"/>
      <c r="UQN150" s="88"/>
      <c r="UQO150" s="88"/>
      <c r="UQP150" s="88"/>
      <c r="UQQ150" s="88"/>
      <c r="UQR150" s="88"/>
      <c r="UQS150" s="88"/>
      <c r="UQT150" s="88"/>
      <c r="UQU150" s="88"/>
      <c r="UQV150" s="88"/>
      <c r="UQW150" s="88"/>
      <c r="UQX150" s="88"/>
      <c r="UQY150" s="88"/>
      <c r="UQZ150" s="88"/>
      <c r="URA150" s="88"/>
      <c r="URB150" s="88"/>
      <c r="URC150" s="88"/>
      <c r="URD150" s="88"/>
      <c r="URE150" s="88"/>
      <c r="URF150" s="88"/>
      <c r="URG150" s="88"/>
      <c r="URH150" s="88"/>
      <c r="URI150" s="88"/>
      <c r="URJ150" s="88"/>
      <c r="URK150" s="88"/>
      <c r="URL150" s="88"/>
      <c r="URM150" s="88"/>
      <c r="URN150" s="88"/>
      <c r="URO150" s="88"/>
      <c r="URP150" s="88"/>
      <c r="URQ150" s="88"/>
      <c r="URR150" s="88"/>
      <c r="URS150" s="88"/>
      <c r="URT150" s="88"/>
      <c r="URU150" s="88"/>
      <c r="URV150" s="88"/>
      <c r="URW150" s="88"/>
      <c r="URX150" s="88"/>
      <c r="URY150" s="88"/>
      <c r="URZ150" s="88"/>
      <c r="USA150" s="88"/>
      <c r="USB150" s="88"/>
      <c r="USC150" s="88"/>
      <c r="USD150" s="88"/>
      <c r="USE150" s="88"/>
      <c r="USF150" s="88"/>
      <c r="USG150" s="88"/>
      <c r="USH150" s="88"/>
      <c r="USI150" s="88"/>
      <c r="USJ150" s="88"/>
      <c r="USK150" s="88"/>
      <c r="USL150" s="88"/>
      <c r="USM150" s="88"/>
      <c r="USN150" s="88"/>
      <c r="USO150" s="88"/>
      <c r="USP150" s="88"/>
      <c r="USQ150" s="88"/>
      <c r="USR150" s="88"/>
      <c r="USS150" s="88"/>
      <c r="UST150" s="88"/>
      <c r="USU150" s="88"/>
      <c r="USV150" s="88"/>
      <c r="USW150" s="88"/>
      <c r="USX150" s="88"/>
      <c r="USY150" s="88"/>
      <c r="USZ150" s="88"/>
      <c r="UTA150" s="88"/>
      <c r="UTB150" s="88"/>
      <c r="UTC150" s="88"/>
      <c r="UTD150" s="88"/>
      <c r="UTE150" s="88"/>
      <c r="UTF150" s="88"/>
      <c r="UTG150" s="88"/>
      <c r="UTH150" s="88"/>
      <c r="UTI150" s="88"/>
      <c r="UTJ150" s="88"/>
      <c r="UTK150" s="88"/>
      <c r="UTL150" s="88"/>
      <c r="UTM150" s="88"/>
      <c r="UTN150" s="88"/>
      <c r="UTO150" s="88"/>
      <c r="UTP150" s="88"/>
      <c r="UTQ150" s="88"/>
      <c r="UTR150" s="88"/>
      <c r="UTS150" s="88"/>
      <c r="UTT150" s="88"/>
      <c r="UTU150" s="88"/>
      <c r="UTV150" s="88"/>
      <c r="UTW150" s="88"/>
      <c r="UTX150" s="88"/>
      <c r="UTY150" s="88"/>
      <c r="UTZ150" s="88"/>
      <c r="UUA150" s="88"/>
      <c r="UUB150" s="88"/>
      <c r="UUC150" s="88"/>
      <c r="UUD150" s="88"/>
      <c r="UUE150" s="88"/>
      <c r="UUF150" s="88"/>
      <c r="UUG150" s="88"/>
      <c r="UUH150" s="88"/>
      <c r="UUI150" s="88"/>
      <c r="UUJ150" s="88"/>
      <c r="UUK150" s="88"/>
      <c r="UUL150" s="88"/>
      <c r="UUM150" s="88"/>
      <c r="UUN150" s="88"/>
      <c r="UUO150" s="88"/>
      <c r="UUP150" s="88"/>
      <c r="UUQ150" s="88"/>
      <c r="UUR150" s="88"/>
      <c r="UUS150" s="88"/>
      <c r="UUT150" s="88"/>
      <c r="UUU150" s="88"/>
      <c r="UUV150" s="88"/>
      <c r="UUW150" s="88"/>
      <c r="UUX150" s="88"/>
      <c r="UUY150" s="88"/>
      <c r="UUZ150" s="88"/>
      <c r="UVA150" s="88"/>
      <c r="UVB150" s="88"/>
      <c r="UVC150" s="88"/>
      <c r="UVD150" s="88"/>
      <c r="UVE150" s="88"/>
      <c r="UVF150" s="88"/>
      <c r="UVG150" s="88"/>
      <c r="UVH150" s="88"/>
      <c r="UVI150" s="88"/>
      <c r="UVJ150" s="88"/>
      <c r="UVK150" s="88"/>
      <c r="UVL150" s="88"/>
      <c r="UVM150" s="88"/>
      <c r="UVN150" s="88"/>
      <c r="UVO150" s="88"/>
      <c r="UVP150" s="88"/>
      <c r="UVQ150" s="88"/>
      <c r="UVR150" s="88"/>
      <c r="UVS150" s="88"/>
      <c r="UVT150" s="88"/>
      <c r="UVU150" s="88"/>
      <c r="UVV150" s="88"/>
      <c r="UVW150" s="88"/>
      <c r="UVX150" s="88"/>
      <c r="UVY150" s="88"/>
      <c r="UVZ150" s="88"/>
      <c r="UWA150" s="88"/>
      <c r="UWB150" s="88"/>
      <c r="UWC150" s="88"/>
      <c r="UWD150" s="88"/>
      <c r="UWE150" s="88"/>
      <c r="UWF150" s="88"/>
      <c r="UWG150" s="88"/>
      <c r="UWH150" s="88"/>
      <c r="UWI150" s="88"/>
      <c r="UWJ150" s="88"/>
      <c r="UWK150" s="88"/>
      <c r="UWL150" s="88"/>
      <c r="UWM150" s="88"/>
      <c r="UWN150" s="88"/>
      <c r="UWO150" s="88"/>
      <c r="UWP150" s="88"/>
      <c r="UWQ150" s="88"/>
      <c r="UWR150" s="88"/>
      <c r="UWS150" s="88"/>
      <c r="UWT150" s="88"/>
      <c r="UWU150" s="88"/>
      <c r="UWV150" s="88"/>
      <c r="UWW150" s="88"/>
      <c r="UWX150" s="88"/>
      <c r="UWY150" s="88"/>
      <c r="UWZ150" s="88"/>
      <c r="UXA150" s="88"/>
      <c r="UXB150" s="88"/>
      <c r="UXC150" s="88"/>
      <c r="UXD150" s="88"/>
      <c r="UXE150" s="88"/>
      <c r="UXF150" s="88"/>
      <c r="UXG150" s="88"/>
      <c r="UXH150" s="88"/>
      <c r="UXI150" s="88"/>
      <c r="UXJ150" s="88"/>
      <c r="UXK150" s="88"/>
      <c r="UXL150" s="88"/>
      <c r="UXM150" s="88"/>
      <c r="UXN150" s="88"/>
      <c r="UXO150" s="88"/>
      <c r="UXP150" s="88"/>
      <c r="UXQ150" s="88"/>
      <c r="UXR150" s="88"/>
      <c r="UXS150" s="88"/>
      <c r="UXT150" s="88"/>
      <c r="UXU150" s="88"/>
      <c r="UXV150" s="88"/>
      <c r="UXW150" s="88"/>
      <c r="UXX150" s="88"/>
      <c r="UXY150" s="88"/>
      <c r="UXZ150" s="88"/>
      <c r="UYA150" s="88"/>
      <c r="UYB150" s="88"/>
      <c r="UYC150" s="88"/>
      <c r="UYD150" s="88"/>
      <c r="UYE150" s="88"/>
      <c r="UYF150" s="88"/>
      <c r="UYG150" s="88"/>
      <c r="UYH150" s="88"/>
      <c r="UYI150" s="88"/>
      <c r="UYJ150" s="88"/>
      <c r="UYK150" s="88"/>
      <c r="UYL150" s="88"/>
      <c r="UYM150" s="88"/>
      <c r="UYN150" s="88"/>
      <c r="UYO150" s="88"/>
      <c r="UYP150" s="88"/>
      <c r="UYQ150" s="88"/>
      <c r="UYR150" s="88"/>
      <c r="UYS150" s="88"/>
      <c r="UYT150" s="88"/>
      <c r="UYU150" s="88"/>
      <c r="UYV150" s="88"/>
      <c r="UYW150" s="88"/>
      <c r="UYX150" s="88"/>
      <c r="UYY150" s="88"/>
      <c r="UYZ150" s="88"/>
      <c r="UZA150" s="88"/>
      <c r="UZB150" s="88"/>
      <c r="UZC150" s="88"/>
      <c r="UZD150" s="88"/>
      <c r="UZE150" s="88"/>
      <c r="UZF150" s="88"/>
      <c r="UZG150" s="88"/>
      <c r="UZH150" s="88"/>
      <c r="UZI150" s="88"/>
      <c r="UZJ150" s="88"/>
      <c r="UZK150" s="88"/>
      <c r="UZL150" s="88"/>
      <c r="UZM150" s="88"/>
      <c r="UZN150" s="88"/>
      <c r="UZO150" s="88"/>
      <c r="UZP150" s="88"/>
      <c r="UZQ150" s="88"/>
      <c r="UZR150" s="88"/>
      <c r="UZS150" s="88"/>
      <c r="UZT150" s="88"/>
      <c r="UZU150" s="88"/>
      <c r="UZV150" s="88"/>
      <c r="UZW150" s="88"/>
      <c r="UZX150" s="88"/>
      <c r="UZY150" s="88"/>
      <c r="UZZ150" s="88"/>
      <c r="VAA150" s="88"/>
      <c r="VAB150" s="88"/>
      <c r="VAC150" s="88"/>
      <c r="VAD150" s="88"/>
      <c r="VAE150" s="88"/>
      <c r="VAF150" s="88"/>
      <c r="VAG150" s="88"/>
      <c r="VAH150" s="88"/>
      <c r="VAI150" s="88"/>
      <c r="VAJ150" s="88"/>
      <c r="VAK150" s="88"/>
      <c r="VAL150" s="88"/>
      <c r="VAM150" s="88"/>
      <c r="VAN150" s="88"/>
      <c r="VAO150" s="88"/>
      <c r="VAP150" s="88"/>
      <c r="VAQ150" s="88"/>
      <c r="VAR150" s="88"/>
      <c r="VAS150" s="88"/>
      <c r="VAT150" s="88"/>
      <c r="VAU150" s="88"/>
      <c r="VAV150" s="88"/>
      <c r="VAW150" s="88"/>
      <c r="VAX150" s="88"/>
      <c r="VAY150" s="88"/>
      <c r="VAZ150" s="88"/>
      <c r="VBA150" s="88"/>
      <c r="VBB150" s="88"/>
      <c r="VBC150" s="88"/>
      <c r="VBD150" s="88"/>
      <c r="VBE150" s="88"/>
      <c r="VBF150" s="88"/>
      <c r="VBG150" s="88"/>
      <c r="VBH150" s="88"/>
      <c r="VBI150" s="88"/>
      <c r="VBJ150" s="88"/>
      <c r="VBK150" s="88"/>
      <c r="VBL150" s="88"/>
      <c r="VBM150" s="88"/>
      <c r="VBN150" s="88"/>
      <c r="VBO150" s="88"/>
      <c r="VBP150" s="88"/>
      <c r="VBQ150" s="88"/>
      <c r="VBR150" s="88"/>
      <c r="VBS150" s="88"/>
      <c r="VBT150" s="88"/>
      <c r="VBU150" s="88"/>
      <c r="VBV150" s="88"/>
      <c r="VBW150" s="88"/>
      <c r="VBX150" s="88"/>
      <c r="VBY150" s="88"/>
      <c r="VBZ150" s="88"/>
      <c r="VCA150" s="88"/>
      <c r="VCB150" s="88"/>
      <c r="VCC150" s="88"/>
      <c r="VCD150" s="88"/>
      <c r="VCE150" s="88"/>
      <c r="VCF150" s="88"/>
      <c r="VCG150" s="88"/>
      <c r="VCH150" s="88"/>
      <c r="VCI150" s="88"/>
      <c r="VCJ150" s="88"/>
      <c r="VCK150" s="88"/>
      <c r="VCL150" s="88"/>
      <c r="VCM150" s="88"/>
      <c r="VCN150" s="88"/>
      <c r="VCO150" s="88"/>
      <c r="VCP150" s="88"/>
      <c r="VCQ150" s="88"/>
      <c r="VCR150" s="88"/>
      <c r="VCS150" s="88"/>
      <c r="VCT150" s="88"/>
      <c r="VCU150" s="88"/>
      <c r="VCV150" s="88"/>
      <c r="VCW150" s="88"/>
      <c r="VCX150" s="88"/>
      <c r="VCY150" s="88"/>
      <c r="VCZ150" s="88"/>
      <c r="VDA150" s="88"/>
      <c r="VDB150" s="88"/>
      <c r="VDC150" s="88"/>
      <c r="VDD150" s="88"/>
      <c r="VDE150" s="88"/>
      <c r="VDF150" s="88"/>
      <c r="VDG150" s="88"/>
      <c r="VDH150" s="88"/>
      <c r="VDI150" s="88"/>
      <c r="VDJ150" s="88"/>
      <c r="VDK150" s="88"/>
      <c r="VDL150" s="88"/>
      <c r="VDM150" s="88"/>
      <c r="VDN150" s="88"/>
      <c r="VDO150" s="88"/>
      <c r="VDP150" s="88"/>
      <c r="VDQ150" s="88"/>
      <c r="VDR150" s="88"/>
      <c r="VDS150" s="88"/>
      <c r="VDT150" s="88"/>
      <c r="VDU150" s="88"/>
      <c r="VDV150" s="88"/>
      <c r="VDW150" s="88"/>
      <c r="VDX150" s="88"/>
      <c r="VDY150" s="88"/>
      <c r="VDZ150" s="88"/>
      <c r="VEA150" s="88"/>
      <c r="VEB150" s="88"/>
      <c r="VEC150" s="88"/>
      <c r="VED150" s="88"/>
      <c r="VEE150" s="88"/>
      <c r="VEF150" s="88"/>
      <c r="VEG150" s="88"/>
      <c r="VEH150" s="88"/>
      <c r="VEI150" s="88"/>
      <c r="VEJ150" s="88"/>
      <c r="VEK150" s="88"/>
      <c r="VEL150" s="88"/>
      <c r="VEM150" s="88"/>
      <c r="VEN150" s="88"/>
      <c r="VEO150" s="88"/>
      <c r="VEP150" s="88"/>
      <c r="VEQ150" s="88"/>
      <c r="VER150" s="88"/>
      <c r="VES150" s="88"/>
      <c r="VET150" s="88"/>
      <c r="VEU150" s="88"/>
      <c r="VEV150" s="88"/>
      <c r="VEW150" s="88"/>
      <c r="VEX150" s="88"/>
      <c r="VEY150" s="88"/>
      <c r="VEZ150" s="88"/>
      <c r="VFA150" s="88"/>
      <c r="VFB150" s="88"/>
      <c r="VFC150" s="88"/>
      <c r="VFD150" s="88"/>
      <c r="VFE150" s="88"/>
      <c r="VFF150" s="88"/>
      <c r="VFG150" s="88"/>
      <c r="VFH150" s="88"/>
      <c r="VFI150" s="88"/>
      <c r="VFJ150" s="88"/>
      <c r="VFK150" s="88"/>
      <c r="VFL150" s="88"/>
      <c r="VFM150" s="88"/>
      <c r="VFN150" s="88"/>
      <c r="VFO150" s="88"/>
      <c r="VFP150" s="88"/>
      <c r="VFQ150" s="88"/>
      <c r="VFR150" s="88"/>
      <c r="VFS150" s="88"/>
      <c r="VFT150" s="88"/>
      <c r="VFU150" s="88"/>
      <c r="VFV150" s="88"/>
      <c r="VFW150" s="88"/>
      <c r="VFX150" s="88"/>
      <c r="VFY150" s="88"/>
      <c r="VFZ150" s="88"/>
      <c r="VGA150" s="88"/>
      <c r="VGB150" s="88"/>
      <c r="VGC150" s="88"/>
      <c r="VGD150" s="88"/>
      <c r="VGE150" s="88"/>
      <c r="VGF150" s="88"/>
      <c r="VGG150" s="88"/>
      <c r="VGH150" s="88"/>
      <c r="VGI150" s="88"/>
      <c r="VGJ150" s="88"/>
      <c r="VGK150" s="88"/>
      <c r="VGL150" s="88"/>
      <c r="VGM150" s="88"/>
      <c r="VGN150" s="88"/>
      <c r="VGO150" s="88"/>
      <c r="VGP150" s="88"/>
      <c r="VGQ150" s="88"/>
      <c r="VGR150" s="88"/>
      <c r="VGS150" s="88"/>
      <c r="VGT150" s="88"/>
      <c r="VGU150" s="88"/>
      <c r="VGV150" s="88"/>
      <c r="VGW150" s="88"/>
      <c r="VGX150" s="88"/>
      <c r="VGY150" s="88"/>
      <c r="VGZ150" s="88"/>
      <c r="VHA150" s="88"/>
      <c r="VHB150" s="88"/>
      <c r="VHC150" s="88"/>
      <c r="VHD150" s="88"/>
      <c r="VHE150" s="88"/>
      <c r="VHF150" s="88"/>
      <c r="VHG150" s="88"/>
      <c r="VHH150" s="88"/>
      <c r="VHI150" s="88"/>
      <c r="VHJ150" s="88"/>
      <c r="VHK150" s="88"/>
      <c r="VHL150" s="88"/>
      <c r="VHM150" s="88"/>
      <c r="VHN150" s="88"/>
      <c r="VHO150" s="88"/>
      <c r="VHP150" s="88"/>
      <c r="VHQ150" s="88"/>
      <c r="VHR150" s="88"/>
      <c r="VHS150" s="88"/>
      <c r="VHT150" s="88"/>
      <c r="VHU150" s="88"/>
      <c r="VHV150" s="88"/>
      <c r="VHW150" s="88"/>
      <c r="VHX150" s="88"/>
      <c r="VHY150" s="88"/>
      <c r="VHZ150" s="88"/>
      <c r="VIA150" s="88"/>
      <c r="VIB150" s="88"/>
      <c r="VIC150" s="88"/>
      <c r="VID150" s="88"/>
      <c r="VIE150" s="88"/>
      <c r="VIF150" s="88"/>
      <c r="VIG150" s="88"/>
      <c r="VIH150" s="88"/>
      <c r="VII150" s="88"/>
      <c r="VIJ150" s="88"/>
      <c r="VIK150" s="88"/>
      <c r="VIL150" s="88"/>
      <c r="VIM150" s="88"/>
      <c r="VIN150" s="88"/>
      <c r="VIO150" s="88"/>
      <c r="VIP150" s="88"/>
      <c r="VIQ150" s="88"/>
      <c r="VIR150" s="88"/>
      <c r="VIS150" s="88"/>
      <c r="VIT150" s="88"/>
      <c r="VIU150" s="88"/>
      <c r="VIV150" s="88"/>
      <c r="VIW150" s="88"/>
      <c r="VIX150" s="88"/>
      <c r="VIY150" s="88"/>
      <c r="VIZ150" s="88"/>
      <c r="VJA150" s="88"/>
      <c r="VJB150" s="88"/>
      <c r="VJC150" s="88"/>
      <c r="VJD150" s="88"/>
      <c r="VJE150" s="88"/>
      <c r="VJF150" s="88"/>
      <c r="VJG150" s="88"/>
      <c r="VJH150" s="88"/>
      <c r="VJI150" s="88"/>
      <c r="VJJ150" s="88"/>
      <c r="VJK150" s="88"/>
      <c r="VJL150" s="88"/>
      <c r="VJM150" s="88"/>
      <c r="VJN150" s="88"/>
      <c r="VJO150" s="88"/>
      <c r="VJP150" s="88"/>
      <c r="VJQ150" s="88"/>
      <c r="VJR150" s="88"/>
      <c r="VJS150" s="88"/>
      <c r="VJT150" s="88"/>
      <c r="VJU150" s="88"/>
      <c r="VJV150" s="88"/>
      <c r="VJW150" s="88"/>
      <c r="VJX150" s="88"/>
      <c r="VJY150" s="88"/>
      <c r="VJZ150" s="88"/>
      <c r="VKA150" s="88"/>
      <c r="VKB150" s="88"/>
      <c r="VKC150" s="88"/>
      <c r="VKD150" s="88"/>
      <c r="VKE150" s="88"/>
      <c r="VKF150" s="88"/>
      <c r="VKG150" s="88"/>
      <c r="VKH150" s="88"/>
      <c r="VKI150" s="88"/>
      <c r="VKJ150" s="88"/>
      <c r="VKK150" s="88"/>
      <c r="VKL150" s="88"/>
      <c r="VKM150" s="88"/>
      <c r="VKN150" s="88"/>
      <c r="VKO150" s="88"/>
      <c r="VKP150" s="88"/>
      <c r="VKQ150" s="88"/>
      <c r="VKR150" s="88"/>
      <c r="VKS150" s="88"/>
      <c r="VKT150" s="88"/>
      <c r="VKU150" s="88"/>
      <c r="VKV150" s="88"/>
      <c r="VKW150" s="88"/>
      <c r="VKX150" s="88"/>
      <c r="VKY150" s="88"/>
      <c r="VKZ150" s="88"/>
      <c r="VLA150" s="88"/>
      <c r="VLB150" s="88"/>
      <c r="VLC150" s="88"/>
      <c r="VLD150" s="88"/>
      <c r="VLE150" s="88"/>
      <c r="VLF150" s="88"/>
      <c r="VLG150" s="88"/>
      <c r="VLH150" s="88"/>
      <c r="VLI150" s="88"/>
      <c r="VLJ150" s="88"/>
      <c r="VLK150" s="88"/>
      <c r="VLL150" s="88"/>
      <c r="VLM150" s="88"/>
      <c r="VLN150" s="88"/>
      <c r="VLO150" s="88"/>
      <c r="VLP150" s="88"/>
      <c r="VLQ150" s="88"/>
      <c r="VLR150" s="88"/>
      <c r="VLS150" s="88"/>
      <c r="VLT150" s="88"/>
      <c r="VLU150" s="88"/>
      <c r="VLV150" s="88"/>
      <c r="VLW150" s="88"/>
      <c r="VLX150" s="88"/>
      <c r="VLY150" s="88"/>
      <c r="VLZ150" s="88"/>
      <c r="VMA150" s="88"/>
      <c r="VMB150" s="88"/>
      <c r="VMC150" s="88"/>
      <c r="VMD150" s="88"/>
      <c r="VME150" s="88"/>
      <c r="VMF150" s="88"/>
      <c r="VMG150" s="88"/>
      <c r="VMH150" s="88"/>
      <c r="VMI150" s="88"/>
      <c r="VMJ150" s="88"/>
      <c r="VMK150" s="88"/>
      <c r="VML150" s="88"/>
      <c r="VMM150" s="88"/>
      <c r="VMN150" s="88"/>
      <c r="VMO150" s="88"/>
      <c r="VMP150" s="88"/>
      <c r="VMQ150" s="88"/>
      <c r="VMR150" s="88"/>
      <c r="VMS150" s="88"/>
      <c r="VMT150" s="88"/>
      <c r="VMU150" s="88"/>
      <c r="VMV150" s="88"/>
      <c r="VMW150" s="88"/>
      <c r="VMX150" s="88"/>
      <c r="VMY150" s="88"/>
      <c r="VMZ150" s="88"/>
      <c r="VNA150" s="88"/>
      <c r="VNB150" s="88"/>
      <c r="VNC150" s="88"/>
      <c r="VND150" s="88"/>
      <c r="VNE150" s="88"/>
      <c r="VNF150" s="88"/>
      <c r="VNG150" s="88"/>
      <c r="VNH150" s="88"/>
      <c r="VNI150" s="88"/>
      <c r="VNJ150" s="88"/>
      <c r="VNK150" s="88"/>
      <c r="VNL150" s="88"/>
      <c r="VNM150" s="88"/>
      <c r="VNN150" s="88"/>
      <c r="VNO150" s="88"/>
      <c r="VNP150" s="88"/>
      <c r="VNQ150" s="88"/>
      <c r="VNR150" s="88"/>
      <c r="VNS150" s="88"/>
      <c r="VNT150" s="88"/>
      <c r="VNU150" s="88"/>
      <c r="VNV150" s="88"/>
      <c r="VNW150" s="88"/>
      <c r="VNX150" s="88"/>
      <c r="VNY150" s="88"/>
      <c r="VNZ150" s="88"/>
      <c r="VOA150" s="88"/>
      <c r="VOB150" s="88"/>
      <c r="VOC150" s="88"/>
      <c r="VOD150" s="88"/>
      <c r="VOE150" s="88"/>
      <c r="VOF150" s="88"/>
      <c r="VOG150" s="88"/>
      <c r="VOH150" s="88"/>
      <c r="VOI150" s="88"/>
      <c r="VOJ150" s="88"/>
      <c r="VOK150" s="88"/>
      <c r="VOL150" s="88"/>
      <c r="VOM150" s="88"/>
      <c r="VON150" s="88"/>
      <c r="VOO150" s="88"/>
      <c r="VOP150" s="88"/>
      <c r="VOQ150" s="88"/>
      <c r="VOR150" s="88"/>
      <c r="VOS150" s="88"/>
      <c r="VOT150" s="88"/>
      <c r="VOU150" s="88"/>
      <c r="VOV150" s="88"/>
      <c r="VOW150" s="88"/>
      <c r="VOX150" s="88"/>
      <c r="VOY150" s="88"/>
      <c r="VOZ150" s="88"/>
      <c r="VPA150" s="88"/>
      <c r="VPB150" s="88"/>
      <c r="VPC150" s="88"/>
      <c r="VPD150" s="88"/>
      <c r="VPE150" s="88"/>
      <c r="VPF150" s="88"/>
      <c r="VPG150" s="88"/>
      <c r="VPH150" s="88"/>
      <c r="VPI150" s="88"/>
      <c r="VPJ150" s="88"/>
      <c r="VPK150" s="88"/>
      <c r="VPL150" s="88"/>
      <c r="VPM150" s="88"/>
      <c r="VPN150" s="88"/>
      <c r="VPO150" s="88"/>
      <c r="VPP150" s="88"/>
      <c r="VPQ150" s="88"/>
      <c r="VPR150" s="88"/>
      <c r="VPS150" s="88"/>
      <c r="VPT150" s="88"/>
      <c r="VPU150" s="88"/>
      <c r="VPV150" s="88"/>
      <c r="VPW150" s="88"/>
      <c r="VPX150" s="88"/>
      <c r="VPY150" s="88"/>
      <c r="VPZ150" s="88"/>
      <c r="VQA150" s="88"/>
      <c r="VQB150" s="88"/>
      <c r="VQC150" s="88"/>
      <c r="VQD150" s="88"/>
      <c r="VQE150" s="88"/>
      <c r="VQF150" s="88"/>
      <c r="VQG150" s="88"/>
      <c r="VQH150" s="88"/>
      <c r="VQI150" s="88"/>
      <c r="VQJ150" s="88"/>
      <c r="VQK150" s="88"/>
      <c r="VQL150" s="88"/>
      <c r="VQM150" s="88"/>
      <c r="VQN150" s="88"/>
      <c r="VQO150" s="88"/>
      <c r="VQP150" s="88"/>
      <c r="VQQ150" s="88"/>
      <c r="VQR150" s="88"/>
      <c r="VQS150" s="88"/>
      <c r="VQT150" s="88"/>
      <c r="VQU150" s="88"/>
      <c r="VQV150" s="88"/>
      <c r="VQW150" s="88"/>
      <c r="VQX150" s="88"/>
      <c r="VQY150" s="88"/>
      <c r="VQZ150" s="88"/>
      <c r="VRA150" s="88"/>
      <c r="VRB150" s="88"/>
      <c r="VRC150" s="88"/>
      <c r="VRD150" s="88"/>
      <c r="VRE150" s="88"/>
      <c r="VRF150" s="88"/>
      <c r="VRG150" s="88"/>
      <c r="VRH150" s="88"/>
      <c r="VRI150" s="88"/>
      <c r="VRJ150" s="88"/>
      <c r="VRK150" s="88"/>
      <c r="VRL150" s="88"/>
      <c r="VRM150" s="88"/>
      <c r="VRN150" s="88"/>
      <c r="VRO150" s="88"/>
      <c r="VRP150" s="88"/>
      <c r="VRQ150" s="88"/>
      <c r="VRR150" s="88"/>
      <c r="VRS150" s="88"/>
      <c r="VRT150" s="88"/>
      <c r="VRU150" s="88"/>
      <c r="VRV150" s="88"/>
      <c r="VRW150" s="88"/>
      <c r="VRX150" s="88"/>
      <c r="VRY150" s="88"/>
      <c r="VRZ150" s="88"/>
      <c r="VSA150" s="88"/>
      <c r="VSB150" s="88"/>
      <c r="VSC150" s="88"/>
      <c r="VSD150" s="88"/>
      <c r="VSE150" s="88"/>
      <c r="VSF150" s="88"/>
      <c r="VSG150" s="88"/>
      <c r="VSH150" s="88"/>
      <c r="VSI150" s="88"/>
      <c r="VSJ150" s="88"/>
      <c r="VSK150" s="88"/>
      <c r="VSL150" s="88"/>
      <c r="VSM150" s="88"/>
      <c r="VSN150" s="88"/>
      <c r="VSO150" s="88"/>
      <c r="VSP150" s="88"/>
      <c r="VSQ150" s="88"/>
      <c r="VSR150" s="88"/>
      <c r="VSS150" s="88"/>
      <c r="VST150" s="88"/>
      <c r="VSU150" s="88"/>
      <c r="VSV150" s="88"/>
      <c r="VSW150" s="88"/>
      <c r="VSX150" s="88"/>
      <c r="VSY150" s="88"/>
      <c r="VSZ150" s="88"/>
      <c r="VTA150" s="88"/>
      <c r="VTB150" s="88"/>
      <c r="VTC150" s="88"/>
      <c r="VTD150" s="88"/>
      <c r="VTE150" s="88"/>
      <c r="VTF150" s="88"/>
      <c r="VTG150" s="88"/>
      <c r="VTH150" s="88"/>
      <c r="VTI150" s="88"/>
      <c r="VTJ150" s="88"/>
      <c r="VTK150" s="88"/>
      <c r="VTL150" s="88"/>
      <c r="VTM150" s="88"/>
      <c r="VTN150" s="88"/>
      <c r="VTO150" s="88"/>
      <c r="VTP150" s="88"/>
      <c r="VTQ150" s="88"/>
      <c r="VTR150" s="88"/>
      <c r="VTS150" s="88"/>
      <c r="VTT150" s="88"/>
      <c r="VTU150" s="88"/>
      <c r="VTV150" s="88"/>
      <c r="VTW150" s="88"/>
      <c r="VTX150" s="88"/>
      <c r="VTY150" s="88"/>
      <c r="VTZ150" s="88"/>
      <c r="VUA150" s="88"/>
      <c r="VUB150" s="88"/>
      <c r="VUC150" s="88"/>
      <c r="VUD150" s="88"/>
      <c r="VUE150" s="88"/>
      <c r="VUF150" s="88"/>
      <c r="VUG150" s="88"/>
      <c r="VUH150" s="88"/>
      <c r="VUI150" s="88"/>
      <c r="VUJ150" s="88"/>
      <c r="VUK150" s="88"/>
      <c r="VUL150" s="88"/>
      <c r="VUM150" s="88"/>
      <c r="VUN150" s="88"/>
      <c r="VUO150" s="88"/>
      <c r="VUP150" s="88"/>
      <c r="VUQ150" s="88"/>
      <c r="VUR150" s="88"/>
      <c r="VUS150" s="88"/>
      <c r="VUT150" s="88"/>
      <c r="VUU150" s="88"/>
      <c r="VUV150" s="88"/>
      <c r="VUW150" s="88"/>
      <c r="VUX150" s="88"/>
      <c r="VUY150" s="88"/>
      <c r="VUZ150" s="88"/>
      <c r="VVA150" s="88"/>
      <c r="VVB150" s="88"/>
      <c r="VVC150" s="88"/>
      <c r="VVD150" s="88"/>
      <c r="VVE150" s="88"/>
      <c r="VVF150" s="88"/>
      <c r="VVG150" s="88"/>
      <c r="VVH150" s="88"/>
      <c r="VVI150" s="88"/>
      <c r="VVJ150" s="88"/>
      <c r="VVK150" s="88"/>
      <c r="VVL150" s="88"/>
      <c r="VVM150" s="88"/>
      <c r="VVN150" s="88"/>
      <c r="VVO150" s="88"/>
      <c r="VVP150" s="88"/>
      <c r="VVQ150" s="88"/>
      <c r="VVR150" s="88"/>
      <c r="VVS150" s="88"/>
      <c r="VVT150" s="88"/>
      <c r="VVU150" s="88"/>
      <c r="VVV150" s="88"/>
      <c r="VVW150" s="88"/>
      <c r="VVX150" s="88"/>
      <c r="VVY150" s="88"/>
      <c r="VVZ150" s="88"/>
      <c r="VWA150" s="88"/>
      <c r="VWB150" s="88"/>
      <c r="VWC150" s="88"/>
      <c r="VWD150" s="88"/>
      <c r="VWE150" s="88"/>
      <c r="VWF150" s="88"/>
      <c r="VWG150" s="88"/>
      <c r="VWH150" s="88"/>
      <c r="VWI150" s="88"/>
      <c r="VWJ150" s="88"/>
      <c r="VWK150" s="88"/>
      <c r="VWL150" s="88"/>
      <c r="VWM150" s="88"/>
      <c r="VWN150" s="88"/>
      <c r="VWO150" s="88"/>
      <c r="VWP150" s="88"/>
      <c r="VWQ150" s="88"/>
      <c r="VWR150" s="88"/>
      <c r="VWS150" s="88"/>
      <c r="VWT150" s="88"/>
      <c r="VWU150" s="88"/>
      <c r="VWV150" s="88"/>
      <c r="VWW150" s="88"/>
      <c r="VWX150" s="88"/>
      <c r="VWY150" s="88"/>
      <c r="VWZ150" s="88"/>
      <c r="VXA150" s="88"/>
      <c r="VXB150" s="88"/>
      <c r="VXC150" s="88"/>
      <c r="VXD150" s="88"/>
      <c r="VXE150" s="88"/>
      <c r="VXF150" s="88"/>
      <c r="VXG150" s="88"/>
      <c r="VXH150" s="88"/>
      <c r="VXI150" s="88"/>
      <c r="VXJ150" s="88"/>
      <c r="VXK150" s="88"/>
      <c r="VXL150" s="88"/>
      <c r="VXM150" s="88"/>
      <c r="VXN150" s="88"/>
      <c r="VXO150" s="88"/>
      <c r="VXP150" s="88"/>
      <c r="VXQ150" s="88"/>
      <c r="VXR150" s="88"/>
      <c r="VXS150" s="88"/>
      <c r="VXT150" s="88"/>
      <c r="VXU150" s="88"/>
      <c r="VXV150" s="88"/>
      <c r="VXW150" s="88"/>
      <c r="VXX150" s="88"/>
      <c r="VXY150" s="88"/>
      <c r="VXZ150" s="88"/>
      <c r="VYA150" s="88"/>
      <c r="VYB150" s="88"/>
      <c r="VYC150" s="88"/>
      <c r="VYD150" s="88"/>
      <c r="VYE150" s="88"/>
      <c r="VYF150" s="88"/>
      <c r="VYG150" s="88"/>
      <c r="VYH150" s="88"/>
      <c r="VYI150" s="88"/>
      <c r="VYJ150" s="88"/>
      <c r="VYK150" s="88"/>
      <c r="VYL150" s="88"/>
      <c r="VYM150" s="88"/>
      <c r="VYN150" s="88"/>
      <c r="VYO150" s="88"/>
      <c r="VYP150" s="88"/>
      <c r="VYQ150" s="88"/>
      <c r="VYR150" s="88"/>
      <c r="VYS150" s="88"/>
      <c r="VYT150" s="88"/>
      <c r="VYU150" s="88"/>
      <c r="VYV150" s="88"/>
      <c r="VYW150" s="88"/>
      <c r="VYX150" s="88"/>
      <c r="VYY150" s="88"/>
      <c r="VYZ150" s="88"/>
      <c r="VZA150" s="88"/>
      <c r="VZB150" s="88"/>
      <c r="VZC150" s="88"/>
      <c r="VZD150" s="88"/>
      <c r="VZE150" s="88"/>
      <c r="VZF150" s="88"/>
      <c r="VZG150" s="88"/>
      <c r="VZH150" s="88"/>
      <c r="VZI150" s="88"/>
      <c r="VZJ150" s="88"/>
      <c r="VZK150" s="88"/>
      <c r="VZL150" s="88"/>
      <c r="VZM150" s="88"/>
      <c r="VZN150" s="88"/>
      <c r="VZO150" s="88"/>
      <c r="VZP150" s="88"/>
      <c r="VZQ150" s="88"/>
      <c r="VZR150" s="88"/>
      <c r="VZS150" s="88"/>
      <c r="VZT150" s="88"/>
      <c r="VZU150" s="88"/>
      <c r="VZV150" s="88"/>
      <c r="VZW150" s="88"/>
      <c r="VZX150" s="88"/>
      <c r="VZY150" s="88"/>
      <c r="VZZ150" s="88"/>
      <c r="WAA150" s="88"/>
      <c r="WAB150" s="88"/>
      <c r="WAC150" s="88"/>
      <c r="WAD150" s="88"/>
      <c r="WAE150" s="88"/>
      <c r="WAF150" s="88"/>
      <c r="WAG150" s="88"/>
      <c r="WAH150" s="88"/>
      <c r="WAI150" s="88"/>
      <c r="WAJ150" s="88"/>
      <c r="WAK150" s="88"/>
      <c r="WAL150" s="88"/>
      <c r="WAM150" s="88"/>
      <c r="WAN150" s="88"/>
      <c r="WAO150" s="88"/>
      <c r="WAP150" s="88"/>
      <c r="WAQ150" s="88"/>
      <c r="WAR150" s="88"/>
      <c r="WAS150" s="88"/>
      <c r="WAT150" s="88"/>
      <c r="WAU150" s="88"/>
      <c r="WAV150" s="88"/>
      <c r="WAW150" s="88"/>
      <c r="WAX150" s="88"/>
      <c r="WAY150" s="88"/>
      <c r="WAZ150" s="88"/>
      <c r="WBA150" s="88"/>
      <c r="WBB150" s="88"/>
      <c r="WBC150" s="88"/>
      <c r="WBD150" s="88"/>
      <c r="WBE150" s="88"/>
      <c r="WBF150" s="88"/>
      <c r="WBG150" s="88"/>
      <c r="WBH150" s="88"/>
      <c r="WBI150" s="88"/>
      <c r="WBJ150" s="88"/>
      <c r="WBK150" s="88"/>
      <c r="WBL150" s="88"/>
      <c r="WBM150" s="88"/>
      <c r="WBN150" s="88"/>
      <c r="WBO150" s="88"/>
      <c r="WBP150" s="88"/>
      <c r="WBQ150" s="88"/>
      <c r="WBR150" s="88"/>
      <c r="WBS150" s="88"/>
      <c r="WBT150" s="88"/>
      <c r="WBU150" s="88"/>
      <c r="WBV150" s="88"/>
      <c r="WBW150" s="88"/>
      <c r="WBX150" s="88"/>
      <c r="WBY150" s="88"/>
      <c r="WBZ150" s="88"/>
      <c r="WCA150" s="88"/>
      <c r="WCB150" s="88"/>
      <c r="WCC150" s="88"/>
      <c r="WCD150" s="88"/>
      <c r="WCE150" s="88"/>
      <c r="WCF150" s="88"/>
      <c r="WCG150" s="88"/>
      <c r="WCH150" s="88"/>
      <c r="WCI150" s="88"/>
      <c r="WCJ150" s="88"/>
      <c r="WCK150" s="88"/>
      <c r="WCL150" s="88"/>
      <c r="WCM150" s="88"/>
      <c r="WCN150" s="88"/>
      <c r="WCO150" s="88"/>
      <c r="WCP150" s="88"/>
      <c r="WCQ150" s="88"/>
      <c r="WCR150" s="88"/>
      <c r="WCS150" s="88"/>
      <c r="WCT150" s="88"/>
      <c r="WCU150" s="88"/>
      <c r="WCV150" s="88"/>
      <c r="WCW150" s="88"/>
      <c r="WCX150" s="88"/>
      <c r="WCY150" s="88"/>
      <c r="WCZ150" s="88"/>
      <c r="WDA150" s="88"/>
      <c r="WDB150" s="88"/>
      <c r="WDC150" s="88"/>
      <c r="WDD150" s="88"/>
      <c r="WDE150" s="88"/>
      <c r="WDF150" s="88"/>
      <c r="WDG150" s="88"/>
      <c r="WDH150" s="88"/>
      <c r="WDI150" s="88"/>
      <c r="WDJ150" s="88"/>
      <c r="WDK150" s="88"/>
      <c r="WDL150" s="88"/>
      <c r="WDM150" s="88"/>
      <c r="WDN150" s="88"/>
      <c r="WDO150" s="88"/>
      <c r="WDP150" s="88"/>
      <c r="WDQ150" s="88"/>
      <c r="WDR150" s="88"/>
      <c r="WDS150" s="88"/>
      <c r="WDT150" s="88"/>
      <c r="WDU150" s="88"/>
      <c r="WDV150" s="88"/>
      <c r="WDW150" s="88"/>
      <c r="WDX150" s="88"/>
      <c r="WDY150" s="88"/>
      <c r="WDZ150" s="88"/>
      <c r="WEA150" s="88"/>
      <c r="WEB150" s="88"/>
      <c r="WEC150" s="88"/>
      <c r="WED150" s="88"/>
      <c r="WEE150" s="88"/>
      <c r="WEF150" s="88"/>
      <c r="WEG150" s="88"/>
      <c r="WEH150" s="88"/>
      <c r="WEI150" s="88"/>
      <c r="WEJ150" s="88"/>
      <c r="WEK150" s="88"/>
      <c r="WEL150" s="88"/>
      <c r="WEM150" s="88"/>
      <c r="WEN150" s="88"/>
      <c r="WEO150" s="88"/>
      <c r="WEP150" s="88"/>
      <c r="WEQ150" s="88"/>
      <c r="WER150" s="88"/>
      <c r="WES150" s="88"/>
      <c r="WET150" s="88"/>
      <c r="WEU150" s="88"/>
      <c r="WEV150" s="88"/>
      <c r="WEW150" s="88"/>
      <c r="WEX150" s="88"/>
      <c r="WEY150" s="88"/>
      <c r="WEZ150" s="88"/>
      <c r="WFA150" s="88"/>
      <c r="WFB150" s="88"/>
      <c r="WFC150" s="88"/>
      <c r="WFD150" s="88"/>
      <c r="WFE150" s="88"/>
      <c r="WFF150" s="88"/>
      <c r="WFG150" s="88"/>
      <c r="WFH150" s="88"/>
      <c r="WFI150" s="88"/>
      <c r="WFJ150" s="88"/>
      <c r="WFK150" s="88"/>
      <c r="WFL150" s="88"/>
      <c r="WFM150" s="88"/>
      <c r="WFN150" s="88"/>
      <c r="WFO150" s="88"/>
      <c r="WFP150" s="88"/>
      <c r="WFQ150" s="88"/>
      <c r="WFR150" s="88"/>
      <c r="WFS150" s="88"/>
      <c r="WFT150" s="88"/>
      <c r="WFU150" s="88"/>
      <c r="WFV150" s="88"/>
      <c r="WFW150" s="88"/>
      <c r="WFX150" s="88"/>
      <c r="WFY150" s="88"/>
      <c r="WFZ150" s="88"/>
      <c r="WGA150" s="88"/>
      <c r="WGB150" s="88"/>
      <c r="WGC150" s="88"/>
      <c r="WGD150" s="88"/>
      <c r="WGE150" s="88"/>
      <c r="WGF150" s="88"/>
      <c r="WGG150" s="88"/>
      <c r="WGH150" s="88"/>
      <c r="WGI150" s="88"/>
      <c r="WGJ150" s="88"/>
      <c r="WGK150" s="88"/>
      <c r="WGL150" s="88"/>
      <c r="WGM150" s="88"/>
      <c r="WGN150" s="88"/>
      <c r="WGO150" s="88"/>
      <c r="WGP150" s="88"/>
      <c r="WGQ150" s="88"/>
      <c r="WGR150" s="88"/>
      <c r="WGS150" s="88"/>
      <c r="WGT150" s="88"/>
      <c r="WGU150" s="88"/>
      <c r="WGV150" s="88"/>
      <c r="WGW150" s="88"/>
      <c r="WGX150" s="88"/>
      <c r="WGY150" s="88"/>
      <c r="WGZ150" s="88"/>
      <c r="WHA150" s="88"/>
      <c r="WHB150" s="88"/>
      <c r="WHC150" s="88"/>
      <c r="WHD150" s="88"/>
      <c r="WHE150" s="88"/>
      <c r="WHF150" s="88"/>
      <c r="WHG150" s="88"/>
      <c r="WHH150" s="88"/>
      <c r="WHI150" s="88"/>
      <c r="WHJ150" s="88"/>
      <c r="WHK150" s="88"/>
      <c r="WHL150" s="88"/>
      <c r="WHM150" s="88"/>
      <c r="WHN150" s="88"/>
      <c r="WHO150" s="88"/>
      <c r="WHP150" s="88"/>
      <c r="WHQ150" s="88"/>
      <c r="WHR150" s="88"/>
      <c r="WHS150" s="88"/>
      <c r="WHT150" s="88"/>
      <c r="WHU150" s="88"/>
      <c r="WHV150" s="88"/>
      <c r="WHW150" s="88"/>
      <c r="WHX150" s="88"/>
      <c r="WHY150" s="88"/>
      <c r="WHZ150" s="88"/>
      <c r="WIA150" s="88"/>
      <c r="WIB150" s="88"/>
      <c r="WIC150" s="88"/>
      <c r="WID150" s="88"/>
      <c r="WIE150" s="88"/>
      <c r="WIF150" s="88"/>
      <c r="WIG150" s="88"/>
      <c r="WIH150" s="88"/>
      <c r="WII150" s="88"/>
      <c r="WIJ150" s="88"/>
      <c r="WIK150" s="88"/>
      <c r="WIL150" s="88"/>
      <c r="WIM150" s="88"/>
      <c r="WIN150" s="88"/>
      <c r="WIO150" s="88"/>
      <c r="WIP150" s="88"/>
      <c r="WIQ150" s="88"/>
      <c r="WIR150" s="88"/>
      <c r="WIS150" s="88"/>
      <c r="WIT150" s="88"/>
      <c r="WIU150" s="88"/>
      <c r="WIV150" s="88"/>
      <c r="WIW150" s="88"/>
      <c r="WIX150" s="88"/>
      <c r="WIY150" s="88"/>
      <c r="WIZ150" s="88"/>
      <c r="WJA150" s="88"/>
      <c r="WJB150" s="88"/>
      <c r="WJC150" s="88"/>
      <c r="WJD150" s="88"/>
      <c r="WJE150" s="88"/>
      <c r="WJF150" s="88"/>
      <c r="WJG150" s="88"/>
      <c r="WJH150" s="88"/>
      <c r="WJI150" s="88"/>
      <c r="WJJ150" s="88"/>
      <c r="WJK150" s="88"/>
      <c r="WJL150" s="88"/>
      <c r="WJM150" s="88"/>
      <c r="WJN150" s="88"/>
      <c r="WJO150" s="88"/>
      <c r="WJP150" s="88"/>
      <c r="WJQ150" s="88"/>
      <c r="WJR150" s="88"/>
      <c r="WJS150" s="88"/>
      <c r="WJT150" s="88"/>
      <c r="WJU150" s="88"/>
      <c r="WJV150" s="88"/>
      <c r="WJW150" s="88"/>
      <c r="WJX150" s="88"/>
      <c r="WJY150" s="88"/>
      <c r="WJZ150" s="88"/>
      <c r="WKA150" s="88"/>
      <c r="WKB150" s="88"/>
      <c r="WKC150" s="88"/>
      <c r="WKD150" s="88"/>
      <c r="WKE150" s="88"/>
      <c r="WKF150" s="88"/>
      <c r="WKG150" s="88"/>
      <c r="WKH150" s="88"/>
      <c r="WKI150" s="88"/>
      <c r="WKJ150" s="88"/>
      <c r="WKK150" s="88"/>
      <c r="WKL150" s="88"/>
      <c r="WKM150" s="88"/>
      <c r="WKN150" s="88"/>
      <c r="WKO150" s="88"/>
      <c r="WKP150" s="88"/>
      <c r="WKQ150" s="88"/>
      <c r="WKR150" s="88"/>
      <c r="WKS150" s="88"/>
      <c r="WKT150" s="88"/>
      <c r="WKU150" s="88"/>
      <c r="WKV150" s="88"/>
      <c r="WKW150" s="88"/>
      <c r="WKX150" s="88"/>
      <c r="WKY150" s="88"/>
      <c r="WKZ150" s="88"/>
      <c r="WLA150" s="88"/>
      <c r="WLB150" s="88"/>
      <c r="WLC150" s="88"/>
      <c r="WLD150" s="88"/>
      <c r="WLE150" s="88"/>
      <c r="WLF150" s="88"/>
      <c r="WLG150" s="88"/>
      <c r="WLH150" s="88"/>
      <c r="WLI150" s="88"/>
      <c r="WLJ150" s="88"/>
      <c r="WLK150" s="88"/>
      <c r="WLL150" s="88"/>
      <c r="WLM150" s="88"/>
      <c r="WLN150" s="88"/>
      <c r="WLO150" s="88"/>
      <c r="WLP150" s="88"/>
      <c r="WLQ150" s="88"/>
      <c r="WLR150" s="88"/>
      <c r="WLS150" s="88"/>
      <c r="WLT150" s="88"/>
      <c r="WLU150" s="88"/>
      <c r="WLV150" s="88"/>
      <c r="WLW150" s="88"/>
      <c r="WLX150" s="88"/>
      <c r="WLY150" s="88"/>
      <c r="WLZ150" s="88"/>
      <c r="WMA150" s="88"/>
      <c r="WMB150" s="88"/>
      <c r="WMC150" s="88"/>
      <c r="WMD150" s="88"/>
      <c r="WME150" s="88"/>
      <c r="WMF150" s="88"/>
      <c r="WMG150" s="88"/>
      <c r="WMH150" s="88"/>
      <c r="WMI150" s="88"/>
      <c r="WMJ150" s="88"/>
      <c r="WMK150" s="88"/>
      <c r="WML150" s="88"/>
      <c r="WMM150" s="88"/>
      <c r="WMN150" s="88"/>
      <c r="WMO150" s="88"/>
      <c r="WMP150" s="88"/>
      <c r="WMQ150" s="88"/>
      <c r="WMR150" s="88"/>
      <c r="WMS150" s="88"/>
      <c r="WMT150" s="88"/>
      <c r="WMU150" s="88"/>
      <c r="WMV150" s="88"/>
      <c r="WMW150" s="88"/>
      <c r="WMX150" s="88"/>
      <c r="WMY150" s="88"/>
      <c r="WMZ150" s="88"/>
      <c r="WNA150" s="88"/>
      <c r="WNB150" s="88"/>
      <c r="WNC150" s="88"/>
      <c r="WND150" s="88"/>
      <c r="WNE150" s="88"/>
      <c r="WNF150" s="88"/>
      <c r="WNG150" s="88"/>
      <c r="WNH150" s="88"/>
      <c r="WNI150" s="88"/>
      <c r="WNJ150" s="88"/>
      <c r="WNK150" s="88"/>
      <c r="WNL150" s="88"/>
      <c r="WNM150" s="88"/>
      <c r="WNN150" s="88"/>
      <c r="WNO150" s="88"/>
      <c r="WNP150" s="88"/>
      <c r="WNQ150" s="88"/>
      <c r="WNR150" s="88"/>
      <c r="WNS150" s="88"/>
      <c r="WNT150" s="88"/>
      <c r="WNU150" s="88"/>
      <c r="WNV150" s="88"/>
      <c r="WNW150" s="88"/>
      <c r="WNX150" s="88"/>
      <c r="WNY150" s="88"/>
      <c r="WNZ150" s="88"/>
      <c r="WOA150" s="88"/>
      <c r="WOB150" s="88"/>
      <c r="WOC150" s="88"/>
      <c r="WOD150" s="88"/>
      <c r="WOE150" s="88"/>
      <c r="WOF150" s="88"/>
      <c r="WOG150" s="88"/>
      <c r="WOH150" s="88"/>
      <c r="WOI150" s="88"/>
      <c r="WOJ150" s="88"/>
      <c r="WOK150" s="88"/>
      <c r="WOL150" s="88"/>
      <c r="WOM150" s="88"/>
      <c r="WON150" s="88"/>
      <c r="WOO150" s="88"/>
      <c r="WOP150" s="88"/>
      <c r="WOQ150" s="88"/>
      <c r="WOR150" s="88"/>
      <c r="WOS150" s="88"/>
      <c r="WOT150" s="88"/>
      <c r="WOU150" s="88"/>
      <c r="WOV150" s="88"/>
      <c r="WOW150" s="88"/>
      <c r="WOX150" s="88"/>
      <c r="WOY150" s="88"/>
      <c r="WOZ150" s="88"/>
      <c r="WPA150" s="88"/>
      <c r="WPB150" s="88"/>
      <c r="WPC150" s="88"/>
      <c r="WPD150" s="88"/>
      <c r="WPE150" s="88"/>
      <c r="WPF150" s="88"/>
      <c r="WPG150" s="88"/>
      <c r="WPH150" s="88"/>
      <c r="WPI150" s="88"/>
      <c r="WPJ150" s="88"/>
      <c r="WPK150" s="88"/>
      <c r="WPL150" s="88"/>
      <c r="WPM150" s="88"/>
      <c r="WPN150" s="88"/>
      <c r="WPO150" s="88"/>
      <c r="WPP150" s="88"/>
      <c r="WPQ150" s="88"/>
      <c r="WPR150" s="88"/>
      <c r="WPS150" s="88"/>
      <c r="WPT150" s="88"/>
      <c r="WPU150" s="88"/>
      <c r="WPV150" s="88"/>
      <c r="WPW150" s="88"/>
      <c r="WPX150" s="88"/>
      <c r="WPY150" s="88"/>
      <c r="WPZ150" s="88"/>
      <c r="WQA150" s="88"/>
      <c r="WQB150" s="88"/>
      <c r="WQC150" s="88"/>
      <c r="WQD150" s="88"/>
      <c r="WQE150" s="88"/>
      <c r="WQF150" s="88"/>
      <c r="WQG150" s="88"/>
      <c r="WQH150" s="88"/>
      <c r="WQI150" s="88"/>
      <c r="WQJ150" s="88"/>
      <c r="WQK150" s="88"/>
      <c r="WQL150" s="88"/>
      <c r="WQM150" s="88"/>
      <c r="WQN150" s="88"/>
      <c r="WQO150" s="88"/>
      <c r="WQP150" s="88"/>
      <c r="WQQ150" s="88"/>
      <c r="WQR150" s="88"/>
      <c r="WQS150" s="88"/>
      <c r="WQT150" s="88"/>
      <c r="WQU150" s="88"/>
      <c r="WQV150" s="88"/>
      <c r="WQW150" s="88"/>
      <c r="WQX150" s="88"/>
      <c r="WQY150" s="88"/>
      <c r="WQZ150" s="88"/>
      <c r="WRA150" s="88"/>
      <c r="WRB150" s="88"/>
      <c r="WRC150" s="88"/>
      <c r="WRD150" s="88"/>
      <c r="WRE150" s="88"/>
      <c r="WRF150" s="88"/>
      <c r="WRG150" s="88"/>
      <c r="WRH150" s="88"/>
      <c r="WRI150" s="88"/>
      <c r="WRJ150" s="88"/>
      <c r="WRK150" s="88"/>
      <c r="WRL150" s="88"/>
      <c r="WRM150" s="88"/>
      <c r="WRN150" s="88"/>
      <c r="WRO150" s="88"/>
      <c r="WRP150" s="88"/>
      <c r="WRQ150" s="88"/>
      <c r="WRR150" s="88"/>
      <c r="WRS150" s="88"/>
      <c r="WRT150" s="88"/>
      <c r="WRU150" s="88"/>
      <c r="WRV150" s="88"/>
      <c r="WRW150" s="88"/>
      <c r="WRX150" s="88"/>
      <c r="WRY150" s="88"/>
      <c r="WRZ150" s="88"/>
      <c r="WSA150" s="88"/>
      <c r="WSB150" s="88"/>
      <c r="WSC150" s="88"/>
      <c r="WSD150" s="88"/>
      <c r="WSE150" s="88"/>
      <c r="WSF150" s="88"/>
      <c r="WSG150" s="88"/>
      <c r="WSH150" s="88"/>
      <c r="WSI150" s="88"/>
      <c r="WSJ150" s="88"/>
      <c r="WSK150" s="88"/>
      <c r="WSL150" s="88"/>
      <c r="WSM150" s="88"/>
      <c r="WSN150" s="88"/>
      <c r="WSO150" s="88"/>
      <c r="WSP150" s="88"/>
      <c r="WSQ150" s="88"/>
      <c r="WSR150" s="88"/>
      <c r="WSS150" s="88"/>
      <c r="WST150" s="88"/>
      <c r="WSU150" s="88"/>
      <c r="WSV150" s="88"/>
      <c r="WSW150" s="88"/>
      <c r="WSX150" s="88"/>
      <c r="WSY150" s="88"/>
      <c r="WSZ150" s="88"/>
      <c r="WTA150" s="88"/>
      <c r="WTB150" s="88"/>
      <c r="WTC150" s="88"/>
      <c r="WTD150" s="88"/>
      <c r="WTE150" s="88"/>
      <c r="WTF150" s="88"/>
      <c r="WTG150" s="88"/>
      <c r="WTH150" s="88"/>
      <c r="WTI150" s="88"/>
      <c r="WTJ150" s="88"/>
      <c r="WTK150" s="88"/>
      <c r="WTL150" s="88"/>
      <c r="WTM150" s="88"/>
      <c r="WTN150" s="88"/>
      <c r="WTO150" s="88"/>
      <c r="WTP150" s="88"/>
      <c r="WTQ150" s="88"/>
      <c r="WTR150" s="88"/>
      <c r="WTS150" s="88"/>
      <c r="WTT150" s="88"/>
      <c r="WTU150" s="88"/>
      <c r="WTV150" s="88"/>
      <c r="WTW150" s="88"/>
      <c r="WTX150" s="88"/>
      <c r="WTY150" s="88"/>
      <c r="WTZ150" s="88"/>
      <c r="WUA150" s="88"/>
      <c r="WUB150" s="88"/>
      <c r="WUC150" s="88"/>
      <c r="WUD150" s="88"/>
      <c r="WUE150" s="88"/>
      <c r="WUF150" s="88"/>
      <c r="WUG150" s="88"/>
      <c r="WUH150" s="88"/>
      <c r="WUI150" s="88"/>
      <c r="WUJ150" s="88"/>
      <c r="WUK150" s="88"/>
      <c r="WUL150" s="88"/>
      <c r="WUM150" s="88"/>
      <c r="WUN150" s="88"/>
      <c r="WUO150" s="88"/>
      <c r="WUP150" s="88"/>
      <c r="WUQ150" s="88"/>
      <c r="WUR150" s="88"/>
      <c r="WUS150" s="88"/>
      <c r="WUT150" s="88"/>
      <c r="WUU150" s="88"/>
      <c r="WUV150" s="88"/>
      <c r="WUW150" s="88"/>
      <c r="WUX150" s="88"/>
      <c r="WUY150" s="88"/>
      <c r="WUZ150" s="88"/>
      <c r="WVA150" s="88"/>
      <c r="WVB150" s="88"/>
      <c r="WVC150" s="88"/>
      <c r="WVD150" s="88"/>
      <c r="WVE150" s="88"/>
      <c r="WVF150" s="88"/>
      <c r="WVG150" s="88"/>
      <c r="WVH150" s="88"/>
      <c r="WVI150" s="88"/>
      <c r="WVJ150" s="88"/>
      <c r="WVK150" s="88"/>
      <c r="WVL150" s="88"/>
      <c r="WVM150" s="88"/>
      <c r="WVN150" s="88"/>
      <c r="WVO150" s="88"/>
      <c r="WVP150" s="88"/>
      <c r="WVQ150" s="88"/>
      <c r="WVR150" s="88"/>
      <c r="WVS150" s="88"/>
      <c r="WVT150" s="88"/>
      <c r="WVU150" s="88"/>
      <c r="WVV150" s="88"/>
      <c r="WVW150" s="88"/>
      <c r="WVX150" s="88"/>
      <c r="WVY150" s="88"/>
      <c r="WVZ150" s="88"/>
      <c r="WWA150" s="88"/>
      <c r="WWB150" s="88"/>
      <c r="WWC150" s="88"/>
      <c r="WWD150" s="88"/>
      <c r="WWE150" s="88"/>
      <c r="WWF150" s="88"/>
      <c r="WWG150" s="88"/>
      <c r="WWH150" s="88"/>
      <c r="WWI150" s="88"/>
      <c r="WWJ150" s="88"/>
      <c r="WWK150" s="88"/>
      <c r="WWL150" s="88"/>
      <c r="WWM150" s="88"/>
      <c r="WWN150" s="88"/>
      <c r="WWO150" s="88"/>
      <c r="WWP150" s="88"/>
      <c r="WWQ150" s="88"/>
      <c r="WWR150" s="88"/>
      <c r="WWS150" s="88"/>
      <c r="WWT150" s="88"/>
      <c r="WWU150" s="88"/>
      <c r="WWV150" s="88"/>
      <c r="WWW150" s="88"/>
      <c r="WWX150" s="88"/>
      <c r="WWY150" s="88"/>
      <c r="WWZ150" s="88"/>
      <c r="WXA150" s="88"/>
      <c r="WXB150" s="88"/>
      <c r="WXC150" s="88"/>
      <c r="WXD150" s="88"/>
      <c r="WXE150" s="88"/>
      <c r="WXF150" s="88"/>
      <c r="WXG150" s="88"/>
      <c r="WXH150" s="88"/>
      <c r="WXI150" s="88"/>
      <c r="WXJ150" s="88"/>
      <c r="WXK150" s="88"/>
      <c r="WXL150" s="88"/>
      <c r="WXM150" s="88"/>
      <c r="WXN150" s="88"/>
      <c r="WXO150" s="88"/>
      <c r="WXP150" s="88"/>
      <c r="WXQ150" s="88"/>
      <c r="WXR150" s="88"/>
      <c r="WXS150" s="88"/>
      <c r="WXT150" s="88"/>
      <c r="WXU150" s="88"/>
      <c r="WXV150" s="88"/>
      <c r="WXW150" s="88"/>
      <c r="WXX150" s="88"/>
      <c r="WXY150" s="88"/>
      <c r="WXZ150" s="88"/>
      <c r="WYA150" s="88"/>
      <c r="WYB150" s="88"/>
      <c r="WYC150" s="88"/>
      <c r="WYD150" s="88"/>
      <c r="WYE150" s="88"/>
      <c r="WYF150" s="88"/>
      <c r="WYG150" s="88"/>
      <c r="WYH150" s="88"/>
      <c r="WYI150" s="88"/>
      <c r="WYJ150" s="88"/>
      <c r="WYK150" s="88"/>
      <c r="WYL150" s="88"/>
      <c r="WYM150" s="88"/>
      <c r="WYN150" s="88"/>
      <c r="WYO150" s="88"/>
      <c r="WYP150" s="88"/>
      <c r="WYQ150" s="88"/>
      <c r="WYR150" s="88"/>
      <c r="WYS150" s="88"/>
      <c r="WYT150" s="88"/>
      <c r="WYU150" s="88"/>
      <c r="WYV150" s="88"/>
      <c r="WYW150" s="88"/>
      <c r="WYX150" s="88"/>
      <c r="WYY150" s="88"/>
      <c r="WYZ150" s="88"/>
      <c r="WZA150" s="88"/>
      <c r="WZB150" s="88"/>
      <c r="WZC150" s="88"/>
      <c r="WZD150" s="88"/>
      <c r="WZE150" s="88"/>
      <c r="WZF150" s="88"/>
      <c r="WZG150" s="88"/>
      <c r="WZH150" s="88"/>
      <c r="WZI150" s="88"/>
      <c r="WZJ150" s="88"/>
      <c r="WZK150" s="88"/>
      <c r="WZL150" s="88"/>
      <c r="WZM150" s="88"/>
      <c r="WZN150" s="88"/>
      <c r="WZO150" s="88"/>
      <c r="WZP150" s="88"/>
      <c r="WZQ150" s="88"/>
      <c r="WZR150" s="88"/>
      <c r="WZS150" s="88"/>
      <c r="WZT150" s="88"/>
      <c r="WZU150" s="88"/>
      <c r="WZV150" s="88"/>
      <c r="WZW150" s="88"/>
      <c r="WZX150" s="88"/>
      <c r="WZY150" s="88"/>
      <c r="WZZ150" s="88"/>
      <c r="XAA150" s="88"/>
      <c r="XAB150" s="88"/>
      <c r="XAC150" s="88"/>
      <c r="XAD150" s="88"/>
      <c r="XAE150" s="88"/>
      <c r="XAF150" s="88"/>
      <c r="XAG150" s="88"/>
      <c r="XAH150" s="88"/>
      <c r="XAI150" s="88"/>
      <c r="XAJ150" s="88"/>
      <c r="XAK150" s="88"/>
      <c r="XAL150" s="88"/>
      <c r="XAM150" s="88"/>
      <c r="XAN150" s="88"/>
      <c r="XAO150" s="88"/>
      <c r="XAP150" s="88"/>
      <c r="XAQ150" s="88"/>
      <c r="XAR150" s="88"/>
      <c r="XAS150" s="88"/>
      <c r="XAT150" s="88"/>
      <c r="XAU150" s="88"/>
      <c r="XAV150" s="88"/>
      <c r="XAW150" s="88"/>
      <c r="XAX150" s="88"/>
      <c r="XAY150" s="88"/>
      <c r="XAZ150" s="88"/>
      <c r="XBA150" s="88"/>
      <c r="XBB150" s="88"/>
      <c r="XBC150" s="88"/>
      <c r="XBD150" s="88"/>
      <c r="XBE150" s="88"/>
      <c r="XBF150" s="88"/>
      <c r="XBG150" s="88"/>
      <c r="XBH150" s="88"/>
      <c r="XBI150" s="88"/>
      <c r="XBJ150" s="88"/>
      <c r="XBK150" s="88"/>
      <c r="XBL150" s="88"/>
      <c r="XBM150" s="88"/>
      <c r="XBN150" s="88"/>
      <c r="XBO150" s="88"/>
      <c r="XBP150" s="88"/>
      <c r="XBQ150" s="88"/>
      <c r="XBR150" s="88"/>
      <c r="XBS150" s="88"/>
      <c r="XBT150" s="88"/>
      <c r="XBU150" s="88"/>
      <c r="XBV150" s="88"/>
      <c r="XBW150" s="88"/>
      <c r="XBX150" s="88"/>
      <c r="XBY150" s="88"/>
      <c r="XBZ150" s="88"/>
      <c r="XCA150" s="88"/>
      <c r="XCB150" s="88"/>
      <c r="XCC150" s="88"/>
      <c r="XCD150" s="88"/>
      <c r="XCE150" s="88"/>
      <c r="XCF150" s="88"/>
      <c r="XCG150" s="88"/>
      <c r="XCH150" s="88"/>
      <c r="XCI150" s="88"/>
      <c r="XCJ150" s="88"/>
      <c r="XCK150" s="88"/>
      <c r="XCL150" s="88"/>
      <c r="XCM150" s="88"/>
      <c r="XCN150" s="88"/>
      <c r="XCO150" s="88"/>
      <c r="XCP150" s="88"/>
      <c r="XCQ150" s="88"/>
      <c r="XCR150" s="88"/>
      <c r="XCS150" s="88"/>
      <c r="XCT150" s="88"/>
      <c r="XCU150" s="88"/>
      <c r="XCV150" s="88"/>
      <c r="XCW150" s="88"/>
      <c r="XCX150" s="88"/>
      <c r="XCY150" s="88"/>
      <c r="XCZ150" s="88"/>
      <c r="XDA150" s="88"/>
      <c r="XDB150" s="88"/>
      <c r="XDC150" s="88"/>
      <c r="XDD150" s="88"/>
      <c r="XDE150" s="88"/>
      <c r="XDF150" s="88"/>
      <c r="XDG150" s="88"/>
      <c r="XDH150" s="88"/>
      <c r="XDI150" s="88"/>
      <c r="XDJ150" s="88"/>
      <c r="XDK150" s="88"/>
      <c r="XDL150" s="88"/>
      <c r="XDM150" s="88"/>
      <c r="XDN150" s="88"/>
      <c r="XDO150" s="88"/>
      <c r="XDP150" s="88"/>
      <c r="XDQ150" s="88"/>
      <c r="XDR150" s="88"/>
      <c r="XDS150" s="88"/>
      <c r="XDT150" s="88"/>
      <c r="XDU150" s="88"/>
      <c r="XDV150" s="88"/>
      <c r="XDW150" s="88"/>
      <c r="XDX150" s="88"/>
      <c r="XDY150" s="88"/>
      <c r="XDZ150" s="88"/>
      <c r="XEA150" s="88"/>
      <c r="XEB150" s="88"/>
      <c r="XEC150" s="88"/>
      <c r="XED150" s="88"/>
      <c r="XEE150" s="88"/>
      <c r="XEF150" s="88"/>
      <c r="XEG150" s="88"/>
      <c r="XEH150" s="88"/>
      <c r="XEI150" s="88"/>
      <c r="XEJ150" s="88"/>
      <c r="XEK150" s="88"/>
      <c r="XEL150" s="88"/>
      <c r="XEM150" s="88"/>
      <c r="XEN150" s="88"/>
      <c r="XEO150" s="88"/>
      <c r="XEP150" s="88"/>
      <c r="XEQ150" s="88"/>
      <c r="XER150" s="88"/>
      <c r="XES150" s="88"/>
      <c r="XET150" s="88"/>
      <c r="XEU150" s="88"/>
      <c r="XEV150" s="88"/>
      <c r="XEW150" s="88"/>
      <c r="XEX150" s="88"/>
      <c r="XEY150" s="88"/>
      <c r="XEZ150" s="88"/>
      <c r="XFA150" s="88"/>
      <c r="XFB150" s="164"/>
      <c r="XFC150" s="164"/>
      <c r="XFD150" s="164"/>
    </row>
    <row r="151" s="85" customFormat="1" ht="23.1" customHeight="1" spans="1:20">
      <c r="A151" s="129">
        <v>301</v>
      </c>
      <c r="B151" s="129" t="s">
        <v>82</v>
      </c>
      <c r="C151" s="113"/>
      <c r="D151" s="148"/>
      <c r="E151" s="115"/>
      <c r="F151" s="116">
        <f>E151*D151</f>
        <v>0</v>
      </c>
      <c r="G151" s="116">
        <f t="shared" si="168"/>
        <v>0</v>
      </c>
      <c r="H151" s="117"/>
      <c r="I151" s="116">
        <f t="shared" ref="I151:I214" si="169">ROUND(H151*G151,2)</f>
        <v>0</v>
      </c>
      <c r="J151" s="116">
        <f t="shared" si="151"/>
        <v>0</v>
      </c>
      <c r="K151" s="116"/>
      <c r="L151" s="116"/>
      <c r="M151" s="116"/>
      <c r="N151" s="116"/>
      <c r="O151" s="116"/>
      <c r="P151" s="116"/>
      <c r="R151" s="95">
        <f t="shared" si="154"/>
        <v>0</v>
      </c>
      <c r="S151" s="96">
        <f t="shared" si="155"/>
        <v>0</v>
      </c>
      <c r="T151" s="97"/>
    </row>
    <row r="152" s="85" customFormat="1" ht="23.1" customHeight="1" spans="1:20">
      <c r="A152" s="129" t="s">
        <v>297</v>
      </c>
      <c r="B152" s="129" t="s">
        <v>298</v>
      </c>
      <c r="C152" s="113" t="s">
        <v>65</v>
      </c>
      <c r="D152" s="148">
        <v>6.71</v>
      </c>
      <c r="E152" s="115">
        <v>10000</v>
      </c>
      <c r="F152" s="116">
        <f t="shared" ref="F152:F215" si="170">ROUND(E152*D152,2)</f>
        <v>67100</v>
      </c>
      <c r="G152" s="116">
        <f t="shared" si="168"/>
        <v>6.71</v>
      </c>
      <c r="H152" s="117">
        <f t="shared" ref="H152:H215" si="171">E152</f>
        <v>10000</v>
      </c>
      <c r="I152" s="116">
        <f t="shared" si="169"/>
        <v>67100</v>
      </c>
      <c r="J152" s="116">
        <f t="shared" si="151"/>
        <v>6.3745</v>
      </c>
      <c r="K152" s="116">
        <f t="shared" ref="K152:K215" si="172">H152</f>
        <v>10000</v>
      </c>
      <c r="L152" s="116">
        <f t="shared" ref="L152:L215" si="173">K152*J152</f>
        <v>63745</v>
      </c>
      <c r="M152" s="116">
        <f t="shared" ref="M152:M215" si="174">G152-J152</f>
        <v>0.335500000000001</v>
      </c>
      <c r="N152" s="116">
        <f t="shared" ref="N152:N215" si="175">K152</f>
        <v>10000</v>
      </c>
      <c r="O152" s="116">
        <f t="shared" ref="O152:O215" si="176">N152*M152</f>
        <v>3355.00000000001</v>
      </c>
      <c r="P152" s="116"/>
      <c r="R152" s="95">
        <f t="shared" si="154"/>
        <v>6.3745</v>
      </c>
      <c r="S152" s="96">
        <f t="shared" si="155"/>
        <v>0</v>
      </c>
      <c r="T152" s="97"/>
    </row>
    <row r="153" s="85" customFormat="1" ht="23.1" customHeight="1" spans="1:20">
      <c r="A153" s="129" t="s">
        <v>299</v>
      </c>
      <c r="B153" s="129" t="s">
        <v>300</v>
      </c>
      <c r="C153" s="113" t="s">
        <v>65</v>
      </c>
      <c r="D153" s="148">
        <v>15.3</v>
      </c>
      <c r="E153" s="115">
        <v>20</v>
      </c>
      <c r="F153" s="116">
        <f t="shared" si="170"/>
        <v>306</v>
      </c>
      <c r="G153" s="116">
        <f t="shared" si="168"/>
        <v>15.3</v>
      </c>
      <c r="H153" s="117">
        <f t="shared" si="171"/>
        <v>20</v>
      </c>
      <c r="I153" s="116">
        <f t="shared" si="169"/>
        <v>306</v>
      </c>
      <c r="J153" s="116">
        <f t="shared" si="151"/>
        <v>14.535</v>
      </c>
      <c r="K153" s="116">
        <f t="shared" si="172"/>
        <v>20</v>
      </c>
      <c r="L153" s="116">
        <f t="shared" si="173"/>
        <v>290.7</v>
      </c>
      <c r="M153" s="116">
        <f t="shared" si="174"/>
        <v>0.765000000000001</v>
      </c>
      <c r="N153" s="116">
        <f t="shared" si="175"/>
        <v>20</v>
      </c>
      <c r="O153" s="116">
        <f t="shared" si="176"/>
        <v>15.3</v>
      </c>
      <c r="P153" s="116"/>
      <c r="R153" s="95">
        <f t="shared" si="154"/>
        <v>14.535</v>
      </c>
      <c r="S153" s="96">
        <f t="shared" si="155"/>
        <v>0</v>
      </c>
      <c r="T153" s="97"/>
    </row>
    <row r="154" s="85" customFormat="1" ht="23.1" customHeight="1" spans="1:20">
      <c r="A154" s="129">
        <v>302</v>
      </c>
      <c r="B154" s="129" t="s">
        <v>301</v>
      </c>
      <c r="C154" s="113"/>
      <c r="D154" s="148"/>
      <c r="E154" s="115"/>
      <c r="F154" s="116">
        <f t="shared" si="170"/>
        <v>0</v>
      </c>
      <c r="G154" s="116">
        <f t="shared" si="168"/>
        <v>0</v>
      </c>
      <c r="H154" s="117">
        <f t="shared" si="171"/>
        <v>0</v>
      </c>
      <c r="I154" s="116">
        <f t="shared" si="169"/>
        <v>0</v>
      </c>
      <c r="J154" s="116">
        <f t="shared" si="151"/>
        <v>0</v>
      </c>
      <c r="K154" s="116">
        <f t="shared" si="172"/>
        <v>0</v>
      </c>
      <c r="L154" s="116">
        <f t="shared" si="173"/>
        <v>0</v>
      </c>
      <c r="M154" s="116">
        <f t="shared" si="174"/>
        <v>0</v>
      </c>
      <c r="N154" s="116">
        <f t="shared" si="175"/>
        <v>0</v>
      </c>
      <c r="O154" s="116">
        <f t="shared" si="176"/>
        <v>0</v>
      </c>
      <c r="P154" s="116"/>
      <c r="R154" s="95">
        <f t="shared" si="154"/>
        <v>0</v>
      </c>
      <c r="S154" s="96">
        <f t="shared" si="155"/>
        <v>0</v>
      </c>
      <c r="T154" s="97"/>
    </row>
    <row r="155" s="85" customFormat="1" ht="23.1" customHeight="1" spans="1:20">
      <c r="A155" s="129" t="s">
        <v>302</v>
      </c>
      <c r="B155" s="129" t="s">
        <v>303</v>
      </c>
      <c r="C155" s="113" t="s">
        <v>51</v>
      </c>
      <c r="D155" s="148">
        <v>19.4</v>
      </c>
      <c r="E155" s="115">
        <v>200</v>
      </c>
      <c r="F155" s="116">
        <f t="shared" si="170"/>
        <v>3880</v>
      </c>
      <c r="G155" s="116">
        <f t="shared" si="168"/>
        <v>19.4</v>
      </c>
      <c r="H155" s="117">
        <f t="shared" si="171"/>
        <v>200</v>
      </c>
      <c r="I155" s="116">
        <f t="shared" si="169"/>
        <v>3880</v>
      </c>
      <c r="J155" s="116">
        <f t="shared" si="151"/>
        <v>18.43</v>
      </c>
      <c r="K155" s="116">
        <f t="shared" si="172"/>
        <v>200</v>
      </c>
      <c r="L155" s="116">
        <f t="shared" si="173"/>
        <v>3686</v>
      </c>
      <c r="M155" s="116">
        <f t="shared" si="174"/>
        <v>0.970000000000002</v>
      </c>
      <c r="N155" s="116">
        <f t="shared" si="175"/>
        <v>200</v>
      </c>
      <c r="O155" s="116">
        <f t="shared" si="176"/>
        <v>194</v>
      </c>
      <c r="P155" s="116"/>
      <c r="R155" s="95">
        <f t="shared" si="154"/>
        <v>18.43</v>
      </c>
      <c r="S155" s="96">
        <f t="shared" si="155"/>
        <v>0</v>
      </c>
      <c r="T155" s="97"/>
    </row>
    <row r="156" s="85" customFormat="1" ht="23.1" customHeight="1" spans="1:20">
      <c r="A156" s="129" t="s">
        <v>304</v>
      </c>
      <c r="B156" s="129" t="s">
        <v>305</v>
      </c>
      <c r="C156" s="113" t="s">
        <v>51</v>
      </c>
      <c r="D156" s="148">
        <v>15.71</v>
      </c>
      <c r="E156" s="115">
        <v>10</v>
      </c>
      <c r="F156" s="116">
        <f t="shared" si="170"/>
        <v>157.1</v>
      </c>
      <c r="G156" s="116">
        <f t="shared" si="168"/>
        <v>15.71</v>
      </c>
      <c r="H156" s="117">
        <f t="shared" si="171"/>
        <v>10</v>
      </c>
      <c r="I156" s="116">
        <f t="shared" si="169"/>
        <v>157.1</v>
      </c>
      <c r="J156" s="116">
        <f t="shared" si="151"/>
        <v>14.9245</v>
      </c>
      <c r="K156" s="116">
        <f t="shared" si="172"/>
        <v>10</v>
      </c>
      <c r="L156" s="116">
        <f t="shared" si="173"/>
        <v>149.245</v>
      </c>
      <c r="M156" s="116">
        <f t="shared" si="174"/>
        <v>0.785500000000001</v>
      </c>
      <c r="N156" s="116">
        <f t="shared" si="175"/>
        <v>10</v>
      </c>
      <c r="O156" s="116">
        <f t="shared" si="176"/>
        <v>7.85500000000001</v>
      </c>
      <c r="P156" s="116"/>
      <c r="R156" s="95">
        <f t="shared" si="154"/>
        <v>14.9245</v>
      </c>
      <c r="S156" s="96">
        <f t="shared" si="155"/>
        <v>0</v>
      </c>
      <c r="T156" s="97"/>
    </row>
    <row r="157" s="85" customFormat="1" ht="23.1" customHeight="1" spans="1:20">
      <c r="A157" s="129" t="s">
        <v>306</v>
      </c>
      <c r="B157" s="129" t="s">
        <v>307</v>
      </c>
      <c r="C157" s="113" t="s">
        <v>51</v>
      </c>
      <c r="D157" s="148">
        <v>10</v>
      </c>
      <c r="E157" s="115">
        <v>200</v>
      </c>
      <c r="F157" s="116">
        <f t="shared" si="170"/>
        <v>2000</v>
      </c>
      <c r="G157" s="116">
        <f t="shared" si="168"/>
        <v>10</v>
      </c>
      <c r="H157" s="117">
        <f t="shared" si="171"/>
        <v>200</v>
      </c>
      <c r="I157" s="116">
        <f t="shared" si="169"/>
        <v>2000</v>
      </c>
      <c r="J157" s="116">
        <f t="shared" si="151"/>
        <v>9.5</v>
      </c>
      <c r="K157" s="116">
        <f t="shared" si="172"/>
        <v>200</v>
      </c>
      <c r="L157" s="116">
        <f t="shared" si="173"/>
        <v>1900</v>
      </c>
      <c r="M157" s="116">
        <f t="shared" si="174"/>
        <v>0.5</v>
      </c>
      <c r="N157" s="116">
        <f t="shared" si="175"/>
        <v>200</v>
      </c>
      <c r="O157" s="116">
        <f t="shared" si="176"/>
        <v>100</v>
      </c>
      <c r="P157" s="116"/>
      <c r="R157" s="95">
        <f t="shared" si="154"/>
        <v>9.5</v>
      </c>
      <c r="S157" s="96">
        <f t="shared" si="155"/>
        <v>0</v>
      </c>
      <c r="T157" s="97"/>
    </row>
    <row r="158" s="85" customFormat="1" ht="23.1" customHeight="1" spans="1:20">
      <c r="A158" s="129">
        <v>303</v>
      </c>
      <c r="B158" s="129" t="s">
        <v>308</v>
      </c>
      <c r="C158" s="113"/>
      <c r="D158" s="148"/>
      <c r="E158" s="115"/>
      <c r="F158" s="116">
        <f t="shared" si="170"/>
        <v>0</v>
      </c>
      <c r="G158" s="116">
        <f t="shared" si="168"/>
        <v>0</v>
      </c>
      <c r="H158" s="117">
        <f t="shared" si="171"/>
        <v>0</v>
      </c>
      <c r="I158" s="116">
        <f t="shared" si="169"/>
        <v>0</v>
      </c>
      <c r="J158" s="116">
        <f t="shared" si="151"/>
        <v>0</v>
      </c>
      <c r="K158" s="116">
        <f t="shared" si="172"/>
        <v>0</v>
      </c>
      <c r="L158" s="116">
        <f t="shared" si="173"/>
        <v>0</v>
      </c>
      <c r="M158" s="116">
        <f t="shared" si="174"/>
        <v>0</v>
      </c>
      <c r="N158" s="116">
        <f t="shared" si="175"/>
        <v>0</v>
      </c>
      <c r="O158" s="116">
        <f t="shared" si="176"/>
        <v>0</v>
      </c>
      <c r="P158" s="116"/>
      <c r="Q158" s="144"/>
      <c r="R158" s="95">
        <f t="shared" si="154"/>
        <v>0</v>
      </c>
      <c r="S158" s="96">
        <f t="shared" si="155"/>
        <v>0</v>
      </c>
      <c r="T158" s="97"/>
    </row>
    <row r="159" s="88" customFormat="1" ht="23.1" customHeight="1" spans="1:16384">
      <c r="A159" s="155" t="s">
        <v>309</v>
      </c>
      <c r="B159" s="155" t="s">
        <v>310</v>
      </c>
      <c r="C159" s="122" t="s">
        <v>311</v>
      </c>
      <c r="D159" s="156">
        <v>799.83</v>
      </c>
      <c r="E159" s="124">
        <v>3282.21</v>
      </c>
      <c r="F159" s="125">
        <f t="shared" si="170"/>
        <v>2625210.02</v>
      </c>
      <c r="G159" s="125">
        <f t="shared" si="168"/>
        <v>799.83</v>
      </c>
      <c r="H159" s="126">
        <f t="shared" si="171"/>
        <v>3282.21</v>
      </c>
      <c r="I159" s="125">
        <f t="shared" si="169"/>
        <v>2625210.02</v>
      </c>
      <c r="J159" s="125">
        <f>G159*Q161</f>
        <v>753.108070034768</v>
      </c>
      <c r="K159" s="125">
        <f t="shared" si="172"/>
        <v>3282.21</v>
      </c>
      <c r="L159" s="125">
        <f t="shared" si="173"/>
        <v>2471858.83854882</v>
      </c>
      <c r="M159" s="125">
        <f t="shared" si="174"/>
        <v>46.7219299652319</v>
      </c>
      <c r="N159" s="125">
        <f t="shared" si="175"/>
        <v>3282.21</v>
      </c>
      <c r="O159" s="125">
        <f t="shared" si="176"/>
        <v>153351.185751184</v>
      </c>
      <c r="P159" s="125"/>
      <c r="Q159" s="161">
        <f>Q4/F159</f>
        <v>0.00841482560698134</v>
      </c>
      <c r="R159" s="158">
        <f t="shared" si="154"/>
        <v>759.8385</v>
      </c>
      <c r="S159" s="159">
        <f t="shared" si="155"/>
        <v>-6.73042996523179</v>
      </c>
      <c r="T159" s="143"/>
      <c r="XFB159" s="147"/>
      <c r="XFC159" s="147"/>
      <c r="XFD159" s="147"/>
    </row>
    <row r="160" s="85" customFormat="1" ht="23.1" customHeight="1" spans="1:20">
      <c r="A160" s="129" t="s">
        <v>312</v>
      </c>
      <c r="B160" s="129" t="s">
        <v>313</v>
      </c>
      <c r="C160" s="113" t="s">
        <v>294</v>
      </c>
      <c r="D160" s="148">
        <v>499.85</v>
      </c>
      <c r="E160" s="115">
        <v>384</v>
      </c>
      <c r="F160" s="116">
        <f t="shared" si="170"/>
        <v>191942.4</v>
      </c>
      <c r="G160" s="116">
        <f t="shared" si="168"/>
        <v>499.85</v>
      </c>
      <c r="H160" s="117">
        <f t="shared" si="171"/>
        <v>384</v>
      </c>
      <c r="I160" s="116">
        <f t="shared" si="169"/>
        <v>191942.4</v>
      </c>
      <c r="J160" s="116">
        <f t="shared" ref="J160:J223" si="177">G160*0.95</f>
        <v>474.8575</v>
      </c>
      <c r="K160" s="116">
        <f t="shared" si="172"/>
        <v>384</v>
      </c>
      <c r="L160" s="116">
        <f t="shared" si="173"/>
        <v>182345.28</v>
      </c>
      <c r="M160" s="116">
        <f t="shared" si="174"/>
        <v>24.9925</v>
      </c>
      <c r="N160" s="116">
        <f t="shared" si="175"/>
        <v>384</v>
      </c>
      <c r="O160" s="116">
        <f t="shared" si="176"/>
        <v>9597.12</v>
      </c>
      <c r="P160" s="116"/>
      <c r="Q160" s="162">
        <f>5%+Q159</f>
        <v>0.0584148256069813</v>
      </c>
      <c r="R160" s="95">
        <f t="shared" si="154"/>
        <v>474.8575</v>
      </c>
      <c r="S160" s="96">
        <f t="shared" si="155"/>
        <v>0</v>
      </c>
      <c r="T160" s="97"/>
    </row>
    <row r="161" s="85" customFormat="1" ht="23.1" customHeight="1" spans="1:20">
      <c r="A161" s="129" t="s">
        <v>314</v>
      </c>
      <c r="B161" s="129" t="s">
        <v>315</v>
      </c>
      <c r="C161" s="113" t="s">
        <v>294</v>
      </c>
      <c r="D161" s="148">
        <v>299.92</v>
      </c>
      <c r="E161" s="115">
        <v>768</v>
      </c>
      <c r="F161" s="116">
        <f t="shared" si="170"/>
        <v>230338.56</v>
      </c>
      <c r="G161" s="116">
        <f t="shared" si="168"/>
        <v>299.92</v>
      </c>
      <c r="H161" s="117">
        <f t="shared" si="171"/>
        <v>768</v>
      </c>
      <c r="I161" s="116">
        <f t="shared" si="169"/>
        <v>230338.56</v>
      </c>
      <c r="J161" s="116">
        <f t="shared" si="177"/>
        <v>284.924</v>
      </c>
      <c r="K161" s="116">
        <f t="shared" si="172"/>
        <v>768</v>
      </c>
      <c r="L161" s="116">
        <f t="shared" si="173"/>
        <v>218821.632</v>
      </c>
      <c r="M161" s="116">
        <f t="shared" si="174"/>
        <v>14.996</v>
      </c>
      <c r="N161" s="116">
        <f t="shared" si="175"/>
        <v>768</v>
      </c>
      <c r="O161" s="116">
        <f t="shared" si="176"/>
        <v>11516.928</v>
      </c>
      <c r="P161" s="116"/>
      <c r="Q161" s="163">
        <f>1-Q160</f>
        <v>0.941585174393019</v>
      </c>
      <c r="R161" s="95">
        <f t="shared" si="154"/>
        <v>284.924</v>
      </c>
      <c r="S161" s="96">
        <f t="shared" si="155"/>
        <v>0</v>
      </c>
      <c r="T161" s="97"/>
    </row>
    <row r="162" s="85" customFormat="1" ht="23.1" customHeight="1" spans="1:20">
      <c r="A162" s="129" t="s">
        <v>316</v>
      </c>
      <c r="B162" s="129" t="s">
        <v>317</v>
      </c>
      <c r="C162" s="113" t="s">
        <v>311</v>
      </c>
      <c r="D162" s="148">
        <v>949.89</v>
      </c>
      <c r="E162" s="115">
        <v>99.534</v>
      </c>
      <c r="F162" s="116">
        <f t="shared" si="170"/>
        <v>94546.35</v>
      </c>
      <c r="G162" s="116">
        <f t="shared" si="168"/>
        <v>949.89</v>
      </c>
      <c r="H162" s="117">
        <f t="shared" si="171"/>
        <v>99.534</v>
      </c>
      <c r="I162" s="116">
        <f t="shared" si="169"/>
        <v>94546.35</v>
      </c>
      <c r="J162" s="116">
        <f t="shared" si="177"/>
        <v>902.3955</v>
      </c>
      <c r="K162" s="116">
        <f t="shared" si="172"/>
        <v>99.534</v>
      </c>
      <c r="L162" s="116">
        <f t="shared" si="173"/>
        <v>89819.033697</v>
      </c>
      <c r="M162" s="116">
        <f t="shared" si="174"/>
        <v>47.4945</v>
      </c>
      <c r="N162" s="116">
        <f t="shared" si="175"/>
        <v>99.534</v>
      </c>
      <c r="O162" s="116">
        <f t="shared" si="176"/>
        <v>4727.317563</v>
      </c>
      <c r="P162" s="116"/>
      <c r="Q162" s="144"/>
      <c r="R162" s="95">
        <f t="shared" si="154"/>
        <v>902.3955</v>
      </c>
      <c r="S162" s="96">
        <f t="shared" si="155"/>
        <v>0</v>
      </c>
      <c r="T162" s="97"/>
    </row>
    <row r="163" s="85" customFormat="1" ht="23.1" customHeight="1" spans="1:20">
      <c r="A163" s="129">
        <v>304</v>
      </c>
      <c r="B163" s="129" t="s">
        <v>318</v>
      </c>
      <c r="C163" s="113"/>
      <c r="D163" s="148"/>
      <c r="E163" s="115"/>
      <c r="F163" s="116">
        <f t="shared" si="170"/>
        <v>0</v>
      </c>
      <c r="G163" s="116">
        <f t="shared" si="168"/>
        <v>0</v>
      </c>
      <c r="H163" s="117">
        <f t="shared" si="171"/>
        <v>0</v>
      </c>
      <c r="I163" s="116">
        <f t="shared" si="169"/>
        <v>0</v>
      </c>
      <c r="J163" s="116">
        <f t="shared" si="177"/>
        <v>0</v>
      </c>
      <c r="K163" s="116">
        <f t="shared" si="172"/>
        <v>0</v>
      </c>
      <c r="L163" s="116">
        <f t="shared" si="173"/>
        <v>0</v>
      </c>
      <c r="M163" s="116">
        <f t="shared" si="174"/>
        <v>0</v>
      </c>
      <c r="N163" s="116">
        <f t="shared" si="175"/>
        <v>0</v>
      </c>
      <c r="O163" s="116">
        <f t="shared" si="176"/>
        <v>0</v>
      </c>
      <c r="P163" s="116"/>
      <c r="Q163" s="144"/>
      <c r="R163" s="95">
        <f t="shared" si="154"/>
        <v>0</v>
      </c>
      <c r="S163" s="96">
        <f t="shared" si="155"/>
        <v>0</v>
      </c>
      <c r="T163" s="97"/>
    </row>
    <row r="164" s="85" customFormat="1" ht="23.1" customHeight="1" spans="1:20">
      <c r="A164" s="129" t="s">
        <v>319</v>
      </c>
      <c r="B164" s="129" t="s">
        <v>320</v>
      </c>
      <c r="C164" s="113" t="s">
        <v>65</v>
      </c>
      <c r="D164" s="148">
        <v>30.29</v>
      </c>
      <c r="E164" s="115">
        <v>200</v>
      </c>
      <c r="F164" s="116">
        <f t="shared" si="170"/>
        <v>6058</v>
      </c>
      <c r="G164" s="116">
        <f t="shared" si="168"/>
        <v>30.29</v>
      </c>
      <c r="H164" s="117">
        <f t="shared" si="171"/>
        <v>200</v>
      </c>
      <c r="I164" s="116">
        <f t="shared" si="169"/>
        <v>6058</v>
      </c>
      <c r="J164" s="116">
        <f t="shared" si="177"/>
        <v>28.7755</v>
      </c>
      <c r="K164" s="116">
        <f t="shared" si="172"/>
        <v>200</v>
      </c>
      <c r="L164" s="116">
        <f t="shared" si="173"/>
        <v>5755.1</v>
      </c>
      <c r="M164" s="116">
        <f t="shared" si="174"/>
        <v>1.5145</v>
      </c>
      <c r="N164" s="116">
        <f t="shared" si="175"/>
        <v>200</v>
      </c>
      <c r="O164" s="116">
        <f t="shared" si="176"/>
        <v>302.9</v>
      </c>
      <c r="P164" s="116"/>
      <c r="Q164" s="144"/>
      <c r="R164" s="95">
        <f t="shared" si="154"/>
        <v>28.7755</v>
      </c>
      <c r="S164" s="96">
        <f t="shared" si="155"/>
        <v>0</v>
      </c>
      <c r="T164" s="97"/>
    </row>
    <row r="165" s="85" customFormat="1" ht="23.1" customHeight="1" spans="1:20">
      <c r="A165" s="129" t="s">
        <v>321</v>
      </c>
      <c r="B165" s="129" t="s">
        <v>322</v>
      </c>
      <c r="C165" s="113" t="s">
        <v>65</v>
      </c>
      <c r="D165" s="148">
        <v>29.61</v>
      </c>
      <c r="E165" s="115">
        <v>2</v>
      </c>
      <c r="F165" s="116">
        <f t="shared" si="170"/>
        <v>59.22</v>
      </c>
      <c r="G165" s="116">
        <f t="shared" si="168"/>
        <v>29.61</v>
      </c>
      <c r="H165" s="117">
        <f t="shared" si="171"/>
        <v>2</v>
      </c>
      <c r="I165" s="116">
        <f t="shared" si="169"/>
        <v>59.22</v>
      </c>
      <c r="J165" s="116">
        <f t="shared" si="177"/>
        <v>28.1295</v>
      </c>
      <c r="K165" s="116">
        <f t="shared" si="172"/>
        <v>2</v>
      </c>
      <c r="L165" s="116">
        <f t="shared" si="173"/>
        <v>56.259</v>
      </c>
      <c r="M165" s="116">
        <f t="shared" si="174"/>
        <v>1.4805</v>
      </c>
      <c r="N165" s="116">
        <f t="shared" si="175"/>
        <v>2</v>
      </c>
      <c r="O165" s="116">
        <f t="shared" si="176"/>
        <v>2.96100000000001</v>
      </c>
      <c r="P165" s="116"/>
      <c r="Q165" s="144"/>
      <c r="R165" s="95">
        <f t="shared" si="154"/>
        <v>28.1295</v>
      </c>
      <c r="S165" s="96">
        <f t="shared" si="155"/>
        <v>0</v>
      </c>
      <c r="T165" s="97"/>
    </row>
    <row r="166" s="85" customFormat="1" ht="23.1" customHeight="1" spans="1:20">
      <c r="A166" s="129" t="s">
        <v>323</v>
      </c>
      <c r="B166" s="129" t="s">
        <v>324</v>
      </c>
      <c r="C166" s="113" t="s">
        <v>65</v>
      </c>
      <c r="D166" s="148">
        <v>26.83</v>
      </c>
      <c r="E166" s="115">
        <v>200</v>
      </c>
      <c r="F166" s="116">
        <f t="shared" si="170"/>
        <v>5366</v>
      </c>
      <c r="G166" s="116">
        <f t="shared" si="168"/>
        <v>26.83</v>
      </c>
      <c r="H166" s="117">
        <f t="shared" si="171"/>
        <v>200</v>
      </c>
      <c r="I166" s="116">
        <f t="shared" si="169"/>
        <v>5366</v>
      </c>
      <c r="J166" s="116">
        <f t="shared" si="177"/>
        <v>25.4885</v>
      </c>
      <c r="K166" s="116">
        <f t="shared" si="172"/>
        <v>200</v>
      </c>
      <c r="L166" s="116">
        <f t="shared" si="173"/>
        <v>5097.7</v>
      </c>
      <c r="M166" s="116">
        <f t="shared" si="174"/>
        <v>1.3415</v>
      </c>
      <c r="N166" s="116">
        <f t="shared" si="175"/>
        <v>200</v>
      </c>
      <c r="O166" s="116">
        <f t="shared" si="176"/>
        <v>268.3</v>
      </c>
      <c r="P166" s="116"/>
      <c r="Q166" s="144"/>
      <c r="R166" s="95">
        <f t="shared" si="154"/>
        <v>25.4885</v>
      </c>
      <c r="S166" s="96">
        <f t="shared" si="155"/>
        <v>0</v>
      </c>
      <c r="T166" s="97"/>
    </row>
    <row r="167" s="85" customFormat="1" ht="23.1" customHeight="1" spans="1:20">
      <c r="A167" s="129" t="s">
        <v>325</v>
      </c>
      <c r="B167" s="129" t="s">
        <v>326</v>
      </c>
      <c r="C167" s="113" t="s">
        <v>65</v>
      </c>
      <c r="D167" s="148">
        <v>30.28</v>
      </c>
      <c r="E167" s="115">
        <v>20</v>
      </c>
      <c r="F167" s="116">
        <f t="shared" si="170"/>
        <v>605.6</v>
      </c>
      <c r="G167" s="116">
        <f t="shared" si="168"/>
        <v>30.28</v>
      </c>
      <c r="H167" s="117">
        <f t="shared" si="171"/>
        <v>20</v>
      </c>
      <c r="I167" s="116">
        <f t="shared" si="169"/>
        <v>605.6</v>
      </c>
      <c r="J167" s="116">
        <f t="shared" si="177"/>
        <v>28.766</v>
      </c>
      <c r="K167" s="116">
        <f t="shared" si="172"/>
        <v>20</v>
      </c>
      <c r="L167" s="116">
        <f t="shared" si="173"/>
        <v>575.32</v>
      </c>
      <c r="M167" s="116">
        <f t="shared" si="174"/>
        <v>1.514</v>
      </c>
      <c r="N167" s="116">
        <f t="shared" si="175"/>
        <v>20</v>
      </c>
      <c r="O167" s="116">
        <f t="shared" si="176"/>
        <v>30.2800000000001</v>
      </c>
      <c r="P167" s="116"/>
      <c r="Q167" s="144"/>
      <c r="R167" s="95">
        <f t="shared" si="154"/>
        <v>28.766</v>
      </c>
      <c r="S167" s="96">
        <f t="shared" si="155"/>
        <v>0</v>
      </c>
      <c r="T167" s="97"/>
    </row>
    <row r="168" s="85" customFormat="1" ht="23.1" customHeight="1" spans="1:20">
      <c r="A168" s="129" t="s">
        <v>327</v>
      </c>
      <c r="B168" s="129" t="s">
        <v>328</v>
      </c>
      <c r="C168" s="113" t="s">
        <v>65</v>
      </c>
      <c r="D168" s="148">
        <v>22.07</v>
      </c>
      <c r="E168" s="115">
        <v>20</v>
      </c>
      <c r="F168" s="116">
        <f t="shared" si="170"/>
        <v>441.4</v>
      </c>
      <c r="G168" s="116">
        <f t="shared" si="168"/>
        <v>22.07</v>
      </c>
      <c r="H168" s="117">
        <f t="shared" si="171"/>
        <v>20</v>
      </c>
      <c r="I168" s="116">
        <f t="shared" si="169"/>
        <v>441.4</v>
      </c>
      <c r="J168" s="116">
        <f t="shared" si="177"/>
        <v>20.9665</v>
      </c>
      <c r="K168" s="116">
        <f t="shared" si="172"/>
        <v>20</v>
      </c>
      <c r="L168" s="116">
        <f t="shared" si="173"/>
        <v>419.33</v>
      </c>
      <c r="M168" s="116">
        <f t="shared" si="174"/>
        <v>1.1035</v>
      </c>
      <c r="N168" s="116">
        <f t="shared" si="175"/>
        <v>20</v>
      </c>
      <c r="O168" s="116">
        <f t="shared" si="176"/>
        <v>22.07</v>
      </c>
      <c r="P168" s="116"/>
      <c r="R168" s="95">
        <f t="shared" si="154"/>
        <v>20.9665</v>
      </c>
      <c r="S168" s="96">
        <f t="shared" si="155"/>
        <v>0</v>
      </c>
      <c r="T168" s="97"/>
    </row>
    <row r="169" s="85" customFormat="1" ht="23.1" customHeight="1" spans="1:20">
      <c r="A169" s="129">
        <v>305</v>
      </c>
      <c r="B169" s="129" t="s">
        <v>329</v>
      </c>
      <c r="C169" s="113"/>
      <c r="D169" s="148"/>
      <c r="E169" s="115"/>
      <c r="F169" s="116">
        <f t="shared" si="170"/>
        <v>0</v>
      </c>
      <c r="G169" s="116">
        <f t="shared" si="168"/>
        <v>0</v>
      </c>
      <c r="H169" s="117">
        <f t="shared" si="171"/>
        <v>0</v>
      </c>
      <c r="I169" s="116">
        <f t="shared" si="169"/>
        <v>0</v>
      </c>
      <c r="J169" s="116">
        <f t="shared" si="177"/>
        <v>0</v>
      </c>
      <c r="K169" s="116">
        <f t="shared" si="172"/>
        <v>0</v>
      </c>
      <c r="L169" s="116">
        <f t="shared" si="173"/>
        <v>0</v>
      </c>
      <c r="M169" s="116">
        <f t="shared" si="174"/>
        <v>0</v>
      </c>
      <c r="N169" s="116">
        <f t="shared" si="175"/>
        <v>0</v>
      </c>
      <c r="O169" s="116">
        <f t="shared" si="176"/>
        <v>0</v>
      </c>
      <c r="P169" s="116"/>
      <c r="R169" s="95">
        <f t="shared" si="154"/>
        <v>0</v>
      </c>
      <c r="S169" s="96">
        <f t="shared" si="155"/>
        <v>0</v>
      </c>
      <c r="T169" s="97"/>
    </row>
    <row r="170" s="85" customFormat="1" ht="23.1" customHeight="1" spans="1:20">
      <c r="A170" s="129" t="s">
        <v>330</v>
      </c>
      <c r="B170" s="129" t="s">
        <v>331</v>
      </c>
      <c r="C170" s="113"/>
      <c r="D170" s="148"/>
      <c r="E170" s="115"/>
      <c r="F170" s="116">
        <f t="shared" si="170"/>
        <v>0</v>
      </c>
      <c r="G170" s="116">
        <f t="shared" si="168"/>
        <v>0</v>
      </c>
      <c r="H170" s="117">
        <f t="shared" si="171"/>
        <v>0</v>
      </c>
      <c r="I170" s="116">
        <f t="shared" si="169"/>
        <v>0</v>
      </c>
      <c r="J170" s="116">
        <f t="shared" si="177"/>
        <v>0</v>
      </c>
      <c r="K170" s="116">
        <f t="shared" si="172"/>
        <v>0</v>
      </c>
      <c r="L170" s="116">
        <f t="shared" si="173"/>
        <v>0</v>
      </c>
      <c r="M170" s="116">
        <f t="shared" si="174"/>
        <v>0</v>
      </c>
      <c r="N170" s="116">
        <f t="shared" si="175"/>
        <v>0</v>
      </c>
      <c r="O170" s="116">
        <f t="shared" si="176"/>
        <v>0</v>
      </c>
      <c r="P170" s="116"/>
      <c r="R170" s="95">
        <f t="shared" si="154"/>
        <v>0</v>
      </c>
      <c r="S170" s="96">
        <f t="shared" si="155"/>
        <v>0</v>
      </c>
      <c r="T170" s="97"/>
    </row>
    <row r="171" s="85" customFormat="1" ht="23.1" customHeight="1" spans="1:20">
      <c r="A171" s="129" t="s">
        <v>332</v>
      </c>
      <c r="B171" s="129" t="s">
        <v>333</v>
      </c>
      <c r="C171" s="113" t="s">
        <v>334</v>
      </c>
      <c r="D171" s="148">
        <v>14.28</v>
      </c>
      <c r="E171" s="115">
        <v>20</v>
      </c>
      <c r="F171" s="116">
        <f t="shared" si="170"/>
        <v>285.6</v>
      </c>
      <c r="G171" s="116">
        <f t="shared" si="168"/>
        <v>14.28</v>
      </c>
      <c r="H171" s="117">
        <f t="shared" si="171"/>
        <v>20</v>
      </c>
      <c r="I171" s="116">
        <f t="shared" si="169"/>
        <v>285.6</v>
      </c>
      <c r="J171" s="116">
        <f t="shared" si="177"/>
        <v>13.566</v>
      </c>
      <c r="K171" s="116">
        <f t="shared" si="172"/>
        <v>20</v>
      </c>
      <c r="L171" s="116">
        <f t="shared" si="173"/>
        <v>271.32</v>
      </c>
      <c r="M171" s="116">
        <f t="shared" si="174"/>
        <v>0.714</v>
      </c>
      <c r="N171" s="116">
        <f t="shared" si="175"/>
        <v>20</v>
      </c>
      <c r="O171" s="116">
        <f t="shared" si="176"/>
        <v>14.28</v>
      </c>
      <c r="P171" s="116"/>
      <c r="R171" s="95">
        <f t="shared" si="154"/>
        <v>13.566</v>
      </c>
      <c r="S171" s="96">
        <f t="shared" si="155"/>
        <v>0</v>
      </c>
      <c r="T171" s="97"/>
    </row>
    <row r="172" s="85" customFormat="1" ht="23.1" customHeight="1" spans="1:20">
      <c r="A172" s="129" t="s">
        <v>335</v>
      </c>
      <c r="B172" s="129" t="s">
        <v>336</v>
      </c>
      <c r="C172" s="113" t="s">
        <v>334</v>
      </c>
      <c r="D172" s="148">
        <v>25.5</v>
      </c>
      <c r="E172" s="115">
        <v>20</v>
      </c>
      <c r="F172" s="116">
        <f t="shared" si="170"/>
        <v>510</v>
      </c>
      <c r="G172" s="116">
        <f t="shared" si="168"/>
        <v>25.5</v>
      </c>
      <c r="H172" s="117">
        <f t="shared" si="171"/>
        <v>20</v>
      </c>
      <c r="I172" s="116">
        <f t="shared" si="169"/>
        <v>510</v>
      </c>
      <c r="J172" s="116">
        <f t="shared" si="177"/>
        <v>24.225</v>
      </c>
      <c r="K172" s="116">
        <f t="shared" si="172"/>
        <v>20</v>
      </c>
      <c r="L172" s="116">
        <f t="shared" si="173"/>
        <v>484.5</v>
      </c>
      <c r="M172" s="116">
        <f t="shared" si="174"/>
        <v>1.275</v>
      </c>
      <c r="N172" s="116">
        <f t="shared" si="175"/>
        <v>20</v>
      </c>
      <c r="O172" s="116">
        <f t="shared" si="176"/>
        <v>25.5</v>
      </c>
      <c r="P172" s="116"/>
      <c r="R172" s="95">
        <f t="shared" si="154"/>
        <v>24.225</v>
      </c>
      <c r="S172" s="96">
        <f t="shared" si="155"/>
        <v>0</v>
      </c>
      <c r="T172" s="97"/>
    </row>
    <row r="173" s="85" customFormat="1" ht="23.1" customHeight="1" spans="1:20">
      <c r="A173" s="129" t="s">
        <v>337</v>
      </c>
      <c r="B173" s="129" t="s">
        <v>338</v>
      </c>
      <c r="C173" s="113" t="s">
        <v>51</v>
      </c>
      <c r="D173" s="148">
        <v>150.95</v>
      </c>
      <c r="E173" s="115">
        <v>20</v>
      </c>
      <c r="F173" s="116">
        <f t="shared" si="170"/>
        <v>3019</v>
      </c>
      <c r="G173" s="116">
        <f t="shared" si="168"/>
        <v>150.95</v>
      </c>
      <c r="H173" s="117">
        <f t="shared" si="171"/>
        <v>20</v>
      </c>
      <c r="I173" s="116">
        <f t="shared" si="169"/>
        <v>3019</v>
      </c>
      <c r="J173" s="116">
        <f t="shared" si="177"/>
        <v>143.4025</v>
      </c>
      <c r="K173" s="116">
        <f t="shared" si="172"/>
        <v>20</v>
      </c>
      <c r="L173" s="116">
        <f t="shared" si="173"/>
        <v>2868.05</v>
      </c>
      <c r="M173" s="116">
        <f t="shared" si="174"/>
        <v>7.54750000000001</v>
      </c>
      <c r="N173" s="116">
        <f t="shared" si="175"/>
        <v>20</v>
      </c>
      <c r="O173" s="116">
        <f t="shared" si="176"/>
        <v>150.95</v>
      </c>
      <c r="P173" s="116"/>
      <c r="R173" s="95">
        <f t="shared" si="154"/>
        <v>143.4025</v>
      </c>
      <c r="S173" s="96">
        <f t="shared" si="155"/>
        <v>0</v>
      </c>
      <c r="T173" s="97"/>
    </row>
    <row r="174" s="85" customFormat="1" ht="23.1" customHeight="1" spans="1:20">
      <c r="A174" s="129" t="s">
        <v>339</v>
      </c>
      <c r="B174" s="129" t="s">
        <v>340</v>
      </c>
      <c r="C174" s="113"/>
      <c r="D174" s="148"/>
      <c r="E174" s="115"/>
      <c r="F174" s="116">
        <f t="shared" si="170"/>
        <v>0</v>
      </c>
      <c r="G174" s="116">
        <f t="shared" si="168"/>
        <v>0</v>
      </c>
      <c r="H174" s="117">
        <f t="shared" si="171"/>
        <v>0</v>
      </c>
      <c r="I174" s="116">
        <f t="shared" si="169"/>
        <v>0</v>
      </c>
      <c r="J174" s="116">
        <f t="shared" si="177"/>
        <v>0</v>
      </c>
      <c r="K174" s="116">
        <f t="shared" si="172"/>
        <v>0</v>
      </c>
      <c r="L174" s="116">
        <f t="shared" si="173"/>
        <v>0</v>
      </c>
      <c r="M174" s="116">
        <f t="shared" si="174"/>
        <v>0</v>
      </c>
      <c r="N174" s="116">
        <f t="shared" si="175"/>
        <v>0</v>
      </c>
      <c r="O174" s="116">
        <f t="shared" si="176"/>
        <v>0</v>
      </c>
      <c r="P174" s="116"/>
      <c r="R174" s="95">
        <f t="shared" si="154"/>
        <v>0</v>
      </c>
      <c r="S174" s="96">
        <f t="shared" si="155"/>
        <v>0</v>
      </c>
      <c r="T174" s="97"/>
    </row>
    <row r="175" s="85" customFormat="1" ht="23.1" customHeight="1" spans="1:20">
      <c r="A175" s="129" t="s">
        <v>341</v>
      </c>
      <c r="B175" s="129" t="s">
        <v>342</v>
      </c>
      <c r="C175" s="113" t="s">
        <v>334</v>
      </c>
      <c r="D175" s="148">
        <v>25.24</v>
      </c>
      <c r="E175" s="115">
        <v>5</v>
      </c>
      <c r="F175" s="116">
        <f t="shared" si="170"/>
        <v>126.2</v>
      </c>
      <c r="G175" s="116">
        <f t="shared" si="168"/>
        <v>25.24</v>
      </c>
      <c r="H175" s="117">
        <f t="shared" si="171"/>
        <v>5</v>
      </c>
      <c r="I175" s="116">
        <f t="shared" si="169"/>
        <v>126.2</v>
      </c>
      <c r="J175" s="116">
        <f t="shared" si="177"/>
        <v>23.978</v>
      </c>
      <c r="K175" s="116">
        <f t="shared" si="172"/>
        <v>5</v>
      </c>
      <c r="L175" s="116">
        <f t="shared" si="173"/>
        <v>119.89</v>
      </c>
      <c r="M175" s="116">
        <f t="shared" si="174"/>
        <v>1.262</v>
      </c>
      <c r="N175" s="116">
        <f t="shared" si="175"/>
        <v>5</v>
      </c>
      <c r="O175" s="116">
        <f t="shared" si="176"/>
        <v>6.31</v>
      </c>
      <c r="P175" s="116"/>
      <c r="R175" s="95">
        <f t="shared" si="154"/>
        <v>23.978</v>
      </c>
      <c r="S175" s="96">
        <f t="shared" si="155"/>
        <v>0</v>
      </c>
      <c r="T175" s="97"/>
    </row>
    <row r="176" s="85" customFormat="1" ht="23.1" customHeight="1" spans="1:20">
      <c r="A176" s="129" t="s">
        <v>343</v>
      </c>
      <c r="B176" s="129" t="s">
        <v>344</v>
      </c>
      <c r="C176" s="113" t="s">
        <v>334</v>
      </c>
      <c r="D176" s="148">
        <v>39.27</v>
      </c>
      <c r="E176" s="115">
        <v>5</v>
      </c>
      <c r="F176" s="116">
        <f t="shared" si="170"/>
        <v>196.35</v>
      </c>
      <c r="G176" s="116">
        <f t="shared" si="168"/>
        <v>39.27</v>
      </c>
      <c r="H176" s="117">
        <f t="shared" si="171"/>
        <v>5</v>
      </c>
      <c r="I176" s="116">
        <f t="shared" si="169"/>
        <v>196.35</v>
      </c>
      <c r="J176" s="116">
        <f t="shared" si="177"/>
        <v>37.3065</v>
      </c>
      <c r="K176" s="116">
        <f t="shared" si="172"/>
        <v>5</v>
      </c>
      <c r="L176" s="116">
        <f t="shared" si="173"/>
        <v>186.5325</v>
      </c>
      <c r="M176" s="116">
        <f t="shared" si="174"/>
        <v>1.9635</v>
      </c>
      <c r="N176" s="116">
        <f t="shared" si="175"/>
        <v>5</v>
      </c>
      <c r="O176" s="116">
        <f t="shared" si="176"/>
        <v>9.81750000000002</v>
      </c>
      <c r="P176" s="116"/>
      <c r="R176" s="95">
        <f t="shared" si="154"/>
        <v>37.3065</v>
      </c>
      <c r="S176" s="96">
        <f t="shared" si="155"/>
        <v>0</v>
      </c>
      <c r="T176" s="97"/>
    </row>
    <row r="177" s="85" customFormat="1" ht="23.1" customHeight="1" spans="1:20">
      <c r="A177" s="129" t="s">
        <v>345</v>
      </c>
      <c r="B177" s="129" t="s">
        <v>346</v>
      </c>
      <c r="C177" s="113" t="s">
        <v>51</v>
      </c>
      <c r="D177" s="148">
        <v>224.34</v>
      </c>
      <c r="E177" s="115">
        <v>5</v>
      </c>
      <c r="F177" s="116">
        <f t="shared" si="170"/>
        <v>1121.7</v>
      </c>
      <c r="G177" s="116">
        <f t="shared" si="168"/>
        <v>224.34</v>
      </c>
      <c r="H177" s="117">
        <f t="shared" si="171"/>
        <v>5</v>
      </c>
      <c r="I177" s="116">
        <f t="shared" si="169"/>
        <v>1121.7</v>
      </c>
      <c r="J177" s="116">
        <f t="shared" si="177"/>
        <v>213.123</v>
      </c>
      <c r="K177" s="116">
        <f t="shared" si="172"/>
        <v>5</v>
      </c>
      <c r="L177" s="116">
        <f t="shared" si="173"/>
        <v>1065.615</v>
      </c>
      <c r="M177" s="116">
        <f t="shared" si="174"/>
        <v>11.217</v>
      </c>
      <c r="N177" s="116">
        <f t="shared" si="175"/>
        <v>5</v>
      </c>
      <c r="O177" s="116">
        <f t="shared" si="176"/>
        <v>56.0850000000001</v>
      </c>
      <c r="P177" s="116"/>
      <c r="R177" s="95">
        <f t="shared" si="154"/>
        <v>213.123</v>
      </c>
      <c r="S177" s="96">
        <f t="shared" si="155"/>
        <v>0</v>
      </c>
      <c r="T177" s="97"/>
    </row>
    <row r="178" s="85" customFormat="1" ht="23.1" customHeight="1" spans="1:20">
      <c r="A178" s="129" t="s">
        <v>347</v>
      </c>
      <c r="B178" s="129" t="s">
        <v>348</v>
      </c>
      <c r="C178" s="113"/>
      <c r="D178" s="148"/>
      <c r="E178" s="115"/>
      <c r="F178" s="116">
        <f t="shared" si="170"/>
        <v>0</v>
      </c>
      <c r="G178" s="116">
        <f t="shared" si="168"/>
        <v>0</v>
      </c>
      <c r="H178" s="117">
        <f t="shared" si="171"/>
        <v>0</v>
      </c>
      <c r="I178" s="116">
        <f t="shared" si="169"/>
        <v>0</v>
      </c>
      <c r="J178" s="116">
        <f t="shared" si="177"/>
        <v>0</v>
      </c>
      <c r="K178" s="116">
        <f t="shared" si="172"/>
        <v>0</v>
      </c>
      <c r="L178" s="116">
        <f t="shared" si="173"/>
        <v>0</v>
      </c>
      <c r="M178" s="116">
        <f t="shared" si="174"/>
        <v>0</v>
      </c>
      <c r="N178" s="116">
        <f t="shared" si="175"/>
        <v>0</v>
      </c>
      <c r="O178" s="116">
        <f t="shared" si="176"/>
        <v>0</v>
      </c>
      <c r="P178" s="116"/>
      <c r="R178" s="95">
        <f t="shared" si="154"/>
        <v>0</v>
      </c>
      <c r="S178" s="96">
        <f t="shared" si="155"/>
        <v>0</v>
      </c>
      <c r="T178" s="97"/>
    </row>
    <row r="179" s="85" customFormat="1" ht="23.1" customHeight="1" spans="1:20">
      <c r="A179" s="129" t="s">
        <v>349</v>
      </c>
      <c r="B179" s="129" t="s">
        <v>350</v>
      </c>
      <c r="C179" s="113" t="s">
        <v>334</v>
      </c>
      <c r="D179" s="148">
        <v>24.54</v>
      </c>
      <c r="E179" s="115">
        <v>20</v>
      </c>
      <c r="F179" s="116">
        <f t="shared" si="170"/>
        <v>490.8</v>
      </c>
      <c r="G179" s="116">
        <f t="shared" si="168"/>
        <v>24.54</v>
      </c>
      <c r="H179" s="117">
        <f t="shared" si="171"/>
        <v>20</v>
      </c>
      <c r="I179" s="116">
        <f t="shared" si="169"/>
        <v>490.8</v>
      </c>
      <c r="J179" s="116">
        <f t="shared" si="177"/>
        <v>23.313</v>
      </c>
      <c r="K179" s="116">
        <f t="shared" si="172"/>
        <v>20</v>
      </c>
      <c r="L179" s="116">
        <f t="shared" si="173"/>
        <v>466.26</v>
      </c>
      <c r="M179" s="116">
        <f t="shared" si="174"/>
        <v>1.227</v>
      </c>
      <c r="N179" s="116">
        <f t="shared" si="175"/>
        <v>20</v>
      </c>
      <c r="O179" s="116">
        <f t="shared" si="176"/>
        <v>24.54</v>
      </c>
      <c r="P179" s="116"/>
      <c r="R179" s="95">
        <f t="shared" si="154"/>
        <v>23.313</v>
      </c>
      <c r="S179" s="96">
        <f t="shared" si="155"/>
        <v>0</v>
      </c>
      <c r="T179" s="97"/>
    </row>
    <row r="180" s="85" customFormat="1" ht="23.1" customHeight="1" spans="1:20">
      <c r="A180" s="129" t="s">
        <v>351</v>
      </c>
      <c r="B180" s="129" t="s">
        <v>352</v>
      </c>
      <c r="C180" s="113" t="s">
        <v>334</v>
      </c>
      <c r="D180" s="148">
        <v>34.98</v>
      </c>
      <c r="E180" s="115">
        <v>20</v>
      </c>
      <c r="F180" s="116">
        <f t="shared" si="170"/>
        <v>699.6</v>
      </c>
      <c r="G180" s="116">
        <f t="shared" si="168"/>
        <v>34.98</v>
      </c>
      <c r="H180" s="117">
        <f t="shared" si="171"/>
        <v>20</v>
      </c>
      <c r="I180" s="116">
        <f t="shared" si="169"/>
        <v>699.6</v>
      </c>
      <c r="J180" s="116">
        <f t="shared" si="177"/>
        <v>33.231</v>
      </c>
      <c r="K180" s="116">
        <f t="shared" si="172"/>
        <v>20</v>
      </c>
      <c r="L180" s="116">
        <f t="shared" si="173"/>
        <v>664.62</v>
      </c>
      <c r="M180" s="116">
        <f t="shared" si="174"/>
        <v>1.749</v>
      </c>
      <c r="N180" s="116">
        <f t="shared" si="175"/>
        <v>20</v>
      </c>
      <c r="O180" s="116">
        <f t="shared" si="176"/>
        <v>34.98</v>
      </c>
      <c r="P180" s="116"/>
      <c r="R180" s="95">
        <f t="shared" si="154"/>
        <v>33.231</v>
      </c>
      <c r="S180" s="96">
        <f t="shared" si="155"/>
        <v>0</v>
      </c>
      <c r="T180" s="97"/>
    </row>
    <row r="181" s="85" customFormat="1" ht="23.1" customHeight="1" spans="1:20">
      <c r="A181" s="129" t="s">
        <v>353</v>
      </c>
      <c r="B181" s="129" t="s">
        <v>354</v>
      </c>
      <c r="C181" s="113" t="s">
        <v>51</v>
      </c>
      <c r="D181" s="148">
        <v>335.88</v>
      </c>
      <c r="E181" s="115">
        <v>20</v>
      </c>
      <c r="F181" s="116">
        <f t="shared" si="170"/>
        <v>6717.6</v>
      </c>
      <c r="G181" s="116">
        <f t="shared" si="168"/>
        <v>335.88</v>
      </c>
      <c r="H181" s="117">
        <f t="shared" si="171"/>
        <v>20</v>
      </c>
      <c r="I181" s="116">
        <f t="shared" si="169"/>
        <v>6717.6</v>
      </c>
      <c r="J181" s="116">
        <f t="shared" si="177"/>
        <v>319.086</v>
      </c>
      <c r="K181" s="116">
        <f t="shared" si="172"/>
        <v>20</v>
      </c>
      <c r="L181" s="116">
        <f t="shared" si="173"/>
        <v>6381.72</v>
      </c>
      <c r="M181" s="116">
        <f t="shared" si="174"/>
        <v>16.794</v>
      </c>
      <c r="N181" s="116">
        <f t="shared" si="175"/>
        <v>20</v>
      </c>
      <c r="O181" s="116">
        <f t="shared" si="176"/>
        <v>335.880000000001</v>
      </c>
      <c r="P181" s="116"/>
      <c r="R181" s="95">
        <f t="shared" si="154"/>
        <v>319.086</v>
      </c>
      <c r="S181" s="96">
        <f t="shared" si="155"/>
        <v>0</v>
      </c>
      <c r="T181" s="97"/>
    </row>
    <row r="182" s="85" customFormat="1" ht="23.1" customHeight="1" spans="1:20">
      <c r="A182" s="129" t="s">
        <v>355</v>
      </c>
      <c r="B182" s="129" t="s">
        <v>356</v>
      </c>
      <c r="C182" s="113"/>
      <c r="D182" s="148"/>
      <c r="E182" s="115"/>
      <c r="F182" s="116">
        <f t="shared" si="170"/>
        <v>0</v>
      </c>
      <c r="G182" s="116">
        <f t="shared" si="168"/>
        <v>0</v>
      </c>
      <c r="H182" s="117">
        <f t="shared" si="171"/>
        <v>0</v>
      </c>
      <c r="I182" s="116">
        <f t="shared" si="169"/>
        <v>0</v>
      </c>
      <c r="J182" s="116">
        <f t="shared" si="177"/>
        <v>0</v>
      </c>
      <c r="K182" s="116">
        <f t="shared" si="172"/>
        <v>0</v>
      </c>
      <c r="L182" s="116">
        <f t="shared" si="173"/>
        <v>0</v>
      </c>
      <c r="M182" s="116">
        <f t="shared" si="174"/>
        <v>0</v>
      </c>
      <c r="N182" s="116">
        <f t="shared" si="175"/>
        <v>0</v>
      </c>
      <c r="O182" s="116">
        <f t="shared" si="176"/>
        <v>0</v>
      </c>
      <c r="P182" s="116"/>
      <c r="R182" s="95">
        <f t="shared" si="154"/>
        <v>0</v>
      </c>
      <c r="S182" s="96">
        <f t="shared" si="155"/>
        <v>0</v>
      </c>
      <c r="T182" s="97"/>
    </row>
    <row r="183" s="85" customFormat="1" ht="23.1" customHeight="1" spans="1:20">
      <c r="A183" s="129" t="s">
        <v>357</v>
      </c>
      <c r="B183" s="129" t="s">
        <v>358</v>
      </c>
      <c r="C183" s="113" t="s">
        <v>55</v>
      </c>
      <c r="D183" s="148">
        <v>3999.88</v>
      </c>
      <c r="E183" s="115">
        <v>2</v>
      </c>
      <c r="F183" s="116">
        <f t="shared" si="170"/>
        <v>7999.76</v>
      </c>
      <c r="G183" s="116">
        <f t="shared" si="168"/>
        <v>3999.88</v>
      </c>
      <c r="H183" s="117">
        <f t="shared" si="171"/>
        <v>2</v>
      </c>
      <c r="I183" s="116">
        <f t="shared" si="169"/>
        <v>7999.76</v>
      </c>
      <c r="J183" s="116">
        <f t="shared" si="177"/>
        <v>3799.886</v>
      </c>
      <c r="K183" s="116">
        <f t="shared" si="172"/>
        <v>2</v>
      </c>
      <c r="L183" s="116">
        <f t="shared" si="173"/>
        <v>7599.772</v>
      </c>
      <c r="M183" s="116">
        <f t="shared" si="174"/>
        <v>199.994</v>
      </c>
      <c r="N183" s="116">
        <f t="shared" si="175"/>
        <v>2</v>
      </c>
      <c r="O183" s="116">
        <f t="shared" si="176"/>
        <v>399.988</v>
      </c>
      <c r="P183" s="116"/>
      <c r="R183" s="95">
        <f t="shared" si="154"/>
        <v>3799.886</v>
      </c>
      <c r="S183" s="96">
        <f t="shared" si="155"/>
        <v>0</v>
      </c>
      <c r="T183" s="97"/>
    </row>
    <row r="184" s="85" customFormat="1" ht="23.1" customHeight="1" spans="1:20">
      <c r="A184" s="129" t="s">
        <v>359</v>
      </c>
      <c r="B184" s="129" t="s">
        <v>360</v>
      </c>
      <c r="C184" s="113" t="s">
        <v>51</v>
      </c>
      <c r="D184" s="148">
        <v>244.04</v>
      </c>
      <c r="E184" s="115">
        <v>1</v>
      </c>
      <c r="F184" s="116">
        <f t="shared" si="170"/>
        <v>244.04</v>
      </c>
      <c r="G184" s="116">
        <f t="shared" si="168"/>
        <v>244.04</v>
      </c>
      <c r="H184" s="117">
        <f t="shared" si="171"/>
        <v>1</v>
      </c>
      <c r="I184" s="116">
        <f t="shared" si="169"/>
        <v>244.04</v>
      </c>
      <c r="J184" s="116">
        <f t="shared" si="177"/>
        <v>231.838</v>
      </c>
      <c r="K184" s="116">
        <f t="shared" si="172"/>
        <v>1</v>
      </c>
      <c r="L184" s="116">
        <f t="shared" si="173"/>
        <v>231.838</v>
      </c>
      <c r="M184" s="116">
        <f t="shared" si="174"/>
        <v>12.202</v>
      </c>
      <c r="N184" s="116">
        <f t="shared" si="175"/>
        <v>1</v>
      </c>
      <c r="O184" s="116">
        <f t="shared" si="176"/>
        <v>12.202</v>
      </c>
      <c r="P184" s="116"/>
      <c r="R184" s="95">
        <f t="shared" si="154"/>
        <v>231.838</v>
      </c>
      <c r="S184" s="96">
        <f t="shared" si="155"/>
        <v>0</v>
      </c>
      <c r="T184" s="97"/>
    </row>
    <row r="185" s="85" customFormat="1" ht="23.1" customHeight="1" spans="1:20">
      <c r="A185" s="129">
        <v>306</v>
      </c>
      <c r="B185" s="129" t="s">
        <v>361</v>
      </c>
      <c r="C185" s="113"/>
      <c r="D185" s="148"/>
      <c r="E185" s="115"/>
      <c r="F185" s="116">
        <f t="shared" si="170"/>
        <v>0</v>
      </c>
      <c r="G185" s="116">
        <f t="shared" si="168"/>
        <v>0</v>
      </c>
      <c r="H185" s="117">
        <f t="shared" si="171"/>
        <v>0</v>
      </c>
      <c r="I185" s="116">
        <f t="shared" si="169"/>
        <v>0</v>
      </c>
      <c r="J185" s="116">
        <f t="shared" si="177"/>
        <v>0</v>
      </c>
      <c r="K185" s="116">
        <f t="shared" si="172"/>
        <v>0</v>
      </c>
      <c r="L185" s="116">
        <f t="shared" si="173"/>
        <v>0</v>
      </c>
      <c r="M185" s="116">
        <f t="shared" si="174"/>
        <v>0</v>
      </c>
      <c r="N185" s="116">
        <f t="shared" si="175"/>
        <v>0</v>
      </c>
      <c r="O185" s="116">
        <f t="shared" si="176"/>
        <v>0</v>
      </c>
      <c r="P185" s="116"/>
      <c r="R185" s="95">
        <f t="shared" si="154"/>
        <v>0</v>
      </c>
      <c r="S185" s="96">
        <f t="shared" si="155"/>
        <v>0</v>
      </c>
      <c r="T185" s="97"/>
    </row>
    <row r="186" s="85" customFormat="1" ht="23.1" customHeight="1" spans="1:20">
      <c r="A186" s="129" t="s">
        <v>362</v>
      </c>
      <c r="B186" s="129" t="s">
        <v>363</v>
      </c>
      <c r="C186" s="113" t="s">
        <v>65</v>
      </c>
      <c r="D186" s="148">
        <v>44.88</v>
      </c>
      <c r="E186" s="115">
        <v>5</v>
      </c>
      <c r="F186" s="116">
        <f t="shared" si="170"/>
        <v>224.4</v>
      </c>
      <c r="G186" s="116">
        <f t="shared" si="168"/>
        <v>44.88</v>
      </c>
      <c r="H186" s="117">
        <f t="shared" si="171"/>
        <v>5</v>
      </c>
      <c r="I186" s="116">
        <f t="shared" si="169"/>
        <v>224.4</v>
      </c>
      <c r="J186" s="116">
        <f t="shared" si="177"/>
        <v>42.636</v>
      </c>
      <c r="K186" s="116">
        <f t="shared" si="172"/>
        <v>5</v>
      </c>
      <c r="L186" s="116">
        <f t="shared" si="173"/>
        <v>213.18</v>
      </c>
      <c r="M186" s="116">
        <f t="shared" si="174"/>
        <v>2.244</v>
      </c>
      <c r="N186" s="116">
        <f t="shared" si="175"/>
        <v>5</v>
      </c>
      <c r="O186" s="116">
        <f t="shared" si="176"/>
        <v>11.22</v>
      </c>
      <c r="P186" s="116"/>
      <c r="R186" s="95">
        <f t="shared" si="154"/>
        <v>42.636</v>
      </c>
      <c r="S186" s="96">
        <f t="shared" si="155"/>
        <v>0</v>
      </c>
      <c r="T186" s="97"/>
    </row>
    <row r="187" s="85" customFormat="1" ht="23.1" customHeight="1" spans="1:20">
      <c r="A187" s="129" t="s">
        <v>364</v>
      </c>
      <c r="B187" s="129" t="s">
        <v>365</v>
      </c>
      <c r="C187" s="113" t="s">
        <v>51</v>
      </c>
      <c r="D187" s="148">
        <v>201.89</v>
      </c>
      <c r="E187" s="115">
        <v>10</v>
      </c>
      <c r="F187" s="116">
        <f t="shared" si="170"/>
        <v>2018.9</v>
      </c>
      <c r="G187" s="116">
        <f t="shared" si="168"/>
        <v>201.89</v>
      </c>
      <c r="H187" s="117">
        <f t="shared" si="171"/>
        <v>10</v>
      </c>
      <c r="I187" s="116">
        <f t="shared" si="169"/>
        <v>2018.9</v>
      </c>
      <c r="J187" s="116">
        <f t="shared" si="177"/>
        <v>191.7955</v>
      </c>
      <c r="K187" s="116">
        <f t="shared" si="172"/>
        <v>10</v>
      </c>
      <c r="L187" s="116">
        <f t="shared" si="173"/>
        <v>1917.955</v>
      </c>
      <c r="M187" s="116">
        <f t="shared" si="174"/>
        <v>10.0945</v>
      </c>
      <c r="N187" s="116">
        <f t="shared" si="175"/>
        <v>10</v>
      </c>
      <c r="O187" s="116">
        <f t="shared" si="176"/>
        <v>100.945</v>
      </c>
      <c r="P187" s="116"/>
      <c r="R187" s="95">
        <f t="shared" si="154"/>
        <v>191.7955</v>
      </c>
      <c r="S187" s="96">
        <f t="shared" si="155"/>
        <v>0</v>
      </c>
      <c r="T187" s="97"/>
    </row>
    <row r="188" s="85" customFormat="1" ht="23.1" customHeight="1" spans="1:20">
      <c r="A188" s="129">
        <v>307</v>
      </c>
      <c r="B188" s="129" t="s">
        <v>366</v>
      </c>
      <c r="C188" s="113"/>
      <c r="D188" s="148"/>
      <c r="E188" s="115"/>
      <c r="F188" s="116">
        <f t="shared" si="170"/>
        <v>0</v>
      </c>
      <c r="G188" s="116">
        <f t="shared" si="168"/>
        <v>0</v>
      </c>
      <c r="H188" s="117">
        <f t="shared" si="171"/>
        <v>0</v>
      </c>
      <c r="I188" s="116">
        <f t="shared" si="169"/>
        <v>0</v>
      </c>
      <c r="J188" s="116">
        <f t="shared" si="177"/>
        <v>0</v>
      </c>
      <c r="K188" s="116">
        <f t="shared" si="172"/>
        <v>0</v>
      </c>
      <c r="L188" s="116">
        <f t="shared" si="173"/>
        <v>0</v>
      </c>
      <c r="M188" s="116">
        <f t="shared" si="174"/>
        <v>0</v>
      </c>
      <c r="N188" s="116">
        <f t="shared" si="175"/>
        <v>0</v>
      </c>
      <c r="O188" s="116">
        <f t="shared" si="176"/>
        <v>0</v>
      </c>
      <c r="P188" s="116"/>
      <c r="R188" s="95">
        <f t="shared" si="154"/>
        <v>0</v>
      </c>
      <c r="S188" s="96">
        <f t="shared" si="155"/>
        <v>0</v>
      </c>
      <c r="T188" s="97"/>
    </row>
    <row r="189" s="85" customFormat="1" ht="23.1" customHeight="1" spans="1:20">
      <c r="A189" s="129" t="s">
        <v>367</v>
      </c>
      <c r="B189" s="129" t="s">
        <v>368</v>
      </c>
      <c r="C189" s="113" t="s">
        <v>65</v>
      </c>
      <c r="D189" s="148">
        <v>9.41</v>
      </c>
      <c r="E189" s="115">
        <v>15</v>
      </c>
      <c r="F189" s="116">
        <f t="shared" si="170"/>
        <v>141.15</v>
      </c>
      <c r="G189" s="116">
        <f t="shared" si="168"/>
        <v>9.41</v>
      </c>
      <c r="H189" s="117">
        <f t="shared" si="171"/>
        <v>15</v>
      </c>
      <c r="I189" s="116">
        <f t="shared" si="169"/>
        <v>141.15</v>
      </c>
      <c r="J189" s="116">
        <f t="shared" si="177"/>
        <v>8.9395</v>
      </c>
      <c r="K189" s="116">
        <f t="shared" si="172"/>
        <v>15</v>
      </c>
      <c r="L189" s="116">
        <f t="shared" si="173"/>
        <v>134.0925</v>
      </c>
      <c r="M189" s="116">
        <f t="shared" si="174"/>
        <v>0.470500000000001</v>
      </c>
      <c r="N189" s="116">
        <f t="shared" si="175"/>
        <v>15</v>
      </c>
      <c r="O189" s="116">
        <f t="shared" si="176"/>
        <v>7.05750000000002</v>
      </c>
      <c r="P189" s="116"/>
      <c r="R189" s="95">
        <f t="shared" si="154"/>
        <v>8.9395</v>
      </c>
      <c r="S189" s="96">
        <f t="shared" si="155"/>
        <v>0</v>
      </c>
      <c r="T189" s="97"/>
    </row>
    <row r="190" s="85" customFormat="1" ht="23.1" customHeight="1" spans="1:20">
      <c r="A190" s="129" t="s">
        <v>369</v>
      </c>
      <c r="B190" s="129" t="s">
        <v>370</v>
      </c>
      <c r="C190" s="113" t="s">
        <v>65</v>
      </c>
      <c r="D190" s="148">
        <v>4</v>
      </c>
      <c r="E190" s="115">
        <v>15</v>
      </c>
      <c r="F190" s="116">
        <f t="shared" si="170"/>
        <v>60</v>
      </c>
      <c r="G190" s="116">
        <f t="shared" si="168"/>
        <v>4</v>
      </c>
      <c r="H190" s="117">
        <f t="shared" si="171"/>
        <v>15</v>
      </c>
      <c r="I190" s="116">
        <f t="shared" si="169"/>
        <v>60</v>
      </c>
      <c r="J190" s="116">
        <f t="shared" si="177"/>
        <v>3.8</v>
      </c>
      <c r="K190" s="116">
        <f t="shared" si="172"/>
        <v>15</v>
      </c>
      <c r="L190" s="116">
        <f t="shared" si="173"/>
        <v>57</v>
      </c>
      <c r="M190" s="116">
        <f t="shared" si="174"/>
        <v>0.2</v>
      </c>
      <c r="N190" s="116">
        <f t="shared" si="175"/>
        <v>15</v>
      </c>
      <c r="O190" s="116">
        <f t="shared" si="176"/>
        <v>3</v>
      </c>
      <c r="P190" s="116"/>
      <c r="R190" s="95">
        <f t="shared" si="154"/>
        <v>3.8</v>
      </c>
      <c r="S190" s="96">
        <f t="shared" si="155"/>
        <v>0</v>
      </c>
      <c r="T190" s="97"/>
    </row>
    <row r="191" s="85" customFormat="1" ht="23.1" customHeight="1" spans="1:20">
      <c r="A191" s="129" t="s">
        <v>371</v>
      </c>
      <c r="B191" s="129" t="s">
        <v>372</v>
      </c>
      <c r="C191" s="113" t="s">
        <v>65</v>
      </c>
      <c r="D191" s="148">
        <v>28.04</v>
      </c>
      <c r="E191" s="115">
        <v>15</v>
      </c>
      <c r="F191" s="116">
        <f t="shared" si="170"/>
        <v>420.6</v>
      </c>
      <c r="G191" s="116">
        <f t="shared" si="168"/>
        <v>28.04</v>
      </c>
      <c r="H191" s="117">
        <f t="shared" si="171"/>
        <v>15</v>
      </c>
      <c r="I191" s="116">
        <f t="shared" si="169"/>
        <v>420.6</v>
      </c>
      <c r="J191" s="116">
        <f t="shared" si="177"/>
        <v>26.638</v>
      </c>
      <c r="K191" s="116">
        <f t="shared" si="172"/>
        <v>15</v>
      </c>
      <c r="L191" s="116">
        <f t="shared" si="173"/>
        <v>399.57</v>
      </c>
      <c r="M191" s="116">
        <f t="shared" si="174"/>
        <v>1.402</v>
      </c>
      <c r="N191" s="116">
        <f t="shared" si="175"/>
        <v>15</v>
      </c>
      <c r="O191" s="116">
        <f t="shared" si="176"/>
        <v>21.03</v>
      </c>
      <c r="P191" s="116"/>
      <c r="R191" s="95">
        <f t="shared" si="154"/>
        <v>26.638</v>
      </c>
      <c r="S191" s="96">
        <f t="shared" si="155"/>
        <v>0</v>
      </c>
      <c r="T191" s="97"/>
    </row>
    <row r="192" s="85" customFormat="1" ht="23.1" customHeight="1" spans="1:20">
      <c r="A192" s="129" t="s">
        <v>373</v>
      </c>
      <c r="B192" s="129" t="s">
        <v>374</v>
      </c>
      <c r="C192" s="113" t="s">
        <v>65</v>
      </c>
      <c r="D192" s="148">
        <v>5.16</v>
      </c>
      <c r="E192" s="115">
        <v>15</v>
      </c>
      <c r="F192" s="116">
        <f t="shared" si="170"/>
        <v>77.4</v>
      </c>
      <c r="G192" s="116">
        <f t="shared" si="168"/>
        <v>5.16</v>
      </c>
      <c r="H192" s="117">
        <f t="shared" si="171"/>
        <v>15</v>
      </c>
      <c r="I192" s="116">
        <f t="shared" si="169"/>
        <v>77.4</v>
      </c>
      <c r="J192" s="116">
        <f t="shared" si="177"/>
        <v>4.902</v>
      </c>
      <c r="K192" s="116">
        <f t="shared" si="172"/>
        <v>15</v>
      </c>
      <c r="L192" s="116">
        <f t="shared" si="173"/>
        <v>73.53</v>
      </c>
      <c r="M192" s="116">
        <f t="shared" si="174"/>
        <v>0.258</v>
      </c>
      <c r="N192" s="116">
        <f t="shared" si="175"/>
        <v>15</v>
      </c>
      <c r="O192" s="116">
        <f t="shared" si="176"/>
        <v>3.87</v>
      </c>
      <c r="P192" s="116"/>
      <c r="R192" s="95">
        <f t="shared" si="154"/>
        <v>4.902</v>
      </c>
      <c r="S192" s="96">
        <f t="shared" si="155"/>
        <v>0</v>
      </c>
      <c r="T192" s="97"/>
    </row>
    <row r="193" s="85" customFormat="1" ht="23.1" customHeight="1" spans="1:20">
      <c r="A193" s="129">
        <v>308</v>
      </c>
      <c r="B193" s="129" t="s">
        <v>375</v>
      </c>
      <c r="C193" s="113"/>
      <c r="D193" s="148"/>
      <c r="E193" s="115"/>
      <c r="F193" s="116">
        <f t="shared" si="170"/>
        <v>0</v>
      </c>
      <c r="G193" s="116">
        <f t="shared" si="168"/>
        <v>0</v>
      </c>
      <c r="H193" s="117">
        <f t="shared" si="171"/>
        <v>0</v>
      </c>
      <c r="I193" s="116">
        <f t="shared" si="169"/>
        <v>0</v>
      </c>
      <c r="J193" s="116">
        <f t="shared" si="177"/>
        <v>0</v>
      </c>
      <c r="K193" s="116">
        <f t="shared" si="172"/>
        <v>0</v>
      </c>
      <c r="L193" s="116">
        <f t="shared" si="173"/>
        <v>0</v>
      </c>
      <c r="M193" s="116">
        <f t="shared" si="174"/>
        <v>0</v>
      </c>
      <c r="N193" s="116">
        <f t="shared" si="175"/>
        <v>0</v>
      </c>
      <c r="O193" s="116">
        <f t="shared" si="176"/>
        <v>0</v>
      </c>
      <c r="P193" s="116"/>
      <c r="R193" s="95">
        <f t="shared" si="154"/>
        <v>0</v>
      </c>
      <c r="S193" s="96">
        <f t="shared" si="155"/>
        <v>0</v>
      </c>
      <c r="T193" s="97"/>
    </row>
    <row r="194" s="85" customFormat="1" ht="23.1" customHeight="1" spans="1:20">
      <c r="A194" s="129" t="s">
        <v>376</v>
      </c>
      <c r="B194" s="129" t="s">
        <v>377</v>
      </c>
      <c r="C194" s="113" t="s">
        <v>65</v>
      </c>
      <c r="D194" s="148">
        <v>14.99</v>
      </c>
      <c r="E194" s="115">
        <v>30000</v>
      </c>
      <c r="F194" s="116">
        <f t="shared" si="170"/>
        <v>449700</v>
      </c>
      <c r="G194" s="116">
        <f t="shared" si="168"/>
        <v>14.99</v>
      </c>
      <c r="H194" s="117">
        <f t="shared" si="171"/>
        <v>30000</v>
      </c>
      <c r="I194" s="116">
        <f t="shared" si="169"/>
        <v>449700</v>
      </c>
      <c r="J194" s="116">
        <f t="shared" si="177"/>
        <v>14.2405</v>
      </c>
      <c r="K194" s="116">
        <f t="shared" si="172"/>
        <v>30000</v>
      </c>
      <c r="L194" s="116">
        <f t="shared" si="173"/>
        <v>427215</v>
      </c>
      <c r="M194" s="116">
        <f t="shared" si="174"/>
        <v>0.749500000000001</v>
      </c>
      <c r="N194" s="116">
        <f t="shared" si="175"/>
        <v>30000</v>
      </c>
      <c r="O194" s="116">
        <f t="shared" si="176"/>
        <v>22485</v>
      </c>
      <c r="P194" s="116"/>
      <c r="R194" s="95">
        <f t="shared" si="154"/>
        <v>14.2405</v>
      </c>
      <c r="S194" s="96">
        <f t="shared" si="155"/>
        <v>0</v>
      </c>
      <c r="T194" s="97"/>
    </row>
    <row r="195" s="85" customFormat="1" ht="23.1" customHeight="1" spans="1:20">
      <c r="A195" s="129" t="s">
        <v>378</v>
      </c>
      <c r="B195" s="129" t="s">
        <v>379</v>
      </c>
      <c r="C195" s="113" t="s">
        <v>65</v>
      </c>
      <c r="D195" s="148">
        <v>26.28</v>
      </c>
      <c r="E195" s="115">
        <v>25000</v>
      </c>
      <c r="F195" s="116">
        <f t="shared" si="170"/>
        <v>657000</v>
      </c>
      <c r="G195" s="116">
        <f t="shared" si="168"/>
        <v>26.28</v>
      </c>
      <c r="H195" s="117">
        <f t="shared" si="171"/>
        <v>25000</v>
      </c>
      <c r="I195" s="116">
        <f t="shared" si="169"/>
        <v>657000</v>
      </c>
      <c r="J195" s="116">
        <f t="shared" si="177"/>
        <v>24.966</v>
      </c>
      <c r="K195" s="116">
        <f t="shared" si="172"/>
        <v>25000</v>
      </c>
      <c r="L195" s="116">
        <f t="shared" si="173"/>
        <v>624150</v>
      </c>
      <c r="M195" s="116">
        <f t="shared" si="174"/>
        <v>1.314</v>
      </c>
      <c r="N195" s="116">
        <f t="shared" si="175"/>
        <v>25000</v>
      </c>
      <c r="O195" s="116">
        <f t="shared" si="176"/>
        <v>32850</v>
      </c>
      <c r="P195" s="116"/>
      <c r="R195" s="95">
        <f t="shared" si="154"/>
        <v>24.966</v>
      </c>
      <c r="S195" s="96">
        <f t="shared" si="155"/>
        <v>0</v>
      </c>
      <c r="T195" s="97"/>
    </row>
    <row r="196" s="85" customFormat="1" ht="23.1" customHeight="1" spans="1:20">
      <c r="A196" s="129" t="s">
        <v>380</v>
      </c>
      <c r="B196" s="129" t="s">
        <v>381</v>
      </c>
      <c r="C196" s="113" t="s">
        <v>65</v>
      </c>
      <c r="D196" s="148">
        <v>13.8</v>
      </c>
      <c r="E196" s="115">
        <v>20</v>
      </c>
      <c r="F196" s="116">
        <f t="shared" si="170"/>
        <v>276</v>
      </c>
      <c r="G196" s="116">
        <f t="shared" si="168"/>
        <v>13.8</v>
      </c>
      <c r="H196" s="117">
        <f t="shared" si="171"/>
        <v>20</v>
      </c>
      <c r="I196" s="116">
        <f t="shared" si="169"/>
        <v>276</v>
      </c>
      <c r="J196" s="116">
        <f t="shared" si="177"/>
        <v>13.11</v>
      </c>
      <c r="K196" s="116">
        <f t="shared" si="172"/>
        <v>20</v>
      </c>
      <c r="L196" s="116">
        <f t="shared" si="173"/>
        <v>262.2</v>
      </c>
      <c r="M196" s="116">
        <f t="shared" si="174"/>
        <v>0.690000000000001</v>
      </c>
      <c r="N196" s="116">
        <f t="shared" si="175"/>
        <v>20</v>
      </c>
      <c r="O196" s="116">
        <f t="shared" si="176"/>
        <v>13.8</v>
      </c>
      <c r="P196" s="116"/>
      <c r="R196" s="95">
        <f t="shared" si="154"/>
        <v>13.11</v>
      </c>
      <c r="S196" s="96">
        <f t="shared" si="155"/>
        <v>0</v>
      </c>
      <c r="T196" s="97"/>
    </row>
    <row r="197" s="85" customFormat="1" ht="23.1" customHeight="1" spans="1:20">
      <c r="A197" s="129" t="s">
        <v>382</v>
      </c>
      <c r="B197" s="129" t="s">
        <v>383</v>
      </c>
      <c r="C197" s="113" t="s">
        <v>65</v>
      </c>
      <c r="D197" s="148">
        <v>22.08</v>
      </c>
      <c r="E197" s="115">
        <v>20</v>
      </c>
      <c r="F197" s="116">
        <f t="shared" si="170"/>
        <v>441.6</v>
      </c>
      <c r="G197" s="116">
        <f t="shared" si="168"/>
        <v>22.08</v>
      </c>
      <c r="H197" s="117">
        <f t="shared" si="171"/>
        <v>20</v>
      </c>
      <c r="I197" s="116">
        <f t="shared" si="169"/>
        <v>441.6</v>
      </c>
      <c r="J197" s="116">
        <f t="shared" si="177"/>
        <v>20.976</v>
      </c>
      <c r="K197" s="116">
        <f t="shared" si="172"/>
        <v>20</v>
      </c>
      <c r="L197" s="116">
        <f t="shared" si="173"/>
        <v>419.52</v>
      </c>
      <c r="M197" s="116">
        <f t="shared" si="174"/>
        <v>1.104</v>
      </c>
      <c r="N197" s="116">
        <f t="shared" si="175"/>
        <v>20</v>
      </c>
      <c r="O197" s="116">
        <f t="shared" si="176"/>
        <v>22.08</v>
      </c>
      <c r="P197" s="116"/>
      <c r="R197" s="95">
        <f t="shared" si="154"/>
        <v>20.976</v>
      </c>
      <c r="S197" s="96">
        <f t="shared" si="155"/>
        <v>0</v>
      </c>
      <c r="T197" s="97"/>
    </row>
    <row r="198" s="85" customFormat="1" ht="23.1" customHeight="1" spans="1:20">
      <c r="A198" s="129" t="s">
        <v>384</v>
      </c>
      <c r="B198" s="129" t="s">
        <v>385</v>
      </c>
      <c r="C198" s="113" t="s">
        <v>65</v>
      </c>
      <c r="D198" s="148">
        <v>6.53</v>
      </c>
      <c r="E198" s="115">
        <v>30000</v>
      </c>
      <c r="F198" s="116">
        <f t="shared" si="170"/>
        <v>195900</v>
      </c>
      <c r="G198" s="116">
        <f t="shared" si="168"/>
        <v>6.53</v>
      </c>
      <c r="H198" s="117">
        <f t="shared" si="171"/>
        <v>30000</v>
      </c>
      <c r="I198" s="116">
        <f t="shared" si="169"/>
        <v>195900</v>
      </c>
      <c r="J198" s="116">
        <f t="shared" si="177"/>
        <v>6.2035</v>
      </c>
      <c r="K198" s="116">
        <f t="shared" si="172"/>
        <v>30000</v>
      </c>
      <c r="L198" s="116">
        <f t="shared" si="173"/>
        <v>186105</v>
      </c>
      <c r="M198" s="116">
        <f t="shared" si="174"/>
        <v>0.3265</v>
      </c>
      <c r="N198" s="116">
        <f t="shared" si="175"/>
        <v>30000</v>
      </c>
      <c r="O198" s="116">
        <f t="shared" si="176"/>
        <v>9795.00000000001</v>
      </c>
      <c r="P198" s="116"/>
      <c r="R198" s="95">
        <f t="shared" si="154"/>
        <v>6.2035</v>
      </c>
      <c r="S198" s="96">
        <f t="shared" si="155"/>
        <v>0</v>
      </c>
      <c r="T198" s="97"/>
    </row>
    <row r="199" s="85" customFormat="1" ht="23.1" customHeight="1" spans="1:20">
      <c r="A199" s="129" t="s">
        <v>386</v>
      </c>
      <c r="B199" s="129" t="s">
        <v>387</v>
      </c>
      <c r="C199" s="113" t="s">
        <v>65</v>
      </c>
      <c r="D199" s="148">
        <v>16</v>
      </c>
      <c r="E199" s="115">
        <v>10</v>
      </c>
      <c r="F199" s="116">
        <f t="shared" si="170"/>
        <v>160</v>
      </c>
      <c r="G199" s="116">
        <f t="shared" si="168"/>
        <v>16</v>
      </c>
      <c r="H199" s="117">
        <f t="shared" si="171"/>
        <v>10</v>
      </c>
      <c r="I199" s="116">
        <f t="shared" si="169"/>
        <v>160</v>
      </c>
      <c r="J199" s="116">
        <f t="shared" si="177"/>
        <v>15.2</v>
      </c>
      <c r="K199" s="116">
        <f t="shared" si="172"/>
        <v>10</v>
      </c>
      <c r="L199" s="116">
        <f t="shared" si="173"/>
        <v>152</v>
      </c>
      <c r="M199" s="116">
        <f t="shared" si="174"/>
        <v>0.800000000000001</v>
      </c>
      <c r="N199" s="116">
        <f t="shared" si="175"/>
        <v>10</v>
      </c>
      <c r="O199" s="116">
        <f t="shared" si="176"/>
        <v>8.00000000000001</v>
      </c>
      <c r="P199" s="116"/>
      <c r="R199" s="95">
        <f t="shared" si="154"/>
        <v>15.2</v>
      </c>
      <c r="S199" s="96">
        <f t="shared" si="155"/>
        <v>0</v>
      </c>
      <c r="T199" s="97"/>
    </row>
    <row r="200" s="85" customFormat="1" ht="23.1" customHeight="1" spans="1:20">
      <c r="A200" s="129">
        <v>309</v>
      </c>
      <c r="B200" s="129" t="s">
        <v>388</v>
      </c>
      <c r="C200" s="113"/>
      <c r="D200" s="148"/>
      <c r="E200" s="115"/>
      <c r="F200" s="116">
        <f t="shared" si="170"/>
        <v>0</v>
      </c>
      <c r="G200" s="116">
        <f t="shared" si="168"/>
        <v>0</v>
      </c>
      <c r="H200" s="117">
        <f t="shared" si="171"/>
        <v>0</v>
      </c>
      <c r="I200" s="116">
        <f t="shared" si="169"/>
        <v>0</v>
      </c>
      <c r="J200" s="116">
        <f t="shared" si="177"/>
        <v>0</v>
      </c>
      <c r="K200" s="116">
        <f t="shared" si="172"/>
        <v>0</v>
      </c>
      <c r="L200" s="116">
        <f t="shared" si="173"/>
        <v>0</v>
      </c>
      <c r="M200" s="116">
        <f t="shared" si="174"/>
        <v>0</v>
      </c>
      <c r="N200" s="116">
        <f t="shared" si="175"/>
        <v>0</v>
      </c>
      <c r="O200" s="116">
        <f t="shared" si="176"/>
        <v>0</v>
      </c>
      <c r="P200" s="116"/>
      <c r="R200" s="95">
        <f t="shared" si="154"/>
        <v>0</v>
      </c>
      <c r="S200" s="96">
        <f t="shared" si="155"/>
        <v>0</v>
      </c>
      <c r="T200" s="97"/>
    </row>
    <row r="201" s="85" customFormat="1" ht="23.1" customHeight="1" spans="1:20">
      <c r="A201" s="129" t="s">
        <v>389</v>
      </c>
      <c r="B201" s="129" t="s">
        <v>390</v>
      </c>
      <c r="C201" s="113" t="s">
        <v>334</v>
      </c>
      <c r="D201" s="148">
        <v>25.5</v>
      </c>
      <c r="E201" s="115">
        <v>30</v>
      </c>
      <c r="F201" s="116">
        <f t="shared" si="170"/>
        <v>765</v>
      </c>
      <c r="G201" s="116">
        <f t="shared" si="168"/>
        <v>25.5</v>
      </c>
      <c r="H201" s="117">
        <f t="shared" si="171"/>
        <v>30</v>
      </c>
      <c r="I201" s="116">
        <f t="shared" si="169"/>
        <v>765</v>
      </c>
      <c r="J201" s="116">
        <f t="shared" si="177"/>
        <v>24.225</v>
      </c>
      <c r="K201" s="116">
        <f t="shared" si="172"/>
        <v>30</v>
      </c>
      <c r="L201" s="116">
        <f t="shared" si="173"/>
        <v>726.75</v>
      </c>
      <c r="M201" s="116">
        <f t="shared" si="174"/>
        <v>1.275</v>
      </c>
      <c r="N201" s="116">
        <f t="shared" si="175"/>
        <v>30</v>
      </c>
      <c r="O201" s="116">
        <f t="shared" si="176"/>
        <v>38.2500000000001</v>
      </c>
      <c r="P201" s="116"/>
      <c r="R201" s="95">
        <f t="shared" si="154"/>
        <v>24.225</v>
      </c>
      <c r="S201" s="96">
        <f t="shared" si="155"/>
        <v>0</v>
      </c>
      <c r="T201" s="97"/>
    </row>
    <row r="202" s="85" customFormat="1" ht="23.1" customHeight="1" spans="1:20">
      <c r="A202" s="129" t="s">
        <v>391</v>
      </c>
      <c r="B202" s="129" t="s">
        <v>392</v>
      </c>
      <c r="C202" s="113" t="s">
        <v>334</v>
      </c>
      <c r="D202" s="148">
        <v>45.89</v>
      </c>
      <c r="E202" s="115">
        <v>45</v>
      </c>
      <c r="F202" s="116">
        <f t="shared" si="170"/>
        <v>2065.05</v>
      </c>
      <c r="G202" s="116">
        <f t="shared" si="168"/>
        <v>45.89</v>
      </c>
      <c r="H202" s="117">
        <f t="shared" si="171"/>
        <v>45</v>
      </c>
      <c r="I202" s="116">
        <f t="shared" si="169"/>
        <v>2065.05</v>
      </c>
      <c r="J202" s="116">
        <f t="shared" si="177"/>
        <v>43.5955</v>
      </c>
      <c r="K202" s="116">
        <f t="shared" si="172"/>
        <v>45</v>
      </c>
      <c r="L202" s="116">
        <f t="shared" si="173"/>
        <v>1961.7975</v>
      </c>
      <c r="M202" s="116">
        <f t="shared" si="174"/>
        <v>2.2945</v>
      </c>
      <c r="N202" s="116">
        <f t="shared" si="175"/>
        <v>45</v>
      </c>
      <c r="O202" s="116">
        <f t="shared" si="176"/>
        <v>103.2525</v>
      </c>
      <c r="P202" s="116"/>
      <c r="R202" s="95">
        <f t="shared" si="154"/>
        <v>43.5955</v>
      </c>
      <c r="S202" s="96">
        <f t="shared" si="155"/>
        <v>0</v>
      </c>
      <c r="T202" s="97"/>
    </row>
    <row r="203" s="85" customFormat="1" ht="23.1" customHeight="1" spans="1:20">
      <c r="A203" s="129" t="s">
        <v>393</v>
      </c>
      <c r="B203" s="129" t="s">
        <v>394</v>
      </c>
      <c r="C203" s="113" t="s">
        <v>51</v>
      </c>
      <c r="D203" s="148">
        <v>341.56</v>
      </c>
      <c r="E203" s="115">
        <v>55</v>
      </c>
      <c r="F203" s="116">
        <f t="shared" si="170"/>
        <v>18785.8</v>
      </c>
      <c r="G203" s="116">
        <f t="shared" si="168"/>
        <v>341.56</v>
      </c>
      <c r="H203" s="117">
        <f t="shared" si="171"/>
        <v>55</v>
      </c>
      <c r="I203" s="116">
        <f t="shared" si="169"/>
        <v>18785.8</v>
      </c>
      <c r="J203" s="116">
        <f t="shared" si="177"/>
        <v>324.482</v>
      </c>
      <c r="K203" s="116">
        <f t="shared" si="172"/>
        <v>55</v>
      </c>
      <c r="L203" s="116">
        <f t="shared" si="173"/>
        <v>17846.51</v>
      </c>
      <c r="M203" s="116">
        <f t="shared" si="174"/>
        <v>17.078</v>
      </c>
      <c r="N203" s="116">
        <f t="shared" si="175"/>
        <v>55</v>
      </c>
      <c r="O203" s="116">
        <f t="shared" si="176"/>
        <v>939.290000000002</v>
      </c>
      <c r="P203" s="116"/>
      <c r="R203" s="95">
        <f t="shared" ref="R203:R266" si="178">G203*0.95</f>
        <v>324.482</v>
      </c>
      <c r="S203" s="96">
        <f t="shared" ref="S203:S266" si="179">J203-R203</f>
        <v>0</v>
      </c>
      <c r="T203" s="97"/>
    </row>
    <row r="204" s="85" customFormat="1" ht="23.1" customHeight="1" spans="1:20">
      <c r="A204" s="129" t="s">
        <v>395</v>
      </c>
      <c r="B204" s="129" t="s">
        <v>396</v>
      </c>
      <c r="C204" s="113" t="s">
        <v>334</v>
      </c>
      <c r="D204" s="148">
        <v>25.5</v>
      </c>
      <c r="E204" s="115">
        <v>100</v>
      </c>
      <c r="F204" s="116">
        <f t="shared" si="170"/>
        <v>2550</v>
      </c>
      <c r="G204" s="116">
        <f t="shared" si="168"/>
        <v>25.5</v>
      </c>
      <c r="H204" s="117">
        <f t="shared" si="171"/>
        <v>100</v>
      </c>
      <c r="I204" s="116">
        <f t="shared" si="169"/>
        <v>2550</v>
      </c>
      <c r="J204" s="116">
        <f t="shared" si="177"/>
        <v>24.225</v>
      </c>
      <c r="K204" s="116">
        <f t="shared" si="172"/>
        <v>100</v>
      </c>
      <c r="L204" s="116">
        <f t="shared" si="173"/>
        <v>2422.5</v>
      </c>
      <c r="M204" s="116">
        <f t="shared" si="174"/>
        <v>1.275</v>
      </c>
      <c r="N204" s="116">
        <f t="shared" si="175"/>
        <v>100</v>
      </c>
      <c r="O204" s="116">
        <f t="shared" si="176"/>
        <v>127.5</v>
      </c>
      <c r="P204" s="116"/>
      <c r="R204" s="95">
        <f t="shared" si="178"/>
        <v>24.225</v>
      </c>
      <c r="S204" s="96">
        <f t="shared" si="179"/>
        <v>0</v>
      </c>
      <c r="T204" s="97"/>
    </row>
    <row r="205" s="85" customFormat="1" ht="23.1" customHeight="1" spans="1:20">
      <c r="A205" s="129" t="s">
        <v>397</v>
      </c>
      <c r="B205" s="129" t="s">
        <v>398</v>
      </c>
      <c r="C205" s="113" t="s">
        <v>334</v>
      </c>
      <c r="D205" s="148">
        <v>45.89</v>
      </c>
      <c r="E205" s="115">
        <v>100</v>
      </c>
      <c r="F205" s="116">
        <f t="shared" si="170"/>
        <v>4589</v>
      </c>
      <c r="G205" s="116">
        <f t="shared" si="168"/>
        <v>45.89</v>
      </c>
      <c r="H205" s="117">
        <f t="shared" si="171"/>
        <v>100</v>
      </c>
      <c r="I205" s="116">
        <f t="shared" si="169"/>
        <v>4589</v>
      </c>
      <c r="J205" s="116">
        <f t="shared" si="177"/>
        <v>43.5955</v>
      </c>
      <c r="K205" s="116">
        <f t="shared" si="172"/>
        <v>100</v>
      </c>
      <c r="L205" s="116">
        <f t="shared" si="173"/>
        <v>4359.55</v>
      </c>
      <c r="M205" s="116">
        <f t="shared" si="174"/>
        <v>2.2945</v>
      </c>
      <c r="N205" s="116">
        <f t="shared" si="175"/>
        <v>100</v>
      </c>
      <c r="O205" s="116">
        <f t="shared" si="176"/>
        <v>229.45</v>
      </c>
      <c r="P205" s="116"/>
      <c r="R205" s="95">
        <f t="shared" si="178"/>
        <v>43.5955</v>
      </c>
      <c r="S205" s="96">
        <f t="shared" si="179"/>
        <v>0</v>
      </c>
      <c r="T205" s="97"/>
    </row>
    <row r="206" s="85" customFormat="1" ht="23.1" customHeight="1" spans="1:20">
      <c r="A206" s="129" t="s">
        <v>399</v>
      </c>
      <c r="B206" s="129" t="s">
        <v>400</v>
      </c>
      <c r="C206" s="113" t="s">
        <v>51</v>
      </c>
      <c r="D206" s="148">
        <v>182.73</v>
      </c>
      <c r="E206" s="115">
        <v>200</v>
      </c>
      <c r="F206" s="116">
        <f t="shared" si="170"/>
        <v>36546</v>
      </c>
      <c r="G206" s="116">
        <f t="shared" si="168"/>
        <v>182.73</v>
      </c>
      <c r="H206" s="117">
        <f t="shared" si="171"/>
        <v>200</v>
      </c>
      <c r="I206" s="116">
        <f t="shared" si="169"/>
        <v>36546</v>
      </c>
      <c r="J206" s="116">
        <f t="shared" si="177"/>
        <v>173.5935</v>
      </c>
      <c r="K206" s="116">
        <f t="shared" si="172"/>
        <v>200</v>
      </c>
      <c r="L206" s="116">
        <f t="shared" si="173"/>
        <v>34718.7</v>
      </c>
      <c r="M206" s="116">
        <f t="shared" si="174"/>
        <v>9.13650000000001</v>
      </c>
      <c r="N206" s="116">
        <f t="shared" si="175"/>
        <v>200</v>
      </c>
      <c r="O206" s="116">
        <f t="shared" si="176"/>
        <v>1827.3</v>
      </c>
      <c r="P206" s="116"/>
      <c r="R206" s="95">
        <f t="shared" si="178"/>
        <v>173.5935</v>
      </c>
      <c r="S206" s="96">
        <f t="shared" si="179"/>
        <v>0</v>
      </c>
      <c r="T206" s="97"/>
    </row>
    <row r="207" s="85" customFormat="1" ht="23.1" customHeight="1" spans="1:20">
      <c r="A207" s="129" t="s">
        <v>401</v>
      </c>
      <c r="B207" s="129" t="s">
        <v>402</v>
      </c>
      <c r="C207" s="113" t="s">
        <v>51</v>
      </c>
      <c r="D207" s="148">
        <v>20.4</v>
      </c>
      <c r="E207" s="115">
        <v>400</v>
      </c>
      <c r="F207" s="116">
        <f t="shared" si="170"/>
        <v>8160</v>
      </c>
      <c r="G207" s="116">
        <f t="shared" si="168"/>
        <v>20.4</v>
      </c>
      <c r="H207" s="117">
        <f t="shared" si="171"/>
        <v>400</v>
      </c>
      <c r="I207" s="116">
        <f t="shared" si="169"/>
        <v>8160</v>
      </c>
      <c r="J207" s="116">
        <f t="shared" si="177"/>
        <v>19.38</v>
      </c>
      <c r="K207" s="116">
        <f t="shared" si="172"/>
        <v>400</v>
      </c>
      <c r="L207" s="116">
        <f t="shared" si="173"/>
        <v>7752</v>
      </c>
      <c r="M207" s="116">
        <f t="shared" si="174"/>
        <v>1.02</v>
      </c>
      <c r="N207" s="116">
        <f t="shared" si="175"/>
        <v>400</v>
      </c>
      <c r="O207" s="116">
        <f t="shared" si="176"/>
        <v>408</v>
      </c>
      <c r="P207" s="116"/>
      <c r="R207" s="95">
        <f t="shared" si="178"/>
        <v>19.38</v>
      </c>
      <c r="S207" s="96">
        <f t="shared" si="179"/>
        <v>0</v>
      </c>
      <c r="T207" s="97"/>
    </row>
    <row r="208" s="85" customFormat="1" ht="23.1" customHeight="1" spans="1:20">
      <c r="A208" s="129">
        <v>310</v>
      </c>
      <c r="B208" s="129" t="s">
        <v>403</v>
      </c>
      <c r="C208" s="113"/>
      <c r="D208" s="148"/>
      <c r="E208" s="115"/>
      <c r="F208" s="116">
        <f t="shared" si="170"/>
        <v>0</v>
      </c>
      <c r="G208" s="116">
        <f t="shared" si="168"/>
        <v>0</v>
      </c>
      <c r="H208" s="117">
        <f t="shared" si="171"/>
        <v>0</v>
      </c>
      <c r="I208" s="116">
        <f t="shared" si="169"/>
        <v>0</v>
      </c>
      <c r="J208" s="116">
        <f t="shared" si="177"/>
        <v>0</v>
      </c>
      <c r="K208" s="116">
        <f t="shared" si="172"/>
        <v>0</v>
      </c>
      <c r="L208" s="116">
        <f t="shared" si="173"/>
        <v>0</v>
      </c>
      <c r="M208" s="116">
        <f t="shared" si="174"/>
        <v>0</v>
      </c>
      <c r="N208" s="116">
        <f t="shared" si="175"/>
        <v>0</v>
      </c>
      <c r="O208" s="116">
        <f t="shared" si="176"/>
        <v>0</v>
      </c>
      <c r="P208" s="116"/>
      <c r="R208" s="95">
        <f t="shared" si="178"/>
        <v>0</v>
      </c>
      <c r="S208" s="96">
        <f t="shared" si="179"/>
        <v>0</v>
      </c>
      <c r="T208" s="97"/>
    </row>
    <row r="209" s="85" customFormat="1" ht="23.1" customHeight="1" spans="1:20">
      <c r="A209" s="129" t="s">
        <v>404</v>
      </c>
      <c r="B209" s="129" t="s">
        <v>405</v>
      </c>
      <c r="C209" s="113" t="s">
        <v>334</v>
      </c>
      <c r="D209" s="148">
        <v>30.59</v>
      </c>
      <c r="E209" s="115">
        <v>10</v>
      </c>
      <c r="F209" s="116">
        <f t="shared" si="170"/>
        <v>305.9</v>
      </c>
      <c r="G209" s="116">
        <f t="shared" si="168"/>
        <v>30.59</v>
      </c>
      <c r="H209" s="117">
        <f t="shared" si="171"/>
        <v>10</v>
      </c>
      <c r="I209" s="116">
        <f t="shared" si="169"/>
        <v>305.9</v>
      </c>
      <c r="J209" s="116">
        <f t="shared" si="177"/>
        <v>29.0605</v>
      </c>
      <c r="K209" s="116">
        <f t="shared" si="172"/>
        <v>10</v>
      </c>
      <c r="L209" s="116">
        <f t="shared" si="173"/>
        <v>290.605</v>
      </c>
      <c r="M209" s="116">
        <f t="shared" si="174"/>
        <v>1.5295</v>
      </c>
      <c r="N209" s="116">
        <f t="shared" si="175"/>
        <v>10</v>
      </c>
      <c r="O209" s="116">
        <f t="shared" si="176"/>
        <v>15.295</v>
      </c>
      <c r="P209" s="116"/>
      <c r="R209" s="95">
        <f t="shared" si="178"/>
        <v>29.0605</v>
      </c>
      <c r="S209" s="96">
        <f t="shared" si="179"/>
        <v>0</v>
      </c>
      <c r="T209" s="97"/>
    </row>
    <row r="210" s="85" customFormat="1" ht="23.1" customHeight="1" spans="1:20">
      <c r="A210" s="129" t="s">
        <v>406</v>
      </c>
      <c r="B210" s="129" t="s">
        <v>407</v>
      </c>
      <c r="C210" s="113" t="s">
        <v>334</v>
      </c>
      <c r="D210" s="148">
        <v>35.69</v>
      </c>
      <c r="E210" s="115">
        <v>10</v>
      </c>
      <c r="F210" s="116">
        <f t="shared" si="170"/>
        <v>356.9</v>
      </c>
      <c r="G210" s="116">
        <f t="shared" si="168"/>
        <v>35.69</v>
      </c>
      <c r="H210" s="117">
        <f t="shared" si="171"/>
        <v>10</v>
      </c>
      <c r="I210" s="116">
        <f t="shared" si="169"/>
        <v>356.9</v>
      </c>
      <c r="J210" s="116">
        <f t="shared" si="177"/>
        <v>33.9055</v>
      </c>
      <c r="K210" s="116">
        <f t="shared" si="172"/>
        <v>10</v>
      </c>
      <c r="L210" s="116">
        <f t="shared" si="173"/>
        <v>339.055</v>
      </c>
      <c r="M210" s="116">
        <f t="shared" si="174"/>
        <v>1.7845</v>
      </c>
      <c r="N210" s="116">
        <f t="shared" si="175"/>
        <v>10</v>
      </c>
      <c r="O210" s="116">
        <f t="shared" si="176"/>
        <v>17.845</v>
      </c>
      <c r="P210" s="116"/>
      <c r="R210" s="95">
        <f t="shared" si="178"/>
        <v>33.9055</v>
      </c>
      <c r="S210" s="96">
        <f t="shared" si="179"/>
        <v>0</v>
      </c>
      <c r="T210" s="97"/>
    </row>
    <row r="211" s="85" customFormat="1" ht="23.1" customHeight="1" spans="1:20">
      <c r="A211" s="129" t="s">
        <v>408</v>
      </c>
      <c r="B211" s="129" t="s">
        <v>409</v>
      </c>
      <c r="C211" s="113" t="s">
        <v>51</v>
      </c>
      <c r="D211" s="148">
        <v>305.95</v>
      </c>
      <c r="E211" s="115">
        <v>10</v>
      </c>
      <c r="F211" s="116">
        <f t="shared" si="170"/>
        <v>3059.5</v>
      </c>
      <c r="G211" s="116">
        <f t="shared" si="168"/>
        <v>305.95</v>
      </c>
      <c r="H211" s="117">
        <f t="shared" si="171"/>
        <v>10</v>
      </c>
      <c r="I211" s="116">
        <f t="shared" si="169"/>
        <v>3059.5</v>
      </c>
      <c r="J211" s="116">
        <f t="shared" si="177"/>
        <v>290.6525</v>
      </c>
      <c r="K211" s="116">
        <f t="shared" si="172"/>
        <v>10</v>
      </c>
      <c r="L211" s="116">
        <f t="shared" si="173"/>
        <v>2906.525</v>
      </c>
      <c r="M211" s="116">
        <f t="shared" si="174"/>
        <v>15.2975</v>
      </c>
      <c r="N211" s="116">
        <f t="shared" si="175"/>
        <v>10</v>
      </c>
      <c r="O211" s="116">
        <f t="shared" si="176"/>
        <v>152.975</v>
      </c>
      <c r="P211" s="116"/>
      <c r="R211" s="95">
        <f t="shared" si="178"/>
        <v>290.6525</v>
      </c>
      <c r="S211" s="96">
        <f t="shared" si="179"/>
        <v>0</v>
      </c>
      <c r="T211" s="97"/>
    </row>
    <row r="212" s="85" customFormat="1" ht="23.1" customHeight="1" spans="1:20">
      <c r="A212" s="129" t="s">
        <v>410</v>
      </c>
      <c r="B212" s="129" t="s">
        <v>411</v>
      </c>
      <c r="C212" s="113" t="s">
        <v>51</v>
      </c>
      <c r="D212" s="148">
        <v>22.44</v>
      </c>
      <c r="E212" s="115">
        <v>10</v>
      </c>
      <c r="F212" s="116">
        <f t="shared" si="170"/>
        <v>224.4</v>
      </c>
      <c r="G212" s="116">
        <f t="shared" si="168"/>
        <v>22.44</v>
      </c>
      <c r="H212" s="117">
        <f t="shared" si="171"/>
        <v>10</v>
      </c>
      <c r="I212" s="116">
        <f t="shared" si="169"/>
        <v>224.4</v>
      </c>
      <c r="J212" s="116">
        <f t="shared" si="177"/>
        <v>21.318</v>
      </c>
      <c r="K212" s="116">
        <f t="shared" si="172"/>
        <v>10</v>
      </c>
      <c r="L212" s="116">
        <f t="shared" si="173"/>
        <v>213.18</v>
      </c>
      <c r="M212" s="116">
        <f t="shared" si="174"/>
        <v>1.122</v>
      </c>
      <c r="N212" s="116">
        <f t="shared" si="175"/>
        <v>10</v>
      </c>
      <c r="O212" s="116">
        <f t="shared" si="176"/>
        <v>11.22</v>
      </c>
      <c r="P212" s="116"/>
      <c r="R212" s="95">
        <f t="shared" si="178"/>
        <v>21.318</v>
      </c>
      <c r="S212" s="96">
        <f t="shared" si="179"/>
        <v>0</v>
      </c>
      <c r="T212" s="97"/>
    </row>
    <row r="213" s="85" customFormat="1" ht="23.1" customHeight="1" spans="1:20">
      <c r="A213" s="129">
        <v>312</v>
      </c>
      <c r="B213" s="129" t="s">
        <v>412</v>
      </c>
      <c r="C213" s="113" t="s">
        <v>65</v>
      </c>
      <c r="D213" s="148">
        <v>18.29</v>
      </c>
      <c r="E213" s="115">
        <v>20</v>
      </c>
      <c r="F213" s="116">
        <f t="shared" si="170"/>
        <v>365.8</v>
      </c>
      <c r="G213" s="116">
        <f t="shared" si="168"/>
        <v>18.29</v>
      </c>
      <c r="H213" s="117">
        <f t="shared" si="171"/>
        <v>20</v>
      </c>
      <c r="I213" s="116">
        <f t="shared" si="169"/>
        <v>365.8</v>
      </c>
      <c r="J213" s="116">
        <f t="shared" si="177"/>
        <v>17.3755</v>
      </c>
      <c r="K213" s="116">
        <f t="shared" si="172"/>
        <v>20</v>
      </c>
      <c r="L213" s="116">
        <f t="shared" si="173"/>
        <v>347.51</v>
      </c>
      <c r="M213" s="116">
        <f t="shared" si="174"/>
        <v>0.9145</v>
      </c>
      <c r="N213" s="116">
        <f t="shared" si="175"/>
        <v>20</v>
      </c>
      <c r="O213" s="116">
        <f t="shared" si="176"/>
        <v>18.29</v>
      </c>
      <c r="P213" s="116"/>
      <c r="R213" s="95">
        <f t="shared" si="178"/>
        <v>17.3755</v>
      </c>
      <c r="S213" s="96">
        <f t="shared" si="179"/>
        <v>0</v>
      </c>
      <c r="T213" s="97"/>
    </row>
    <row r="214" s="85" customFormat="1" ht="23.1" customHeight="1" spans="1:20">
      <c r="A214" s="129">
        <v>313</v>
      </c>
      <c r="B214" s="129" t="s">
        <v>413</v>
      </c>
      <c r="C214" s="113"/>
      <c r="D214" s="148"/>
      <c r="E214" s="115"/>
      <c r="F214" s="116">
        <f t="shared" si="170"/>
        <v>0</v>
      </c>
      <c r="G214" s="116">
        <f t="shared" ref="G214:G277" si="180">D214</f>
        <v>0</v>
      </c>
      <c r="H214" s="117">
        <f t="shared" si="171"/>
        <v>0</v>
      </c>
      <c r="I214" s="116">
        <f t="shared" si="169"/>
        <v>0</v>
      </c>
      <c r="J214" s="116">
        <f t="shared" si="177"/>
        <v>0</v>
      </c>
      <c r="K214" s="116">
        <f t="shared" si="172"/>
        <v>0</v>
      </c>
      <c r="L214" s="116">
        <f t="shared" si="173"/>
        <v>0</v>
      </c>
      <c r="M214" s="116">
        <f t="shared" si="174"/>
        <v>0</v>
      </c>
      <c r="N214" s="116">
        <f t="shared" si="175"/>
        <v>0</v>
      </c>
      <c r="O214" s="116">
        <f t="shared" si="176"/>
        <v>0</v>
      </c>
      <c r="P214" s="116"/>
      <c r="R214" s="95">
        <f t="shared" si="178"/>
        <v>0</v>
      </c>
      <c r="S214" s="96">
        <f t="shared" si="179"/>
        <v>0</v>
      </c>
      <c r="T214" s="97"/>
    </row>
    <row r="215" s="85" customFormat="1" ht="23.1" customHeight="1" spans="1:20">
      <c r="A215" s="129" t="s">
        <v>414</v>
      </c>
      <c r="B215" s="129" t="s">
        <v>415</v>
      </c>
      <c r="C215" s="113" t="s">
        <v>65</v>
      </c>
      <c r="D215" s="148">
        <v>25.24</v>
      </c>
      <c r="E215" s="115">
        <v>100</v>
      </c>
      <c r="F215" s="116">
        <f t="shared" si="170"/>
        <v>2524</v>
      </c>
      <c r="G215" s="116">
        <f t="shared" si="180"/>
        <v>25.24</v>
      </c>
      <c r="H215" s="117">
        <f t="shared" si="171"/>
        <v>100</v>
      </c>
      <c r="I215" s="116">
        <f t="shared" ref="I215:I278" si="181">ROUND(H215*G215,2)</f>
        <v>2524</v>
      </c>
      <c r="J215" s="116">
        <f t="shared" si="177"/>
        <v>23.978</v>
      </c>
      <c r="K215" s="116">
        <f t="shared" si="172"/>
        <v>100</v>
      </c>
      <c r="L215" s="116">
        <f t="shared" si="173"/>
        <v>2397.8</v>
      </c>
      <c r="M215" s="116">
        <f t="shared" si="174"/>
        <v>1.262</v>
      </c>
      <c r="N215" s="116">
        <f t="shared" si="175"/>
        <v>100</v>
      </c>
      <c r="O215" s="116">
        <f t="shared" si="176"/>
        <v>126.2</v>
      </c>
      <c r="P215" s="116"/>
      <c r="R215" s="95">
        <f t="shared" si="178"/>
        <v>23.978</v>
      </c>
      <c r="S215" s="96">
        <f t="shared" si="179"/>
        <v>0</v>
      </c>
      <c r="T215" s="97"/>
    </row>
    <row r="216" s="85" customFormat="1" ht="23.1" customHeight="1" spans="1:20">
      <c r="A216" s="129" t="s">
        <v>416</v>
      </c>
      <c r="B216" s="129" t="s">
        <v>417</v>
      </c>
      <c r="C216" s="113" t="s">
        <v>65</v>
      </c>
      <c r="D216" s="148">
        <v>15.3</v>
      </c>
      <c r="E216" s="115">
        <v>100</v>
      </c>
      <c r="F216" s="116">
        <f t="shared" ref="F216:F279" si="182">ROUND(E216*D216,2)</f>
        <v>1530</v>
      </c>
      <c r="G216" s="116">
        <f t="shared" si="180"/>
        <v>15.3</v>
      </c>
      <c r="H216" s="117">
        <f t="shared" ref="H216:H279" si="183">E216</f>
        <v>100</v>
      </c>
      <c r="I216" s="116">
        <f t="shared" si="181"/>
        <v>1530</v>
      </c>
      <c r="J216" s="116">
        <f t="shared" si="177"/>
        <v>14.535</v>
      </c>
      <c r="K216" s="116">
        <f t="shared" ref="K216:K279" si="184">H216</f>
        <v>100</v>
      </c>
      <c r="L216" s="116">
        <f t="shared" ref="L216:L279" si="185">K216*J216</f>
        <v>1453.5</v>
      </c>
      <c r="M216" s="116">
        <f t="shared" ref="M216:M279" si="186">G216-J216</f>
        <v>0.765000000000001</v>
      </c>
      <c r="N216" s="116">
        <f t="shared" ref="N216:N279" si="187">K216</f>
        <v>100</v>
      </c>
      <c r="O216" s="116">
        <f t="shared" ref="O216:O279" si="188">N216*M216</f>
        <v>76.5000000000001</v>
      </c>
      <c r="P216" s="116"/>
      <c r="R216" s="95">
        <f t="shared" si="178"/>
        <v>14.535</v>
      </c>
      <c r="S216" s="96">
        <f t="shared" si="179"/>
        <v>0</v>
      </c>
      <c r="T216" s="97"/>
    </row>
    <row r="217" s="85" customFormat="1" ht="23.1" customHeight="1" spans="1:20">
      <c r="A217" s="129">
        <v>314</v>
      </c>
      <c r="B217" s="129" t="s">
        <v>418</v>
      </c>
      <c r="C217" s="113"/>
      <c r="D217" s="148"/>
      <c r="E217" s="115"/>
      <c r="F217" s="116">
        <f t="shared" si="182"/>
        <v>0</v>
      </c>
      <c r="G217" s="116">
        <f t="shared" si="180"/>
        <v>0</v>
      </c>
      <c r="H217" s="117">
        <f t="shared" si="183"/>
        <v>0</v>
      </c>
      <c r="I217" s="116">
        <f t="shared" si="181"/>
        <v>0</v>
      </c>
      <c r="J217" s="116">
        <f t="shared" si="177"/>
        <v>0</v>
      </c>
      <c r="K217" s="116">
        <f t="shared" si="184"/>
        <v>0</v>
      </c>
      <c r="L217" s="116">
        <f t="shared" si="185"/>
        <v>0</v>
      </c>
      <c r="M217" s="116">
        <f t="shared" si="186"/>
        <v>0</v>
      </c>
      <c r="N217" s="116">
        <f t="shared" si="187"/>
        <v>0</v>
      </c>
      <c r="O217" s="116">
        <f t="shared" si="188"/>
        <v>0</v>
      </c>
      <c r="P217" s="116"/>
      <c r="R217" s="95">
        <f t="shared" si="178"/>
        <v>0</v>
      </c>
      <c r="S217" s="96">
        <f t="shared" si="179"/>
        <v>0</v>
      </c>
      <c r="T217" s="97"/>
    </row>
    <row r="218" s="85" customFormat="1" ht="23.1" customHeight="1" spans="1:20">
      <c r="A218" s="129" t="s">
        <v>419</v>
      </c>
      <c r="B218" s="129" t="s">
        <v>420</v>
      </c>
      <c r="C218" s="113" t="s">
        <v>65</v>
      </c>
      <c r="D218" s="148">
        <v>38.75</v>
      </c>
      <c r="E218" s="115">
        <v>10</v>
      </c>
      <c r="F218" s="116">
        <f t="shared" si="182"/>
        <v>387.5</v>
      </c>
      <c r="G218" s="116">
        <f t="shared" si="180"/>
        <v>38.75</v>
      </c>
      <c r="H218" s="117">
        <f t="shared" si="183"/>
        <v>10</v>
      </c>
      <c r="I218" s="116">
        <f t="shared" si="181"/>
        <v>387.5</v>
      </c>
      <c r="J218" s="116">
        <f t="shared" si="177"/>
        <v>36.8125</v>
      </c>
      <c r="K218" s="116">
        <f t="shared" si="184"/>
        <v>10</v>
      </c>
      <c r="L218" s="116">
        <f t="shared" si="185"/>
        <v>368.125</v>
      </c>
      <c r="M218" s="116">
        <f t="shared" si="186"/>
        <v>1.9375</v>
      </c>
      <c r="N218" s="116">
        <f t="shared" si="187"/>
        <v>10</v>
      </c>
      <c r="O218" s="116">
        <f t="shared" si="188"/>
        <v>19.375</v>
      </c>
      <c r="P218" s="116"/>
      <c r="R218" s="95">
        <f t="shared" si="178"/>
        <v>36.8125</v>
      </c>
      <c r="S218" s="96">
        <f t="shared" si="179"/>
        <v>0</v>
      </c>
      <c r="T218" s="97"/>
    </row>
    <row r="219" s="85" customFormat="1" ht="23.1" customHeight="1" spans="1:20">
      <c r="A219" s="129" t="s">
        <v>421</v>
      </c>
      <c r="B219" s="129" t="s">
        <v>422</v>
      </c>
      <c r="C219" s="113" t="s">
        <v>65</v>
      </c>
      <c r="D219" s="148">
        <v>8.98</v>
      </c>
      <c r="E219" s="115">
        <v>20</v>
      </c>
      <c r="F219" s="116">
        <f t="shared" si="182"/>
        <v>179.6</v>
      </c>
      <c r="G219" s="116">
        <f t="shared" si="180"/>
        <v>8.98</v>
      </c>
      <c r="H219" s="117">
        <f t="shared" si="183"/>
        <v>20</v>
      </c>
      <c r="I219" s="116">
        <f t="shared" si="181"/>
        <v>179.6</v>
      </c>
      <c r="J219" s="116">
        <f t="shared" si="177"/>
        <v>8.531</v>
      </c>
      <c r="K219" s="116">
        <f t="shared" si="184"/>
        <v>20</v>
      </c>
      <c r="L219" s="116">
        <f t="shared" si="185"/>
        <v>170.62</v>
      </c>
      <c r="M219" s="116">
        <f t="shared" si="186"/>
        <v>0.449</v>
      </c>
      <c r="N219" s="116">
        <f t="shared" si="187"/>
        <v>20</v>
      </c>
      <c r="O219" s="116">
        <f t="shared" si="188"/>
        <v>8.98</v>
      </c>
      <c r="P219" s="116"/>
      <c r="R219" s="95">
        <f t="shared" si="178"/>
        <v>8.531</v>
      </c>
      <c r="S219" s="96">
        <f t="shared" si="179"/>
        <v>0</v>
      </c>
      <c r="T219" s="97"/>
    </row>
    <row r="220" s="85" customFormat="1" ht="23.1" customHeight="1" spans="1:20">
      <c r="A220" s="129" t="s">
        <v>423</v>
      </c>
      <c r="B220" s="129" t="s">
        <v>424</v>
      </c>
      <c r="C220" s="113" t="s">
        <v>65</v>
      </c>
      <c r="D220" s="148">
        <v>25</v>
      </c>
      <c r="E220" s="115">
        <v>15</v>
      </c>
      <c r="F220" s="116">
        <f t="shared" si="182"/>
        <v>375</v>
      </c>
      <c r="G220" s="116">
        <f t="shared" si="180"/>
        <v>25</v>
      </c>
      <c r="H220" s="117">
        <f t="shared" si="183"/>
        <v>15</v>
      </c>
      <c r="I220" s="116">
        <f t="shared" si="181"/>
        <v>375</v>
      </c>
      <c r="J220" s="116">
        <f t="shared" si="177"/>
        <v>23.75</v>
      </c>
      <c r="K220" s="116">
        <f t="shared" si="184"/>
        <v>15</v>
      </c>
      <c r="L220" s="116">
        <f t="shared" si="185"/>
        <v>356.25</v>
      </c>
      <c r="M220" s="116">
        <f t="shared" si="186"/>
        <v>1.25</v>
      </c>
      <c r="N220" s="116">
        <f t="shared" si="187"/>
        <v>15</v>
      </c>
      <c r="O220" s="116">
        <f t="shared" si="188"/>
        <v>18.75</v>
      </c>
      <c r="P220" s="116"/>
      <c r="R220" s="95">
        <f t="shared" si="178"/>
        <v>23.75</v>
      </c>
      <c r="S220" s="96">
        <f t="shared" si="179"/>
        <v>0</v>
      </c>
      <c r="T220" s="97"/>
    </row>
    <row r="221" s="85" customFormat="1" ht="23.1" customHeight="1" spans="1:20">
      <c r="A221" s="129">
        <v>315</v>
      </c>
      <c r="B221" s="129" t="s">
        <v>425</v>
      </c>
      <c r="C221" s="113" t="s">
        <v>334</v>
      </c>
      <c r="D221" s="148">
        <v>5.16</v>
      </c>
      <c r="E221" s="115">
        <v>15</v>
      </c>
      <c r="F221" s="116">
        <f t="shared" si="182"/>
        <v>77.4</v>
      </c>
      <c r="G221" s="116">
        <f t="shared" si="180"/>
        <v>5.16</v>
      </c>
      <c r="H221" s="117">
        <f t="shared" si="183"/>
        <v>15</v>
      </c>
      <c r="I221" s="116">
        <f t="shared" si="181"/>
        <v>77.4</v>
      </c>
      <c r="J221" s="116">
        <f t="shared" si="177"/>
        <v>4.902</v>
      </c>
      <c r="K221" s="116">
        <f t="shared" si="184"/>
        <v>15</v>
      </c>
      <c r="L221" s="116">
        <f t="shared" si="185"/>
        <v>73.53</v>
      </c>
      <c r="M221" s="116">
        <f t="shared" si="186"/>
        <v>0.258</v>
      </c>
      <c r="N221" s="116">
        <f t="shared" si="187"/>
        <v>15</v>
      </c>
      <c r="O221" s="116">
        <f t="shared" si="188"/>
        <v>3.87</v>
      </c>
      <c r="P221" s="116"/>
      <c r="R221" s="95">
        <f t="shared" si="178"/>
        <v>4.902</v>
      </c>
      <c r="S221" s="96">
        <f t="shared" si="179"/>
        <v>0</v>
      </c>
      <c r="T221" s="97"/>
    </row>
    <row r="222" s="85" customFormat="1" ht="23.1" customHeight="1" spans="1:20">
      <c r="A222" s="129">
        <v>317</v>
      </c>
      <c r="B222" s="129" t="s">
        <v>426</v>
      </c>
      <c r="C222" s="113"/>
      <c r="D222" s="148"/>
      <c r="E222" s="115"/>
      <c r="F222" s="116">
        <f t="shared" si="182"/>
        <v>0</v>
      </c>
      <c r="G222" s="116">
        <f t="shared" si="180"/>
        <v>0</v>
      </c>
      <c r="H222" s="117">
        <f t="shared" si="183"/>
        <v>0</v>
      </c>
      <c r="I222" s="116">
        <f t="shared" si="181"/>
        <v>0</v>
      </c>
      <c r="J222" s="116">
        <f t="shared" si="177"/>
        <v>0</v>
      </c>
      <c r="K222" s="116">
        <f t="shared" si="184"/>
        <v>0</v>
      </c>
      <c r="L222" s="116">
        <f t="shared" si="185"/>
        <v>0</v>
      </c>
      <c r="M222" s="116">
        <f t="shared" si="186"/>
        <v>0</v>
      </c>
      <c r="N222" s="116">
        <f t="shared" si="187"/>
        <v>0</v>
      </c>
      <c r="O222" s="116">
        <f t="shared" si="188"/>
        <v>0</v>
      </c>
      <c r="P222" s="116"/>
      <c r="R222" s="95">
        <f t="shared" si="178"/>
        <v>0</v>
      </c>
      <c r="S222" s="96">
        <f t="shared" si="179"/>
        <v>0</v>
      </c>
      <c r="T222" s="97"/>
    </row>
    <row r="223" s="85" customFormat="1" ht="23.1" customHeight="1" spans="1:20">
      <c r="A223" s="129" t="s">
        <v>427</v>
      </c>
      <c r="B223" s="129" t="s">
        <v>428</v>
      </c>
      <c r="C223" s="113" t="s">
        <v>51</v>
      </c>
      <c r="D223" s="148">
        <v>10</v>
      </c>
      <c r="E223" s="115">
        <v>1500</v>
      </c>
      <c r="F223" s="116">
        <f t="shared" si="182"/>
        <v>15000</v>
      </c>
      <c r="G223" s="116">
        <f t="shared" si="180"/>
        <v>10</v>
      </c>
      <c r="H223" s="117">
        <f t="shared" si="183"/>
        <v>1500</v>
      </c>
      <c r="I223" s="116">
        <f t="shared" si="181"/>
        <v>15000</v>
      </c>
      <c r="J223" s="116">
        <f t="shared" si="177"/>
        <v>9.5</v>
      </c>
      <c r="K223" s="116">
        <f t="shared" si="184"/>
        <v>1500</v>
      </c>
      <c r="L223" s="116">
        <f t="shared" si="185"/>
        <v>14250</v>
      </c>
      <c r="M223" s="116">
        <f t="shared" si="186"/>
        <v>0.5</v>
      </c>
      <c r="N223" s="116">
        <f t="shared" si="187"/>
        <v>1500</v>
      </c>
      <c r="O223" s="116">
        <f t="shared" si="188"/>
        <v>750</v>
      </c>
      <c r="P223" s="116"/>
      <c r="R223" s="95">
        <f t="shared" si="178"/>
        <v>9.5</v>
      </c>
      <c r="S223" s="96">
        <f t="shared" si="179"/>
        <v>0</v>
      </c>
      <c r="T223" s="97"/>
    </row>
    <row r="224" s="85" customFormat="1" ht="23.1" customHeight="1" spans="1:20">
      <c r="A224" s="129" t="s">
        <v>429</v>
      </c>
      <c r="B224" s="129" t="s">
        <v>430</v>
      </c>
      <c r="C224" s="113" t="s">
        <v>51</v>
      </c>
      <c r="D224" s="148">
        <v>15</v>
      </c>
      <c r="E224" s="115">
        <v>0</v>
      </c>
      <c r="F224" s="116">
        <f t="shared" si="182"/>
        <v>0</v>
      </c>
      <c r="G224" s="116">
        <f t="shared" si="180"/>
        <v>15</v>
      </c>
      <c r="H224" s="117">
        <f t="shared" si="183"/>
        <v>0</v>
      </c>
      <c r="I224" s="116">
        <f t="shared" si="181"/>
        <v>0</v>
      </c>
      <c r="J224" s="116">
        <f t="shared" ref="J224:J287" si="189">G224*0.95</f>
        <v>14.25</v>
      </c>
      <c r="K224" s="116">
        <f t="shared" si="184"/>
        <v>0</v>
      </c>
      <c r="L224" s="116">
        <f t="shared" si="185"/>
        <v>0</v>
      </c>
      <c r="M224" s="116">
        <f t="shared" si="186"/>
        <v>0.75</v>
      </c>
      <c r="N224" s="116">
        <f t="shared" si="187"/>
        <v>0</v>
      </c>
      <c r="O224" s="116">
        <f t="shared" si="188"/>
        <v>0</v>
      </c>
      <c r="P224" s="116"/>
      <c r="R224" s="95">
        <f t="shared" si="178"/>
        <v>14.25</v>
      </c>
      <c r="S224" s="96">
        <f t="shared" si="179"/>
        <v>0</v>
      </c>
      <c r="T224" s="97"/>
    </row>
    <row r="225" s="85" customFormat="1" ht="23.1" customHeight="1" spans="1:20">
      <c r="A225" s="129" t="s">
        <v>431</v>
      </c>
      <c r="B225" s="129" t="s">
        <v>432</v>
      </c>
      <c r="C225" s="113" t="s">
        <v>51</v>
      </c>
      <c r="D225" s="148">
        <v>10</v>
      </c>
      <c r="E225" s="115">
        <v>0</v>
      </c>
      <c r="F225" s="116">
        <f t="shared" si="182"/>
        <v>0</v>
      </c>
      <c r="G225" s="116">
        <f t="shared" si="180"/>
        <v>10</v>
      </c>
      <c r="H225" s="117">
        <f t="shared" si="183"/>
        <v>0</v>
      </c>
      <c r="I225" s="116">
        <f t="shared" si="181"/>
        <v>0</v>
      </c>
      <c r="J225" s="116">
        <f t="shared" si="189"/>
        <v>9.5</v>
      </c>
      <c r="K225" s="116">
        <f t="shared" si="184"/>
        <v>0</v>
      </c>
      <c r="L225" s="116">
        <f t="shared" si="185"/>
        <v>0</v>
      </c>
      <c r="M225" s="116">
        <f t="shared" si="186"/>
        <v>0.5</v>
      </c>
      <c r="N225" s="116">
        <f t="shared" si="187"/>
        <v>0</v>
      </c>
      <c r="O225" s="116">
        <f t="shared" si="188"/>
        <v>0</v>
      </c>
      <c r="P225" s="116"/>
      <c r="R225" s="95">
        <f t="shared" si="178"/>
        <v>9.5</v>
      </c>
      <c r="S225" s="96">
        <f t="shared" si="179"/>
        <v>0</v>
      </c>
      <c r="T225" s="97"/>
    </row>
    <row r="226" s="85" customFormat="1" ht="23.1" customHeight="1" spans="1:20">
      <c r="A226" s="129">
        <v>318</v>
      </c>
      <c r="B226" s="129" t="s">
        <v>433</v>
      </c>
      <c r="C226" s="113"/>
      <c r="D226" s="148"/>
      <c r="E226" s="115"/>
      <c r="F226" s="116">
        <f t="shared" si="182"/>
        <v>0</v>
      </c>
      <c r="G226" s="116">
        <f t="shared" si="180"/>
        <v>0</v>
      </c>
      <c r="H226" s="117">
        <f t="shared" si="183"/>
        <v>0</v>
      </c>
      <c r="I226" s="116">
        <f t="shared" si="181"/>
        <v>0</v>
      </c>
      <c r="J226" s="116">
        <f t="shared" si="189"/>
        <v>0</v>
      </c>
      <c r="K226" s="116">
        <f t="shared" si="184"/>
        <v>0</v>
      </c>
      <c r="L226" s="116">
        <f t="shared" si="185"/>
        <v>0</v>
      </c>
      <c r="M226" s="116">
        <f t="shared" si="186"/>
        <v>0</v>
      </c>
      <c r="N226" s="116">
        <f t="shared" si="187"/>
        <v>0</v>
      </c>
      <c r="O226" s="116">
        <f t="shared" si="188"/>
        <v>0</v>
      </c>
      <c r="P226" s="116"/>
      <c r="R226" s="95">
        <f t="shared" si="178"/>
        <v>0</v>
      </c>
      <c r="S226" s="96">
        <f t="shared" si="179"/>
        <v>0</v>
      </c>
      <c r="T226" s="97"/>
    </row>
    <row r="227" s="85" customFormat="1" ht="23.1" customHeight="1" spans="1:20">
      <c r="A227" s="129" t="s">
        <v>434</v>
      </c>
      <c r="B227" s="129" t="s">
        <v>435</v>
      </c>
      <c r="C227" s="113" t="s">
        <v>51</v>
      </c>
      <c r="D227" s="148">
        <v>307.72</v>
      </c>
      <c r="E227" s="115">
        <v>100</v>
      </c>
      <c r="F227" s="116">
        <f t="shared" si="182"/>
        <v>30772</v>
      </c>
      <c r="G227" s="116">
        <f t="shared" si="180"/>
        <v>307.72</v>
      </c>
      <c r="H227" s="117">
        <f t="shared" si="183"/>
        <v>100</v>
      </c>
      <c r="I227" s="116">
        <f t="shared" si="181"/>
        <v>30772</v>
      </c>
      <c r="J227" s="116">
        <f t="shared" si="189"/>
        <v>292.334</v>
      </c>
      <c r="K227" s="116">
        <f t="shared" si="184"/>
        <v>100</v>
      </c>
      <c r="L227" s="116">
        <f t="shared" si="185"/>
        <v>29233.4</v>
      </c>
      <c r="M227" s="116">
        <f t="shared" si="186"/>
        <v>15.386</v>
      </c>
      <c r="N227" s="116">
        <f t="shared" si="187"/>
        <v>100</v>
      </c>
      <c r="O227" s="116">
        <f t="shared" si="188"/>
        <v>1538.6</v>
      </c>
      <c r="P227" s="116"/>
      <c r="R227" s="95">
        <f t="shared" si="178"/>
        <v>292.334</v>
      </c>
      <c r="S227" s="96">
        <f t="shared" si="179"/>
        <v>0</v>
      </c>
      <c r="T227" s="97"/>
    </row>
    <row r="228" s="85" customFormat="1" ht="23.1" customHeight="1" spans="1:20">
      <c r="A228" s="129" t="s">
        <v>436</v>
      </c>
      <c r="B228" s="129" t="s">
        <v>437</v>
      </c>
      <c r="C228" s="113" t="s">
        <v>62</v>
      </c>
      <c r="D228" s="148">
        <v>5.5</v>
      </c>
      <c r="E228" s="115">
        <v>200</v>
      </c>
      <c r="F228" s="116">
        <f t="shared" si="182"/>
        <v>1100</v>
      </c>
      <c r="G228" s="116">
        <f t="shared" si="180"/>
        <v>5.5</v>
      </c>
      <c r="H228" s="117">
        <f t="shared" si="183"/>
        <v>200</v>
      </c>
      <c r="I228" s="116">
        <f t="shared" si="181"/>
        <v>1100</v>
      </c>
      <c r="J228" s="116">
        <f t="shared" si="189"/>
        <v>5.225</v>
      </c>
      <c r="K228" s="116">
        <f t="shared" si="184"/>
        <v>200</v>
      </c>
      <c r="L228" s="116">
        <f t="shared" si="185"/>
        <v>1045</v>
      </c>
      <c r="M228" s="116">
        <f t="shared" si="186"/>
        <v>0.275</v>
      </c>
      <c r="N228" s="116">
        <f t="shared" si="187"/>
        <v>200</v>
      </c>
      <c r="O228" s="116">
        <f t="shared" si="188"/>
        <v>55.0000000000001</v>
      </c>
      <c r="P228" s="116"/>
      <c r="R228" s="95">
        <f t="shared" si="178"/>
        <v>5.225</v>
      </c>
      <c r="S228" s="96">
        <f t="shared" si="179"/>
        <v>0</v>
      </c>
      <c r="T228" s="97"/>
    </row>
    <row r="229" s="85" customFormat="1" ht="23.1" customHeight="1" spans="1:20">
      <c r="A229" s="129" t="s">
        <v>438</v>
      </c>
      <c r="B229" s="129" t="s">
        <v>439</v>
      </c>
      <c r="C229" s="113" t="s">
        <v>51</v>
      </c>
      <c r="D229" s="148">
        <v>191.89</v>
      </c>
      <c r="E229" s="115">
        <v>0</v>
      </c>
      <c r="F229" s="116">
        <f t="shared" si="182"/>
        <v>0</v>
      </c>
      <c r="G229" s="116">
        <f t="shared" si="180"/>
        <v>191.89</v>
      </c>
      <c r="H229" s="117">
        <f t="shared" si="183"/>
        <v>0</v>
      </c>
      <c r="I229" s="116">
        <f t="shared" si="181"/>
        <v>0</v>
      </c>
      <c r="J229" s="116">
        <f t="shared" si="189"/>
        <v>182.2955</v>
      </c>
      <c r="K229" s="116">
        <f t="shared" si="184"/>
        <v>0</v>
      </c>
      <c r="L229" s="116">
        <f t="shared" si="185"/>
        <v>0</v>
      </c>
      <c r="M229" s="116">
        <f t="shared" si="186"/>
        <v>9.59450000000001</v>
      </c>
      <c r="N229" s="116">
        <f t="shared" si="187"/>
        <v>0</v>
      </c>
      <c r="O229" s="116">
        <f t="shared" si="188"/>
        <v>0</v>
      </c>
      <c r="P229" s="116"/>
      <c r="R229" s="95">
        <f t="shared" si="178"/>
        <v>182.2955</v>
      </c>
      <c r="S229" s="96">
        <f t="shared" si="179"/>
        <v>0</v>
      </c>
      <c r="T229" s="97"/>
    </row>
    <row r="230" s="85" customFormat="1" ht="23.1" customHeight="1" spans="1:20">
      <c r="A230" s="129" t="s">
        <v>440</v>
      </c>
      <c r="B230" s="129" t="s">
        <v>441</v>
      </c>
      <c r="C230" s="113" t="s">
        <v>51</v>
      </c>
      <c r="D230" s="148">
        <v>120</v>
      </c>
      <c r="E230" s="115">
        <v>0</v>
      </c>
      <c r="F230" s="116">
        <f t="shared" si="182"/>
        <v>0</v>
      </c>
      <c r="G230" s="116">
        <f t="shared" si="180"/>
        <v>120</v>
      </c>
      <c r="H230" s="117">
        <f t="shared" si="183"/>
        <v>0</v>
      </c>
      <c r="I230" s="116">
        <f t="shared" si="181"/>
        <v>0</v>
      </c>
      <c r="J230" s="116">
        <f t="shared" si="189"/>
        <v>114</v>
      </c>
      <c r="K230" s="116">
        <f t="shared" si="184"/>
        <v>0</v>
      </c>
      <c r="L230" s="116">
        <f t="shared" si="185"/>
        <v>0</v>
      </c>
      <c r="M230" s="116">
        <f t="shared" si="186"/>
        <v>6</v>
      </c>
      <c r="N230" s="116">
        <f t="shared" si="187"/>
        <v>0</v>
      </c>
      <c r="O230" s="116">
        <f t="shared" si="188"/>
        <v>0</v>
      </c>
      <c r="P230" s="116"/>
      <c r="R230" s="95">
        <f t="shared" si="178"/>
        <v>114</v>
      </c>
      <c r="S230" s="96">
        <f t="shared" si="179"/>
        <v>0</v>
      </c>
      <c r="T230" s="97"/>
    </row>
    <row r="231" s="85" customFormat="1" ht="23.1" customHeight="1" spans="1:20">
      <c r="A231" s="129" t="s">
        <v>442</v>
      </c>
      <c r="B231" s="129" t="s">
        <v>443</v>
      </c>
      <c r="C231" s="113" t="s">
        <v>65</v>
      </c>
      <c r="D231" s="148">
        <v>89.99</v>
      </c>
      <c r="E231" s="115">
        <v>0</v>
      </c>
      <c r="F231" s="116">
        <f t="shared" si="182"/>
        <v>0</v>
      </c>
      <c r="G231" s="116">
        <f t="shared" si="180"/>
        <v>89.99</v>
      </c>
      <c r="H231" s="117">
        <f t="shared" si="183"/>
        <v>0</v>
      </c>
      <c r="I231" s="116">
        <f t="shared" si="181"/>
        <v>0</v>
      </c>
      <c r="J231" s="116">
        <f t="shared" si="189"/>
        <v>85.4905</v>
      </c>
      <c r="K231" s="116">
        <f t="shared" si="184"/>
        <v>0</v>
      </c>
      <c r="L231" s="116">
        <f t="shared" si="185"/>
        <v>0</v>
      </c>
      <c r="M231" s="116">
        <f t="shared" si="186"/>
        <v>4.4995</v>
      </c>
      <c r="N231" s="116">
        <f t="shared" si="187"/>
        <v>0</v>
      </c>
      <c r="O231" s="116">
        <f t="shared" si="188"/>
        <v>0</v>
      </c>
      <c r="P231" s="116"/>
      <c r="R231" s="95">
        <f t="shared" si="178"/>
        <v>85.4905</v>
      </c>
      <c r="S231" s="96">
        <f t="shared" si="179"/>
        <v>0</v>
      </c>
      <c r="T231" s="97"/>
    </row>
    <row r="232" s="85" customFormat="1" ht="23.1" customHeight="1" spans="1:20">
      <c r="A232" s="129" t="s">
        <v>444</v>
      </c>
      <c r="B232" s="129" t="s">
        <v>445</v>
      </c>
      <c r="C232" s="113" t="s">
        <v>51</v>
      </c>
      <c r="D232" s="148">
        <v>319.93</v>
      </c>
      <c r="E232" s="115">
        <v>0</v>
      </c>
      <c r="F232" s="116">
        <f t="shared" si="182"/>
        <v>0</v>
      </c>
      <c r="G232" s="116">
        <f t="shared" si="180"/>
        <v>319.93</v>
      </c>
      <c r="H232" s="117">
        <f t="shared" si="183"/>
        <v>0</v>
      </c>
      <c r="I232" s="116">
        <f t="shared" si="181"/>
        <v>0</v>
      </c>
      <c r="J232" s="116">
        <f t="shared" si="189"/>
        <v>303.9335</v>
      </c>
      <c r="K232" s="116">
        <f t="shared" si="184"/>
        <v>0</v>
      </c>
      <c r="L232" s="116">
        <f t="shared" si="185"/>
        <v>0</v>
      </c>
      <c r="M232" s="116">
        <f t="shared" si="186"/>
        <v>15.9965</v>
      </c>
      <c r="N232" s="116">
        <f t="shared" si="187"/>
        <v>0</v>
      </c>
      <c r="O232" s="116">
        <f t="shared" si="188"/>
        <v>0</v>
      </c>
      <c r="P232" s="116"/>
      <c r="R232" s="95">
        <f t="shared" si="178"/>
        <v>303.9335</v>
      </c>
      <c r="S232" s="96">
        <f t="shared" si="179"/>
        <v>0</v>
      </c>
      <c r="T232" s="97"/>
    </row>
    <row r="233" s="85" customFormat="1" ht="23.1" customHeight="1" spans="1:20">
      <c r="A233" s="129" t="s">
        <v>446</v>
      </c>
      <c r="B233" s="129" t="s">
        <v>447</v>
      </c>
      <c r="C233" s="113" t="s">
        <v>65</v>
      </c>
      <c r="D233" s="148">
        <v>15</v>
      </c>
      <c r="E233" s="115">
        <v>500</v>
      </c>
      <c r="F233" s="116">
        <f t="shared" si="182"/>
        <v>7500</v>
      </c>
      <c r="G233" s="116">
        <f t="shared" si="180"/>
        <v>15</v>
      </c>
      <c r="H233" s="117">
        <f t="shared" si="183"/>
        <v>500</v>
      </c>
      <c r="I233" s="116">
        <f t="shared" si="181"/>
        <v>7500</v>
      </c>
      <c r="J233" s="116">
        <f t="shared" si="189"/>
        <v>14.25</v>
      </c>
      <c r="K233" s="116">
        <f t="shared" si="184"/>
        <v>500</v>
      </c>
      <c r="L233" s="116">
        <f t="shared" si="185"/>
        <v>7125</v>
      </c>
      <c r="M233" s="116">
        <f t="shared" si="186"/>
        <v>0.75</v>
      </c>
      <c r="N233" s="116">
        <f t="shared" si="187"/>
        <v>500</v>
      </c>
      <c r="O233" s="116">
        <f t="shared" si="188"/>
        <v>375</v>
      </c>
      <c r="P233" s="116"/>
      <c r="R233" s="95">
        <f t="shared" si="178"/>
        <v>14.25</v>
      </c>
      <c r="S233" s="96">
        <f t="shared" si="179"/>
        <v>0</v>
      </c>
      <c r="T233" s="97"/>
    </row>
    <row r="234" s="85" customFormat="1" ht="23.1" customHeight="1" spans="1:20">
      <c r="A234" s="129" t="s">
        <v>448</v>
      </c>
      <c r="B234" s="129" t="s">
        <v>449</v>
      </c>
      <c r="C234" s="113" t="s">
        <v>51</v>
      </c>
      <c r="D234" s="148">
        <v>10</v>
      </c>
      <c r="E234" s="115">
        <v>0</v>
      </c>
      <c r="F234" s="116">
        <f t="shared" si="182"/>
        <v>0</v>
      </c>
      <c r="G234" s="116">
        <f t="shared" si="180"/>
        <v>10</v>
      </c>
      <c r="H234" s="117">
        <f t="shared" si="183"/>
        <v>0</v>
      </c>
      <c r="I234" s="116">
        <f t="shared" si="181"/>
        <v>0</v>
      </c>
      <c r="J234" s="116">
        <f t="shared" si="189"/>
        <v>9.5</v>
      </c>
      <c r="K234" s="116">
        <f t="shared" si="184"/>
        <v>0</v>
      </c>
      <c r="L234" s="116">
        <f t="shared" si="185"/>
        <v>0</v>
      </c>
      <c r="M234" s="116">
        <f t="shared" si="186"/>
        <v>0.5</v>
      </c>
      <c r="N234" s="116">
        <f t="shared" si="187"/>
        <v>0</v>
      </c>
      <c r="O234" s="116">
        <f t="shared" si="188"/>
        <v>0</v>
      </c>
      <c r="P234" s="116"/>
      <c r="R234" s="95">
        <f t="shared" si="178"/>
        <v>9.5</v>
      </c>
      <c r="S234" s="96">
        <f t="shared" si="179"/>
        <v>0</v>
      </c>
      <c r="T234" s="97"/>
    </row>
    <row r="235" s="85" customFormat="1" ht="23.1" customHeight="1" spans="1:20">
      <c r="A235" s="129" t="s">
        <v>450</v>
      </c>
      <c r="B235" s="129" t="s">
        <v>451</v>
      </c>
      <c r="C235" s="113" t="s">
        <v>51</v>
      </c>
      <c r="D235" s="148">
        <v>34.72</v>
      </c>
      <c r="E235" s="115">
        <v>500</v>
      </c>
      <c r="F235" s="116">
        <f t="shared" si="182"/>
        <v>17360</v>
      </c>
      <c r="G235" s="116">
        <f t="shared" si="180"/>
        <v>34.72</v>
      </c>
      <c r="H235" s="117">
        <f t="shared" si="183"/>
        <v>500</v>
      </c>
      <c r="I235" s="116">
        <f t="shared" si="181"/>
        <v>17360</v>
      </c>
      <c r="J235" s="116">
        <f t="shared" si="189"/>
        <v>32.984</v>
      </c>
      <c r="K235" s="116">
        <f t="shared" si="184"/>
        <v>500</v>
      </c>
      <c r="L235" s="116">
        <f t="shared" si="185"/>
        <v>16492</v>
      </c>
      <c r="M235" s="116">
        <f t="shared" si="186"/>
        <v>1.736</v>
      </c>
      <c r="N235" s="116">
        <f t="shared" si="187"/>
        <v>500</v>
      </c>
      <c r="O235" s="116">
        <f t="shared" si="188"/>
        <v>868.000000000002</v>
      </c>
      <c r="P235" s="116"/>
      <c r="R235" s="95">
        <f t="shared" si="178"/>
        <v>32.984</v>
      </c>
      <c r="S235" s="96">
        <f t="shared" si="179"/>
        <v>0</v>
      </c>
      <c r="T235" s="97"/>
    </row>
    <row r="236" s="85" customFormat="1" ht="23.1" customHeight="1" spans="1:20">
      <c r="A236" s="129">
        <v>319</v>
      </c>
      <c r="B236" s="129" t="s">
        <v>452</v>
      </c>
      <c r="C236" s="113"/>
      <c r="D236" s="148"/>
      <c r="E236" s="115"/>
      <c r="F236" s="116">
        <f t="shared" si="182"/>
        <v>0</v>
      </c>
      <c r="G236" s="116">
        <f t="shared" si="180"/>
        <v>0</v>
      </c>
      <c r="H236" s="117">
        <f t="shared" si="183"/>
        <v>0</v>
      </c>
      <c r="I236" s="116">
        <f t="shared" si="181"/>
        <v>0</v>
      </c>
      <c r="J236" s="116">
        <f t="shared" si="189"/>
        <v>0</v>
      </c>
      <c r="K236" s="116">
        <f t="shared" si="184"/>
        <v>0</v>
      </c>
      <c r="L236" s="116">
        <f t="shared" si="185"/>
        <v>0</v>
      </c>
      <c r="M236" s="116">
        <f t="shared" si="186"/>
        <v>0</v>
      </c>
      <c r="N236" s="116">
        <f t="shared" si="187"/>
        <v>0</v>
      </c>
      <c r="O236" s="116">
        <f t="shared" si="188"/>
        <v>0</v>
      </c>
      <c r="P236" s="116"/>
      <c r="R236" s="95">
        <f t="shared" si="178"/>
        <v>0</v>
      </c>
      <c r="S236" s="96">
        <f t="shared" si="179"/>
        <v>0</v>
      </c>
      <c r="T236" s="97"/>
    </row>
    <row r="237" s="85" customFormat="1" ht="23.1" customHeight="1" spans="1:20">
      <c r="A237" s="129" t="s">
        <v>453</v>
      </c>
      <c r="B237" s="129" t="s">
        <v>454</v>
      </c>
      <c r="C237" s="113" t="s">
        <v>294</v>
      </c>
      <c r="D237" s="148">
        <v>5833.17</v>
      </c>
      <c r="E237" s="115">
        <v>0</v>
      </c>
      <c r="F237" s="116">
        <f t="shared" si="182"/>
        <v>0</v>
      </c>
      <c r="G237" s="116">
        <f t="shared" si="180"/>
        <v>5833.17</v>
      </c>
      <c r="H237" s="117">
        <f t="shared" si="183"/>
        <v>0</v>
      </c>
      <c r="I237" s="116">
        <f t="shared" si="181"/>
        <v>0</v>
      </c>
      <c r="J237" s="116">
        <f t="shared" si="189"/>
        <v>5541.5115</v>
      </c>
      <c r="K237" s="116">
        <f t="shared" si="184"/>
        <v>0</v>
      </c>
      <c r="L237" s="116">
        <f t="shared" si="185"/>
        <v>0</v>
      </c>
      <c r="M237" s="116">
        <f t="shared" si="186"/>
        <v>291.6585</v>
      </c>
      <c r="N237" s="116">
        <f t="shared" si="187"/>
        <v>0</v>
      </c>
      <c r="O237" s="116">
        <f t="shared" si="188"/>
        <v>0</v>
      </c>
      <c r="P237" s="116"/>
      <c r="R237" s="95">
        <f t="shared" si="178"/>
        <v>5541.5115</v>
      </c>
      <c r="S237" s="96">
        <f t="shared" si="179"/>
        <v>0</v>
      </c>
      <c r="T237" s="97"/>
    </row>
    <row r="238" s="85" customFormat="1" ht="23.1" customHeight="1" spans="1:20">
      <c r="A238" s="129" t="s">
        <v>455</v>
      </c>
      <c r="B238" s="129" t="s">
        <v>456</v>
      </c>
      <c r="C238" s="113" t="s">
        <v>294</v>
      </c>
      <c r="D238" s="148">
        <v>448.63</v>
      </c>
      <c r="E238" s="115">
        <v>0</v>
      </c>
      <c r="F238" s="116">
        <f t="shared" si="182"/>
        <v>0</v>
      </c>
      <c r="G238" s="116">
        <f t="shared" si="180"/>
        <v>448.63</v>
      </c>
      <c r="H238" s="117">
        <f t="shared" si="183"/>
        <v>0</v>
      </c>
      <c r="I238" s="116">
        <f t="shared" si="181"/>
        <v>0</v>
      </c>
      <c r="J238" s="116">
        <f t="shared" si="189"/>
        <v>426.1985</v>
      </c>
      <c r="K238" s="116">
        <f t="shared" si="184"/>
        <v>0</v>
      </c>
      <c r="L238" s="116">
        <f t="shared" si="185"/>
        <v>0</v>
      </c>
      <c r="M238" s="116">
        <f t="shared" si="186"/>
        <v>22.4315</v>
      </c>
      <c r="N238" s="116">
        <f t="shared" si="187"/>
        <v>0</v>
      </c>
      <c r="O238" s="116">
        <f t="shared" si="188"/>
        <v>0</v>
      </c>
      <c r="P238" s="116"/>
      <c r="R238" s="95">
        <f t="shared" si="178"/>
        <v>426.1985</v>
      </c>
      <c r="S238" s="96">
        <f t="shared" si="179"/>
        <v>0</v>
      </c>
      <c r="T238" s="97"/>
    </row>
    <row r="239" s="85" customFormat="1" ht="23.1" customHeight="1" spans="1:20">
      <c r="A239" s="129">
        <v>320</v>
      </c>
      <c r="B239" s="129" t="s">
        <v>457</v>
      </c>
      <c r="C239" s="113"/>
      <c r="D239" s="148"/>
      <c r="E239" s="115"/>
      <c r="F239" s="116">
        <f t="shared" si="182"/>
        <v>0</v>
      </c>
      <c r="G239" s="116">
        <f t="shared" si="180"/>
        <v>0</v>
      </c>
      <c r="H239" s="117">
        <f t="shared" si="183"/>
        <v>0</v>
      </c>
      <c r="I239" s="116">
        <f t="shared" si="181"/>
        <v>0</v>
      </c>
      <c r="J239" s="116">
        <f t="shared" si="189"/>
        <v>0</v>
      </c>
      <c r="K239" s="116">
        <f t="shared" si="184"/>
        <v>0</v>
      </c>
      <c r="L239" s="116">
        <f t="shared" si="185"/>
        <v>0</v>
      </c>
      <c r="M239" s="116">
        <f t="shared" si="186"/>
        <v>0</v>
      </c>
      <c r="N239" s="116">
        <f t="shared" si="187"/>
        <v>0</v>
      </c>
      <c r="O239" s="116">
        <f t="shared" si="188"/>
        <v>0</v>
      </c>
      <c r="P239" s="116"/>
      <c r="R239" s="95">
        <f t="shared" si="178"/>
        <v>0</v>
      </c>
      <c r="S239" s="96">
        <f t="shared" si="179"/>
        <v>0</v>
      </c>
      <c r="T239" s="97"/>
    </row>
    <row r="240" s="85" customFormat="1" ht="23.1" customHeight="1" spans="1:20">
      <c r="A240" s="129" t="s">
        <v>458</v>
      </c>
      <c r="B240" s="129" t="s">
        <v>459</v>
      </c>
      <c r="C240" s="113" t="s">
        <v>51</v>
      </c>
      <c r="D240" s="148">
        <v>40.59</v>
      </c>
      <c r="E240" s="115">
        <v>0</v>
      </c>
      <c r="F240" s="116">
        <f t="shared" si="182"/>
        <v>0</v>
      </c>
      <c r="G240" s="116">
        <f t="shared" si="180"/>
        <v>40.59</v>
      </c>
      <c r="H240" s="117">
        <f t="shared" si="183"/>
        <v>0</v>
      </c>
      <c r="I240" s="116">
        <f t="shared" si="181"/>
        <v>0</v>
      </c>
      <c r="J240" s="116">
        <f t="shared" si="189"/>
        <v>38.5605</v>
      </c>
      <c r="K240" s="116">
        <f t="shared" si="184"/>
        <v>0</v>
      </c>
      <c r="L240" s="116">
        <f t="shared" si="185"/>
        <v>0</v>
      </c>
      <c r="M240" s="116">
        <f t="shared" si="186"/>
        <v>2.0295</v>
      </c>
      <c r="N240" s="116">
        <f t="shared" si="187"/>
        <v>0</v>
      </c>
      <c r="O240" s="116">
        <f t="shared" si="188"/>
        <v>0</v>
      </c>
      <c r="P240" s="116"/>
      <c r="R240" s="95">
        <f t="shared" si="178"/>
        <v>38.5605</v>
      </c>
      <c r="S240" s="96">
        <f t="shared" si="179"/>
        <v>0</v>
      </c>
      <c r="T240" s="97"/>
    </row>
    <row r="241" s="85" customFormat="1" ht="23.1" customHeight="1" spans="1:20">
      <c r="A241" s="129" t="s">
        <v>460</v>
      </c>
      <c r="B241" s="129" t="s">
        <v>461</v>
      </c>
      <c r="C241" s="113" t="s">
        <v>51</v>
      </c>
      <c r="D241" s="148">
        <v>33.99</v>
      </c>
      <c r="E241" s="115">
        <v>0</v>
      </c>
      <c r="F241" s="116">
        <f t="shared" si="182"/>
        <v>0</v>
      </c>
      <c r="G241" s="116">
        <f t="shared" si="180"/>
        <v>33.99</v>
      </c>
      <c r="H241" s="117">
        <f t="shared" si="183"/>
        <v>0</v>
      </c>
      <c r="I241" s="116">
        <f t="shared" si="181"/>
        <v>0</v>
      </c>
      <c r="J241" s="116">
        <f t="shared" si="189"/>
        <v>32.2905</v>
      </c>
      <c r="K241" s="116">
        <f t="shared" si="184"/>
        <v>0</v>
      </c>
      <c r="L241" s="116">
        <f t="shared" si="185"/>
        <v>0</v>
      </c>
      <c r="M241" s="116">
        <f t="shared" si="186"/>
        <v>1.6995</v>
      </c>
      <c r="N241" s="116">
        <f t="shared" si="187"/>
        <v>0</v>
      </c>
      <c r="O241" s="116">
        <f t="shared" si="188"/>
        <v>0</v>
      </c>
      <c r="P241" s="116"/>
      <c r="R241" s="95">
        <f t="shared" si="178"/>
        <v>32.2905</v>
      </c>
      <c r="S241" s="96">
        <f t="shared" si="179"/>
        <v>0</v>
      </c>
      <c r="T241" s="97"/>
    </row>
    <row r="242" s="85" customFormat="1" ht="23.1" customHeight="1" spans="1:20">
      <c r="A242" s="129">
        <v>321</v>
      </c>
      <c r="B242" s="129" t="s">
        <v>462</v>
      </c>
      <c r="C242" s="113"/>
      <c r="D242" s="148"/>
      <c r="E242" s="115"/>
      <c r="F242" s="116">
        <f t="shared" si="182"/>
        <v>0</v>
      </c>
      <c r="G242" s="116">
        <f t="shared" si="180"/>
        <v>0</v>
      </c>
      <c r="H242" s="117">
        <f t="shared" si="183"/>
        <v>0</v>
      </c>
      <c r="I242" s="116">
        <f t="shared" si="181"/>
        <v>0</v>
      </c>
      <c r="J242" s="116">
        <f t="shared" si="189"/>
        <v>0</v>
      </c>
      <c r="K242" s="116">
        <f t="shared" si="184"/>
        <v>0</v>
      </c>
      <c r="L242" s="116">
        <f t="shared" si="185"/>
        <v>0</v>
      </c>
      <c r="M242" s="116">
        <f t="shared" si="186"/>
        <v>0</v>
      </c>
      <c r="N242" s="116">
        <f t="shared" si="187"/>
        <v>0</v>
      </c>
      <c r="O242" s="116">
        <f t="shared" si="188"/>
        <v>0</v>
      </c>
      <c r="P242" s="116"/>
      <c r="R242" s="95">
        <f t="shared" si="178"/>
        <v>0</v>
      </c>
      <c r="S242" s="96">
        <f t="shared" si="179"/>
        <v>0</v>
      </c>
      <c r="T242" s="97"/>
    </row>
    <row r="243" s="85" customFormat="1" ht="23.1" customHeight="1" spans="1:20">
      <c r="A243" s="129" t="s">
        <v>463</v>
      </c>
      <c r="B243" s="129" t="s">
        <v>464</v>
      </c>
      <c r="C243" s="113" t="s">
        <v>65</v>
      </c>
      <c r="D243" s="148">
        <v>1149.68</v>
      </c>
      <c r="E243" s="115">
        <v>0</v>
      </c>
      <c r="F243" s="116">
        <f t="shared" si="182"/>
        <v>0</v>
      </c>
      <c r="G243" s="116">
        <f t="shared" si="180"/>
        <v>1149.68</v>
      </c>
      <c r="H243" s="117">
        <f t="shared" si="183"/>
        <v>0</v>
      </c>
      <c r="I243" s="116">
        <f t="shared" si="181"/>
        <v>0</v>
      </c>
      <c r="J243" s="116">
        <f t="shared" si="189"/>
        <v>1092.196</v>
      </c>
      <c r="K243" s="116">
        <f t="shared" si="184"/>
        <v>0</v>
      </c>
      <c r="L243" s="116">
        <f t="shared" si="185"/>
        <v>0</v>
      </c>
      <c r="M243" s="116">
        <f t="shared" si="186"/>
        <v>57.4840000000002</v>
      </c>
      <c r="N243" s="116">
        <f t="shared" si="187"/>
        <v>0</v>
      </c>
      <c r="O243" s="116">
        <f t="shared" si="188"/>
        <v>0</v>
      </c>
      <c r="P243" s="116"/>
      <c r="R243" s="95">
        <f t="shared" si="178"/>
        <v>1092.196</v>
      </c>
      <c r="S243" s="96">
        <f t="shared" si="179"/>
        <v>0</v>
      </c>
      <c r="T243" s="97"/>
    </row>
    <row r="244" s="85" customFormat="1" ht="23.1" customHeight="1" spans="1:20">
      <c r="A244" s="129">
        <v>322</v>
      </c>
      <c r="B244" s="129" t="s">
        <v>465</v>
      </c>
      <c r="C244" s="113"/>
      <c r="D244" s="148"/>
      <c r="E244" s="115"/>
      <c r="F244" s="116">
        <f t="shared" si="182"/>
        <v>0</v>
      </c>
      <c r="G244" s="116">
        <f t="shared" si="180"/>
        <v>0</v>
      </c>
      <c r="H244" s="117">
        <f t="shared" si="183"/>
        <v>0</v>
      </c>
      <c r="I244" s="116">
        <f t="shared" si="181"/>
        <v>0</v>
      </c>
      <c r="J244" s="116">
        <f t="shared" si="189"/>
        <v>0</v>
      </c>
      <c r="K244" s="116">
        <f t="shared" si="184"/>
        <v>0</v>
      </c>
      <c r="L244" s="116">
        <f t="shared" si="185"/>
        <v>0</v>
      </c>
      <c r="M244" s="116">
        <f t="shared" si="186"/>
        <v>0</v>
      </c>
      <c r="N244" s="116">
        <f t="shared" si="187"/>
        <v>0</v>
      </c>
      <c r="O244" s="116">
        <f t="shared" si="188"/>
        <v>0</v>
      </c>
      <c r="P244" s="116"/>
      <c r="R244" s="95">
        <f t="shared" si="178"/>
        <v>0</v>
      </c>
      <c r="S244" s="96">
        <f t="shared" si="179"/>
        <v>0</v>
      </c>
      <c r="T244" s="97"/>
    </row>
    <row r="245" s="85" customFormat="1" ht="23.1" customHeight="1" spans="1:20">
      <c r="A245" s="129" t="s">
        <v>466</v>
      </c>
      <c r="B245" s="129" t="s">
        <v>467</v>
      </c>
      <c r="C245" s="113" t="s">
        <v>51</v>
      </c>
      <c r="D245" s="148">
        <v>16.99</v>
      </c>
      <c r="E245" s="115">
        <v>10</v>
      </c>
      <c r="F245" s="116">
        <f t="shared" si="182"/>
        <v>169.9</v>
      </c>
      <c r="G245" s="116">
        <f t="shared" si="180"/>
        <v>16.99</v>
      </c>
      <c r="H245" s="117">
        <f t="shared" si="183"/>
        <v>10</v>
      </c>
      <c r="I245" s="116">
        <f t="shared" si="181"/>
        <v>169.9</v>
      </c>
      <c r="J245" s="116">
        <f t="shared" si="189"/>
        <v>16.1405</v>
      </c>
      <c r="K245" s="116">
        <f t="shared" si="184"/>
        <v>10</v>
      </c>
      <c r="L245" s="116">
        <f t="shared" si="185"/>
        <v>161.405</v>
      </c>
      <c r="M245" s="116">
        <f t="shared" si="186"/>
        <v>0.849499999999999</v>
      </c>
      <c r="N245" s="116">
        <f t="shared" si="187"/>
        <v>10</v>
      </c>
      <c r="O245" s="116">
        <f t="shared" si="188"/>
        <v>8.49499999999999</v>
      </c>
      <c r="P245" s="116"/>
      <c r="R245" s="95">
        <f t="shared" si="178"/>
        <v>16.1405</v>
      </c>
      <c r="S245" s="96">
        <f t="shared" si="179"/>
        <v>0</v>
      </c>
      <c r="T245" s="97"/>
    </row>
    <row r="246" s="85" customFormat="1" ht="23.1" customHeight="1" spans="1:20">
      <c r="A246" s="129" t="s">
        <v>468</v>
      </c>
      <c r="B246" s="129" t="s">
        <v>469</v>
      </c>
      <c r="C246" s="113" t="s">
        <v>51</v>
      </c>
      <c r="D246" s="148">
        <v>2</v>
      </c>
      <c r="E246" s="115">
        <v>10</v>
      </c>
      <c r="F246" s="116">
        <f t="shared" si="182"/>
        <v>20</v>
      </c>
      <c r="G246" s="116">
        <f t="shared" si="180"/>
        <v>2</v>
      </c>
      <c r="H246" s="117">
        <f t="shared" si="183"/>
        <v>10</v>
      </c>
      <c r="I246" s="116">
        <f t="shared" si="181"/>
        <v>20</v>
      </c>
      <c r="J246" s="116">
        <f t="shared" si="189"/>
        <v>1.9</v>
      </c>
      <c r="K246" s="116">
        <f t="shared" si="184"/>
        <v>10</v>
      </c>
      <c r="L246" s="116">
        <f t="shared" si="185"/>
        <v>19</v>
      </c>
      <c r="M246" s="116">
        <f t="shared" si="186"/>
        <v>0.1</v>
      </c>
      <c r="N246" s="116">
        <f t="shared" si="187"/>
        <v>10</v>
      </c>
      <c r="O246" s="116">
        <f t="shared" si="188"/>
        <v>1</v>
      </c>
      <c r="P246" s="116"/>
      <c r="R246" s="95">
        <f t="shared" si="178"/>
        <v>1.9</v>
      </c>
      <c r="S246" s="96">
        <f t="shared" si="179"/>
        <v>0</v>
      </c>
      <c r="T246" s="97"/>
    </row>
    <row r="247" s="85" customFormat="1" ht="23.1" customHeight="1" spans="1:20">
      <c r="A247" s="129" t="s">
        <v>470</v>
      </c>
      <c r="B247" s="129" t="s">
        <v>471</v>
      </c>
      <c r="C247" s="113" t="s">
        <v>51</v>
      </c>
      <c r="D247" s="148">
        <v>22</v>
      </c>
      <c r="E247" s="115">
        <v>10</v>
      </c>
      <c r="F247" s="116">
        <f t="shared" si="182"/>
        <v>220</v>
      </c>
      <c r="G247" s="116">
        <f t="shared" si="180"/>
        <v>22</v>
      </c>
      <c r="H247" s="117">
        <f t="shared" si="183"/>
        <v>10</v>
      </c>
      <c r="I247" s="116">
        <f t="shared" si="181"/>
        <v>220</v>
      </c>
      <c r="J247" s="116">
        <f t="shared" si="189"/>
        <v>20.9</v>
      </c>
      <c r="K247" s="116">
        <f t="shared" si="184"/>
        <v>10</v>
      </c>
      <c r="L247" s="116">
        <f t="shared" si="185"/>
        <v>209</v>
      </c>
      <c r="M247" s="116">
        <f t="shared" si="186"/>
        <v>1.1</v>
      </c>
      <c r="N247" s="116">
        <f t="shared" si="187"/>
        <v>10</v>
      </c>
      <c r="O247" s="116">
        <f t="shared" si="188"/>
        <v>11</v>
      </c>
      <c r="P247" s="116"/>
      <c r="R247" s="95">
        <f t="shared" si="178"/>
        <v>20.9</v>
      </c>
      <c r="S247" s="96">
        <f t="shared" si="179"/>
        <v>0</v>
      </c>
      <c r="T247" s="97"/>
    </row>
    <row r="248" s="85" customFormat="1" ht="23.1" customHeight="1" spans="1:20">
      <c r="A248" s="129" t="s">
        <v>472</v>
      </c>
      <c r="B248" s="129" t="s">
        <v>473</v>
      </c>
      <c r="C248" s="113" t="s">
        <v>51</v>
      </c>
      <c r="D248" s="148">
        <v>2</v>
      </c>
      <c r="E248" s="115">
        <v>10</v>
      </c>
      <c r="F248" s="116">
        <f t="shared" si="182"/>
        <v>20</v>
      </c>
      <c r="G248" s="116">
        <f t="shared" si="180"/>
        <v>2</v>
      </c>
      <c r="H248" s="117">
        <f t="shared" si="183"/>
        <v>10</v>
      </c>
      <c r="I248" s="116">
        <f t="shared" si="181"/>
        <v>20</v>
      </c>
      <c r="J248" s="116">
        <f t="shared" si="189"/>
        <v>1.9</v>
      </c>
      <c r="K248" s="116">
        <f t="shared" si="184"/>
        <v>10</v>
      </c>
      <c r="L248" s="116">
        <f t="shared" si="185"/>
        <v>19</v>
      </c>
      <c r="M248" s="116">
        <f t="shared" si="186"/>
        <v>0.1</v>
      </c>
      <c r="N248" s="116">
        <f t="shared" si="187"/>
        <v>10</v>
      </c>
      <c r="O248" s="116">
        <f t="shared" si="188"/>
        <v>1</v>
      </c>
      <c r="P248" s="116"/>
      <c r="R248" s="95">
        <f t="shared" si="178"/>
        <v>1.9</v>
      </c>
      <c r="S248" s="96">
        <f t="shared" si="179"/>
        <v>0</v>
      </c>
      <c r="T248" s="97"/>
    </row>
    <row r="249" s="85" customFormat="1" ht="23.1" customHeight="1" spans="1:20">
      <c r="A249" s="129" t="s">
        <v>474</v>
      </c>
      <c r="B249" s="129" t="s">
        <v>475</v>
      </c>
      <c r="C249" s="113" t="s">
        <v>51</v>
      </c>
      <c r="D249" s="148">
        <v>10</v>
      </c>
      <c r="E249" s="115">
        <v>0</v>
      </c>
      <c r="F249" s="116">
        <f t="shared" si="182"/>
        <v>0</v>
      </c>
      <c r="G249" s="116">
        <f t="shared" si="180"/>
        <v>10</v>
      </c>
      <c r="H249" s="117">
        <f t="shared" si="183"/>
        <v>0</v>
      </c>
      <c r="I249" s="116">
        <f t="shared" si="181"/>
        <v>0</v>
      </c>
      <c r="J249" s="116">
        <f t="shared" si="189"/>
        <v>9.5</v>
      </c>
      <c r="K249" s="116">
        <f t="shared" si="184"/>
        <v>0</v>
      </c>
      <c r="L249" s="116">
        <f t="shared" si="185"/>
        <v>0</v>
      </c>
      <c r="M249" s="116">
        <f t="shared" si="186"/>
        <v>0.5</v>
      </c>
      <c r="N249" s="116">
        <f t="shared" si="187"/>
        <v>0</v>
      </c>
      <c r="O249" s="116">
        <f t="shared" si="188"/>
        <v>0</v>
      </c>
      <c r="P249" s="116"/>
      <c r="R249" s="95">
        <f t="shared" si="178"/>
        <v>9.5</v>
      </c>
      <c r="S249" s="96">
        <f t="shared" si="179"/>
        <v>0</v>
      </c>
      <c r="T249" s="97"/>
    </row>
    <row r="250" s="85" customFormat="1" ht="23.1" customHeight="1" spans="1:16384">
      <c r="A250" s="129" t="s">
        <v>476</v>
      </c>
      <c r="B250" s="129" t="s">
        <v>477</v>
      </c>
      <c r="C250" s="113" t="s">
        <v>51</v>
      </c>
      <c r="D250" s="148">
        <v>1.37</v>
      </c>
      <c r="E250" s="115">
        <v>0</v>
      </c>
      <c r="F250" s="116">
        <f t="shared" si="182"/>
        <v>0</v>
      </c>
      <c r="G250" s="116">
        <f t="shared" si="180"/>
        <v>1.37</v>
      </c>
      <c r="H250" s="117">
        <f t="shared" si="183"/>
        <v>0</v>
      </c>
      <c r="I250" s="116">
        <f t="shared" si="181"/>
        <v>0</v>
      </c>
      <c r="J250" s="116">
        <f t="shared" si="189"/>
        <v>1.3015</v>
      </c>
      <c r="K250" s="116">
        <f t="shared" si="184"/>
        <v>0</v>
      </c>
      <c r="L250" s="116">
        <f t="shared" si="185"/>
        <v>0</v>
      </c>
      <c r="M250" s="116">
        <f t="shared" si="186"/>
        <v>0.0685</v>
      </c>
      <c r="N250" s="116">
        <f t="shared" si="187"/>
        <v>0</v>
      </c>
      <c r="O250" s="116">
        <f t="shared" si="188"/>
        <v>0</v>
      </c>
      <c r="P250" s="116"/>
      <c r="R250" s="95">
        <f t="shared" si="178"/>
        <v>1.3015</v>
      </c>
      <c r="S250" s="96">
        <f t="shared" si="179"/>
        <v>0</v>
      </c>
      <c r="T250" s="97"/>
      <c r="XFB250" s="98"/>
      <c r="XFC250" s="98"/>
      <c r="XFD250" s="98"/>
    </row>
    <row r="251" s="85" customFormat="1" ht="23.1" customHeight="1" spans="1:16384">
      <c r="A251" s="129">
        <v>323</v>
      </c>
      <c r="B251" s="129" t="s">
        <v>478</v>
      </c>
      <c r="C251" s="113"/>
      <c r="D251" s="148"/>
      <c r="E251" s="115"/>
      <c r="F251" s="116">
        <f t="shared" si="182"/>
        <v>0</v>
      </c>
      <c r="G251" s="116">
        <f t="shared" si="180"/>
        <v>0</v>
      </c>
      <c r="H251" s="117">
        <f t="shared" si="183"/>
        <v>0</v>
      </c>
      <c r="I251" s="116">
        <f t="shared" si="181"/>
        <v>0</v>
      </c>
      <c r="J251" s="116">
        <f t="shared" si="189"/>
        <v>0</v>
      </c>
      <c r="K251" s="116">
        <f t="shared" si="184"/>
        <v>0</v>
      </c>
      <c r="L251" s="116">
        <f t="shared" si="185"/>
        <v>0</v>
      </c>
      <c r="M251" s="116">
        <f t="shared" si="186"/>
        <v>0</v>
      </c>
      <c r="N251" s="116">
        <f t="shared" si="187"/>
        <v>0</v>
      </c>
      <c r="O251" s="116">
        <f t="shared" si="188"/>
        <v>0</v>
      </c>
      <c r="P251" s="116"/>
      <c r="R251" s="95">
        <f t="shared" si="178"/>
        <v>0</v>
      </c>
      <c r="S251" s="96">
        <f t="shared" si="179"/>
        <v>0</v>
      </c>
      <c r="T251" s="97"/>
      <c r="XFB251" s="98"/>
      <c r="XFC251" s="98"/>
      <c r="XFD251" s="98"/>
    </row>
    <row r="252" s="85" customFormat="1" ht="23.1" customHeight="1" spans="1:16384">
      <c r="A252" s="129" t="s">
        <v>479</v>
      </c>
      <c r="B252" s="129" t="s">
        <v>480</v>
      </c>
      <c r="C252" s="113"/>
      <c r="D252" s="148"/>
      <c r="E252" s="115"/>
      <c r="F252" s="116">
        <f t="shared" si="182"/>
        <v>0</v>
      </c>
      <c r="G252" s="116">
        <f t="shared" si="180"/>
        <v>0</v>
      </c>
      <c r="H252" s="117">
        <f t="shared" si="183"/>
        <v>0</v>
      </c>
      <c r="I252" s="116">
        <f t="shared" si="181"/>
        <v>0</v>
      </c>
      <c r="J252" s="116">
        <f t="shared" si="189"/>
        <v>0</v>
      </c>
      <c r="K252" s="116">
        <f t="shared" si="184"/>
        <v>0</v>
      </c>
      <c r="L252" s="116">
        <f t="shared" si="185"/>
        <v>0</v>
      </c>
      <c r="M252" s="116">
        <f t="shared" si="186"/>
        <v>0</v>
      </c>
      <c r="N252" s="116">
        <f t="shared" si="187"/>
        <v>0</v>
      </c>
      <c r="O252" s="116">
        <f t="shared" si="188"/>
        <v>0</v>
      </c>
      <c r="P252" s="116"/>
      <c r="R252" s="95">
        <f t="shared" si="178"/>
        <v>0</v>
      </c>
      <c r="S252" s="96">
        <f t="shared" si="179"/>
        <v>0</v>
      </c>
      <c r="T252" s="97"/>
      <c r="XFB252" s="98"/>
      <c r="XFC252" s="98"/>
      <c r="XFD252" s="98"/>
    </row>
    <row r="253" s="85" customFormat="1" ht="23.1" customHeight="1" spans="1:20">
      <c r="A253" s="129" t="s">
        <v>481</v>
      </c>
      <c r="B253" s="129" t="s">
        <v>482</v>
      </c>
      <c r="C253" s="113" t="s">
        <v>51</v>
      </c>
      <c r="D253" s="148">
        <v>30</v>
      </c>
      <c r="E253" s="115">
        <v>10</v>
      </c>
      <c r="F253" s="116">
        <f t="shared" si="182"/>
        <v>300</v>
      </c>
      <c r="G253" s="116">
        <f t="shared" si="180"/>
        <v>30</v>
      </c>
      <c r="H253" s="117">
        <f t="shared" si="183"/>
        <v>10</v>
      </c>
      <c r="I253" s="116">
        <f t="shared" si="181"/>
        <v>300</v>
      </c>
      <c r="J253" s="116">
        <f t="shared" si="189"/>
        <v>28.5</v>
      </c>
      <c r="K253" s="116">
        <f t="shared" si="184"/>
        <v>10</v>
      </c>
      <c r="L253" s="116">
        <f t="shared" si="185"/>
        <v>285</v>
      </c>
      <c r="M253" s="116">
        <f t="shared" si="186"/>
        <v>1.5</v>
      </c>
      <c r="N253" s="116">
        <f t="shared" si="187"/>
        <v>10</v>
      </c>
      <c r="O253" s="116">
        <f t="shared" si="188"/>
        <v>15</v>
      </c>
      <c r="P253" s="116"/>
      <c r="R253" s="95">
        <f t="shared" si="178"/>
        <v>28.5</v>
      </c>
      <c r="S253" s="96">
        <f t="shared" si="179"/>
        <v>0</v>
      </c>
      <c r="T253" s="97"/>
    </row>
    <row r="254" s="85" customFormat="1" ht="23.1" customHeight="1" spans="1:20">
      <c r="A254" s="129" t="s">
        <v>483</v>
      </c>
      <c r="B254" s="129" t="s">
        <v>484</v>
      </c>
      <c r="C254" s="113" t="s">
        <v>51</v>
      </c>
      <c r="D254" s="148">
        <v>2</v>
      </c>
      <c r="E254" s="115">
        <v>10</v>
      </c>
      <c r="F254" s="116">
        <f t="shared" si="182"/>
        <v>20</v>
      </c>
      <c r="G254" s="116">
        <f t="shared" si="180"/>
        <v>2</v>
      </c>
      <c r="H254" s="117">
        <f t="shared" si="183"/>
        <v>10</v>
      </c>
      <c r="I254" s="116">
        <f t="shared" si="181"/>
        <v>20</v>
      </c>
      <c r="J254" s="116">
        <f t="shared" si="189"/>
        <v>1.9</v>
      </c>
      <c r="K254" s="116">
        <f t="shared" si="184"/>
        <v>10</v>
      </c>
      <c r="L254" s="116">
        <f t="shared" si="185"/>
        <v>19</v>
      </c>
      <c r="M254" s="116">
        <f t="shared" si="186"/>
        <v>0.1</v>
      </c>
      <c r="N254" s="116">
        <f t="shared" si="187"/>
        <v>10</v>
      </c>
      <c r="O254" s="116">
        <f t="shared" si="188"/>
        <v>1</v>
      </c>
      <c r="P254" s="116"/>
      <c r="R254" s="95">
        <f t="shared" si="178"/>
        <v>1.9</v>
      </c>
      <c r="S254" s="96">
        <f t="shared" si="179"/>
        <v>0</v>
      </c>
      <c r="T254" s="97"/>
    </row>
    <row r="255" s="85" customFormat="1" ht="23.1" customHeight="1" spans="1:20">
      <c r="A255" s="129" t="s">
        <v>485</v>
      </c>
      <c r="B255" s="129" t="s">
        <v>486</v>
      </c>
      <c r="C255" s="113" t="s">
        <v>51</v>
      </c>
      <c r="D255" s="148">
        <v>29.99</v>
      </c>
      <c r="E255" s="115">
        <v>10</v>
      </c>
      <c r="F255" s="116">
        <f t="shared" si="182"/>
        <v>299.9</v>
      </c>
      <c r="G255" s="116">
        <f t="shared" si="180"/>
        <v>29.99</v>
      </c>
      <c r="H255" s="117">
        <f t="shared" si="183"/>
        <v>10</v>
      </c>
      <c r="I255" s="116">
        <f t="shared" si="181"/>
        <v>299.9</v>
      </c>
      <c r="J255" s="116">
        <f t="shared" si="189"/>
        <v>28.4905</v>
      </c>
      <c r="K255" s="116">
        <f t="shared" si="184"/>
        <v>10</v>
      </c>
      <c r="L255" s="116">
        <f t="shared" si="185"/>
        <v>284.905</v>
      </c>
      <c r="M255" s="116">
        <f t="shared" si="186"/>
        <v>1.4995</v>
      </c>
      <c r="N255" s="116">
        <f t="shared" si="187"/>
        <v>10</v>
      </c>
      <c r="O255" s="116">
        <f t="shared" si="188"/>
        <v>14.995</v>
      </c>
      <c r="P255" s="116"/>
      <c r="R255" s="95">
        <f t="shared" si="178"/>
        <v>28.4905</v>
      </c>
      <c r="S255" s="96">
        <f t="shared" si="179"/>
        <v>0</v>
      </c>
      <c r="T255" s="97"/>
    </row>
    <row r="256" s="85" customFormat="1" ht="23.1" customHeight="1" spans="1:20">
      <c r="A256" s="129" t="s">
        <v>487</v>
      </c>
      <c r="B256" s="129" t="s">
        <v>488</v>
      </c>
      <c r="C256" s="113" t="s">
        <v>51</v>
      </c>
      <c r="D256" s="148">
        <v>2</v>
      </c>
      <c r="E256" s="115">
        <v>10</v>
      </c>
      <c r="F256" s="116">
        <f t="shared" si="182"/>
        <v>20</v>
      </c>
      <c r="G256" s="116">
        <f t="shared" si="180"/>
        <v>2</v>
      </c>
      <c r="H256" s="117">
        <f t="shared" si="183"/>
        <v>10</v>
      </c>
      <c r="I256" s="116">
        <f t="shared" si="181"/>
        <v>20</v>
      </c>
      <c r="J256" s="116">
        <f t="shared" si="189"/>
        <v>1.9</v>
      </c>
      <c r="K256" s="116">
        <f t="shared" si="184"/>
        <v>10</v>
      </c>
      <c r="L256" s="116">
        <f t="shared" si="185"/>
        <v>19</v>
      </c>
      <c r="M256" s="116">
        <f t="shared" si="186"/>
        <v>0.1</v>
      </c>
      <c r="N256" s="116">
        <f t="shared" si="187"/>
        <v>10</v>
      </c>
      <c r="O256" s="116">
        <f t="shared" si="188"/>
        <v>1</v>
      </c>
      <c r="P256" s="116"/>
      <c r="R256" s="95">
        <f t="shared" si="178"/>
        <v>1.9</v>
      </c>
      <c r="S256" s="96">
        <f t="shared" si="179"/>
        <v>0</v>
      </c>
      <c r="T256" s="97"/>
    </row>
    <row r="257" s="85" customFormat="1" ht="23.1" customHeight="1" spans="1:20">
      <c r="A257" s="129" t="s">
        <v>489</v>
      </c>
      <c r="B257" s="129" t="s">
        <v>490</v>
      </c>
      <c r="C257" s="113"/>
      <c r="D257" s="148"/>
      <c r="E257" s="115"/>
      <c r="F257" s="116">
        <f t="shared" si="182"/>
        <v>0</v>
      </c>
      <c r="G257" s="116">
        <f t="shared" si="180"/>
        <v>0</v>
      </c>
      <c r="H257" s="117">
        <f t="shared" si="183"/>
        <v>0</v>
      </c>
      <c r="I257" s="116">
        <f t="shared" si="181"/>
        <v>0</v>
      </c>
      <c r="J257" s="116">
        <f t="shared" si="189"/>
        <v>0</v>
      </c>
      <c r="K257" s="116">
        <f t="shared" si="184"/>
        <v>0</v>
      </c>
      <c r="L257" s="116">
        <f t="shared" si="185"/>
        <v>0</v>
      </c>
      <c r="M257" s="116">
        <f t="shared" si="186"/>
        <v>0</v>
      </c>
      <c r="N257" s="116">
        <f t="shared" si="187"/>
        <v>0</v>
      </c>
      <c r="O257" s="116">
        <f t="shared" si="188"/>
        <v>0</v>
      </c>
      <c r="P257" s="116"/>
      <c r="R257" s="95">
        <f t="shared" si="178"/>
        <v>0</v>
      </c>
      <c r="S257" s="96">
        <f t="shared" si="179"/>
        <v>0</v>
      </c>
      <c r="T257" s="97"/>
    </row>
    <row r="258" s="85" customFormat="1" ht="23.1" customHeight="1" spans="1:20">
      <c r="A258" s="129" t="s">
        <v>491</v>
      </c>
      <c r="B258" s="129" t="s">
        <v>492</v>
      </c>
      <c r="C258" s="113" t="s">
        <v>51</v>
      </c>
      <c r="D258" s="148">
        <v>54.99</v>
      </c>
      <c r="E258" s="115">
        <v>0</v>
      </c>
      <c r="F258" s="116">
        <f t="shared" si="182"/>
        <v>0</v>
      </c>
      <c r="G258" s="116">
        <f t="shared" si="180"/>
        <v>54.99</v>
      </c>
      <c r="H258" s="117">
        <f t="shared" si="183"/>
        <v>0</v>
      </c>
      <c r="I258" s="116">
        <f t="shared" si="181"/>
        <v>0</v>
      </c>
      <c r="J258" s="116">
        <f t="shared" si="189"/>
        <v>52.2405</v>
      </c>
      <c r="K258" s="116">
        <f t="shared" si="184"/>
        <v>0</v>
      </c>
      <c r="L258" s="116">
        <f t="shared" si="185"/>
        <v>0</v>
      </c>
      <c r="M258" s="116">
        <f t="shared" si="186"/>
        <v>2.7495</v>
      </c>
      <c r="N258" s="116">
        <f t="shared" si="187"/>
        <v>0</v>
      </c>
      <c r="O258" s="116">
        <f t="shared" si="188"/>
        <v>0</v>
      </c>
      <c r="P258" s="116"/>
      <c r="R258" s="95">
        <f t="shared" si="178"/>
        <v>52.2405</v>
      </c>
      <c r="S258" s="96">
        <f t="shared" si="179"/>
        <v>0</v>
      </c>
      <c r="T258" s="97"/>
    </row>
    <row r="259" s="85" customFormat="1" ht="23.1" customHeight="1" spans="1:20">
      <c r="A259" s="129" t="s">
        <v>493</v>
      </c>
      <c r="B259" s="129" t="s">
        <v>494</v>
      </c>
      <c r="C259" s="113" t="s">
        <v>51</v>
      </c>
      <c r="D259" s="148">
        <v>4</v>
      </c>
      <c r="E259" s="115">
        <v>0</v>
      </c>
      <c r="F259" s="116">
        <f t="shared" si="182"/>
        <v>0</v>
      </c>
      <c r="G259" s="116">
        <f t="shared" si="180"/>
        <v>4</v>
      </c>
      <c r="H259" s="117">
        <f t="shared" si="183"/>
        <v>0</v>
      </c>
      <c r="I259" s="116">
        <f t="shared" si="181"/>
        <v>0</v>
      </c>
      <c r="J259" s="116">
        <f t="shared" si="189"/>
        <v>3.8</v>
      </c>
      <c r="K259" s="116">
        <f t="shared" si="184"/>
        <v>0</v>
      </c>
      <c r="L259" s="116">
        <f t="shared" si="185"/>
        <v>0</v>
      </c>
      <c r="M259" s="116">
        <f t="shared" si="186"/>
        <v>0.2</v>
      </c>
      <c r="N259" s="116">
        <f t="shared" si="187"/>
        <v>0</v>
      </c>
      <c r="O259" s="116">
        <f t="shared" si="188"/>
        <v>0</v>
      </c>
      <c r="P259" s="116"/>
      <c r="R259" s="95">
        <f t="shared" si="178"/>
        <v>3.8</v>
      </c>
      <c r="S259" s="96">
        <f t="shared" si="179"/>
        <v>0</v>
      </c>
      <c r="T259" s="97"/>
    </row>
    <row r="260" s="85" customFormat="1" ht="23.1" customHeight="1" spans="1:20">
      <c r="A260" s="129">
        <v>324</v>
      </c>
      <c r="B260" s="129" t="s">
        <v>495</v>
      </c>
      <c r="C260" s="113"/>
      <c r="D260" s="148"/>
      <c r="E260" s="115"/>
      <c r="F260" s="116">
        <f t="shared" si="182"/>
        <v>0</v>
      </c>
      <c r="G260" s="116">
        <f t="shared" si="180"/>
        <v>0</v>
      </c>
      <c r="H260" s="117">
        <f t="shared" si="183"/>
        <v>0</v>
      </c>
      <c r="I260" s="116">
        <f t="shared" si="181"/>
        <v>0</v>
      </c>
      <c r="J260" s="116">
        <f t="shared" si="189"/>
        <v>0</v>
      </c>
      <c r="K260" s="116">
        <f t="shared" si="184"/>
        <v>0</v>
      </c>
      <c r="L260" s="116">
        <f t="shared" si="185"/>
        <v>0</v>
      </c>
      <c r="M260" s="116">
        <f t="shared" si="186"/>
        <v>0</v>
      </c>
      <c r="N260" s="116">
        <f t="shared" si="187"/>
        <v>0</v>
      </c>
      <c r="O260" s="116">
        <f t="shared" si="188"/>
        <v>0</v>
      </c>
      <c r="P260" s="116"/>
      <c r="R260" s="95">
        <f t="shared" si="178"/>
        <v>0</v>
      </c>
      <c r="S260" s="96">
        <f t="shared" si="179"/>
        <v>0</v>
      </c>
      <c r="T260" s="97"/>
    </row>
    <row r="261" s="85" customFormat="1" ht="23.1" customHeight="1" spans="1:20">
      <c r="A261" s="129" t="s">
        <v>496</v>
      </c>
      <c r="B261" s="129" t="s">
        <v>497</v>
      </c>
      <c r="C261" s="113"/>
      <c r="D261" s="148"/>
      <c r="E261" s="115"/>
      <c r="F261" s="116">
        <f t="shared" si="182"/>
        <v>0</v>
      </c>
      <c r="G261" s="116">
        <f t="shared" si="180"/>
        <v>0</v>
      </c>
      <c r="H261" s="117">
        <f t="shared" si="183"/>
        <v>0</v>
      </c>
      <c r="I261" s="116">
        <f t="shared" si="181"/>
        <v>0</v>
      </c>
      <c r="J261" s="116">
        <f t="shared" si="189"/>
        <v>0</v>
      </c>
      <c r="K261" s="116">
        <f t="shared" si="184"/>
        <v>0</v>
      </c>
      <c r="L261" s="116">
        <f t="shared" si="185"/>
        <v>0</v>
      </c>
      <c r="M261" s="116">
        <f t="shared" si="186"/>
        <v>0</v>
      </c>
      <c r="N261" s="116">
        <f t="shared" si="187"/>
        <v>0</v>
      </c>
      <c r="O261" s="116">
        <f t="shared" si="188"/>
        <v>0</v>
      </c>
      <c r="P261" s="116"/>
      <c r="R261" s="95">
        <f t="shared" si="178"/>
        <v>0</v>
      </c>
      <c r="S261" s="96">
        <f t="shared" si="179"/>
        <v>0</v>
      </c>
      <c r="T261" s="97"/>
    </row>
    <row r="262" s="85" customFormat="1" ht="23.1" customHeight="1" spans="1:20">
      <c r="A262" s="129" t="s">
        <v>498</v>
      </c>
      <c r="B262" s="129" t="s">
        <v>499</v>
      </c>
      <c r="C262" s="113" t="s">
        <v>51</v>
      </c>
      <c r="D262" s="148">
        <v>10</v>
      </c>
      <c r="E262" s="115">
        <v>500</v>
      </c>
      <c r="F262" s="116">
        <f t="shared" si="182"/>
        <v>5000</v>
      </c>
      <c r="G262" s="116">
        <f t="shared" si="180"/>
        <v>10</v>
      </c>
      <c r="H262" s="117">
        <f t="shared" si="183"/>
        <v>500</v>
      </c>
      <c r="I262" s="116">
        <f t="shared" si="181"/>
        <v>5000</v>
      </c>
      <c r="J262" s="116">
        <f t="shared" si="189"/>
        <v>9.5</v>
      </c>
      <c r="K262" s="116">
        <f t="shared" si="184"/>
        <v>500</v>
      </c>
      <c r="L262" s="116">
        <f t="shared" si="185"/>
        <v>4750</v>
      </c>
      <c r="M262" s="116">
        <f t="shared" si="186"/>
        <v>0.5</v>
      </c>
      <c r="N262" s="116">
        <f t="shared" si="187"/>
        <v>500</v>
      </c>
      <c r="O262" s="116">
        <f t="shared" si="188"/>
        <v>250</v>
      </c>
      <c r="P262" s="116"/>
      <c r="R262" s="95">
        <f t="shared" si="178"/>
        <v>9.5</v>
      </c>
      <c r="S262" s="96">
        <f t="shared" si="179"/>
        <v>0</v>
      </c>
      <c r="T262" s="97"/>
    </row>
    <row r="263" s="85" customFormat="1" ht="23.1" customHeight="1" spans="1:20">
      <c r="A263" s="129" t="s">
        <v>500</v>
      </c>
      <c r="B263" s="129" t="s">
        <v>501</v>
      </c>
      <c r="C263" s="113" t="s">
        <v>51</v>
      </c>
      <c r="D263" s="148">
        <v>1.76</v>
      </c>
      <c r="E263" s="115">
        <v>200</v>
      </c>
      <c r="F263" s="116">
        <f t="shared" si="182"/>
        <v>352</v>
      </c>
      <c r="G263" s="116">
        <f t="shared" si="180"/>
        <v>1.76</v>
      </c>
      <c r="H263" s="117">
        <f t="shared" si="183"/>
        <v>200</v>
      </c>
      <c r="I263" s="116">
        <f t="shared" si="181"/>
        <v>352</v>
      </c>
      <c r="J263" s="116">
        <f t="shared" si="189"/>
        <v>1.672</v>
      </c>
      <c r="K263" s="116">
        <f t="shared" si="184"/>
        <v>200</v>
      </c>
      <c r="L263" s="116">
        <f t="shared" si="185"/>
        <v>334.4</v>
      </c>
      <c r="M263" s="116">
        <f t="shared" si="186"/>
        <v>0.0880000000000001</v>
      </c>
      <c r="N263" s="116">
        <f t="shared" si="187"/>
        <v>200</v>
      </c>
      <c r="O263" s="116">
        <f t="shared" si="188"/>
        <v>17.6</v>
      </c>
      <c r="P263" s="116"/>
      <c r="R263" s="95">
        <f t="shared" si="178"/>
        <v>1.672</v>
      </c>
      <c r="S263" s="96">
        <f t="shared" si="179"/>
        <v>0</v>
      </c>
      <c r="T263" s="97"/>
    </row>
    <row r="264" s="85" customFormat="1" ht="23.1" customHeight="1" spans="1:20">
      <c r="A264" s="129" t="s">
        <v>502</v>
      </c>
      <c r="B264" s="129" t="s">
        <v>503</v>
      </c>
      <c r="C264" s="113" t="s">
        <v>51</v>
      </c>
      <c r="D264" s="148">
        <v>12</v>
      </c>
      <c r="E264" s="115">
        <v>0</v>
      </c>
      <c r="F264" s="116">
        <f t="shared" si="182"/>
        <v>0</v>
      </c>
      <c r="G264" s="116">
        <f t="shared" si="180"/>
        <v>12</v>
      </c>
      <c r="H264" s="117">
        <f t="shared" si="183"/>
        <v>0</v>
      </c>
      <c r="I264" s="116">
        <f t="shared" si="181"/>
        <v>0</v>
      </c>
      <c r="J264" s="116">
        <f t="shared" si="189"/>
        <v>11.4</v>
      </c>
      <c r="K264" s="116">
        <f t="shared" si="184"/>
        <v>0</v>
      </c>
      <c r="L264" s="116">
        <f t="shared" si="185"/>
        <v>0</v>
      </c>
      <c r="M264" s="116">
        <f t="shared" si="186"/>
        <v>0.600000000000001</v>
      </c>
      <c r="N264" s="116">
        <f t="shared" si="187"/>
        <v>0</v>
      </c>
      <c r="O264" s="116">
        <f t="shared" si="188"/>
        <v>0</v>
      </c>
      <c r="P264" s="116"/>
      <c r="R264" s="95">
        <f t="shared" si="178"/>
        <v>11.4</v>
      </c>
      <c r="S264" s="96">
        <f t="shared" si="179"/>
        <v>0</v>
      </c>
      <c r="T264" s="97"/>
    </row>
    <row r="265" s="85" customFormat="1" ht="23.1" customHeight="1" spans="1:20">
      <c r="A265" s="129" t="s">
        <v>504</v>
      </c>
      <c r="B265" s="129" t="s">
        <v>505</v>
      </c>
      <c r="C265" s="113" t="s">
        <v>51</v>
      </c>
      <c r="D265" s="148">
        <v>10</v>
      </c>
      <c r="E265" s="115">
        <v>0</v>
      </c>
      <c r="F265" s="116">
        <f t="shared" si="182"/>
        <v>0</v>
      </c>
      <c r="G265" s="116">
        <f t="shared" si="180"/>
        <v>10</v>
      </c>
      <c r="H265" s="117">
        <f t="shared" si="183"/>
        <v>0</v>
      </c>
      <c r="I265" s="116">
        <f t="shared" si="181"/>
        <v>0</v>
      </c>
      <c r="J265" s="116">
        <f t="shared" si="189"/>
        <v>9.5</v>
      </c>
      <c r="K265" s="116">
        <f t="shared" si="184"/>
        <v>0</v>
      </c>
      <c r="L265" s="116">
        <f t="shared" si="185"/>
        <v>0</v>
      </c>
      <c r="M265" s="116">
        <f t="shared" si="186"/>
        <v>0.5</v>
      </c>
      <c r="N265" s="116">
        <f t="shared" si="187"/>
        <v>0</v>
      </c>
      <c r="O265" s="116">
        <f t="shared" si="188"/>
        <v>0</v>
      </c>
      <c r="P265" s="116"/>
      <c r="R265" s="95">
        <f t="shared" si="178"/>
        <v>9.5</v>
      </c>
      <c r="S265" s="96">
        <f t="shared" si="179"/>
        <v>0</v>
      </c>
      <c r="T265" s="97"/>
    </row>
    <row r="266" s="85" customFormat="1" ht="23.1" customHeight="1" spans="1:20">
      <c r="A266" s="129" t="s">
        <v>506</v>
      </c>
      <c r="B266" s="129" t="s">
        <v>507</v>
      </c>
      <c r="C266" s="113" t="s">
        <v>51</v>
      </c>
      <c r="D266" s="148">
        <v>4.5</v>
      </c>
      <c r="E266" s="115">
        <v>0</v>
      </c>
      <c r="F266" s="116">
        <f t="shared" si="182"/>
        <v>0</v>
      </c>
      <c r="G266" s="116">
        <f t="shared" si="180"/>
        <v>4.5</v>
      </c>
      <c r="H266" s="117">
        <f t="shared" si="183"/>
        <v>0</v>
      </c>
      <c r="I266" s="116">
        <f t="shared" si="181"/>
        <v>0</v>
      </c>
      <c r="J266" s="116">
        <f t="shared" si="189"/>
        <v>4.275</v>
      </c>
      <c r="K266" s="116">
        <f t="shared" si="184"/>
        <v>0</v>
      </c>
      <c r="L266" s="116">
        <f t="shared" si="185"/>
        <v>0</v>
      </c>
      <c r="M266" s="116">
        <f t="shared" si="186"/>
        <v>0.225000000000001</v>
      </c>
      <c r="N266" s="116">
        <f t="shared" si="187"/>
        <v>0</v>
      </c>
      <c r="O266" s="116">
        <f t="shared" si="188"/>
        <v>0</v>
      </c>
      <c r="P266" s="116"/>
      <c r="R266" s="95">
        <f t="shared" si="178"/>
        <v>4.275</v>
      </c>
      <c r="S266" s="96">
        <f t="shared" si="179"/>
        <v>0</v>
      </c>
      <c r="T266" s="97"/>
    </row>
    <row r="267" s="85" customFormat="1" ht="23.1" customHeight="1" spans="1:20">
      <c r="A267" s="129" t="s">
        <v>508</v>
      </c>
      <c r="B267" s="129" t="s">
        <v>509</v>
      </c>
      <c r="C267" s="113"/>
      <c r="D267" s="148"/>
      <c r="E267" s="115"/>
      <c r="F267" s="116">
        <f t="shared" si="182"/>
        <v>0</v>
      </c>
      <c r="G267" s="116">
        <f t="shared" si="180"/>
        <v>0</v>
      </c>
      <c r="H267" s="117">
        <f t="shared" si="183"/>
        <v>0</v>
      </c>
      <c r="I267" s="116">
        <f t="shared" si="181"/>
        <v>0</v>
      </c>
      <c r="J267" s="116">
        <f t="shared" si="189"/>
        <v>0</v>
      </c>
      <c r="K267" s="116">
        <f t="shared" si="184"/>
        <v>0</v>
      </c>
      <c r="L267" s="116">
        <f t="shared" si="185"/>
        <v>0</v>
      </c>
      <c r="M267" s="116">
        <f t="shared" si="186"/>
        <v>0</v>
      </c>
      <c r="N267" s="116">
        <f t="shared" si="187"/>
        <v>0</v>
      </c>
      <c r="O267" s="116">
        <f t="shared" si="188"/>
        <v>0</v>
      </c>
      <c r="P267" s="116"/>
      <c r="R267" s="95">
        <f t="shared" ref="R267:R330" si="190">G267*0.95</f>
        <v>0</v>
      </c>
      <c r="S267" s="96">
        <f t="shared" ref="S267:S330" si="191">J267-R267</f>
        <v>0</v>
      </c>
      <c r="T267" s="97"/>
    </row>
    <row r="268" s="85" customFormat="1" ht="23.1" customHeight="1" spans="1:20">
      <c r="A268" s="129" t="s">
        <v>510</v>
      </c>
      <c r="B268" s="129" t="s">
        <v>511</v>
      </c>
      <c r="C268" s="113" t="s">
        <v>51</v>
      </c>
      <c r="D268" s="148">
        <v>3.5</v>
      </c>
      <c r="E268" s="115">
        <v>10</v>
      </c>
      <c r="F268" s="116">
        <f t="shared" si="182"/>
        <v>35</v>
      </c>
      <c r="G268" s="116">
        <f t="shared" si="180"/>
        <v>3.5</v>
      </c>
      <c r="H268" s="117">
        <f t="shared" si="183"/>
        <v>10</v>
      </c>
      <c r="I268" s="116">
        <f t="shared" si="181"/>
        <v>35</v>
      </c>
      <c r="J268" s="116">
        <f t="shared" si="189"/>
        <v>3.325</v>
      </c>
      <c r="K268" s="116">
        <f t="shared" si="184"/>
        <v>10</v>
      </c>
      <c r="L268" s="116">
        <f t="shared" si="185"/>
        <v>33.25</v>
      </c>
      <c r="M268" s="116">
        <f t="shared" si="186"/>
        <v>0.175</v>
      </c>
      <c r="N268" s="116">
        <f t="shared" si="187"/>
        <v>10</v>
      </c>
      <c r="O268" s="116">
        <f t="shared" si="188"/>
        <v>1.75</v>
      </c>
      <c r="P268" s="116"/>
      <c r="R268" s="95">
        <f t="shared" si="190"/>
        <v>3.325</v>
      </c>
      <c r="S268" s="96">
        <f t="shared" si="191"/>
        <v>0</v>
      </c>
      <c r="T268" s="97"/>
    </row>
    <row r="269" s="85" customFormat="1" ht="23.1" customHeight="1" spans="1:20">
      <c r="A269" s="129" t="s">
        <v>512</v>
      </c>
      <c r="B269" s="129" t="s">
        <v>513</v>
      </c>
      <c r="C269" s="113" t="s">
        <v>51</v>
      </c>
      <c r="D269" s="148">
        <v>3.9</v>
      </c>
      <c r="E269" s="115">
        <v>10</v>
      </c>
      <c r="F269" s="116">
        <f t="shared" si="182"/>
        <v>39</v>
      </c>
      <c r="G269" s="116">
        <f t="shared" si="180"/>
        <v>3.9</v>
      </c>
      <c r="H269" s="117">
        <f t="shared" si="183"/>
        <v>10</v>
      </c>
      <c r="I269" s="116">
        <f t="shared" si="181"/>
        <v>39</v>
      </c>
      <c r="J269" s="116">
        <f t="shared" si="189"/>
        <v>3.705</v>
      </c>
      <c r="K269" s="116">
        <f t="shared" si="184"/>
        <v>10</v>
      </c>
      <c r="L269" s="116">
        <f t="shared" si="185"/>
        <v>37.05</v>
      </c>
      <c r="M269" s="116">
        <f t="shared" si="186"/>
        <v>0.195</v>
      </c>
      <c r="N269" s="116">
        <f t="shared" si="187"/>
        <v>10</v>
      </c>
      <c r="O269" s="116">
        <f t="shared" si="188"/>
        <v>1.95</v>
      </c>
      <c r="P269" s="116"/>
      <c r="R269" s="95">
        <f t="shared" si="190"/>
        <v>3.705</v>
      </c>
      <c r="S269" s="96">
        <f t="shared" si="191"/>
        <v>0</v>
      </c>
      <c r="T269" s="97"/>
    </row>
    <row r="270" s="85" customFormat="1" ht="23.1" customHeight="1" spans="1:20">
      <c r="A270" s="129" t="s">
        <v>514</v>
      </c>
      <c r="B270" s="129" t="s">
        <v>515</v>
      </c>
      <c r="C270" s="113" t="s">
        <v>51</v>
      </c>
      <c r="D270" s="148">
        <v>12.31</v>
      </c>
      <c r="E270" s="115">
        <v>0</v>
      </c>
      <c r="F270" s="116">
        <f t="shared" si="182"/>
        <v>0</v>
      </c>
      <c r="G270" s="116">
        <f t="shared" si="180"/>
        <v>12.31</v>
      </c>
      <c r="H270" s="117">
        <f t="shared" si="183"/>
        <v>0</v>
      </c>
      <c r="I270" s="116">
        <f t="shared" si="181"/>
        <v>0</v>
      </c>
      <c r="J270" s="116">
        <f t="shared" si="189"/>
        <v>11.6945</v>
      </c>
      <c r="K270" s="116">
        <f t="shared" si="184"/>
        <v>0</v>
      </c>
      <c r="L270" s="116">
        <f t="shared" si="185"/>
        <v>0</v>
      </c>
      <c r="M270" s="116">
        <f t="shared" si="186"/>
        <v>0.615500000000001</v>
      </c>
      <c r="N270" s="116">
        <f t="shared" si="187"/>
        <v>0</v>
      </c>
      <c r="O270" s="116">
        <f t="shared" si="188"/>
        <v>0</v>
      </c>
      <c r="P270" s="116"/>
      <c r="R270" s="95">
        <f t="shared" si="190"/>
        <v>11.6945</v>
      </c>
      <c r="S270" s="96">
        <f t="shared" si="191"/>
        <v>0</v>
      </c>
      <c r="T270" s="97"/>
    </row>
    <row r="271" s="85" customFormat="1" ht="23.1" customHeight="1" spans="1:20">
      <c r="A271" s="129" t="s">
        <v>516</v>
      </c>
      <c r="B271" s="129" t="s">
        <v>517</v>
      </c>
      <c r="C271" s="113" t="s">
        <v>51</v>
      </c>
      <c r="D271" s="148">
        <v>23.68</v>
      </c>
      <c r="E271" s="115">
        <v>0</v>
      </c>
      <c r="F271" s="116">
        <f t="shared" si="182"/>
        <v>0</v>
      </c>
      <c r="G271" s="116">
        <f t="shared" si="180"/>
        <v>23.68</v>
      </c>
      <c r="H271" s="117">
        <f t="shared" si="183"/>
        <v>0</v>
      </c>
      <c r="I271" s="116">
        <f t="shared" si="181"/>
        <v>0</v>
      </c>
      <c r="J271" s="116">
        <f t="shared" si="189"/>
        <v>22.496</v>
      </c>
      <c r="K271" s="116">
        <f t="shared" si="184"/>
        <v>0</v>
      </c>
      <c r="L271" s="116">
        <f t="shared" si="185"/>
        <v>0</v>
      </c>
      <c r="M271" s="116">
        <f t="shared" si="186"/>
        <v>1.184</v>
      </c>
      <c r="N271" s="116">
        <f t="shared" si="187"/>
        <v>0</v>
      </c>
      <c r="O271" s="116">
        <f t="shared" si="188"/>
        <v>0</v>
      </c>
      <c r="P271" s="116"/>
      <c r="R271" s="95">
        <f t="shared" si="190"/>
        <v>22.496</v>
      </c>
      <c r="S271" s="96">
        <f t="shared" si="191"/>
        <v>0</v>
      </c>
      <c r="T271" s="97"/>
    </row>
    <row r="272" s="85" customFormat="1" ht="23.1" customHeight="1" spans="1:20">
      <c r="A272" s="129" t="s">
        <v>518</v>
      </c>
      <c r="B272" s="129" t="s">
        <v>519</v>
      </c>
      <c r="C272" s="113" t="s">
        <v>51</v>
      </c>
      <c r="D272" s="148">
        <v>21.09</v>
      </c>
      <c r="E272" s="115">
        <v>0</v>
      </c>
      <c r="F272" s="116">
        <f t="shared" si="182"/>
        <v>0</v>
      </c>
      <c r="G272" s="116">
        <f t="shared" si="180"/>
        <v>21.09</v>
      </c>
      <c r="H272" s="117">
        <f t="shared" si="183"/>
        <v>0</v>
      </c>
      <c r="I272" s="116">
        <f t="shared" si="181"/>
        <v>0</v>
      </c>
      <c r="J272" s="116">
        <f t="shared" si="189"/>
        <v>20.0355</v>
      </c>
      <c r="K272" s="116">
        <f t="shared" si="184"/>
        <v>0</v>
      </c>
      <c r="L272" s="116">
        <f t="shared" si="185"/>
        <v>0</v>
      </c>
      <c r="M272" s="116">
        <f t="shared" si="186"/>
        <v>1.0545</v>
      </c>
      <c r="N272" s="116">
        <f t="shared" si="187"/>
        <v>0</v>
      </c>
      <c r="O272" s="116">
        <f t="shared" si="188"/>
        <v>0</v>
      </c>
      <c r="P272" s="116"/>
      <c r="R272" s="95">
        <f t="shared" si="190"/>
        <v>20.0355</v>
      </c>
      <c r="S272" s="96">
        <f t="shared" si="191"/>
        <v>0</v>
      </c>
      <c r="T272" s="97"/>
    </row>
    <row r="273" s="85" customFormat="1" ht="23.1" customHeight="1" spans="1:20">
      <c r="A273" s="129" t="s">
        <v>520</v>
      </c>
      <c r="B273" s="129" t="s">
        <v>521</v>
      </c>
      <c r="C273" s="113" t="s">
        <v>51</v>
      </c>
      <c r="D273" s="148">
        <v>15</v>
      </c>
      <c r="E273" s="115">
        <v>0</v>
      </c>
      <c r="F273" s="116">
        <f t="shared" si="182"/>
        <v>0</v>
      </c>
      <c r="G273" s="116">
        <f t="shared" si="180"/>
        <v>15</v>
      </c>
      <c r="H273" s="117">
        <f t="shared" si="183"/>
        <v>0</v>
      </c>
      <c r="I273" s="116">
        <f t="shared" si="181"/>
        <v>0</v>
      </c>
      <c r="J273" s="116">
        <f t="shared" si="189"/>
        <v>14.25</v>
      </c>
      <c r="K273" s="116">
        <f t="shared" si="184"/>
        <v>0</v>
      </c>
      <c r="L273" s="116">
        <f t="shared" si="185"/>
        <v>0</v>
      </c>
      <c r="M273" s="116">
        <f t="shared" si="186"/>
        <v>0.75</v>
      </c>
      <c r="N273" s="116">
        <f t="shared" si="187"/>
        <v>0</v>
      </c>
      <c r="O273" s="116">
        <f t="shared" si="188"/>
        <v>0</v>
      </c>
      <c r="P273" s="116"/>
      <c r="R273" s="95">
        <f t="shared" si="190"/>
        <v>14.25</v>
      </c>
      <c r="S273" s="96">
        <f t="shared" si="191"/>
        <v>0</v>
      </c>
      <c r="T273" s="97"/>
    </row>
    <row r="274" s="85" customFormat="1" ht="23.1" customHeight="1" spans="1:20">
      <c r="A274" s="129" t="s">
        <v>522</v>
      </c>
      <c r="B274" s="129" t="s">
        <v>523</v>
      </c>
      <c r="C274" s="113"/>
      <c r="D274" s="148"/>
      <c r="E274" s="115"/>
      <c r="F274" s="116">
        <f t="shared" si="182"/>
        <v>0</v>
      </c>
      <c r="G274" s="116">
        <f t="shared" si="180"/>
        <v>0</v>
      </c>
      <c r="H274" s="117">
        <f t="shared" si="183"/>
        <v>0</v>
      </c>
      <c r="I274" s="116">
        <f t="shared" si="181"/>
        <v>0</v>
      </c>
      <c r="J274" s="116">
        <f t="shared" si="189"/>
        <v>0</v>
      </c>
      <c r="K274" s="116">
        <f t="shared" si="184"/>
        <v>0</v>
      </c>
      <c r="L274" s="116">
        <f t="shared" si="185"/>
        <v>0</v>
      </c>
      <c r="M274" s="116">
        <f t="shared" si="186"/>
        <v>0</v>
      </c>
      <c r="N274" s="116">
        <f t="shared" si="187"/>
        <v>0</v>
      </c>
      <c r="O274" s="116">
        <f t="shared" si="188"/>
        <v>0</v>
      </c>
      <c r="P274" s="116"/>
      <c r="R274" s="95">
        <f t="shared" si="190"/>
        <v>0</v>
      </c>
      <c r="S274" s="96">
        <f t="shared" si="191"/>
        <v>0</v>
      </c>
      <c r="T274" s="97"/>
    </row>
    <row r="275" s="85" customFormat="1" ht="23.1" customHeight="1" spans="1:20">
      <c r="A275" s="129" t="s">
        <v>524</v>
      </c>
      <c r="B275" s="129" t="s">
        <v>525</v>
      </c>
      <c r="C275" s="113" t="s">
        <v>51</v>
      </c>
      <c r="D275" s="148">
        <v>49.99</v>
      </c>
      <c r="E275" s="115">
        <v>0</v>
      </c>
      <c r="F275" s="116">
        <f t="shared" si="182"/>
        <v>0</v>
      </c>
      <c r="G275" s="116">
        <f t="shared" si="180"/>
        <v>49.99</v>
      </c>
      <c r="H275" s="117">
        <f t="shared" si="183"/>
        <v>0</v>
      </c>
      <c r="I275" s="116">
        <f t="shared" si="181"/>
        <v>0</v>
      </c>
      <c r="J275" s="116">
        <f t="shared" si="189"/>
        <v>47.4905</v>
      </c>
      <c r="K275" s="116">
        <f t="shared" si="184"/>
        <v>0</v>
      </c>
      <c r="L275" s="116">
        <f t="shared" si="185"/>
        <v>0</v>
      </c>
      <c r="M275" s="116">
        <f t="shared" si="186"/>
        <v>2.4995</v>
      </c>
      <c r="N275" s="116">
        <f t="shared" si="187"/>
        <v>0</v>
      </c>
      <c r="O275" s="116">
        <f t="shared" si="188"/>
        <v>0</v>
      </c>
      <c r="P275" s="116"/>
      <c r="R275" s="95">
        <f t="shared" si="190"/>
        <v>47.4905</v>
      </c>
      <c r="S275" s="96">
        <f t="shared" si="191"/>
        <v>0</v>
      </c>
      <c r="T275" s="97"/>
    </row>
    <row r="276" s="85" customFormat="1" ht="23.1" customHeight="1" spans="1:20">
      <c r="A276" s="129" t="s">
        <v>526</v>
      </c>
      <c r="B276" s="129" t="s">
        <v>527</v>
      </c>
      <c r="C276" s="113"/>
      <c r="D276" s="148"/>
      <c r="E276" s="115"/>
      <c r="F276" s="116">
        <f t="shared" si="182"/>
        <v>0</v>
      </c>
      <c r="G276" s="116">
        <f t="shared" si="180"/>
        <v>0</v>
      </c>
      <c r="H276" s="117">
        <f t="shared" si="183"/>
        <v>0</v>
      </c>
      <c r="I276" s="116">
        <f t="shared" si="181"/>
        <v>0</v>
      </c>
      <c r="J276" s="116">
        <f t="shared" si="189"/>
        <v>0</v>
      </c>
      <c r="K276" s="116">
        <f t="shared" si="184"/>
        <v>0</v>
      </c>
      <c r="L276" s="116">
        <f t="shared" si="185"/>
        <v>0</v>
      </c>
      <c r="M276" s="116">
        <f t="shared" si="186"/>
        <v>0</v>
      </c>
      <c r="N276" s="116">
        <f t="shared" si="187"/>
        <v>0</v>
      </c>
      <c r="O276" s="116">
        <f t="shared" si="188"/>
        <v>0</v>
      </c>
      <c r="P276" s="116"/>
      <c r="R276" s="95">
        <f t="shared" si="190"/>
        <v>0</v>
      </c>
      <c r="S276" s="96">
        <f t="shared" si="191"/>
        <v>0</v>
      </c>
      <c r="T276" s="97"/>
    </row>
    <row r="277" s="85" customFormat="1" ht="23.1" customHeight="1" spans="1:20">
      <c r="A277" s="129" t="s">
        <v>528</v>
      </c>
      <c r="B277" s="129" t="s">
        <v>529</v>
      </c>
      <c r="C277" s="113" t="s">
        <v>51</v>
      </c>
      <c r="D277" s="148">
        <v>31.99</v>
      </c>
      <c r="E277" s="115">
        <v>0</v>
      </c>
      <c r="F277" s="116">
        <f t="shared" si="182"/>
        <v>0</v>
      </c>
      <c r="G277" s="116">
        <f t="shared" si="180"/>
        <v>31.99</v>
      </c>
      <c r="H277" s="117">
        <f t="shared" si="183"/>
        <v>0</v>
      </c>
      <c r="I277" s="116">
        <f t="shared" si="181"/>
        <v>0</v>
      </c>
      <c r="J277" s="116">
        <f t="shared" si="189"/>
        <v>30.3905</v>
      </c>
      <c r="K277" s="116">
        <f t="shared" si="184"/>
        <v>0</v>
      </c>
      <c r="L277" s="116">
        <f t="shared" si="185"/>
        <v>0</v>
      </c>
      <c r="M277" s="116">
        <f t="shared" si="186"/>
        <v>1.5995</v>
      </c>
      <c r="N277" s="116">
        <f t="shared" si="187"/>
        <v>0</v>
      </c>
      <c r="O277" s="116">
        <f t="shared" si="188"/>
        <v>0</v>
      </c>
      <c r="P277" s="116"/>
      <c r="R277" s="95">
        <f t="shared" si="190"/>
        <v>30.3905</v>
      </c>
      <c r="S277" s="96">
        <f t="shared" si="191"/>
        <v>0</v>
      </c>
      <c r="T277" s="97"/>
    </row>
    <row r="278" s="85" customFormat="1" ht="23.1" customHeight="1" spans="1:20">
      <c r="A278" s="129" t="s">
        <v>530</v>
      </c>
      <c r="B278" s="129" t="s">
        <v>531</v>
      </c>
      <c r="C278" s="113" t="s">
        <v>51</v>
      </c>
      <c r="D278" s="148">
        <v>12</v>
      </c>
      <c r="E278" s="115">
        <v>0</v>
      </c>
      <c r="F278" s="116">
        <f t="shared" si="182"/>
        <v>0</v>
      </c>
      <c r="G278" s="116">
        <f t="shared" ref="G278:G330" si="192">D278</f>
        <v>12</v>
      </c>
      <c r="H278" s="117">
        <f t="shared" si="183"/>
        <v>0</v>
      </c>
      <c r="I278" s="116">
        <f t="shared" si="181"/>
        <v>0</v>
      </c>
      <c r="J278" s="116">
        <f t="shared" si="189"/>
        <v>11.4</v>
      </c>
      <c r="K278" s="116">
        <f t="shared" si="184"/>
        <v>0</v>
      </c>
      <c r="L278" s="116">
        <f t="shared" si="185"/>
        <v>0</v>
      </c>
      <c r="M278" s="116">
        <f t="shared" si="186"/>
        <v>0.600000000000001</v>
      </c>
      <c r="N278" s="116">
        <f t="shared" si="187"/>
        <v>0</v>
      </c>
      <c r="O278" s="116">
        <f t="shared" si="188"/>
        <v>0</v>
      </c>
      <c r="P278" s="116"/>
      <c r="R278" s="95">
        <f t="shared" si="190"/>
        <v>11.4</v>
      </c>
      <c r="S278" s="96">
        <f t="shared" si="191"/>
        <v>0</v>
      </c>
      <c r="T278" s="97"/>
    </row>
    <row r="279" s="85" customFormat="1" ht="23.1" customHeight="1" spans="1:20">
      <c r="A279" s="129" t="s">
        <v>532</v>
      </c>
      <c r="B279" s="129" t="s">
        <v>533</v>
      </c>
      <c r="C279" s="113" t="s">
        <v>51</v>
      </c>
      <c r="D279" s="148">
        <v>62.39</v>
      </c>
      <c r="E279" s="115">
        <v>500</v>
      </c>
      <c r="F279" s="116">
        <f t="shared" si="182"/>
        <v>31195</v>
      </c>
      <c r="G279" s="116">
        <f t="shared" si="192"/>
        <v>62.39</v>
      </c>
      <c r="H279" s="117">
        <f t="shared" si="183"/>
        <v>500</v>
      </c>
      <c r="I279" s="116">
        <f t="shared" ref="I279:I330" si="193">ROUND(H279*G279,2)</f>
        <v>31195</v>
      </c>
      <c r="J279" s="116">
        <f t="shared" si="189"/>
        <v>59.2705</v>
      </c>
      <c r="K279" s="116">
        <f t="shared" si="184"/>
        <v>500</v>
      </c>
      <c r="L279" s="116">
        <f t="shared" si="185"/>
        <v>29635.25</v>
      </c>
      <c r="M279" s="116">
        <f t="shared" si="186"/>
        <v>3.1195</v>
      </c>
      <c r="N279" s="116">
        <f t="shared" si="187"/>
        <v>500</v>
      </c>
      <c r="O279" s="116">
        <f t="shared" si="188"/>
        <v>1559.75</v>
      </c>
      <c r="P279" s="116"/>
      <c r="R279" s="95">
        <f t="shared" si="190"/>
        <v>59.2705</v>
      </c>
      <c r="S279" s="96">
        <f t="shared" si="191"/>
        <v>0</v>
      </c>
      <c r="T279" s="97"/>
    </row>
    <row r="280" s="85" customFormat="1" ht="23.1" customHeight="1" spans="1:20">
      <c r="A280" s="129" t="s">
        <v>534</v>
      </c>
      <c r="B280" s="129" t="s">
        <v>535</v>
      </c>
      <c r="C280" s="113" t="s">
        <v>51</v>
      </c>
      <c r="D280" s="148">
        <v>11.5</v>
      </c>
      <c r="E280" s="115">
        <v>200</v>
      </c>
      <c r="F280" s="116">
        <f t="shared" ref="F280:F330" si="194">ROUND(E280*D280,2)</f>
        <v>2300</v>
      </c>
      <c r="G280" s="116">
        <f t="shared" si="192"/>
        <v>11.5</v>
      </c>
      <c r="H280" s="117">
        <f t="shared" ref="H280:H330" si="195">E280</f>
        <v>200</v>
      </c>
      <c r="I280" s="116">
        <f t="shared" si="193"/>
        <v>2300</v>
      </c>
      <c r="J280" s="116">
        <f t="shared" si="189"/>
        <v>10.925</v>
      </c>
      <c r="K280" s="116">
        <f t="shared" ref="K280:K330" si="196">H280</f>
        <v>200</v>
      </c>
      <c r="L280" s="116">
        <f t="shared" ref="L280:L330" si="197">K280*J280</f>
        <v>2185</v>
      </c>
      <c r="M280" s="116">
        <f t="shared" ref="M280:M330" si="198">G280-J280</f>
        <v>0.575000000000001</v>
      </c>
      <c r="N280" s="116">
        <f t="shared" ref="N280:N330" si="199">K280</f>
        <v>200</v>
      </c>
      <c r="O280" s="116">
        <f t="shared" ref="O280:O330" si="200">N280*M280</f>
        <v>115</v>
      </c>
      <c r="P280" s="116"/>
      <c r="R280" s="95">
        <f t="shared" si="190"/>
        <v>10.925</v>
      </c>
      <c r="S280" s="96">
        <f t="shared" si="191"/>
        <v>0</v>
      </c>
      <c r="T280" s="97"/>
    </row>
    <row r="281" s="85" customFormat="1" ht="23.1" customHeight="1" spans="1:20">
      <c r="A281" s="129" t="s">
        <v>536</v>
      </c>
      <c r="B281" s="129" t="s">
        <v>537</v>
      </c>
      <c r="C281" s="113" t="s">
        <v>51</v>
      </c>
      <c r="D281" s="148">
        <v>64.99</v>
      </c>
      <c r="E281" s="115">
        <v>0</v>
      </c>
      <c r="F281" s="116">
        <f t="shared" si="194"/>
        <v>0</v>
      </c>
      <c r="G281" s="116">
        <f t="shared" si="192"/>
        <v>64.99</v>
      </c>
      <c r="H281" s="117">
        <f t="shared" si="195"/>
        <v>0</v>
      </c>
      <c r="I281" s="116">
        <f t="shared" si="193"/>
        <v>0</v>
      </c>
      <c r="J281" s="116">
        <f t="shared" si="189"/>
        <v>61.7405</v>
      </c>
      <c r="K281" s="116">
        <f t="shared" si="196"/>
        <v>0</v>
      </c>
      <c r="L281" s="116">
        <f t="shared" si="197"/>
        <v>0</v>
      </c>
      <c r="M281" s="116">
        <f t="shared" si="198"/>
        <v>3.2495</v>
      </c>
      <c r="N281" s="116">
        <f t="shared" si="199"/>
        <v>0</v>
      </c>
      <c r="O281" s="116">
        <f t="shared" si="200"/>
        <v>0</v>
      </c>
      <c r="P281" s="116"/>
      <c r="R281" s="95">
        <f t="shared" si="190"/>
        <v>61.7405</v>
      </c>
      <c r="S281" s="96">
        <f t="shared" si="191"/>
        <v>0</v>
      </c>
      <c r="T281" s="97"/>
    </row>
    <row r="282" s="85" customFormat="1" ht="23.1" customHeight="1" spans="1:20">
      <c r="A282" s="129" t="s">
        <v>538</v>
      </c>
      <c r="B282" s="129" t="s">
        <v>539</v>
      </c>
      <c r="C282" s="113"/>
      <c r="D282" s="148"/>
      <c r="E282" s="115"/>
      <c r="F282" s="116">
        <f t="shared" si="194"/>
        <v>0</v>
      </c>
      <c r="G282" s="116">
        <f t="shared" si="192"/>
        <v>0</v>
      </c>
      <c r="H282" s="117">
        <f t="shared" si="195"/>
        <v>0</v>
      </c>
      <c r="I282" s="116">
        <f t="shared" si="193"/>
        <v>0</v>
      </c>
      <c r="J282" s="116">
        <f t="shared" si="189"/>
        <v>0</v>
      </c>
      <c r="K282" s="116">
        <f t="shared" si="196"/>
        <v>0</v>
      </c>
      <c r="L282" s="116">
        <f t="shared" si="197"/>
        <v>0</v>
      </c>
      <c r="M282" s="116">
        <f t="shared" si="198"/>
        <v>0</v>
      </c>
      <c r="N282" s="116">
        <f t="shared" si="199"/>
        <v>0</v>
      </c>
      <c r="O282" s="116">
        <f t="shared" si="200"/>
        <v>0</v>
      </c>
      <c r="P282" s="116"/>
      <c r="R282" s="95">
        <f t="shared" si="190"/>
        <v>0</v>
      </c>
      <c r="S282" s="96">
        <f t="shared" si="191"/>
        <v>0</v>
      </c>
      <c r="T282" s="97"/>
    </row>
    <row r="283" s="85" customFormat="1" ht="23.1" customHeight="1" spans="1:20">
      <c r="A283" s="129" t="s">
        <v>540</v>
      </c>
      <c r="B283" s="129" t="s">
        <v>541</v>
      </c>
      <c r="C283" s="113" t="s">
        <v>51</v>
      </c>
      <c r="D283" s="148">
        <v>74.56</v>
      </c>
      <c r="E283" s="115">
        <v>300</v>
      </c>
      <c r="F283" s="116">
        <f t="shared" si="194"/>
        <v>22368</v>
      </c>
      <c r="G283" s="116">
        <f t="shared" si="192"/>
        <v>74.56</v>
      </c>
      <c r="H283" s="117">
        <f t="shared" si="195"/>
        <v>300</v>
      </c>
      <c r="I283" s="116">
        <f t="shared" si="193"/>
        <v>22368</v>
      </c>
      <c r="J283" s="116">
        <f t="shared" si="189"/>
        <v>70.832</v>
      </c>
      <c r="K283" s="116">
        <f t="shared" si="196"/>
        <v>300</v>
      </c>
      <c r="L283" s="116">
        <f t="shared" si="197"/>
        <v>21249.6</v>
      </c>
      <c r="M283" s="116">
        <f t="shared" si="198"/>
        <v>3.72800000000001</v>
      </c>
      <c r="N283" s="116">
        <f t="shared" si="199"/>
        <v>300</v>
      </c>
      <c r="O283" s="116">
        <f t="shared" si="200"/>
        <v>1118.4</v>
      </c>
      <c r="P283" s="116"/>
      <c r="R283" s="95">
        <f t="shared" si="190"/>
        <v>70.832</v>
      </c>
      <c r="S283" s="96">
        <f t="shared" si="191"/>
        <v>0</v>
      </c>
      <c r="T283" s="97"/>
    </row>
    <row r="284" s="85" customFormat="1" ht="23.1" customHeight="1" spans="1:20">
      <c r="A284" s="129" t="s">
        <v>542</v>
      </c>
      <c r="B284" s="129" t="s">
        <v>543</v>
      </c>
      <c r="C284" s="113" t="s">
        <v>51</v>
      </c>
      <c r="D284" s="148">
        <v>10.75</v>
      </c>
      <c r="E284" s="115">
        <v>200</v>
      </c>
      <c r="F284" s="116">
        <f t="shared" si="194"/>
        <v>2150</v>
      </c>
      <c r="G284" s="116">
        <f t="shared" si="192"/>
        <v>10.75</v>
      </c>
      <c r="H284" s="117">
        <f t="shared" si="195"/>
        <v>200</v>
      </c>
      <c r="I284" s="116">
        <f t="shared" si="193"/>
        <v>2150</v>
      </c>
      <c r="J284" s="116">
        <f t="shared" si="189"/>
        <v>10.2125</v>
      </c>
      <c r="K284" s="116">
        <f t="shared" si="196"/>
        <v>200</v>
      </c>
      <c r="L284" s="116">
        <f t="shared" si="197"/>
        <v>2042.5</v>
      </c>
      <c r="M284" s="116">
        <f t="shared" si="198"/>
        <v>0.5375</v>
      </c>
      <c r="N284" s="116">
        <f t="shared" si="199"/>
        <v>200</v>
      </c>
      <c r="O284" s="116">
        <f t="shared" si="200"/>
        <v>107.5</v>
      </c>
      <c r="P284" s="116"/>
      <c r="R284" s="95">
        <f t="shared" si="190"/>
        <v>10.2125</v>
      </c>
      <c r="S284" s="96">
        <f t="shared" si="191"/>
        <v>0</v>
      </c>
      <c r="T284" s="97"/>
    </row>
    <row r="285" s="85" customFormat="1" ht="23.1" customHeight="1" spans="1:20">
      <c r="A285" s="129" t="s">
        <v>544</v>
      </c>
      <c r="B285" s="129" t="s">
        <v>545</v>
      </c>
      <c r="C285" s="113" t="s">
        <v>51</v>
      </c>
      <c r="D285" s="148">
        <v>77.98</v>
      </c>
      <c r="E285" s="115">
        <v>50</v>
      </c>
      <c r="F285" s="116">
        <f t="shared" si="194"/>
        <v>3899</v>
      </c>
      <c r="G285" s="116">
        <f t="shared" si="192"/>
        <v>77.98</v>
      </c>
      <c r="H285" s="117">
        <f t="shared" si="195"/>
        <v>50</v>
      </c>
      <c r="I285" s="116">
        <f t="shared" si="193"/>
        <v>3899</v>
      </c>
      <c r="J285" s="116">
        <f t="shared" si="189"/>
        <v>74.081</v>
      </c>
      <c r="K285" s="116">
        <f t="shared" si="196"/>
        <v>50</v>
      </c>
      <c r="L285" s="116">
        <f t="shared" si="197"/>
        <v>3704.05</v>
      </c>
      <c r="M285" s="116">
        <f t="shared" si="198"/>
        <v>3.899</v>
      </c>
      <c r="N285" s="116">
        <f t="shared" si="199"/>
        <v>50</v>
      </c>
      <c r="O285" s="116">
        <f t="shared" si="200"/>
        <v>194.95</v>
      </c>
      <c r="P285" s="116"/>
      <c r="R285" s="95">
        <f t="shared" si="190"/>
        <v>74.081</v>
      </c>
      <c r="S285" s="96">
        <f t="shared" si="191"/>
        <v>0</v>
      </c>
      <c r="T285" s="97"/>
    </row>
    <row r="286" s="85" customFormat="1" ht="23.1" customHeight="1" spans="1:20">
      <c r="A286" s="129" t="s">
        <v>546</v>
      </c>
      <c r="B286" s="129" t="s">
        <v>547</v>
      </c>
      <c r="C286" s="113" t="s">
        <v>51</v>
      </c>
      <c r="D286" s="148">
        <v>10</v>
      </c>
      <c r="E286" s="115">
        <v>50</v>
      </c>
      <c r="F286" s="116">
        <f t="shared" si="194"/>
        <v>500</v>
      </c>
      <c r="G286" s="116">
        <f t="shared" si="192"/>
        <v>10</v>
      </c>
      <c r="H286" s="117">
        <f t="shared" si="195"/>
        <v>50</v>
      </c>
      <c r="I286" s="116">
        <f t="shared" si="193"/>
        <v>500</v>
      </c>
      <c r="J286" s="116">
        <f t="shared" si="189"/>
        <v>9.5</v>
      </c>
      <c r="K286" s="116">
        <f t="shared" si="196"/>
        <v>50</v>
      </c>
      <c r="L286" s="116">
        <f t="shared" si="197"/>
        <v>475</v>
      </c>
      <c r="M286" s="116">
        <f t="shared" si="198"/>
        <v>0.5</v>
      </c>
      <c r="N286" s="116">
        <f t="shared" si="199"/>
        <v>50</v>
      </c>
      <c r="O286" s="116">
        <f t="shared" si="200"/>
        <v>25</v>
      </c>
      <c r="P286" s="116"/>
      <c r="R286" s="95">
        <f t="shared" si="190"/>
        <v>9.5</v>
      </c>
      <c r="S286" s="96">
        <f t="shared" si="191"/>
        <v>0</v>
      </c>
      <c r="T286" s="97"/>
    </row>
    <row r="287" s="85" customFormat="1" ht="23.1" customHeight="1" spans="1:20">
      <c r="A287" s="129" t="s">
        <v>548</v>
      </c>
      <c r="B287" s="129" t="s">
        <v>549</v>
      </c>
      <c r="C287" s="113"/>
      <c r="D287" s="148"/>
      <c r="E287" s="115"/>
      <c r="F287" s="116">
        <f t="shared" si="194"/>
        <v>0</v>
      </c>
      <c r="G287" s="116">
        <f t="shared" si="192"/>
        <v>0</v>
      </c>
      <c r="H287" s="117">
        <f t="shared" si="195"/>
        <v>0</v>
      </c>
      <c r="I287" s="116">
        <f t="shared" si="193"/>
        <v>0</v>
      </c>
      <c r="J287" s="116">
        <f t="shared" si="189"/>
        <v>0</v>
      </c>
      <c r="K287" s="116">
        <f t="shared" si="196"/>
        <v>0</v>
      </c>
      <c r="L287" s="116">
        <f t="shared" si="197"/>
        <v>0</v>
      </c>
      <c r="M287" s="116">
        <f t="shared" si="198"/>
        <v>0</v>
      </c>
      <c r="N287" s="116">
        <f t="shared" si="199"/>
        <v>0</v>
      </c>
      <c r="O287" s="116">
        <f t="shared" si="200"/>
        <v>0</v>
      </c>
      <c r="P287" s="116"/>
      <c r="R287" s="95">
        <f t="shared" si="190"/>
        <v>0</v>
      </c>
      <c r="S287" s="96">
        <f t="shared" si="191"/>
        <v>0</v>
      </c>
      <c r="T287" s="97"/>
    </row>
    <row r="288" s="85" customFormat="1" ht="23.1" customHeight="1" spans="1:20">
      <c r="A288" s="129" t="s">
        <v>550</v>
      </c>
      <c r="B288" s="129" t="s">
        <v>551</v>
      </c>
      <c r="C288" s="113" t="s">
        <v>51</v>
      </c>
      <c r="D288" s="148">
        <v>84.48</v>
      </c>
      <c r="E288" s="115">
        <v>0</v>
      </c>
      <c r="F288" s="116">
        <f t="shared" si="194"/>
        <v>0</v>
      </c>
      <c r="G288" s="116">
        <f t="shared" si="192"/>
        <v>84.48</v>
      </c>
      <c r="H288" s="117">
        <f t="shared" si="195"/>
        <v>0</v>
      </c>
      <c r="I288" s="116">
        <f t="shared" si="193"/>
        <v>0</v>
      </c>
      <c r="J288" s="116">
        <f t="shared" ref="J288:J351" si="201">G288*0.95</f>
        <v>80.256</v>
      </c>
      <c r="K288" s="116">
        <f t="shared" si="196"/>
        <v>0</v>
      </c>
      <c r="L288" s="116">
        <f t="shared" si="197"/>
        <v>0</v>
      </c>
      <c r="M288" s="116">
        <f t="shared" si="198"/>
        <v>4.224</v>
      </c>
      <c r="N288" s="116">
        <f t="shared" si="199"/>
        <v>0</v>
      </c>
      <c r="O288" s="116">
        <f t="shared" si="200"/>
        <v>0</v>
      </c>
      <c r="P288" s="116"/>
      <c r="R288" s="95">
        <f t="shared" si="190"/>
        <v>80.256</v>
      </c>
      <c r="S288" s="96">
        <f t="shared" si="191"/>
        <v>0</v>
      </c>
      <c r="T288" s="97"/>
    </row>
    <row r="289" s="85" customFormat="1" ht="23.1" customHeight="1" spans="1:20">
      <c r="A289" s="129" t="s">
        <v>552</v>
      </c>
      <c r="B289" s="129" t="s">
        <v>553</v>
      </c>
      <c r="C289" s="113" t="s">
        <v>51</v>
      </c>
      <c r="D289" s="148">
        <v>16.9</v>
      </c>
      <c r="E289" s="115">
        <v>0</v>
      </c>
      <c r="F289" s="116">
        <f t="shared" si="194"/>
        <v>0</v>
      </c>
      <c r="G289" s="116">
        <f t="shared" si="192"/>
        <v>16.9</v>
      </c>
      <c r="H289" s="117">
        <f t="shared" si="195"/>
        <v>0</v>
      </c>
      <c r="I289" s="116">
        <f t="shared" si="193"/>
        <v>0</v>
      </c>
      <c r="J289" s="116">
        <f t="shared" si="201"/>
        <v>16.055</v>
      </c>
      <c r="K289" s="116">
        <f t="shared" si="196"/>
        <v>0</v>
      </c>
      <c r="L289" s="116">
        <f t="shared" si="197"/>
        <v>0</v>
      </c>
      <c r="M289" s="116">
        <f t="shared" si="198"/>
        <v>0.845000000000002</v>
      </c>
      <c r="N289" s="116">
        <f t="shared" si="199"/>
        <v>0</v>
      </c>
      <c r="O289" s="116">
        <f t="shared" si="200"/>
        <v>0</v>
      </c>
      <c r="P289" s="116"/>
      <c r="R289" s="95">
        <f t="shared" si="190"/>
        <v>16.055</v>
      </c>
      <c r="S289" s="96">
        <f t="shared" si="191"/>
        <v>0</v>
      </c>
      <c r="T289" s="97"/>
    </row>
    <row r="290" s="85" customFormat="1" ht="23.1" customHeight="1" spans="1:20">
      <c r="A290" s="129" t="s">
        <v>554</v>
      </c>
      <c r="B290" s="129" t="s">
        <v>555</v>
      </c>
      <c r="C290" s="113" t="s">
        <v>51</v>
      </c>
      <c r="D290" s="148">
        <v>84.47</v>
      </c>
      <c r="E290" s="115">
        <v>0</v>
      </c>
      <c r="F290" s="116">
        <f t="shared" si="194"/>
        <v>0</v>
      </c>
      <c r="G290" s="116">
        <f t="shared" si="192"/>
        <v>84.47</v>
      </c>
      <c r="H290" s="117">
        <f t="shared" si="195"/>
        <v>0</v>
      </c>
      <c r="I290" s="116">
        <f t="shared" si="193"/>
        <v>0</v>
      </c>
      <c r="J290" s="116">
        <f t="shared" si="201"/>
        <v>80.2465</v>
      </c>
      <c r="K290" s="116">
        <f t="shared" si="196"/>
        <v>0</v>
      </c>
      <c r="L290" s="116">
        <f t="shared" si="197"/>
        <v>0</v>
      </c>
      <c r="M290" s="116">
        <f t="shared" si="198"/>
        <v>4.2235</v>
      </c>
      <c r="N290" s="116">
        <f t="shared" si="199"/>
        <v>0</v>
      </c>
      <c r="O290" s="116">
        <f t="shared" si="200"/>
        <v>0</v>
      </c>
      <c r="P290" s="116"/>
      <c r="R290" s="95">
        <f t="shared" si="190"/>
        <v>80.2465</v>
      </c>
      <c r="S290" s="96">
        <f t="shared" si="191"/>
        <v>0</v>
      </c>
      <c r="T290" s="97"/>
    </row>
    <row r="291" s="85" customFormat="1" ht="23.1" customHeight="1" spans="1:20">
      <c r="A291" s="129" t="s">
        <v>556</v>
      </c>
      <c r="B291" s="129" t="s">
        <v>557</v>
      </c>
      <c r="C291" s="113" t="s">
        <v>51</v>
      </c>
      <c r="D291" s="148">
        <v>16.9</v>
      </c>
      <c r="E291" s="115">
        <v>0</v>
      </c>
      <c r="F291" s="116">
        <f t="shared" si="194"/>
        <v>0</v>
      </c>
      <c r="G291" s="116">
        <f t="shared" si="192"/>
        <v>16.9</v>
      </c>
      <c r="H291" s="117">
        <f t="shared" si="195"/>
        <v>0</v>
      </c>
      <c r="I291" s="116">
        <f t="shared" si="193"/>
        <v>0</v>
      </c>
      <c r="J291" s="116">
        <f t="shared" si="201"/>
        <v>16.055</v>
      </c>
      <c r="K291" s="116">
        <f t="shared" si="196"/>
        <v>0</v>
      </c>
      <c r="L291" s="116">
        <f t="shared" si="197"/>
        <v>0</v>
      </c>
      <c r="M291" s="116">
        <f t="shared" si="198"/>
        <v>0.845000000000002</v>
      </c>
      <c r="N291" s="116">
        <f t="shared" si="199"/>
        <v>0</v>
      </c>
      <c r="O291" s="116">
        <f t="shared" si="200"/>
        <v>0</v>
      </c>
      <c r="P291" s="116"/>
      <c r="R291" s="95">
        <f t="shared" si="190"/>
        <v>16.055</v>
      </c>
      <c r="S291" s="96">
        <f t="shared" si="191"/>
        <v>0</v>
      </c>
      <c r="T291" s="97"/>
    </row>
    <row r="292" s="85" customFormat="1" ht="23.1" customHeight="1" spans="1:20">
      <c r="A292" s="129" t="s">
        <v>558</v>
      </c>
      <c r="B292" s="129" t="s">
        <v>559</v>
      </c>
      <c r="C292" s="113" t="s">
        <v>51</v>
      </c>
      <c r="D292" s="148">
        <v>84.49</v>
      </c>
      <c r="E292" s="115">
        <v>0</v>
      </c>
      <c r="F292" s="116">
        <f t="shared" si="194"/>
        <v>0</v>
      </c>
      <c r="G292" s="116">
        <f t="shared" si="192"/>
        <v>84.49</v>
      </c>
      <c r="H292" s="117">
        <f t="shared" si="195"/>
        <v>0</v>
      </c>
      <c r="I292" s="116">
        <f t="shared" si="193"/>
        <v>0</v>
      </c>
      <c r="J292" s="116">
        <f t="shared" si="201"/>
        <v>80.2655</v>
      </c>
      <c r="K292" s="116">
        <f t="shared" si="196"/>
        <v>0</v>
      </c>
      <c r="L292" s="116">
        <f t="shared" si="197"/>
        <v>0</v>
      </c>
      <c r="M292" s="116">
        <f t="shared" si="198"/>
        <v>4.22450000000001</v>
      </c>
      <c r="N292" s="116">
        <f t="shared" si="199"/>
        <v>0</v>
      </c>
      <c r="O292" s="116">
        <f t="shared" si="200"/>
        <v>0</v>
      </c>
      <c r="P292" s="116"/>
      <c r="R292" s="95">
        <f t="shared" si="190"/>
        <v>80.2655</v>
      </c>
      <c r="S292" s="96">
        <f t="shared" si="191"/>
        <v>0</v>
      </c>
      <c r="T292" s="97"/>
    </row>
    <row r="293" s="85" customFormat="1" ht="23.1" customHeight="1" spans="1:20">
      <c r="A293" s="129" t="s">
        <v>560</v>
      </c>
      <c r="B293" s="129" t="s">
        <v>561</v>
      </c>
      <c r="C293" s="113" t="s">
        <v>51</v>
      </c>
      <c r="D293" s="148">
        <v>18.37</v>
      </c>
      <c r="E293" s="115">
        <v>0</v>
      </c>
      <c r="F293" s="116">
        <f t="shared" si="194"/>
        <v>0</v>
      </c>
      <c r="G293" s="116">
        <f t="shared" si="192"/>
        <v>18.37</v>
      </c>
      <c r="H293" s="117">
        <f t="shared" si="195"/>
        <v>0</v>
      </c>
      <c r="I293" s="116">
        <f t="shared" si="193"/>
        <v>0</v>
      </c>
      <c r="J293" s="116">
        <f t="shared" si="201"/>
        <v>17.4515</v>
      </c>
      <c r="K293" s="116">
        <f t="shared" si="196"/>
        <v>0</v>
      </c>
      <c r="L293" s="116">
        <f t="shared" si="197"/>
        <v>0</v>
      </c>
      <c r="M293" s="116">
        <f t="shared" si="198"/>
        <v>0.918500000000002</v>
      </c>
      <c r="N293" s="116">
        <f t="shared" si="199"/>
        <v>0</v>
      </c>
      <c r="O293" s="116">
        <f t="shared" si="200"/>
        <v>0</v>
      </c>
      <c r="P293" s="116"/>
      <c r="R293" s="95">
        <f t="shared" si="190"/>
        <v>17.4515</v>
      </c>
      <c r="S293" s="96">
        <f t="shared" si="191"/>
        <v>0</v>
      </c>
      <c r="T293" s="97"/>
    </row>
    <row r="294" s="85" customFormat="1" ht="23.1" customHeight="1" spans="1:20">
      <c r="A294" s="129" t="s">
        <v>562</v>
      </c>
      <c r="B294" s="129" t="s">
        <v>563</v>
      </c>
      <c r="C294" s="113"/>
      <c r="D294" s="148"/>
      <c r="E294" s="115"/>
      <c r="F294" s="116">
        <f t="shared" si="194"/>
        <v>0</v>
      </c>
      <c r="G294" s="116">
        <f t="shared" si="192"/>
        <v>0</v>
      </c>
      <c r="H294" s="117">
        <f t="shared" si="195"/>
        <v>0</v>
      </c>
      <c r="I294" s="116">
        <f t="shared" si="193"/>
        <v>0</v>
      </c>
      <c r="J294" s="116">
        <f t="shared" si="201"/>
        <v>0</v>
      </c>
      <c r="K294" s="116">
        <f t="shared" si="196"/>
        <v>0</v>
      </c>
      <c r="L294" s="116">
        <f t="shared" si="197"/>
        <v>0</v>
      </c>
      <c r="M294" s="116">
        <f t="shared" si="198"/>
        <v>0</v>
      </c>
      <c r="N294" s="116">
        <f t="shared" si="199"/>
        <v>0</v>
      </c>
      <c r="O294" s="116">
        <f t="shared" si="200"/>
        <v>0</v>
      </c>
      <c r="P294" s="116"/>
      <c r="R294" s="95">
        <f t="shared" si="190"/>
        <v>0</v>
      </c>
      <c r="S294" s="96">
        <f t="shared" si="191"/>
        <v>0</v>
      </c>
      <c r="T294" s="97"/>
    </row>
    <row r="295" s="85" customFormat="1" ht="23.1" customHeight="1" spans="1:20">
      <c r="A295" s="129" t="s">
        <v>564</v>
      </c>
      <c r="B295" s="129" t="s">
        <v>565</v>
      </c>
      <c r="C295" s="113" t="s">
        <v>51</v>
      </c>
      <c r="D295" s="148">
        <v>78</v>
      </c>
      <c r="E295" s="115">
        <v>0</v>
      </c>
      <c r="F295" s="116">
        <f t="shared" si="194"/>
        <v>0</v>
      </c>
      <c r="G295" s="116">
        <f t="shared" si="192"/>
        <v>78</v>
      </c>
      <c r="H295" s="117">
        <f t="shared" si="195"/>
        <v>0</v>
      </c>
      <c r="I295" s="116">
        <f t="shared" si="193"/>
        <v>0</v>
      </c>
      <c r="J295" s="116">
        <f t="shared" si="201"/>
        <v>74.1</v>
      </c>
      <c r="K295" s="116">
        <f t="shared" si="196"/>
        <v>0</v>
      </c>
      <c r="L295" s="116">
        <f t="shared" si="197"/>
        <v>0</v>
      </c>
      <c r="M295" s="116">
        <f t="shared" si="198"/>
        <v>3.90000000000001</v>
      </c>
      <c r="N295" s="116">
        <f t="shared" si="199"/>
        <v>0</v>
      </c>
      <c r="O295" s="116">
        <f t="shared" si="200"/>
        <v>0</v>
      </c>
      <c r="P295" s="116"/>
      <c r="R295" s="95">
        <f t="shared" si="190"/>
        <v>74.1</v>
      </c>
      <c r="S295" s="96">
        <f t="shared" si="191"/>
        <v>0</v>
      </c>
      <c r="T295" s="97"/>
    </row>
    <row r="296" s="85" customFormat="1" ht="23.1" customHeight="1" spans="1:20">
      <c r="A296" s="129" t="s">
        <v>566</v>
      </c>
      <c r="B296" s="129" t="s">
        <v>567</v>
      </c>
      <c r="C296" s="113" t="s">
        <v>51</v>
      </c>
      <c r="D296" s="148">
        <v>8</v>
      </c>
      <c r="E296" s="115">
        <v>0</v>
      </c>
      <c r="F296" s="116">
        <f t="shared" si="194"/>
        <v>0</v>
      </c>
      <c r="G296" s="116">
        <f t="shared" si="192"/>
        <v>8</v>
      </c>
      <c r="H296" s="117">
        <f t="shared" si="195"/>
        <v>0</v>
      </c>
      <c r="I296" s="116">
        <f t="shared" si="193"/>
        <v>0</v>
      </c>
      <c r="J296" s="116">
        <f t="shared" si="201"/>
        <v>7.6</v>
      </c>
      <c r="K296" s="116">
        <f t="shared" si="196"/>
        <v>0</v>
      </c>
      <c r="L296" s="116">
        <f t="shared" si="197"/>
        <v>0</v>
      </c>
      <c r="M296" s="116">
        <f t="shared" si="198"/>
        <v>0.4</v>
      </c>
      <c r="N296" s="116">
        <f t="shared" si="199"/>
        <v>0</v>
      </c>
      <c r="O296" s="116">
        <f t="shared" si="200"/>
        <v>0</v>
      </c>
      <c r="P296" s="116"/>
      <c r="R296" s="95">
        <f t="shared" si="190"/>
        <v>7.6</v>
      </c>
      <c r="S296" s="96">
        <f t="shared" si="191"/>
        <v>0</v>
      </c>
      <c r="T296" s="97"/>
    </row>
    <row r="297" s="85" customFormat="1" ht="23.1" customHeight="1" spans="1:20">
      <c r="A297" s="129">
        <v>325</v>
      </c>
      <c r="B297" s="129" t="s">
        <v>568</v>
      </c>
      <c r="C297" s="113"/>
      <c r="D297" s="148"/>
      <c r="E297" s="115"/>
      <c r="F297" s="116">
        <f t="shared" si="194"/>
        <v>0</v>
      </c>
      <c r="G297" s="116">
        <f t="shared" si="192"/>
        <v>0</v>
      </c>
      <c r="H297" s="117">
        <f t="shared" si="195"/>
        <v>0</v>
      </c>
      <c r="I297" s="116">
        <f t="shared" si="193"/>
        <v>0</v>
      </c>
      <c r="J297" s="116">
        <f t="shared" si="201"/>
        <v>0</v>
      </c>
      <c r="K297" s="116">
        <f t="shared" si="196"/>
        <v>0</v>
      </c>
      <c r="L297" s="116">
        <f t="shared" si="197"/>
        <v>0</v>
      </c>
      <c r="M297" s="116">
        <f t="shared" si="198"/>
        <v>0</v>
      </c>
      <c r="N297" s="116">
        <f t="shared" si="199"/>
        <v>0</v>
      </c>
      <c r="O297" s="116">
        <f t="shared" si="200"/>
        <v>0</v>
      </c>
      <c r="P297" s="116"/>
      <c r="R297" s="95">
        <f t="shared" si="190"/>
        <v>0</v>
      </c>
      <c r="S297" s="96">
        <f t="shared" si="191"/>
        <v>0</v>
      </c>
      <c r="T297" s="97"/>
    </row>
    <row r="298" s="85" customFormat="1" ht="23.1" customHeight="1" spans="1:20">
      <c r="A298" s="129" t="s">
        <v>569</v>
      </c>
      <c r="B298" s="129" t="s">
        <v>570</v>
      </c>
      <c r="C298" s="113"/>
      <c r="D298" s="148"/>
      <c r="E298" s="115"/>
      <c r="F298" s="116">
        <f t="shared" si="194"/>
        <v>0</v>
      </c>
      <c r="G298" s="116">
        <f t="shared" si="192"/>
        <v>0</v>
      </c>
      <c r="H298" s="117">
        <f t="shared" si="195"/>
        <v>0</v>
      </c>
      <c r="I298" s="116">
        <f t="shared" si="193"/>
        <v>0</v>
      </c>
      <c r="J298" s="116">
        <f t="shared" si="201"/>
        <v>0</v>
      </c>
      <c r="K298" s="116">
        <f t="shared" si="196"/>
        <v>0</v>
      </c>
      <c r="L298" s="116">
        <f t="shared" si="197"/>
        <v>0</v>
      </c>
      <c r="M298" s="116">
        <f t="shared" si="198"/>
        <v>0</v>
      </c>
      <c r="N298" s="116">
        <f t="shared" si="199"/>
        <v>0</v>
      </c>
      <c r="O298" s="116">
        <f t="shared" si="200"/>
        <v>0</v>
      </c>
      <c r="P298" s="116"/>
      <c r="R298" s="95">
        <f t="shared" si="190"/>
        <v>0</v>
      </c>
      <c r="S298" s="96">
        <f t="shared" si="191"/>
        <v>0</v>
      </c>
      <c r="T298" s="97"/>
    </row>
    <row r="299" s="85" customFormat="1" ht="23.1" customHeight="1" spans="1:20">
      <c r="A299" s="129" t="s">
        <v>571</v>
      </c>
      <c r="B299" s="129" t="s">
        <v>572</v>
      </c>
      <c r="C299" s="113" t="s">
        <v>51</v>
      </c>
      <c r="D299" s="148">
        <v>18.05</v>
      </c>
      <c r="E299" s="115">
        <v>0</v>
      </c>
      <c r="F299" s="116">
        <f t="shared" si="194"/>
        <v>0</v>
      </c>
      <c r="G299" s="116">
        <f t="shared" si="192"/>
        <v>18.05</v>
      </c>
      <c r="H299" s="117">
        <f t="shared" si="195"/>
        <v>0</v>
      </c>
      <c r="I299" s="116">
        <f t="shared" si="193"/>
        <v>0</v>
      </c>
      <c r="J299" s="116">
        <f t="shared" si="201"/>
        <v>17.1475</v>
      </c>
      <c r="K299" s="116">
        <f t="shared" si="196"/>
        <v>0</v>
      </c>
      <c r="L299" s="116">
        <f t="shared" si="197"/>
        <v>0</v>
      </c>
      <c r="M299" s="116">
        <f t="shared" si="198"/>
        <v>0.9025</v>
      </c>
      <c r="N299" s="116">
        <f t="shared" si="199"/>
        <v>0</v>
      </c>
      <c r="O299" s="116">
        <f t="shared" si="200"/>
        <v>0</v>
      </c>
      <c r="P299" s="116"/>
      <c r="R299" s="95">
        <f t="shared" si="190"/>
        <v>17.1475</v>
      </c>
      <c r="S299" s="96">
        <f t="shared" si="191"/>
        <v>0</v>
      </c>
      <c r="T299" s="97"/>
    </row>
    <row r="300" s="85" customFormat="1" ht="23.1" customHeight="1" spans="1:20">
      <c r="A300" s="129" t="s">
        <v>573</v>
      </c>
      <c r="B300" s="129" t="s">
        <v>574</v>
      </c>
      <c r="C300" s="113" t="s">
        <v>51</v>
      </c>
      <c r="D300" s="148">
        <v>15</v>
      </c>
      <c r="E300" s="115">
        <v>0</v>
      </c>
      <c r="F300" s="116">
        <f t="shared" si="194"/>
        <v>0</v>
      </c>
      <c r="G300" s="116">
        <f t="shared" si="192"/>
        <v>15</v>
      </c>
      <c r="H300" s="117">
        <f t="shared" si="195"/>
        <v>0</v>
      </c>
      <c r="I300" s="116">
        <f t="shared" si="193"/>
        <v>0</v>
      </c>
      <c r="J300" s="116">
        <f t="shared" si="201"/>
        <v>14.25</v>
      </c>
      <c r="K300" s="116">
        <f t="shared" si="196"/>
        <v>0</v>
      </c>
      <c r="L300" s="116">
        <f t="shared" si="197"/>
        <v>0</v>
      </c>
      <c r="M300" s="116">
        <f t="shared" si="198"/>
        <v>0.75</v>
      </c>
      <c r="N300" s="116">
        <f t="shared" si="199"/>
        <v>0</v>
      </c>
      <c r="O300" s="116">
        <f t="shared" si="200"/>
        <v>0</v>
      </c>
      <c r="P300" s="116"/>
      <c r="R300" s="95">
        <f t="shared" si="190"/>
        <v>14.25</v>
      </c>
      <c r="S300" s="96">
        <f t="shared" si="191"/>
        <v>0</v>
      </c>
      <c r="T300" s="97"/>
    </row>
    <row r="301" s="85" customFormat="1" ht="23.1" customHeight="1" spans="1:20">
      <c r="A301" s="129" t="s">
        <v>575</v>
      </c>
      <c r="B301" s="129" t="s">
        <v>576</v>
      </c>
      <c r="C301" s="113" t="s">
        <v>51</v>
      </c>
      <c r="D301" s="148">
        <v>14.99</v>
      </c>
      <c r="E301" s="115">
        <v>0</v>
      </c>
      <c r="F301" s="116">
        <f t="shared" si="194"/>
        <v>0</v>
      </c>
      <c r="G301" s="116">
        <f t="shared" si="192"/>
        <v>14.99</v>
      </c>
      <c r="H301" s="117">
        <f t="shared" si="195"/>
        <v>0</v>
      </c>
      <c r="I301" s="116">
        <f t="shared" si="193"/>
        <v>0</v>
      </c>
      <c r="J301" s="116">
        <f t="shared" si="201"/>
        <v>14.2405</v>
      </c>
      <c r="K301" s="116">
        <f t="shared" si="196"/>
        <v>0</v>
      </c>
      <c r="L301" s="116">
        <f t="shared" si="197"/>
        <v>0</v>
      </c>
      <c r="M301" s="116">
        <f t="shared" si="198"/>
        <v>0.749500000000001</v>
      </c>
      <c r="N301" s="116">
        <f t="shared" si="199"/>
        <v>0</v>
      </c>
      <c r="O301" s="116">
        <f t="shared" si="200"/>
        <v>0</v>
      </c>
      <c r="P301" s="116"/>
      <c r="R301" s="95">
        <f t="shared" si="190"/>
        <v>14.2405</v>
      </c>
      <c r="S301" s="96">
        <f t="shared" si="191"/>
        <v>0</v>
      </c>
      <c r="T301" s="97"/>
    </row>
    <row r="302" s="85" customFormat="1" ht="23.1" customHeight="1" spans="1:20">
      <c r="A302" s="129" t="s">
        <v>577</v>
      </c>
      <c r="B302" s="129" t="s">
        <v>578</v>
      </c>
      <c r="C302" s="113"/>
      <c r="D302" s="148"/>
      <c r="E302" s="115"/>
      <c r="F302" s="116">
        <f t="shared" si="194"/>
        <v>0</v>
      </c>
      <c r="G302" s="116">
        <f t="shared" si="192"/>
        <v>0</v>
      </c>
      <c r="H302" s="117">
        <f t="shared" si="195"/>
        <v>0</v>
      </c>
      <c r="I302" s="116">
        <f t="shared" si="193"/>
        <v>0</v>
      </c>
      <c r="J302" s="116">
        <f t="shared" si="201"/>
        <v>0</v>
      </c>
      <c r="K302" s="116">
        <f t="shared" si="196"/>
        <v>0</v>
      </c>
      <c r="L302" s="116">
        <f t="shared" si="197"/>
        <v>0</v>
      </c>
      <c r="M302" s="116">
        <f t="shared" si="198"/>
        <v>0</v>
      </c>
      <c r="N302" s="116">
        <f t="shared" si="199"/>
        <v>0</v>
      </c>
      <c r="O302" s="116">
        <f t="shared" si="200"/>
        <v>0</v>
      </c>
      <c r="P302" s="116"/>
      <c r="R302" s="95">
        <f t="shared" si="190"/>
        <v>0</v>
      </c>
      <c r="S302" s="96">
        <f t="shared" si="191"/>
        <v>0</v>
      </c>
      <c r="T302" s="97"/>
    </row>
    <row r="303" s="85" customFormat="1" ht="23.1" customHeight="1" spans="1:20">
      <c r="A303" s="129" t="s">
        <v>579</v>
      </c>
      <c r="B303" s="129" t="s">
        <v>580</v>
      </c>
      <c r="C303" s="113" t="s">
        <v>51</v>
      </c>
      <c r="D303" s="148">
        <v>12</v>
      </c>
      <c r="E303" s="115">
        <v>0</v>
      </c>
      <c r="F303" s="116">
        <f t="shared" si="194"/>
        <v>0</v>
      </c>
      <c r="G303" s="116">
        <f t="shared" si="192"/>
        <v>12</v>
      </c>
      <c r="H303" s="117">
        <f t="shared" si="195"/>
        <v>0</v>
      </c>
      <c r="I303" s="116">
        <f t="shared" si="193"/>
        <v>0</v>
      </c>
      <c r="J303" s="116">
        <f t="shared" si="201"/>
        <v>11.4</v>
      </c>
      <c r="K303" s="116">
        <f t="shared" si="196"/>
        <v>0</v>
      </c>
      <c r="L303" s="116">
        <f t="shared" si="197"/>
        <v>0</v>
      </c>
      <c r="M303" s="116">
        <f t="shared" si="198"/>
        <v>0.600000000000001</v>
      </c>
      <c r="N303" s="116">
        <f t="shared" si="199"/>
        <v>0</v>
      </c>
      <c r="O303" s="116">
        <f t="shared" si="200"/>
        <v>0</v>
      </c>
      <c r="P303" s="116"/>
      <c r="R303" s="95">
        <f t="shared" si="190"/>
        <v>11.4</v>
      </c>
      <c r="S303" s="96">
        <f t="shared" si="191"/>
        <v>0</v>
      </c>
      <c r="T303" s="97"/>
    </row>
    <row r="304" s="85" customFormat="1" ht="23.1" customHeight="1" spans="1:20">
      <c r="A304" s="129" t="s">
        <v>581</v>
      </c>
      <c r="B304" s="129" t="s">
        <v>582</v>
      </c>
      <c r="C304" s="113" t="s">
        <v>51</v>
      </c>
      <c r="D304" s="148">
        <v>14.99</v>
      </c>
      <c r="E304" s="115">
        <v>500</v>
      </c>
      <c r="F304" s="116">
        <f t="shared" si="194"/>
        <v>7495</v>
      </c>
      <c r="G304" s="116">
        <f t="shared" si="192"/>
        <v>14.99</v>
      </c>
      <c r="H304" s="117">
        <f t="shared" si="195"/>
        <v>500</v>
      </c>
      <c r="I304" s="116">
        <f t="shared" si="193"/>
        <v>7495</v>
      </c>
      <c r="J304" s="116">
        <f t="shared" si="201"/>
        <v>14.2405</v>
      </c>
      <c r="K304" s="116">
        <f t="shared" si="196"/>
        <v>500</v>
      </c>
      <c r="L304" s="116">
        <f t="shared" si="197"/>
        <v>7120.25</v>
      </c>
      <c r="M304" s="116">
        <f t="shared" si="198"/>
        <v>0.749500000000001</v>
      </c>
      <c r="N304" s="116">
        <f t="shared" si="199"/>
        <v>500</v>
      </c>
      <c r="O304" s="116">
        <f t="shared" si="200"/>
        <v>374.750000000001</v>
      </c>
      <c r="P304" s="116"/>
      <c r="R304" s="95">
        <f t="shared" si="190"/>
        <v>14.2405</v>
      </c>
      <c r="S304" s="96">
        <f t="shared" si="191"/>
        <v>0</v>
      </c>
      <c r="T304" s="97"/>
    </row>
    <row r="305" s="85" customFormat="1" ht="23.1" customHeight="1" spans="1:20">
      <c r="A305" s="129" t="s">
        <v>583</v>
      </c>
      <c r="B305" s="129" t="s">
        <v>584</v>
      </c>
      <c r="C305" s="113" t="s">
        <v>51</v>
      </c>
      <c r="D305" s="148">
        <v>18.99</v>
      </c>
      <c r="E305" s="115">
        <v>5</v>
      </c>
      <c r="F305" s="116">
        <f t="shared" si="194"/>
        <v>94.95</v>
      </c>
      <c r="G305" s="116">
        <f t="shared" si="192"/>
        <v>18.99</v>
      </c>
      <c r="H305" s="117">
        <f t="shared" si="195"/>
        <v>5</v>
      </c>
      <c r="I305" s="116">
        <f t="shared" si="193"/>
        <v>94.95</v>
      </c>
      <c r="J305" s="116">
        <f t="shared" si="201"/>
        <v>18.0405</v>
      </c>
      <c r="K305" s="116">
        <f t="shared" si="196"/>
        <v>5</v>
      </c>
      <c r="L305" s="116">
        <f t="shared" si="197"/>
        <v>90.2025</v>
      </c>
      <c r="M305" s="116">
        <f t="shared" si="198"/>
        <v>0.9495</v>
      </c>
      <c r="N305" s="116">
        <f t="shared" si="199"/>
        <v>5</v>
      </c>
      <c r="O305" s="116">
        <f t="shared" si="200"/>
        <v>4.7475</v>
      </c>
      <c r="P305" s="116"/>
      <c r="R305" s="95">
        <f t="shared" si="190"/>
        <v>18.0405</v>
      </c>
      <c r="S305" s="96">
        <f t="shared" si="191"/>
        <v>0</v>
      </c>
      <c r="T305" s="97"/>
    </row>
    <row r="306" s="85" customFormat="1" ht="23.1" customHeight="1" spans="1:20">
      <c r="A306" s="129" t="s">
        <v>585</v>
      </c>
      <c r="B306" s="129" t="s">
        <v>586</v>
      </c>
      <c r="C306" s="113" t="s">
        <v>51</v>
      </c>
      <c r="D306" s="148">
        <v>25.97</v>
      </c>
      <c r="E306" s="115">
        <v>5</v>
      </c>
      <c r="F306" s="116">
        <f t="shared" si="194"/>
        <v>129.85</v>
      </c>
      <c r="G306" s="116">
        <f t="shared" si="192"/>
        <v>25.97</v>
      </c>
      <c r="H306" s="117">
        <f t="shared" si="195"/>
        <v>5</v>
      </c>
      <c r="I306" s="116">
        <f t="shared" si="193"/>
        <v>129.85</v>
      </c>
      <c r="J306" s="116">
        <f t="shared" si="201"/>
        <v>24.6715</v>
      </c>
      <c r="K306" s="116">
        <f t="shared" si="196"/>
        <v>5</v>
      </c>
      <c r="L306" s="116">
        <f t="shared" si="197"/>
        <v>123.3575</v>
      </c>
      <c r="M306" s="116">
        <f t="shared" si="198"/>
        <v>1.2985</v>
      </c>
      <c r="N306" s="116">
        <f t="shared" si="199"/>
        <v>5</v>
      </c>
      <c r="O306" s="116">
        <f t="shared" si="200"/>
        <v>6.4925</v>
      </c>
      <c r="P306" s="116"/>
      <c r="R306" s="95">
        <f t="shared" si="190"/>
        <v>24.6715</v>
      </c>
      <c r="S306" s="96">
        <f t="shared" si="191"/>
        <v>0</v>
      </c>
      <c r="T306" s="97"/>
    </row>
    <row r="307" s="85" customFormat="1" ht="23.1" customHeight="1" spans="1:20">
      <c r="A307" s="129" t="s">
        <v>587</v>
      </c>
      <c r="B307" s="129" t="s">
        <v>588</v>
      </c>
      <c r="C307" s="113" t="s">
        <v>51</v>
      </c>
      <c r="D307" s="148">
        <v>22.7</v>
      </c>
      <c r="E307" s="115">
        <v>0</v>
      </c>
      <c r="F307" s="116">
        <f t="shared" si="194"/>
        <v>0</v>
      </c>
      <c r="G307" s="116">
        <f t="shared" si="192"/>
        <v>22.7</v>
      </c>
      <c r="H307" s="117">
        <f t="shared" si="195"/>
        <v>0</v>
      </c>
      <c r="I307" s="116">
        <f t="shared" si="193"/>
        <v>0</v>
      </c>
      <c r="J307" s="116">
        <f t="shared" si="201"/>
        <v>21.565</v>
      </c>
      <c r="K307" s="116">
        <f t="shared" si="196"/>
        <v>0</v>
      </c>
      <c r="L307" s="116">
        <f t="shared" si="197"/>
        <v>0</v>
      </c>
      <c r="M307" s="116">
        <f t="shared" si="198"/>
        <v>1.135</v>
      </c>
      <c r="N307" s="116">
        <f t="shared" si="199"/>
        <v>0</v>
      </c>
      <c r="O307" s="116">
        <f t="shared" si="200"/>
        <v>0</v>
      </c>
      <c r="P307" s="116"/>
      <c r="R307" s="95">
        <f t="shared" si="190"/>
        <v>21.565</v>
      </c>
      <c r="S307" s="96">
        <f t="shared" si="191"/>
        <v>0</v>
      </c>
      <c r="T307" s="97"/>
    </row>
    <row r="308" s="85" customFormat="1" ht="23.1" customHeight="1" spans="1:20">
      <c r="A308" s="129" t="s">
        <v>589</v>
      </c>
      <c r="B308" s="129" t="s">
        <v>590</v>
      </c>
      <c r="C308" s="113"/>
      <c r="D308" s="148"/>
      <c r="E308" s="115"/>
      <c r="F308" s="116">
        <f t="shared" si="194"/>
        <v>0</v>
      </c>
      <c r="G308" s="116">
        <f t="shared" si="192"/>
        <v>0</v>
      </c>
      <c r="H308" s="117">
        <f t="shared" si="195"/>
        <v>0</v>
      </c>
      <c r="I308" s="116">
        <f t="shared" si="193"/>
        <v>0</v>
      </c>
      <c r="J308" s="116">
        <f t="shared" si="201"/>
        <v>0</v>
      </c>
      <c r="K308" s="116">
        <f t="shared" si="196"/>
        <v>0</v>
      </c>
      <c r="L308" s="116">
        <f t="shared" si="197"/>
        <v>0</v>
      </c>
      <c r="M308" s="116">
        <f t="shared" si="198"/>
        <v>0</v>
      </c>
      <c r="N308" s="116">
        <f t="shared" si="199"/>
        <v>0</v>
      </c>
      <c r="O308" s="116">
        <f t="shared" si="200"/>
        <v>0</v>
      </c>
      <c r="P308" s="116"/>
      <c r="R308" s="95">
        <f t="shared" si="190"/>
        <v>0</v>
      </c>
      <c r="S308" s="96">
        <f t="shared" si="191"/>
        <v>0</v>
      </c>
      <c r="T308" s="97"/>
    </row>
    <row r="309" s="85" customFormat="1" ht="23.1" customHeight="1" spans="1:20">
      <c r="A309" s="129" t="s">
        <v>591</v>
      </c>
      <c r="B309" s="129" t="s">
        <v>592</v>
      </c>
      <c r="C309" s="113" t="s">
        <v>51</v>
      </c>
      <c r="D309" s="148">
        <v>24.99</v>
      </c>
      <c r="E309" s="115">
        <v>0</v>
      </c>
      <c r="F309" s="116">
        <f t="shared" si="194"/>
        <v>0</v>
      </c>
      <c r="G309" s="116">
        <f t="shared" si="192"/>
        <v>24.99</v>
      </c>
      <c r="H309" s="117">
        <f t="shared" si="195"/>
        <v>0</v>
      </c>
      <c r="I309" s="116">
        <f t="shared" si="193"/>
        <v>0</v>
      </c>
      <c r="J309" s="116">
        <f t="shared" si="201"/>
        <v>23.7405</v>
      </c>
      <c r="K309" s="116">
        <f t="shared" si="196"/>
        <v>0</v>
      </c>
      <c r="L309" s="116">
        <f t="shared" si="197"/>
        <v>0</v>
      </c>
      <c r="M309" s="116">
        <f t="shared" si="198"/>
        <v>1.2495</v>
      </c>
      <c r="N309" s="116">
        <f t="shared" si="199"/>
        <v>0</v>
      </c>
      <c r="O309" s="116">
        <f t="shared" si="200"/>
        <v>0</v>
      </c>
      <c r="P309" s="116"/>
      <c r="R309" s="95">
        <f t="shared" si="190"/>
        <v>23.7405</v>
      </c>
      <c r="S309" s="96">
        <f t="shared" si="191"/>
        <v>0</v>
      </c>
      <c r="T309" s="97"/>
    </row>
    <row r="310" s="85" customFormat="1" ht="23.1" customHeight="1" spans="1:20">
      <c r="A310" s="129" t="s">
        <v>593</v>
      </c>
      <c r="B310" s="129" t="s">
        <v>594</v>
      </c>
      <c r="C310" s="113" t="s">
        <v>51</v>
      </c>
      <c r="D310" s="148">
        <v>39.99</v>
      </c>
      <c r="E310" s="115">
        <v>0</v>
      </c>
      <c r="F310" s="116">
        <f t="shared" si="194"/>
        <v>0</v>
      </c>
      <c r="G310" s="116">
        <f t="shared" si="192"/>
        <v>39.99</v>
      </c>
      <c r="H310" s="117">
        <f t="shared" si="195"/>
        <v>0</v>
      </c>
      <c r="I310" s="116">
        <f t="shared" si="193"/>
        <v>0</v>
      </c>
      <c r="J310" s="116">
        <f t="shared" si="201"/>
        <v>37.9905</v>
      </c>
      <c r="K310" s="116">
        <f t="shared" si="196"/>
        <v>0</v>
      </c>
      <c r="L310" s="116">
        <f t="shared" si="197"/>
        <v>0</v>
      </c>
      <c r="M310" s="116">
        <f t="shared" si="198"/>
        <v>1.9995</v>
      </c>
      <c r="N310" s="116">
        <f t="shared" si="199"/>
        <v>0</v>
      </c>
      <c r="O310" s="116">
        <f t="shared" si="200"/>
        <v>0</v>
      </c>
      <c r="P310" s="116"/>
      <c r="R310" s="95">
        <f t="shared" si="190"/>
        <v>37.9905</v>
      </c>
      <c r="S310" s="96">
        <f t="shared" si="191"/>
        <v>0</v>
      </c>
      <c r="T310" s="97"/>
    </row>
    <row r="311" s="85" customFormat="1" ht="23.1" customHeight="1" spans="1:20">
      <c r="A311" s="129" t="s">
        <v>595</v>
      </c>
      <c r="B311" s="129" t="s">
        <v>596</v>
      </c>
      <c r="C311" s="113" t="s">
        <v>51</v>
      </c>
      <c r="D311" s="148">
        <v>22.57</v>
      </c>
      <c r="E311" s="115">
        <v>0</v>
      </c>
      <c r="F311" s="116">
        <f t="shared" si="194"/>
        <v>0</v>
      </c>
      <c r="G311" s="116">
        <f t="shared" si="192"/>
        <v>22.57</v>
      </c>
      <c r="H311" s="117">
        <f t="shared" si="195"/>
        <v>0</v>
      </c>
      <c r="I311" s="116">
        <f t="shared" si="193"/>
        <v>0</v>
      </c>
      <c r="J311" s="116">
        <f t="shared" si="201"/>
        <v>21.4415</v>
      </c>
      <c r="K311" s="116">
        <f t="shared" si="196"/>
        <v>0</v>
      </c>
      <c r="L311" s="116">
        <f t="shared" si="197"/>
        <v>0</v>
      </c>
      <c r="M311" s="116">
        <f t="shared" si="198"/>
        <v>1.1285</v>
      </c>
      <c r="N311" s="116">
        <f t="shared" si="199"/>
        <v>0</v>
      </c>
      <c r="O311" s="116">
        <f t="shared" si="200"/>
        <v>0</v>
      </c>
      <c r="P311" s="116"/>
      <c r="R311" s="95">
        <f t="shared" si="190"/>
        <v>21.4415</v>
      </c>
      <c r="S311" s="96">
        <f t="shared" si="191"/>
        <v>0</v>
      </c>
      <c r="T311" s="97"/>
    </row>
    <row r="312" s="85" customFormat="1" ht="23.1" customHeight="1" spans="1:20">
      <c r="A312" s="129" t="s">
        <v>597</v>
      </c>
      <c r="B312" s="129" t="s">
        <v>598</v>
      </c>
      <c r="C312" s="113" t="s">
        <v>51</v>
      </c>
      <c r="D312" s="148">
        <v>39.99</v>
      </c>
      <c r="E312" s="115">
        <v>5</v>
      </c>
      <c r="F312" s="116">
        <f t="shared" si="194"/>
        <v>199.95</v>
      </c>
      <c r="G312" s="116">
        <f t="shared" si="192"/>
        <v>39.99</v>
      </c>
      <c r="H312" s="117">
        <f t="shared" si="195"/>
        <v>5</v>
      </c>
      <c r="I312" s="116">
        <f t="shared" si="193"/>
        <v>199.95</v>
      </c>
      <c r="J312" s="116">
        <f t="shared" si="201"/>
        <v>37.9905</v>
      </c>
      <c r="K312" s="116">
        <f t="shared" si="196"/>
        <v>5</v>
      </c>
      <c r="L312" s="116">
        <f t="shared" si="197"/>
        <v>189.9525</v>
      </c>
      <c r="M312" s="116">
        <f t="shared" si="198"/>
        <v>1.9995</v>
      </c>
      <c r="N312" s="116">
        <f t="shared" si="199"/>
        <v>5</v>
      </c>
      <c r="O312" s="116">
        <f t="shared" si="200"/>
        <v>9.99750000000002</v>
      </c>
      <c r="P312" s="116"/>
      <c r="R312" s="95">
        <f t="shared" si="190"/>
        <v>37.9905</v>
      </c>
      <c r="S312" s="96">
        <f t="shared" si="191"/>
        <v>0</v>
      </c>
      <c r="T312" s="97"/>
    </row>
    <row r="313" s="85" customFormat="1" ht="23.1" customHeight="1" spans="1:20">
      <c r="A313" s="129" t="s">
        <v>599</v>
      </c>
      <c r="B313" s="129" t="s">
        <v>600</v>
      </c>
      <c r="C313" s="113" t="s">
        <v>51</v>
      </c>
      <c r="D313" s="148">
        <v>27.77</v>
      </c>
      <c r="E313" s="115">
        <v>5</v>
      </c>
      <c r="F313" s="116">
        <f t="shared" si="194"/>
        <v>138.85</v>
      </c>
      <c r="G313" s="116">
        <f t="shared" si="192"/>
        <v>27.77</v>
      </c>
      <c r="H313" s="117">
        <f t="shared" si="195"/>
        <v>5</v>
      </c>
      <c r="I313" s="116">
        <f t="shared" si="193"/>
        <v>138.85</v>
      </c>
      <c r="J313" s="116">
        <f t="shared" si="201"/>
        <v>26.3815</v>
      </c>
      <c r="K313" s="116">
        <f t="shared" si="196"/>
        <v>5</v>
      </c>
      <c r="L313" s="116">
        <f t="shared" si="197"/>
        <v>131.9075</v>
      </c>
      <c r="M313" s="116">
        <f t="shared" si="198"/>
        <v>1.3885</v>
      </c>
      <c r="N313" s="116">
        <f t="shared" si="199"/>
        <v>5</v>
      </c>
      <c r="O313" s="116">
        <f t="shared" si="200"/>
        <v>6.9425</v>
      </c>
      <c r="P313" s="116"/>
      <c r="R313" s="95">
        <f t="shared" si="190"/>
        <v>26.3815</v>
      </c>
      <c r="S313" s="96">
        <f t="shared" si="191"/>
        <v>0</v>
      </c>
      <c r="T313" s="97"/>
    </row>
    <row r="314" s="85" customFormat="1" ht="23.1" customHeight="1" spans="1:20">
      <c r="A314" s="129" t="s">
        <v>601</v>
      </c>
      <c r="B314" s="129" t="s">
        <v>602</v>
      </c>
      <c r="C314" s="113"/>
      <c r="D314" s="148"/>
      <c r="E314" s="115"/>
      <c r="F314" s="116">
        <f t="shared" si="194"/>
        <v>0</v>
      </c>
      <c r="G314" s="116">
        <f t="shared" si="192"/>
        <v>0</v>
      </c>
      <c r="H314" s="117">
        <f t="shared" si="195"/>
        <v>0</v>
      </c>
      <c r="I314" s="116">
        <f t="shared" si="193"/>
        <v>0</v>
      </c>
      <c r="J314" s="116">
        <f t="shared" si="201"/>
        <v>0</v>
      </c>
      <c r="K314" s="116">
        <f t="shared" si="196"/>
        <v>0</v>
      </c>
      <c r="L314" s="116">
        <f t="shared" si="197"/>
        <v>0</v>
      </c>
      <c r="M314" s="116">
        <f t="shared" si="198"/>
        <v>0</v>
      </c>
      <c r="N314" s="116">
        <f t="shared" si="199"/>
        <v>0</v>
      </c>
      <c r="O314" s="116">
        <f t="shared" si="200"/>
        <v>0</v>
      </c>
      <c r="P314" s="116"/>
      <c r="R314" s="95">
        <f t="shared" si="190"/>
        <v>0</v>
      </c>
      <c r="S314" s="96">
        <f t="shared" si="191"/>
        <v>0</v>
      </c>
      <c r="T314" s="97"/>
    </row>
    <row r="315" s="85" customFormat="1" ht="23.1" customHeight="1" spans="1:20">
      <c r="A315" s="129" t="s">
        <v>603</v>
      </c>
      <c r="B315" s="129" t="s">
        <v>604</v>
      </c>
      <c r="C315" s="113" t="s">
        <v>51</v>
      </c>
      <c r="D315" s="148">
        <v>39.98</v>
      </c>
      <c r="E315" s="115">
        <v>5</v>
      </c>
      <c r="F315" s="116">
        <f t="shared" si="194"/>
        <v>199.9</v>
      </c>
      <c r="G315" s="116">
        <f t="shared" si="192"/>
        <v>39.98</v>
      </c>
      <c r="H315" s="117">
        <f t="shared" si="195"/>
        <v>5</v>
      </c>
      <c r="I315" s="116">
        <f t="shared" si="193"/>
        <v>199.9</v>
      </c>
      <c r="J315" s="116">
        <f t="shared" si="201"/>
        <v>37.981</v>
      </c>
      <c r="K315" s="116">
        <f t="shared" si="196"/>
        <v>5</v>
      </c>
      <c r="L315" s="116">
        <f t="shared" si="197"/>
        <v>189.905</v>
      </c>
      <c r="M315" s="116">
        <f t="shared" si="198"/>
        <v>1.999</v>
      </c>
      <c r="N315" s="116">
        <f t="shared" si="199"/>
        <v>5</v>
      </c>
      <c r="O315" s="116">
        <f t="shared" si="200"/>
        <v>9.99500000000001</v>
      </c>
      <c r="P315" s="116"/>
      <c r="R315" s="95">
        <f t="shared" si="190"/>
        <v>37.981</v>
      </c>
      <c r="S315" s="96">
        <f t="shared" si="191"/>
        <v>0</v>
      </c>
      <c r="T315" s="97"/>
    </row>
    <row r="316" s="85" customFormat="1" ht="23.1" customHeight="1" spans="1:20">
      <c r="A316" s="129" t="s">
        <v>605</v>
      </c>
      <c r="B316" s="129" t="s">
        <v>606</v>
      </c>
      <c r="C316" s="113" t="s">
        <v>51</v>
      </c>
      <c r="D316" s="148">
        <v>45</v>
      </c>
      <c r="E316" s="115">
        <v>0</v>
      </c>
      <c r="F316" s="116">
        <f t="shared" si="194"/>
        <v>0</v>
      </c>
      <c r="G316" s="116">
        <f t="shared" si="192"/>
        <v>45</v>
      </c>
      <c r="H316" s="117">
        <f t="shared" si="195"/>
        <v>0</v>
      </c>
      <c r="I316" s="116">
        <f t="shared" si="193"/>
        <v>0</v>
      </c>
      <c r="J316" s="116">
        <f t="shared" si="201"/>
        <v>42.75</v>
      </c>
      <c r="K316" s="116">
        <f t="shared" si="196"/>
        <v>0</v>
      </c>
      <c r="L316" s="116">
        <f t="shared" si="197"/>
        <v>0</v>
      </c>
      <c r="M316" s="116">
        <f t="shared" si="198"/>
        <v>2.25</v>
      </c>
      <c r="N316" s="116">
        <f t="shared" si="199"/>
        <v>0</v>
      </c>
      <c r="O316" s="116">
        <f t="shared" si="200"/>
        <v>0</v>
      </c>
      <c r="P316" s="116"/>
      <c r="R316" s="95">
        <f t="shared" si="190"/>
        <v>42.75</v>
      </c>
      <c r="S316" s="96">
        <f t="shared" si="191"/>
        <v>0</v>
      </c>
      <c r="T316" s="97"/>
    </row>
    <row r="317" s="85" customFormat="1" ht="23.1" customHeight="1" spans="1:20">
      <c r="A317" s="129" t="s">
        <v>607</v>
      </c>
      <c r="B317" s="129" t="s">
        <v>608</v>
      </c>
      <c r="C317" s="113" t="s">
        <v>51</v>
      </c>
      <c r="D317" s="148">
        <v>44.99</v>
      </c>
      <c r="E317" s="115">
        <v>0</v>
      </c>
      <c r="F317" s="116">
        <f t="shared" si="194"/>
        <v>0</v>
      </c>
      <c r="G317" s="116">
        <f t="shared" si="192"/>
        <v>44.99</v>
      </c>
      <c r="H317" s="117">
        <f t="shared" si="195"/>
        <v>0</v>
      </c>
      <c r="I317" s="116">
        <f t="shared" si="193"/>
        <v>0</v>
      </c>
      <c r="J317" s="116">
        <f t="shared" si="201"/>
        <v>42.7405</v>
      </c>
      <c r="K317" s="116">
        <f t="shared" si="196"/>
        <v>0</v>
      </c>
      <c r="L317" s="116">
        <f t="shared" si="197"/>
        <v>0</v>
      </c>
      <c r="M317" s="116">
        <f t="shared" si="198"/>
        <v>2.2495</v>
      </c>
      <c r="N317" s="116">
        <f t="shared" si="199"/>
        <v>0</v>
      </c>
      <c r="O317" s="116">
        <f t="shared" si="200"/>
        <v>0</v>
      </c>
      <c r="P317" s="116"/>
      <c r="R317" s="95">
        <f t="shared" si="190"/>
        <v>42.7405</v>
      </c>
      <c r="S317" s="96">
        <f t="shared" si="191"/>
        <v>0</v>
      </c>
      <c r="T317" s="97"/>
    </row>
    <row r="318" s="85" customFormat="1" ht="23.1" customHeight="1" spans="1:20">
      <c r="A318" s="129" t="s">
        <v>609</v>
      </c>
      <c r="B318" s="129" t="s">
        <v>610</v>
      </c>
      <c r="C318" s="113" t="s">
        <v>51</v>
      </c>
      <c r="D318" s="148">
        <v>49.98</v>
      </c>
      <c r="E318" s="115">
        <v>5</v>
      </c>
      <c r="F318" s="116">
        <f t="shared" si="194"/>
        <v>249.9</v>
      </c>
      <c r="G318" s="116">
        <f t="shared" si="192"/>
        <v>49.98</v>
      </c>
      <c r="H318" s="117">
        <f t="shared" si="195"/>
        <v>5</v>
      </c>
      <c r="I318" s="116">
        <f t="shared" si="193"/>
        <v>249.9</v>
      </c>
      <c r="J318" s="116">
        <f t="shared" si="201"/>
        <v>47.481</v>
      </c>
      <c r="K318" s="116">
        <f t="shared" si="196"/>
        <v>5</v>
      </c>
      <c r="L318" s="116">
        <f t="shared" si="197"/>
        <v>237.405</v>
      </c>
      <c r="M318" s="116">
        <f t="shared" si="198"/>
        <v>2.499</v>
      </c>
      <c r="N318" s="116">
        <f t="shared" si="199"/>
        <v>5</v>
      </c>
      <c r="O318" s="116">
        <f t="shared" si="200"/>
        <v>12.495</v>
      </c>
      <c r="P318" s="116"/>
      <c r="R318" s="95">
        <f t="shared" si="190"/>
        <v>47.481</v>
      </c>
      <c r="S318" s="96">
        <f t="shared" si="191"/>
        <v>0</v>
      </c>
      <c r="T318" s="97"/>
    </row>
    <row r="319" s="85" customFormat="1" ht="23.1" customHeight="1" spans="1:20">
      <c r="A319" s="129">
        <v>326</v>
      </c>
      <c r="B319" s="129" t="s">
        <v>611</v>
      </c>
      <c r="C319" s="113"/>
      <c r="D319" s="148"/>
      <c r="E319" s="115"/>
      <c r="F319" s="116">
        <f t="shared" si="194"/>
        <v>0</v>
      </c>
      <c r="G319" s="116">
        <f t="shared" si="192"/>
        <v>0</v>
      </c>
      <c r="H319" s="117">
        <f t="shared" si="195"/>
        <v>0</v>
      </c>
      <c r="I319" s="116">
        <f t="shared" si="193"/>
        <v>0</v>
      </c>
      <c r="J319" s="116">
        <f t="shared" si="201"/>
        <v>0</v>
      </c>
      <c r="K319" s="116">
        <f t="shared" si="196"/>
        <v>0</v>
      </c>
      <c r="L319" s="116">
        <f t="shared" si="197"/>
        <v>0</v>
      </c>
      <c r="M319" s="116">
        <f t="shared" si="198"/>
        <v>0</v>
      </c>
      <c r="N319" s="116">
        <f t="shared" si="199"/>
        <v>0</v>
      </c>
      <c r="O319" s="116">
        <f t="shared" si="200"/>
        <v>0</v>
      </c>
      <c r="P319" s="116"/>
      <c r="R319" s="95">
        <f t="shared" si="190"/>
        <v>0</v>
      </c>
      <c r="S319" s="96">
        <f t="shared" si="191"/>
        <v>0</v>
      </c>
      <c r="T319" s="97"/>
    </row>
    <row r="320" s="85" customFormat="1" ht="23.1" customHeight="1" spans="1:20">
      <c r="A320" s="129" t="s">
        <v>612</v>
      </c>
      <c r="B320" s="129" t="s">
        <v>613</v>
      </c>
      <c r="C320" s="113" t="s">
        <v>51</v>
      </c>
      <c r="D320" s="148">
        <v>44.99</v>
      </c>
      <c r="E320" s="115">
        <v>0</v>
      </c>
      <c r="F320" s="116">
        <f t="shared" si="194"/>
        <v>0</v>
      </c>
      <c r="G320" s="116">
        <f t="shared" si="192"/>
        <v>44.99</v>
      </c>
      <c r="H320" s="117">
        <f t="shared" si="195"/>
        <v>0</v>
      </c>
      <c r="I320" s="116">
        <f t="shared" si="193"/>
        <v>0</v>
      </c>
      <c r="J320" s="116">
        <f t="shared" si="201"/>
        <v>42.7405</v>
      </c>
      <c r="K320" s="116">
        <f t="shared" si="196"/>
        <v>0</v>
      </c>
      <c r="L320" s="116">
        <f t="shared" si="197"/>
        <v>0</v>
      </c>
      <c r="M320" s="116">
        <f t="shared" si="198"/>
        <v>2.2495</v>
      </c>
      <c r="N320" s="116">
        <f t="shared" si="199"/>
        <v>0</v>
      </c>
      <c r="O320" s="116">
        <f t="shared" si="200"/>
        <v>0</v>
      </c>
      <c r="P320" s="116"/>
      <c r="R320" s="95">
        <f t="shared" si="190"/>
        <v>42.7405</v>
      </c>
      <c r="S320" s="96">
        <f t="shared" si="191"/>
        <v>0</v>
      </c>
      <c r="T320" s="97"/>
    </row>
    <row r="321" s="85" customFormat="1" ht="23.1" customHeight="1" spans="1:20">
      <c r="A321" s="129" t="s">
        <v>614</v>
      </c>
      <c r="B321" s="129" t="s">
        <v>615</v>
      </c>
      <c r="C321" s="113" t="s">
        <v>51</v>
      </c>
      <c r="D321" s="148">
        <v>39.99</v>
      </c>
      <c r="E321" s="115">
        <v>0</v>
      </c>
      <c r="F321" s="116">
        <f t="shared" si="194"/>
        <v>0</v>
      </c>
      <c r="G321" s="116">
        <f t="shared" si="192"/>
        <v>39.99</v>
      </c>
      <c r="H321" s="117">
        <f t="shared" si="195"/>
        <v>0</v>
      </c>
      <c r="I321" s="116">
        <f t="shared" si="193"/>
        <v>0</v>
      </c>
      <c r="J321" s="116">
        <f t="shared" si="201"/>
        <v>37.9905</v>
      </c>
      <c r="K321" s="116">
        <f t="shared" si="196"/>
        <v>0</v>
      </c>
      <c r="L321" s="116">
        <f t="shared" si="197"/>
        <v>0</v>
      </c>
      <c r="M321" s="116">
        <f t="shared" si="198"/>
        <v>1.9995</v>
      </c>
      <c r="N321" s="116">
        <f t="shared" si="199"/>
        <v>0</v>
      </c>
      <c r="O321" s="116">
        <f t="shared" si="200"/>
        <v>0</v>
      </c>
      <c r="P321" s="116"/>
      <c r="R321" s="95">
        <f t="shared" si="190"/>
        <v>37.9905</v>
      </c>
      <c r="S321" s="96">
        <f t="shared" si="191"/>
        <v>0</v>
      </c>
      <c r="T321" s="97"/>
    </row>
    <row r="322" s="85" customFormat="1" ht="23.1" customHeight="1" spans="1:20">
      <c r="A322" s="129" t="s">
        <v>616</v>
      </c>
      <c r="B322" s="129" t="s">
        <v>617</v>
      </c>
      <c r="C322" s="113" t="s">
        <v>51</v>
      </c>
      <c r="D322" s="148">
        <v>45</v>
      </c>
      <c r="E322" s="115">
        <v>0</v>
      </c>
      <c r="F322" s="116">
        <f t="shared" si="194"/>
        <v>0</v>
      </c>
      <c r="G322" s="116">
        <f t="shared" si="192"/>
        <v>45</v>
      </c>
      <c r="H322" s="117">
        <f t="shared" si="195"/>
        <v>0</v>
      </c>
      <c r="I322" s="116">
        <f t="shared" si="193"/>
        <v>0</v>
      </c>
      <c r="J322" s="116">
        <f t="shared" si="201"/>
        <v>42.75</v>
      </c>
      <c r="K322" s="116">
        <f t="shared" si="196"/>
        <v>0</v>
      </c>
      <c r="L322" s="116">
        <f t="shared" si="197"/>
        <v>0</v>
      </c>
      <c r="M322" s="116">
        <f t="shared" si="198"/>
        <v>2.25</v>
      </c>
      <c r="N322" s="116">
        <f t="shared" si="199"/>
        <v>0</v>
      </c>
      <c r="O322" s="116">
        <f t="shared" si="200"/>
        <v>0</v>
      </c>
      <c r="P322" s="116"/>
      <c r="R322" s="95">
        <f t="shared" si="190"/>
        <v>42.75</v>
      </c>
      <c r="S322" s="96">
        <f t="shared" si="191"/>
        <v>0</v>
      </c>
      <c r="T322" s="97"/>
    </row>
    <row r="323" s="85" customFormat="1" ht="23.1" customHeight="1" spans="1:20">
      <c r="A323" s="129" t="s">
        <v>618</v>
      </c>
      <c r="B323" s="129" t="s">
        <v>619</v>
      </c>
      <c r="C323" s="113" t="s">
        <v>51</v>
      </c>
      <c r="D323" s="148">
        <v>47.99</v>
      </c>
      <c r="E323" s="115">
        <v>0</v>
      </c>
      <c r="F323" s="116">
        <f t="shared" si="194"/>
        <v>0</v>
      </c>
      <c r="G323" s="116">
        <f t="shared" si="192"/>
        <v>47.99</v>
      </c>
      <c r="H323" s="117">
        <f t="shared" si="195"/>
        <v>0</v>
      </c>
      <c r="I323" s="116">
        <f t="shared" si="193"/>
        <v>0</v>
      </c>
      <c r="J323" s="116">
        <f t="shared" si="201"/>
        <v>45.5905</v>
      </c>
      <c r="K323" s="116">
        <f t="shared" si="196"/>
        <v>0</v>
      </c>
      <c r="L323" s="116">
        <f t="shared" si="197"/>
        <v>0</v>
      </c>
      <c r="M323" s="116">
        <f t="shared" si="198"/>
        <v>2.3995</v>
      </c>
      <c r="N323" s="116">
        <f t="shared" si="199"/>
        <v>0</v>
      </c>
      <c r="O323" s="116">
        <f t="shared" si="200"/>
        <v>0</v>
      </c>
      <c r="P323" s="116"/>
      <c r="R323" s="95">
        <f t="shared" si="190"/>
        <v>45.5905</v>
      </c>
      <c r="S323" s="96">
        <f t="shared" si="191"/>
        <v>0</v>
      </c>
      <c r="T323" s="97"/>
    </row>
    <row r="324" s="85" customFormat="1" ht="23.1" customHeight="1" spans="1:20">
      <c r="A324" s="129" t="s">
        <v>620</v>
      </c>
      <c r="B324" s="129" t="s">
        <v>621</v>
      </c>
      <c r="C324" s="113" t="s">
        <v>51</v>
      </c>
      <c r="D324" s="148">
        <v>64.51</v>
      </c>
      <c r="E324" s="115">
        <v>0</v>
      </c>
      <c r="F324" s="116">
        <f t="shared" si="194"/>
        <v>0</v>
      </c>
      <c r="G324" s="116">
        <f t="shared" si="192"/>
        <v>64.51</v>
      </c>
      <c r="H324" s="117">
        <f t="shared" si="195"/>
        <v>0</v>
      </c>
      <c r="I324" s="116">
        <f t="shared" si="193"/>
        <v>0</v>
      </c>
      <c r="J324" s="116">
        <f t="shared" si="201"/>
        <v>61.2845</v>
      </c>
      <c r="K324" s="116">
        <f t="shared" si="196"/>
        <v>0</v>
      </c>
      <c r="L324" s="116">
        <f t="shared" si="197"/>
        <v>0</v>
      </c>
      <c r="M324" s="116">
        <f t="shared" si="198"/>
        <v>3.2255</v>
      </c>
      <c r="N324" s="116">
        <f t="shared" si="199"/>
        <v>0</v>
      </c>
      <c r="O324" s="116">
        <f t="shared" si="200"/>
        <v>0</v>
      </c>
      <c r="P324" s="116"/>
      <c r="R324" s="95">
        <f t="shared" si="190"/>
        <v>61.2845</v>
      </c>
      <c r="S324" s="96">
        <f t="shared" si="191"/>
        <v>0</v>
      </c>
      <c r="T324" s="97"/>
    </row>
    <row r="325" s="85" customFormat="1" ht="23.1" customHeight="1" spans="1:20">
      <c r="A325" s="129" t="s">
        <v>622</v>
      </c>
      <c r="B325" s="129" t="s">
        <v>623</v>
      </c>
      <c r="C325" s="113" t="s">
        <v>51</v>
      </c>
      <c r="D325" s="148">
        <v>84.12</v>
      </c>
      <c r="E325" s="115">
        <v>200</v>
      </c>
      <c r="F325" s="116">
        <f t="shared" si="194"/>
        <v>16824</v>
      </c>
      <c r="G325" s="116">
        <f t="shared" si="192"/>
        <v>84.12</v>
      </c>
      <c r="H325" s="117">
        <f t="shared" si="195"/>
        <v>200</v>
      </c>
      <c r="I325" s="116">
        <f t="shared" si="193"/>
        <v>16824</v>
      </c>
      <c r="J325" s="116">
        <f t="shared" si="201"/>
        <v>79.914</v>
      </c>
      <c r="K325" s="116">
        <f t="shared" si="196"/>
        <v>200</v>
      </c>
      <c r="L325" s="116">
        <f t="shared" si="197"/>
        <v>15982.8</v>
      </c>
      <c r="M325" s="116">
        <f t="shared" si="198"/>
        <v>4.206</v>
      </c>
      <c r="N325" s="116">
        <f t="shared" si="199"/>
        <v>200</v>
      </c>
      <c r="O325" s="116">
        <f t="shared" si="200"/>
        <v>841.200000000001</v>
      </c>
      <c r="P325" s="116"/>
      <c r="R325" s="95">
        <f t="shared" si="190"/>
        <v>79.914</v>
      </c>
      <c r="S325" s="96">
        <f t="shared" si="191"/>
        <v>0</v>
      </c>
      <c r="T325" s="97"/>
    </row>
    <row r="326" s="85" customFormat="1" ht="23.1" customHeight="1" spans="1:20">
      <c r="A326" s="129">
        <v>329</v>
      </c>
      <c r="B326" s="129" t="s">
        <v>624</v>
      </c>
      <c r="C326" s="113"/>
      <c r="D326" s="148"/>
      <c r="E326" s="115"/>
      <c r="F326" s="116">
        <f t="shared" si="194"/>
        <v>0</v>
      </c>
      <c r="G326" s="116">
        <f t="shared" si="192"/>
        <v>0</v>
      </c>
      <c r="H326" s="117">
        <f t="shared" si="195"/>
        <v>0</v>
      </c>
      <c r="I326" s="116">
        <f t="shared" si="193"/>
        <v>0</v>
      </c>
      <c r="J326" s="116">
        <f t="shared" si="201"/>
        <v>0</v>
      </c>
      <c r="K326" s="116">
        <f t="shared" si="196"/>
        <v>0</v>
      </c>
      <c r="L326" s="116">
        <f t="shared" si="197"/>
        <v>0</v>
      </c>
      <c r="M326" s="116">
        <f t="shared" si="198"/>
        <v>0</v>
      </c>
      <c r="N326" s="116">
        <f t="shared" si="199"/>
        <v>0</v>
      </c>
      <c r="O326" s="116">
        <f t="shared" si="200"/>
        <v>0</v>
      </c>
      <c r="P326" s="116"/>
      <c r="R326" s="95">
        <f t="shared" si="190"/>
        <v>0</v>
      </c>
      <c r="S326" s="96">
        <f t="shared" si="191"/>
        <v>0</v>
      </c>
      <c r="T326" s="97"/>
    </row>
    <row r="327" s="85" customFormat="1" ht="23.1" customHeight="1" spans="1:20">
      <c r="A327" s="129" t="s">
        <v>625</v>
      </c>
      <c r="B327" s="129" t="s">
        <v>626</v>
      </c>
      <c r="C327" s="113"/>
      <c r="D327" s="148"/>
      <c r="E327" s="115"/>
      <c r="F327" s="116">
        <f t="shared" si="194"/>
        <v>0</v>
      </c>
      <c r="G327" s="116">
        <f t="shared" si="192"/>
        <v>0</v>
      </c>
      <c r="H327" s="117">
        <f t="shared" si="195"/>
        <v>0</v>
      </c>
      <c r="I327" s="116">
        <f t="shared" si="193"/>
        <v>0</v>
      </c>
      <c r="J327" s="116">
        <f t="shared" si="201"/>
        <v>0</v>
      </c>
      <c r="K327" s="116">
        <f t="shared" si="196"/>
        <v>0</v>
      </c>
      <c r="L327" s="116">
        <f t="shared" si="197"/>
        <v>0</v>
      </c>
      <c r="M327" s="116">
        <f t="shared" si="198"/>
        <v>0</v>
      </c>
      <c r="N327" s="116">
        <f t="shared" si="199"/>
        <v>0</v>
      </c>
      <c r="O327" s="116">
        <f t="shared" si="200"/>
        <v>0</v>
      </c>
      <c r="P327" s="116"/>
      <c r="R327" s="95">
        <f t="shared" si="190"/>
        <v>0</v>
      </c>
      <c r="S327" s="96">
        <f t="shared" si="191"/>
        <v>0</v>
      </c>
      <c r="T327" s="97"/>
    </row>
    <row r="328" s="85" customFormat="1" ht="23.1" customHeight="1" spans="1:20">
      <c r="A328" s="129" t="s">
        <v>627</v>
      </c>
      <c r="B328" s="129" t="s">
        <v>628</v>
      </c>
      <c r="C328" s="113" t="s">
        <v>51</v>
      </c>
      <c r="D328" s="148">
        <v>229.97</v>
      </c>
      <c r="E328" s="115">
        <v>5</v>
      </c>
      <c r="F328" s="116">
        <f t="shared" si="194"/>
        <v>1149.85</v>
      </c>
      <c r="G328" s="116">
        <f t="shared" si="192"/>
        <v>229.97</v>
      </c>
      <c r="H328" s="117">
        <f t="shared" si="195"/>
        <v>5</v>
      </c>
      <c r="I328" s="116">
        <f t="shared" si="193"/>
        <v>1149.85</v>
      </c>
      <c r="J328" s="116">
        <f t="shared" si="201"/>
        <v>218.4715</v>
      </c>
      <c r="K328" s="116">
        <f t="shared" si="196"/>
        <v>5</v>
      </c>
      <c r="L328" s="116">
        <f t="shared" si="197"/>
        <v>1092.3575</v>
      </c>
      <c r="M328" s="116">
        <f t="shared" si="198"/>
        <v>11.4985</v>
      </c>
      <c r="N328" s="116">
        <f t="shared" si="199"/>
        <v>5</v>
      </c>
      <c r="O328" s="116">
        <f t="shared" si="200"/>
        <v>57.4925</v>
      </c>
      <c r="P328" s="116"/>
      <c r="R328" s="95">
        <f t="shared" si="190"/>
        <v>218.4715</v>
      </c>
      <c r="S328" s="96">
        <f t="shared" si="191"/>
        <v>0</v>
      </c>
      <c r="T328" s="97"/>
    </row>
    <row r="329" s="85" customFormat="1" ht="23.1" customHeight="1" spans="1:20">
      <c r="A329" s="129" t="s">
        <v>629</v>
      </c>
      <c r="B329" s="129" t="s">
        <v>630</v>
      </c>
      <c r="C329" s="113" t="s">
        <v>51</v>
      </c>
      <c r="D329" s="148">
        <v>229.97</v>
      </c>
      <c r="E329" s="115">
        <v>5</v>
      </c>
      <c r="F329" s="116">
        <f t="shared" si="194"/>
        <v>1149.85</v>
      </c>
      <c r="G329" s="116">
        <f t="shared" si="192"/>
        <v>229.97</v>
      </c>
      <c r="H329" s="117">
        <f t="shared" si="195"/>
        <v>5</v>
      </c>
      <c r="I329" s="116">
        <f t="shared" si="193"/>
        <v>1149.85</v>
      </c>
      <c r="J329" s="116">
        <f t="shared" si="201"/>
        <v>218.4715</v>
      </c>
      <c r="K329" s="116">
        <f t="shared" si="196"/>
        <v>5</v>
      </c>
      <c r="L329" s="116">
        <f t="shared" si="197"/>
        <v>1092.3575</v>
      </c>
      <c r="M329" s="116">
        <f t="shared" si="198"/>
        <v>11.4985</v>
      </c>
      <c r="N329" s="116">
        <f t="shared" si="199"/>
        <v>5</v>
      </c>
      <c r="O329" s="116">
        <f t="shared" si="200"/>
        <v>57.4925</v>
      </c>
      <c r="P329" s="116"/>
      <c r="R329" s="95">
        <f t="shared" si="190"/>
        <v>218.4715</v>
      </c>
      <c r="S329" s="96">
        <f t="shared" si="191"/>
        <v>0</v>
      </c>
      <c r="T329" s="97"/>
    </row>
    <row r="330" s="85" customFormat="1" ht="23.1" customHeight="1" spans="1:20">
      <c r="A330" s="129">
        <v>335</v>
      </c>
      <c r="B330" s="129" t="s">
        <v>631</v>
      </c>
      <c r="C330" s="113" t="s">
        <v>51</v>
      </c>
      <c r="D330" s="148">
        <v>7</v>
      </c>
      <c r="E330" s="115">
        <v>0</v>
      </c>
      <c r="F330" s="116">
        <f t="shared" si="194"/>
        <v>0</v>
      </c>
      <c r="G330" s="116">
        <f t="shared" si="192"/>
        <v>7</v>
      </c>
      <c r="H330" s="117">
        <f t="shared" si="195"/>
        <v>0</v>
      </c>
      <c r="I330" s="116">
        <f t="shared" si="193"/>
        <v>0</v>
      </c>
      <c r="J330" s="116">
        <f t="shared" si="201"/>
        <v>6.65</v>
      </c>
      <c r="K330" s="116">
        <f t="shared" si="196"/>
        <v>0</v>
      </c>
      <c r="L330" s="116">
        <f t="shared" si="197"/>
        <v>0</v>
      </c>
      <c r="M330" s="116">
        <f t="shared" si="198"/>
        <v>0.350000000000001</v>
      </c>
      <c r="N330" s="116">
        <f t="shared" si="199"/>
        <v>0</v>
      </c>
      <c r="O330" s="116">
        <f t="shared" si="200"/>
        <v>0</v>
      </c>
      <c r="P330" s="116"/>
      <c r="R330" s="95">
        <f t="shared" si="190"/>
        <v>6.65</v>
      </c>
      <c r="S330" s="96">
        <f t="shared" si="191"/>
        <v>0</v>
      </c>
      <c r="T330" s="97"/>
    </row>
    <row r="331" s="87" customFormat="1" ht="23.1" customHeight="1" spans="1:16384">
      <c r="A331" s="165">
        <v>400</v>
      </c>
      <c r="B331" s="165" t="s">
        <v>632</v>
      </c>
      <c r="C331" s="107"/>
      <c r="D331" s="166"/>
      <c r="E331" s="109"/>
      <c r="F331" s="110">
        <f>SUM(F332:F455)</f>
        <v>1089982.93</v>
      </c>
      <c r="G331" s="110"/>
      <c r="H331" s="167"/>
      <c r="I331" s="110">
        <f>SUM(I332:I455)</f>
        <v>1089982.93</v>
      </c>
      <c r="J331" s="116">
        <f t="shared" si="201"/>
        <v>0</v>
      </c>
      <c r="K331" s="110"/>
      <c r="L331" s="110">
        <f>SUM(L332:L455)</f>
        <v>1035483.7835</v>
      </c>
      <c r="M331" s="110"/>
      <c r="N331" s="110"/>
      <c r="O331" s="110">
        <f>SUM(O332:O455)</f>
        <v>54499.1465000001</v>
      </c>
      <c r="P331" s="116"/>
      <c r="R331" s="95">
        <f t="shared" ref="R331:R394" si="202">G331*0.95</f>
        <v>0</v>
      </c>
      <c r="S331" s="96">
        <f t="shared" ref="S331:S394" si="203">J331-R331</f>
        <v>0</v>
      </c>
      <c r="T331" s="139"/>
      <c r="XFB331" s="146"/>
      <c r="XFC331" s="146"/>
      <c r="XFD331" s="146"/>
    </row>
    <row r="332" s="85" customFormat="1" ht="23.1" customHeight="1" spans="1:20">
      <c r="A332" s="129">
        <v>401</v>
      </c>
      <c r="B332" s="129" t="s">
        <v>633</v>
      </c>
      <c r="C332" s="113"/>
      <c r="D332" s="148"/>
      <c r="E332" s="115"/>
      <c r="F332" s="116">
        <f>E332*D332</f>
        <v>0</v>
      </c>
      <c r="G332" s="116"/>
      <c r="H332" s="117"/>
      <c r="I332" s="116"/>
      <c r="J332" s="116">
        <f t="shared" si="201"/>
        <v>0</v>
      </c>
      <c r="K332" s="116"/>
      <c r="L332" s="116"/>
      <c r="M332" s="116"/>
      <c r="N332" s="116"/>
      <c r="O332" s="116"/>
      <c r="P332" s="116"/>
      <c r="R332" s="95">
        <f t="shared" si="202"/>
        <v>0</v>
      </c>
      <c r="S332" s="96">
        <f t="shared" si="203"/>
        <v>0</v>
      </c>
      <c r="T332" s="97"/>
    </row>
    <row r="333" s="85" customFormat="1" ht="23.1" customHeight="1" spans="1:20">
      <c r="A333" s="129" t="s">
        <v>634</v>
      </c>
      <c r="B333" s="129" t="s">
        <v>635</v>
      </c>
      <c r="C333" s="113" t="s">
        <v>55</v>
      </c>
      <c r="D333" s="148">
        <v>46.29</v>
      </c>
      <c r="E333" s="115">
        <v>150</v>
      </c>
      <c r="F333" s="116">
        <f t="shared" ref="F333:F396" si="204">ROUND(E333*D333,2)</f>
        <v>6943.5</v>
      </c>
      <c r="G333" s="116">
        <f t="shared" ref="G333:K333" si="205">D333</f>
        <v>46.29</v>
      </c>
      <c r="H333" s="117">
        <f t="shared" si="205"/>
        <v>150</v>
      </c>
      <c r="I333" s="116">
        <f t="shared" ref="I333:I396" si="206">ROUND(H333*G333,2)</f>
        <v>6943.5</v>
      </c>
      <c r="J333" s="116">
        <f t="shared" si="201"/>
        <v>43.9755</v>
      </c>
      <c r="K333" s="116">
        <f t="shared" si="205"/>
        <v>150</v>
      </c>
      <c r="L333" s="116">
        <f t="shared" ref="L333:L396" si="207">K333*J333</f>
        <v>6596.325</v>
      </c>
      <c r="M333" s="116">
        <f t="shared" ref="M333:M396" si="208">G333-J333</f>
        <v>2.3145</v>
      </c>
      <c r="N333" s="116">
        <f t="shared" ref="N333:N396" si="209">K333</f>
        <v>150</v>
      </c>
      <c r="O333" s="116">
        <f t="shared" ref="O333:O396" si="210">N333*M333</f>
        <v>347.175</v>
      </c>
      <c r="P333" s="116"/>
      <c r="R333" s="95">
        <f t="shared" si="202"/>
        <v>43.9755</v>
      </c>
      <c r="S333" s="96">
        <f t="shared" si="203"/>
        <v>0</v>
      </c>
      <c r="T333" s="97"/>
    </row>
    <row r="334" s="85" customFormat="1" ht="23.1" customHeight="1" spans="1:20">
      <c r="A334" s="129" t="s">
        <v>636</v>
      </c>
      <c r="B334" s="129" t="s">
        <v>637</v>
      </c>
      <c r="C334" s="113" t="s">
        <v>55</v>
      </c>
      <c r="D334" s="148">
        <v>33.65</v>
      </c>
      <c r="E334" s="115">
        <v>150</v>
      </c>
      <c r="F334" s="116">
        <f t="shared" si="204"/>
        <v>5047.5</v>
      </c>
      <c r="G334" s="116">
        <f t="shared" ref="G334:K334" si="211">D334</f>
        <v>33.65</v>
      </c>
      <c r="H334" s="117">
        <f t="shared" si="211"/>
        <v>150</v>
      </c>
      <c r="I334" s="116">
        <f t="shared" si="206"/>
        <v>5047.5</v>
      </c>
      <c r="J334" s="116">
        <f t="shared" si="201"/>
        <v>31.9675</v>
      </c>
      <c r="K334" s="116">
        <f t="shared" si="211"/>
        <v>150</v>
      </c>
      <c r="L334" s="116">
        <f t="shared" si="207"/>
        <v>4795.125</v>
      </c>
      <c r="M334" s="116">
        <f t="shared" si="208"/>
        <v>1.6825</v>
      </c>
      <c r="N334" s="116">
        <f t="shared" si="209"/>
        <v>150</v>
      </c>
      <c r="O334" s="116">
        <f t="shared" si="210"/>
        <v>252.375</v>
      </c>
      <c r="P334" s="116"/>
      <c r="R334" s="95">
        <f t="shared" si="202"/>
        <v>31.9675</v>
      </c>
      <c r="S334" s="96">
        <f t="shared" si="203"/>
        <v>0</v>
      </c>
      <c r="T334" s="97"/>
    </row>
    <row r="335" s="85" customFormat="1" ht="23.1" customHeight="1" spans="1:20">
      <c r="A335" s="129">
        <v>402</v>
      </c>
      <c r="B335" s="129" t="s">
        <v>638</v>
      </c>
      <c r="C335" s="113" t="s">
        <v>55</v>
      </c>
      <c r="D335" s="148">
        <v>46.28</v>
      </c>
      <c r="E335" s="115">
        <v>400</v>
      </c>
      <c r="F335" s="116">
        <f t="shared" si="204"/>
        <v>18512</v>
      </c>
      <c r="G335" s="116">
        <f t="shared" ref="G335:K335" si="212">D335</f>
        <v>46.28</v>
      </c>
      <c r="H335" s="117">
        <f t="shared" si="212"/>
        <v>400</v>
      </c>
      <c r="I335" s="116">
        <f t="shared" si="206"/>
        <v>18512</v>
      </c>
      <c r="J335" s="116">
        <f t="shared" si="201"/>
        <v>43.966</v>
      </c>
      <c r="K335" s="116">
        <f t="shared" si="212"/>
        <v>400</v>
      </c>
      <c r="L335" s="116">
        <f t="shared" si="207"/>
        <v>17586.4</v>
      </c>
      <c r="M335" s="116">
        <f t="shared" si="208"/>
        <v>2.314</v>
      </c>
      <c r="N335" s="116">
        <f t="shared" si="209"/>
        <v>400</v>
      </c>
      <c r="O335" s="116">
        <f t="shared" si="210"/>
        <v>925.6</v>
      </c>
      <c r="P335" s="116"/>
      <c r="R335" s="95">
        <f t="shared" si="202"/>
        <v>43.966</v>
      </c>
      <c r="S335" s="96">
        <f t="shared" si="203"/>
        <v>0</v>
      </c>
      <c r="T335" s="97"/>
    </row>
    <row r="336" s="85" customFormat="1" ht="23.1" customHeight="1" spans="1:20">
      <c r="A336" s="129">
        <v>403</v>
      </c>
      <c r="B336" s="129" t="s">
        <v>639</v>
      </c>
      <c r="C336" s="113" t="s">
        <v>51</v>
      </c>
      <c r="D336" s="148">
        <v>1.2</v>
      </c>
      <c r="E336" s="115">
        <v>40000</v>
      </c>
      <c r="F336" s="116">
        <f t="shared" si="204"/>
        <v>48000</v>
      </c>
      <c r="G336" s="116">
        <f t="shared" ref="G336:K336" si="213">D336</f>
        <v>1.2</v>
      </c>
      <c r="H336" s="117">
        <f t="shared" si="213"/>
        <v>40000</v>
      </c>
      <c r="I336" s="116">
        <f t="shared" si="206"/>
        <v>48000</v>
      </c>
      <c r="J336" s="116">
        <f t="shared" si="201"/>
        <v>1.14</v>
      </c>
      <c r="K336" s="116">
        <f t="shared" si="213"/>
        <v>40000</v>
      </c>
      <c r="L336" s="116">
        <f t="shared" si="207"/>
        <v>45600</v>
      </c>
      <c r="M336" s="116">
        <f t="shared" si="208"/>
        <v>0.0600000000000001</v>
      </c>
      <c r="N336" s="116">
        <f t="shared" si="209"/>
        <v>40000</v>
      </c>
      <c r="O336" s="116">
        <f t="shared" si="210"/>
        <v>2400</v>
      </c>
      <c r="P336" s="116"/>
      <c r="R336" s="95">
        <f t="shared" si="202"/>
        <v>1.14</v>
      </c>
      <c r="S336" s="96">
        <f t="shared" si="203"/>
        <v>0</v>
      </c>
      <c r="T336" s="97"/>
    </row>
    <row r="337" s="85" customFormat="1" ht="23.1" customHeight="1" spans="1:20">
      <c r="A337" s="129">
        <v>404</v>
      </c>
      <c r="B337" s="129" t="s">
        <v>640</v>
      </c>
      <c r="C337" s="113"/>
      <c r="D337" s="148"/>
      <c r="E337" s="115"/>
      <c r="F337" s="116">
        <f t="shared" si="204"/>
        <v>0</v>
      </c>
      <c r="G337" s="116">
        <f t="shared" ref="G337:K337" si="214">D337</f>
        <v>0</v>
      </c>
      <c r="H337" s="117">
        <f t="shared" si="214"/>
        <v>0</v>
      </c>
      <c r="I337" s="116">
        <f t="shared" si="206"/>
        <v>0</v>
      </c>
      <c r="J337" s="116">
        <f t="shared" si="201"/>
        <v>0</v>
      </c>
      <c r="K337" s="116">
        <f t="shared" si="214"/>
        <v>0</v>
      </c>
      <c r="L337" s="116">
        <f t="shared" si="207"/>
        <v>0</v>
      </c>
      <c r="M337" s="116">
        <f t="shared" si="208"/>
        <v>0</v>
      </c>
      <c r="N337" s="116">
        <f t="shared" si="209"/>
        <v>0</v>
      </c>
      <c r="O337" s="116">
        <f t="shared" si="210"/>
        <v>0</v>
      </c>
      <c r="P337" s="116"/>
      <c r="R337" s="95">
        <f t="shared" si="202"/>
        <v>0</v>
      </c>
      <c r="S337" s="96">
        <f t="shared" si="203"/>
        <v>0</v>
      </c>
      <c r="T337" s="97"/>
    </row>
    <row r="338" s="85" customFormat="1" ht="23.1" customHeight="1" spans="1:20">
      <c r="A338" s="129" t="s">
        <v>641</v>
      </c>
      <c r="B338" s="129" t="s">
        <v>642</v>
      </c>
      <c r="C338" s="113" t="s">
        <v>55</v>
      </c>
      <c r="D338" s="148">
        <v>199.99</v>
      </c>
      <c r="E338" s="115">
        <v>20</v>
      </c>
      <c r="F338" s="116">
        <f t="shared" si="204"/>
        <v>3999.8</v>
      </c>
      <c r="G338" s="116">
        <f t="shared" ref="G338:K338" si="215">D338</f>
        <v>199.99</v>
      </c>
      <c r="H338" s="117">
        <f t="shared" si="215"/>
        <v>20</v>
      </c>
      <c r="I338" s="116">
        <f t="shared" si="206"/>
        <v>3999.8</v>
      </c>
      <c r="J338" s="116">
        <f t="shared" si="201"/>
        <v>189.9905</v>
      </c>
      <c r="K338" s="116">
        <f t="shared" si="215"/>
        <v>20</v>
      </c>
      <c r="L338" s="116">
        <f t="shared" si="207"/>
        <v>3799.81</v>
      </c>
      <c r="M338" s="116">
        <f t="shared" si="208"/>
        <v>9.99950000000001</v>
      </c>
      <c r="N338" s="116">
        <f t="shared" si="209"/>
        <v>20</v>
      </c>
      <c r="O338" s="116">
        <f t="shared" si="210"/>
        <v>199.99</v>
      </c>
      <c r="P338" s="116"/>
      <c r="R338" s="95">
        <f t="shared" si="202"/>
        <v>189.9905</v>
      </c>
      <c r="S338" s="96">
        <f t="shared" si="203"/>
        <v>0</v>
      </c>
      <c r="T338" s="97"/>
    </row>
    <row r="339" s="85" customFormat="1" ht="23.1" customHeight="1" spans="1:20">
      <c r="A339" s="129" t="s">
        <v>643</v>
      </c>
      <c r="B339" s="129" t="s">
        <v>644</v>
      </c>
      <c r="C339" s="113" t="s">
        <v>645</v>
      </c>
      <c r="D339" s="148">
        <v>49.98</v>
      </c>
      <c r="E339" s="115">
        <v>50</v>
      </c>
      <c r="F339" s="116">
        <f t="shared" si="204"/>
        <v>2499</v>
      </c>
      <c r="G339" s="116">
        <f t="shared" ref="G339:K339" si="216">D339</f>
        <v>49.98</v>
      </c>
      <c r="H339" s="117">
        <f t="shared" si="216"/>
        <v>50</v>
      </c>
      <c r="I339" s="116">
        <f t="shared" si="206"/>
        <v>2499</v>
      </c>
      <c r="J339" s="116">
        <f t="shared" si="201"/>
        <v>47.481</v>
      </c>
      <c r="K339" s="116">
        <f t="shared" si="216"/>
        <v>50</v>
      </c>
      <c r="L339" s="116">
        <f t="shared" si="207"/>
        <v>2374.05</v>
      </c>
      <c r="M339" s="116">
        <f t="shared" si="208"/>
        <v>2.499</v>
      </c>
      <c r="N339" s="116">
        <f t="shared" si="209"/>
        <v>50</v>
      </c>
      <c r="O339" s="116">
        <f t="shared" si="210"/>
        <v>124.95</v>
      </c>
      <c r="P339" s="116"/>
      <c r="R339" s="95">
        <f t="shared" si="202"/>
        <v>47.481</v>
      </c>
      <c r="S339" s="96">
        <f t="shared" si="203"/>
        <v>0</v>
      </c>
      <c r="T339" s="97"/>
    </row>
    <row r="340" s="85" customFormat="1" ht="23.1" customHeight="1" spans="1:20">
      <c r="A340" s="129">
        <v>405</v>
      </c>
      <c r="B340" s="129" t="s">
        <v>646</v>
      </c>
      <c r="C340" s="113"/>
      <c r="D340" s="148"/>
      <c r="E340" s="115"/>
      <c r="F340" s="116">
        <f t="shared" si="204"/>
        <v>0</v>
      </c>
      <c r="G340" s="116">
        <f t="shared" ref="G340:K340" si="217">D340</f>
        <v>0</v>
      </c>
      <c r="H340" s="117">
        <f t="shared" si="217"/>
        <v>0</v>
      </c>
      <c r="I340" s="116">
        <f t="shared" si="206"/>
        <v>0</v>
      </c>
      <c r="J340" s="116">
        <f t="shared" si="201"/>
        <v>0</v>
      </c>
      <c r="K340" s="116">
        <f t="shared" si="217"/>
        <v>0</v>
      </c>
      <c r="L340" s="116">
        <f t="shared" si="207"/>
        <v>0</v>
      </c>
      <c r="M340" s="116">
        <f t="shared" si="208"/>
        <v>0</v>
      </c>
      <c r="N340" s="116">
        <f t="shared" si="209"/>
        <v>0</v>
      </c>
      <c r="O340" s="116">
        <f t="shared" si="210"/>
        <v>0</v>
      </c>
      <c r="P340" s="116"/>
      <c r="R340" s="95">
        <f t="shared" si="202"/>
        <v>0</v>
      </c>
      <c r="S340" s="96">
        <f t="shared" si="203"/>
        <v>0</v>
      </c>
      <c r="T340" s="97"/>
    </row>
    <row r="341" s="85" customFormat="1" ht="23.1" customHeight="1" spans="1:20">
      <c r="A341" s="129" t="s">
        <v>647</v>
      </c>
      <c r="B341" s="129" t="s">
        <v>648</v>
      </c>
      <c r="C341" s="113" t="s">
        <v>65</v>
      </c>
      <c r="D341" s="148">
        <v>207.97</v>
      </c>
      <c r="E341" s="115">
        <v>100</v>
      </c>
      <c r="F341" s="116">
        <f t="shared" si="204"/>
        <v>20797</v>
      </c>
      <c r="G341" s="116">
        <f t="shared" ref="G341:K341" si="218">D341</f>
        <v>207.97</v>
      </c>
      <c r="H341" s="117">
        <f t="shared" si="218"/>
        <v>100</v>
      </c>
      <c r="I341" s="116">
        <f t="shared" si="206"/>
        <v>20797</v>
      </c>
      <c r="J341" s="116">
        <f t="shared" si="201"/>
        <v>197.5715</v>
      </c>
      <c r="K341" s="116">
        <f t="shared" si="218"/>
        <v>100</v>
      </c>
      <c r="L341" s="116">
        <f t="shared" si="207"/>
        <v>19757.15</v>
      </c>
      <c r="M341" s="116">
        <f t="shared" si="208"/>
        <v>10.3985</v>
      </c>
      <c r="N341" s="116">
        <f t="shared" si="209"/>
        <v>100</v>
      </c>
      <c r="O341" s="116">
        <f t="shared" si="210"/>
        <v>1039.85</v>
      </c>
      <c r="P341" s="116"/>
      <c r="R341" s="95">
        <f t="shared" si="202"/>
        <v>197.5715</v>
      </c>
      <c r="S341" s="96">
        <f t="shared" si="203"/>
        <v>0</v>
      </c>
      <c r="T341" s="97"/>
    </row>
    <row r="342" s="85" customFormat="1" ht="23.1" customHeight="1" spans="1:20">
      <c r="A342" s="129" t="s">
        <v>649</v>
      </c>
      <c r="B342" s="129" t="s">
        <v>650</v>
      </c>
      <c r="C342" s="113" t="s">
        <v>65</v>
      </c>
      <c r="D342" s="148">
        <v>97.97</v>
      </c>
      <c r="E342" s="115">
        <v>300</v>
      </c>
      <c r="F342" s="116">
        <f t="shared" si="204"/>
        <v>29391</v>
      </c>
      <c r="G342" s="116">
        <f t="shared" ref="G342:K342" si="219">D342</f>
        <v>97.97</v>
      </c>
      <c r="H342" s="117">
        <f t="shared" si="219"/>
        <v>300</v>
      </c>
      <c r="I342" s="116">
        <f t="shared" si="206"/>
        <v>29391</v>
      </c>
      <c r="J342" s="116">
        <f t="shared" si="201"/>
        <v>93.0715</v>
      </c>
      <c r="K342" s="116">
        <f t="shared" si="219"/>
        <v>300</v>
      </c>
      <c r="L342" s="116">
        <f t="shared" si="207"/>
        <v>27921.45</v>
      </c>
      <c r="M342" s="116">
        <f t="shared" si="208"/>
        <v>4.8985</v>
      </c>
      <c r="N342" s="116">
        <f t="shared" si="209"/>
        <v>300</v>
      </c>
      <c r="O342" s="116">
        <f t="shared" si="210"/>
        <v>1469.55</v>
      </c>
      <c r="P342" s="116"/>
      <c r="R342" s="95">
        <f t="shared" si="202"/>
        <v>93.0715</v>
      </c>
      <c r="S342" s="96">
        <f t="shared" si="203"/>
        <v>0</v>
      </c>
      <c r="T342" s="97"/>
    </row>
    <row r="343" s="85" customFormat="1" ht="23.1" customHeight="1" spans="1:20">
      <c r="A343" s="129" t="s">
        <v>651</v>
      </c>
      <c r="B343" s="129" t="s">
        <v>652</v>
      </c>
      <c r="C343" s="113" t="s">
        <v>65</v>
      </c>
      <c r="D343" s="148">
        <v>26.92</v>
      </c>
      <c r="E343" s="115">
        <v>300</v>
      </c>
      <c r="F343" s="116">
        <f t="shared" si="204"/>
        <v>8076</v>
      </c>
      <c r="G343" s="116">
        <f t="shared" ref="G343:K343" si="220">D343</f>
        <v>26.92</v>
      </c>
      <c r="H343" s="117">
        <f t="shared" si="220"/>
        <v>300</v>
      </c>
      <c r="I343" s="116">
        <f t="shared" si="206"/>
        <v>8076</v>
      </c>
      <c r="J343" s="116">
        <f t="shared" si="201"/>
        <v>25.574</v>
      </c>
      <c r="K343" s="116">
        <f t="shared" si="220"/>
        <v>300</v>
      </c>
      <c r="L343" s="116">
        <f t="shared" si="207"/>
        <v>7672.2</v>
      </c>
      <c r="M343" s="116">
        <f t="shared" si="208"/>
        <v>1.346</v>
      </c>
      <c r="N343" s="116">
        <f t="shared" si="209"/>
        <v>300</v>
      </c>
      <c r="O343" s="116">
        <f t="shared" si="210"/>
        <v>403.8</v>
      </c>
      <c r="P343" s="116"/>
      <c r="R343" s="95">
        <f t="shared" si="202"/>
        <v>25.574</v>
      </c>
      <c r="S343" s="96">
        <f t="shared" si="203"/>
        <v>0</v>
      </c>
      <c r="T343" s="97"/>
    </row>
    <row r="344" s="85" customFormat="1" ht="23.1" customHeight="1" spans="1:20">
      <c r="A344" s="129" t="s">
        <v>653</v>
      </c>
      <c r="B344" s="129" t="s">
        <v>654</v>
      </c>
      <c r="C344" s="113" t="s">
        <v>65</v>
      </c>
      <c r="D344" s="148">
        <v>7.85</v>
      </c>
      <c r="E344" s="115">
        <v>500</v>
      </c>
      <c r="F344" s="116">
        <f t="shared" si="204"/>
        <v>3925</v>
      </c>
      <c r="G344" s="116">
        <f t="shared" ref="G344:K344" si="221">D344</f>
        <v>7.85</v>
      </c>
      <c r="H344" s="117">
        <f t="shared" si="221"/>
        <v>500</v>
      </c>
      <c r="I344" s="116">
        <f t="shared" si="206"/>
        <v>3925</v>
      </c>
      <c r="J344" s="116">
        <f t="shared" si="201"/>
        <v>7.4575</v>
      </c>
      <c r="K344" s="116">
        <f t="shared" si="221"/>
        <v>500</v>
      </c>
      <c r="L344" s="116">
        <f t="shared" si="207"/>
        <v>3728.75</v>
      </c>
      <c r="M344" s="116">
        <f t="shared" si="208"/>
        <v>0.3925</v>
      </c>
      <c r="N344" s="116">
        <f t="shared" si="209"/>
        <v>500</v>
      </c>
      <c r="O344" s="116">
        <f t="shared" si="210"/>
        <v>196.25</v>
      </c>
      <c r="P344" s="116"/>
      <c r="R344" s="95">
        <f t="shared" si="202"/>
        <v>7.4575</v>
      </c>
      <c r="S344" s="96">
        <f t="shared" si="203"/>
        <v>0</v>
      </c>
      <c r="T344" s="97"/>
    </row>
    <row r="345" s="85" customFormat="1" ht="23.1" customHeight="1" spans="1:20">
      <c r="A345" s="129" t="s">
        <v>655</v>
      </c>
      <c r="B345" s="129" t="s">
        <v>656</v>
      </c>
      <c r="C345" s="113" t="s">
        <v>65</v>
      </c>
      <c r="D345" s="148">
        <v>9.76</v>
      </c>
      <c r="E345" s="115">
        <v>20</v>
      </c>
      <c r="F345" s="116">
        <f t="shared" si="204"/>
        <v>195.2</v>
      </c>
      <c r="G345" s="116">
        <f t="shared" ref="G345:K345" si="222">D345</f>
        <v>9.76</v>
      </c>
      <c r="H345" s="117">
        <f t="shared" si="222"/>
        <v>20</v>
      </c>
      <c r="I345" s="116">
        <f t="shared" si="206"/>
        <v>195.2</v>
      </c>
      <c r="J345" s="116">
        <f t="shared" si="201"/>
        <v>9.272</v>
      </c>
      <c r="K345" s="116">
        <f t="shared" si="222"/>
        <v>20</v>
      </c>
      <c r="L345" s="116">
        <f t="shared" si="207"/>
        <v>185.44</v>
      </c>
      <c r="M345" s="116">
        <f t="shared" si="208"/>
        <v>0.488</v>
      </c>
      <c r="N345" s="116">
        <f t="shared" si="209"/>
        <v>20</v>
      </c>
      <c r="O345" s="116">
        <f t="shared" si="210"/>
        <v>9.75999999999999</v>
      </c>
      <c r="P345" s="116"/>
      <c r="R345" s="95">
        <f t="shared" si="202"/>
        <v>9.272</v>
      </c>
      <c r="S345" s="96">
        <f t="shared" si="203"/>
        <v>0</v>
      </c>
      <c r="T345" s="97"/>
    </row>
    <row r="346" s="85" customFormat="1" ht="23.1" customHeight="1" spans="1:20">
      <c r="A346" s="129" t="s">
        <v>657</v>
      </c>
      <c r="B346" s="129" t="s">
        <v>658</v>
      </c>
      <c r="C346" s="113" t="s">
        <v>65</v>
      </c>
      <c r="D346" s="148">
        <v>15</v>
      </c>
      <c r="E346" s="115">
        <v>20</v>
      </c>
      <c r="F346" s="116">
        <f t="shared" si="204"/>
        <v>300</v>
      </c>
      <c r="G346" s="116">
        <f t="shared" ref="G346:K346" si="223">D346</f>
        <v>15</v>
      </c>
      <c r="H346" s="117">
        <f t="shared" si="223"/>
        <v>20</v>
      </c>
      <c r="I346" s="116">
        <f t="shared" si="206"/>
        <v>300</v>
      </c>
      <c r="J346" s="116">
        <f t="shared" si="201"/>
        <v>14.25</v>
      </c>
      <c r="K346" s="116">
        <f t="shared" si="223"/>
        <v>20</v>
      </c>
      <c r="L346" s="116">
        <f t="shared" si="207"/>
        <v>285</v>
      </c>
      <c r="M346" s="116">
        <f t="shared" si="208"/>
        <v>0.75</v>
      </c>
      <c r="N346" s="116">
        <f t="shared" si="209"/>
        <v>20</v>
      </c>
      <c r="O346" s="116">
        <f t="shared" si="210"/>
        <v>15</v>
      </c>
      <c r="P346" s="116"/>
      <c r="R346" s="95">
        <f t="shared" si="202"/>
        <v>14.25</v>
      </c>
      <c r="S346" s="96">
        <f t="shared" si="203"/>
        <v>0</v>
      </c>
      <c r="T346" s="97"/>
    </row>
    <row r="347" s="85" customFormat="1" ht="23.1" customHeight="1" spans="1:20">
      <c r="A347" s="129">
        <v>406</v>
      </c>
      <c r="B347" s="129" t="s">
        <v>659</v>
      </c>
      <c r="C347" s="113"/>
      <c r="D347" s="148"/>
      <c r="E347" s="115"/>
      <c r="F347" s="116">
        <f t="shared" si="204"/>
        <v>0</v>
      </c>
      <c r="G347" s="116">
        <f t="shared" ref="G347:K347" si="224">D347</f>
        <v>0</v>
      </c>
      <c r="H347" s="117">
        <f t="shared" si="224"/>
        <v>0</v>
      </c>
      <c r="I347" s="116">
        <f t="shared" si="206"/>
        <v>0</v>
      </c>
      <c r="J347" s="116">
        <f t="shared" si="201"/>
        <v>0</v>
      </c>
      <c r="K347" s="116">
        <f t="shared" si="224"/>
        <v>0</v>
      </c>
      <c r="L347" s="116">
        <f t="shared" si="207"/>
        <v>0</v>
      </c>
      <c r="M347" s="116">
        <f t="shared" si="208"/>
        <v>0</v>
      </c>
      <c r="N347" s="116">
        <f t="shared" si="209"/>
        <v>0</v>
      </c>
      <c r="O347" s="116">
        <f t="shared" si="210"/>
        <v>0</v>
      </c>
      <c r="P347" s="116"/>
      <c r="R347" s="95">
        <f t="shared" si="202"/>
        <v>0</v>
      </c>
      <c r="S347" s="96">
        <f t="shared" si="203"/>
        <v>0</v>
      </c>
      <c r="T347" s="97"/>
    </row>
    <row r="348" s="85" customFormat="1" ht="23.1" customHeight="1" spans="1:20">
      <c r="A348" s="129" t="s">
        <v>660</v>
      </c>
      <c r="B348" s="129" t="s">
        <v>661</v>
      </c>
      <c r="C348" s="113" t="s">
        <v>51</v>
      </c>
      <c r="D348" s="148">
        <v>632.09</v>
      </c>
      <c r="E348" s="115">
        <v>10</v>
      </c>
      <c r="F348" s="116">
        <f t="shared" si="204"/>
        <v>6320.9</v>
      </c>
      <c r="G348" s="116">
        <f t="shared" ref="G348:K348" si="225">D348</f>
        <v>632.09</v>
      </c>
      <c r="H348" s="117">
        <f t="shared" si="225"/>
        <v>10</v>
      </c>
      <c r="I348" s="116">
        <f t="shared" si="206"/>
        <v>6320.9</v>
      </c>
      <c r="J348" s="116">
        <f t="shared" si="201"/>
        <v>600.4855</v>
      </c>
      <c r="K348" s="116">
        <f t="shared" si="225"/>
        <v>10</v>
      </c>
      <c r="L348" s="116">
        <f t="shared" si="207"/>
        <v>6004.855</v>
      </c>
      <c r="M348" s="116">
        <f t="shared" si="208"/>
        <v>31.6045</v>
      </c>
      <c r="N348" s="116">
        <f t="shared" si="209"/>
        <v>10</v>
      </c>
      <c r="O348" s="116">
        <f t="shared" si="210"/>
        <v>316.045</v>
      </c>
      <c r="P348" s="116"/>
      <c r="R348" s="95">
        <f t="shared" si="202"/>
        <v>600.4855</v>
      </c>
      <c r="S348" s="96">
        <f t="shared" si="203"/>
        <v>0</v>
      </c>
      <c r="T348" s="97"/>
    </row>
    <row r="349" s="85" customFormat="1" ht="23.1" customHeight="1" spans="1:20">
      <c r="A349" s="129" t="s">
        <v>662</v>
      </c>
      <c r="B349" s="129" t="s">
        <v>663</v>
      </c>
      <c r="C349" s="113" t="s">
        <v>51</v>
      </c>
      <c r="D349" s="148">
        <v>504.87</v>
      </c>
      <c r="E349" s="115">
        <v>10</v>
      </c>
      <c r="F349" s="116">
        <f t="shared" si="204"/>
        <v>5048.7</v>
      </c>
      <c r="G349" s="116">
        <f t="shared" ref="G349:K349" si="226">D349</f>
        <v>504.87</v>
      </c>
      <c r="H349" s="117">
        <f t="shared" si="226"/>
        <v>10</v>
      </c>
      <c r="I349" s="116">
        <f t="shared" si="206"/>
        <v>5048.7</v>
      </c>
      <c r="J349" s="116">
        <f t="shared" si="201"/>
        <v>479.6265</v>
      </c>
      <c r="K349" s="116">
        <f t="shared" si="226"/>
        <v>10</v>
      </c>
      <c r="L349" s="116">
        <f t="shared" si="207"/>
        <v>4796.265</v>
      </c>
      <c r="M349" s="116">
        <f t="shared" si="208"/>
        <v>25.2435</v>
      </c>
      <c r="N349" s="116">
        <f t="shared" si="209"/>
        <v>10</v>
      </c>
      <c r="O349" s="116">
        <f t="shared" si="210"/>
        <v>252.435</v>
      </c>
      <c r="P349" s="116"/>
      <c r="R349" s="95">
        <f t="shared" si="202"/>
        <v>479.6265</v>
      </c>
      <c r="S349" s="96">
        <f t="shared" si="203"/>
        <v>0</v>
      </c>
      <c r="T349" s="97"/>
    </row>
    <row r="350" s="85" customFormat="1" ht="23.1" customHeight="1" spans="1:20">
      <c r="A350" s="129" t="s">
        <v>664</v>
      </c>
      <c r="B350" s="129" t="s">
        <v>665</v>
      </c>
      <c r="C350" s="113" t="s">
        <v>55</v>
      </c>
      <c r="D350" s="148">
        <v>3998.64</v>
      </c>
      <c r="E350" s="115">
        <v>10</v>
      </c>
      <c r="F350" s="116">
        <f t="shared" si="204"/>
        <v>39986.4</v>
      </c>
      <c r="G350" s="116">
        <f t="shared" ref="G350:K350" si="227">D350</f>
        <v>3998.64</v>
      </c>
      <c r="H350" s="117">
        <f t="shared" si="227"/>
        <v>10</v>
      </c>
      <c r="I350" s="116">
        <f t="shared" si="206"/>
        <v>39986.4</v>
      </c>
      <c r="J350" s="116">
        <f t="shared" si="201"/>
        <v>3798.708</v>
      </c>
      <c r="K350" s="116">
        <f t="shared" si="227"/>
        <v>10</v>
      </c>
      <c r="L350" s="116">
        <f t="shared" si="207"/>
        <v>37987.08</v>
      </c>
      <c r="M350" s="116">
        <f t="shared" si="208"/>
        <v>199.932</v>
      </c>
      <c r="N350" s="116">
        <f t="shared" si="209"/>
        <v>10</v>
      </c>
      <c r="O350" s="116">
        <f t="shared" si="210"/>
        <v>1999.32</v>
      </c>
      <c r="P350" s="116"/>
      <c r="R350" s="95">
        <f t="shared" si="202"/>
        <v>3798.708</v>
      </c>
      <c r="S350" s="96">
        <f t="shared" si="203"/>
        <v>0</v>
      </c>
      <c r="T350" s="97"/>
    </row>
    <row r="351" s="85" customFormat="1" ht="23.1" customHeight="1" spans="1:20">
      <c r="A351" s="129">
        <v>407</v>
      </c>
      <c r="B351" s="129" t="s">
        <v>666</v>
      </c>
      <c r="C351" s="113"/>
      <c r="D351" s="148"/>
      <c r="E351" s="115"/>
      <c r="F351" s="116">
        <f t="shared" si="204"/>
        <v>0</v>
      </c>
      <c r="G351" s="116">
        <f t="shared" ref="G351:K351" si="228">D351</f>
        <v>0</v>
      </c>
      <c r="H351" s="117">
        <f t="shared" si="228"/>
        <v>0</v>
      </c>
      <c r="I351" s="116">
        <f t="shared" si="206"/>
        <v>0</v>
      </c>
      <c r="J351" s="116">
        <f t="shared" si="201"/>
        <v>0</v>
      </c>
      <c r="K351" s="116">
        <f t="shared" si="228"/>
        <v>0</v>
      </c>
      <c r="L351" s="116">
        <f t="shared" si="207"/>
        <v>0</v>
      </c>
      <c r="M351" s="116">
        <f t="shared" si="208"/>
        <v>0</v>
      </c>
      <c r="N351" s="116">
        <f t="shared" si="209"/>
        <v>0</v>
      </c>
      <c r="O351" s="116">
        <f t="shared" si="210"/>
        <v>0</v>
      </c>
      <c r="P351" s="116"/>
      <c r="R351" s="95">
        <f t="shared" si="202"/>
        <v>0</v>
      </c>
      <c r="S351" s="96">
        <f t="shared" si="203"/>
        <v>0</v>
      </c>
      <c r="T351" s="97"/>
    </row>
    <row r="352" s="85" customFormat="1" ht="23.1" customHeight="1" spans="1:20">
      <c r="A352" s="129" t="s">
        <v>667</v>
      </c>
      <c r="B352" s="129" t="s">
        <v>668</v>
      </c>
      <c r="C352" s="113" t="s">
        <v>51</v>
      </c>
      <c r="D352" s="148">
        <v>499.9</v>
      </c>
      <c r="E352" s="115">
        <v>10</v>
      </c>
      <c r="F352" s="116">
        <f t="shared" si="204"/>
        <v>4999</v>
      </c>
      <c r="G352" s="116">
        <f t="shared" ref="G352:K352" si="229">D352</f>
        <v>499.9</v>
      </c>
      <c r="H352" s="117">
        <f t="shared" si="229"/>
        <v>10</v>
      </c>
      <c r="I352" s="116">
        <f t="shared" si="206"/>
        <v>4999</v>
      </c>
      <c r="J352" s="116">
        <f t="shared" ref="J352:J415" si="230">G352*0.95</f>
        <v>474.905</v>
      </c>
      <c r="K352" s="116">
        <f t="shared" si="229"/>
        <v>10</v>
      </c>
      <c r="L352" s="116">
        <f t="shared" si="207"/>
        <v>4749.05</v>
      </c>
      <c r="M352" s="116">
        <f t="shared" si="208"/>
        <v>24.995</v>
      </c>
      <c r="N352" s="116">
        <f t="shared" si="209"/>
        <v>10</v>
      </c>
      <c r="O352" s="116">
        <f t="shared" si="210"/>
        <v>249.95</v>
      </c>
      <c r="P352" s="116"/>
      <c r="R352" s="95">
        <f t="shared" si="202"/>
        <v>474.905</v>
      </c>
      <c r="S352" s="96">
        <f t="shared" si="203"/>
        <v>0</v>
      </c>
      <c r="T352" s="97"/>
    </row>
    <row r="353" s="85" customFormat="1" ht="23.1" customHeight="1" spans="1:20">
      <c r="A353" s="129" t="s">
        <v>669</v>
      </c>
      <c r="B353" s="129" t="s">
        <v>670</v>
      </c>
      <c r="C353" s="113" t="s">
        <v>51</v>
      </c>
      <c r="D353" s="148">
        <v>499.84</v>
      </c>
      <c r="E353" s="115">
        <v>10</v>
      </c>
      <c r="F353" s="116">
        <f t="shared" si="204"/>
        <v>4998.4</v>
      </c>
      <c r="G353" s="116">
        <f t="shared" ref="G353:K353" si="231">D353</f>
        <v>499.84</v>
      </c>
      <c r="H353" s="117">
        <f t="shared" si="231"/>
        <v>10</v>
      </c>
      <c r="I353" s="116">
        <f t="shared" si="206"/>
        <v>4998.4</v>
      </c>
      <c r="J353" s="116">
        <f t="shared" si="230"/>
        <v>474.848</v>
      </c>
      <c r="K353" s="116">
        <f t="shared" si="231"/>
        <v>10</v>
      </c>
      <c r="L353" s="116">
        <f t="shared" si="207"/>
        <v>4748.48</v>
      </c>
      <c r="M353" s="116">
        <f t="shared" si="208"/>
        <v>24.992</v>
      </c>
      <c r="N353" s="116">
        <f t="shared" si="209"/>
        <v>10</v>
      </c>
      <c r="O353" s="116">
        <f t="shared" si="210"/>
        <v>249.92</v>
      </c>
      <c r="P353" s="116"/>
      <c r="R353" s="95">
        <f t="shared" si="202"/>
        <v>474.848</v>
      </c>
      <c r="S353" s="96">
        <f t="shared" si="203"/>
        <v>0</v>
      </c>
      <c r="T353" s="97"/>
    </row>
    <row r="354" s="85" customFormat="1" ht="23.1" customHeight="1" spans="1:20">
      <c r="A354" s="129">
        <v>408</v>
      </c>
      <c r="B354" s="129" t="s">
        <v>671</v>
      </c>
      <c r="C354" s="113"/>
      <c r="D354" s="148"/>
      <c r="E354" s="115"/>
      <c r="F354" s="116">
        <f t="shared" si="204"/>
        <v>0</v>
      </c>
      <c r="G354" s="116">
        <f t="shared" ref="G354:K354" si="232">D354</f>
        <v>0</v>
      </c>
      <c r="H354" s="117">
        <f t="shared" si="232"/>
        <v>0</v>
      </c>
      <c r="I354" s="116">
        <f t="shared" si="206"/>
        <v>0</v>
      </c>
      <c r="J354" s="116">
        <f t="shared" si="230"/>
        <v>0</v>
      </c>
      <c r="K354" s="116">
        <f t="shared" si="232"/>
        <v>0</v>
      </c>
      <c r="L354" s="116">
        <f t="shared" si="207"/>
        <v>0</v>
      </c>
      <c r="M354" s="116">
        <f t="shared" si="208"/>
        <v>0</v>
      </c>
      <c r="N354" s="116">
        <f t="shared" si="209"/>
        <v>0</v>
      </c>
      <c r="O354" s="116">
        <f t="shared" si="210"/>
        <v>0</v>
      </c>
      <c r="P354" s="116"/>
      <c r="R354" s="95">
        <f t="shared" si="202"/>
        <v>0</v>
      </c>
      <c r="S354" s="96">
        <f t="shared" si="203"/>
        <v>0</v>
      </c>
      <c r="T354" s="97"/>
    </row>
    <row r="355" s="85" customFormat="1" ht="23.1" customHeight="1" spans="1:20">
      <c r="A355" s="129" t="s">
        <v>672</v>
      </c>
      <c r="B355" s="129" t="s">
        <v>673</v>
      </c>
      <c r="C355" s="113" t="s">
        <v>55</v>
      </c>
      <c r="D355" s="148">
        <v>1529.86</v>
      </c>
      <c r="E355" s="115">
        <v>10</v>
      </c>
      <c r="F355" s="116">
        <f t="shared" si="204"/>
        <v>15298.6</v>
      </c>
      <c r="G355" s="116">
        <f t="shared" ref="G355:K355" si="233">D355</f>
        <v>1529.86</v>
      </c>
      <c r="H355" s="117">
        <f t="shared" si="233"/>
        <v>10</v>
      </c>
      <c r="I355" s="116">
        <f t="shared" si="206"/>
        <v>15298.6</v>
      </c>
      <c r="J355" s="116">
        <f t="shared" si="230"/>
        <v>1453.367</v>
      </c>
      <c r="K355" s="116">
        <f t="shared" si="233"/>
        <v>10</v>
      </c>
      <c r="L355" s="116">
        <f t="shared" si="207"/>
        <v>14533.67</v>
      </c>
      <c r="M355" s="116">
        <f t="shared" si="208"/>
        <v>76.4930000000002</v>
      </c>
      <c r="N355" s="116">
        <f t="shared" si="209"/>
        <v>10</v>
      </c>
      <c r="O355" s="116">
        <f t="shared" si="210"/>
        <v>764.930000000002</v>
      </c>
      <c r="P355" s="116"/>
      <c r="R355" s="95">
        <f t="shared" si="202"/>
        <v>1453.367</v>
      </c>
      <c r="S355" s="96">
        <f t="shared" si="203"/>
        <v>0</v>
      </c>
      <c r="T355" s="97"/>
    </row>
    <row r="356" s="85" customFormat="1" ht="23.1" customHeight="1" spans="1:20">
      <c r="A356" s="129" t="s">
        <v>674</v>
      </c>
      <c r="B356" s="129" t="s">
        <v>675</v>
      </c>
      <c r="C356" s="113" t="s">
        <v>55</v>
      </c>
      <c r="D356" s="148">
        <v>3999.52</v>
      </c>
      <c r="E356" s="115">
        <v>5</v>
      </c>
      <c r="F356" s="116">
        <f t="shared" si="204"/>
        <v>19997.6</v>
      </c>
      <c r="G356" s="116">
        <f t="shared" ref="G356:K356" si="234">D356</f>
        <v>3999.52</v>
      </c>
      <c r="H356" s="117">
        <f t="shared" si="234"/>
        <v>5</v>
      </c>
      <c r="I356" s="116">
        <f t="shared" si="206"/>
        <v>19997.6</v>
      </c>
      <c r="J356" s="116">
        <f t="shared" si="230"/>
        <v>3799.544</v>
      </c>
      <c r="K356" s="116">
        <f t="shared" si="234"/>
        <v>5</v>
      </c>
      <c r="L356" s="116">
        <f t="shared" si="207"/>
        <v>18997.72</v>
      </c>
      <c r="M356" s="116">
        <f t="shared" si="208"/>
        <v>199.976</v>
      </c>
      <c r="N356" s="116">
        <f t="shared" si="209"/>
        <v>5</v>
      </c>
      <c r="O356" s="116">
        <f t="shared" si="210"/>
        <v>999.880000000001</v>
      </c>
      <c r="P356" s="116"/>
      <c r="R356" s="95">
        <f t="shared" si="202"/>
        <v>3799.544</v>
      </c>
      <c r="S356" s="96">
        <f t="shared" si="203"/>
        <v>0</v>
      </c>
      <c r="T356" s="97"/>
    </row>
    <row r="357" s="85" customFormat="1" ht="23.1" customHeight="1" spans="1:20">
      <c r="A357" s="129">
        <v>409</v>
      </c>
      <c r="B357" s="129" t="s">
        <v>676</v>
      </c>
      <c r="C357" s="113"/>
      <c r="D357" s="148"/>
      <c r="E357" s="115"/>
      <c r="F357" s="116">
        <f t="shared" si="204"/>
        <v>0</v>
      </c>
      <c r="G357" s="116">
        <f t="shared" ref="G357:K357" si="235">D357</f>
        <v>0</v>
      </c>
      <c r="H357" s="117">
        <f t="shared" si="235"/>
        <v>0</v>
      </c>
      <c r="I357" s="116">
        <f t="shared" si="206"/>
        <v>0</v>
      </c>
      <c r="J357" s="116">
        <f t="shared" si="230"/>
        <v>0</v>
      </c>
      <c r="K357" s="116">
        <f t="shared" si="235"/>
        <v>0</v>
      </c>
      <c r="L357" s="116">
        <f t="shared" si="207"/>
        <v>0</v>
      </c>
      <c r="M357" s="116">
        <f t="shared" si="208"/>
        <v>0</v>
      </c>
      <c r="N357" s="116">
        <f t="shared" si="209"/>
        <v>0</v>
      </c>
      <c r="O357" s="116">
        <f t="shared" si="210"/>
        <v>0</v>
      </c>
      <c r="P357" s="116"/>
      <c r="R357" s="95">
        <f t="shared" si="202"/>
        <v>0</v>
      </c>
      <c r="S357" s="96">
        <f t="shared" si="203"/>
        <v>0</v>
      </c>
      <c r="T357" s="97"/>
    </row>
    <row r="358" s="85" customFormat="1" ht="23.1" customHeight="1" spans="1:20">
      <c r="A358" s="129" t="s">
        <v>677</v>
      </c>
      <c r="B358" s="129" t="s">
        <v>678</v>
      </c>
      <c r="C358" s="113" t="s">
        <v>51</v>
      </c>
      <c r="D358" s="148">
        <v>499.95</v>
      </c>
      <c r="E358" s="115">
        <v>5</v>
      </c>
      <c r="F358" s="116">
        <f t="shared" si="204"/>
        <v>2499.75</v>
      </c>
      <c r="G358" s="116">
        <f t="shared" ref="G358:K358" si="236">D358</f>
        <v>499.95</v>
      </c>
      <c r="H358" s="117">
        <f t="shared" si="236"/>
        <v>5</v>
      </c>
      <c r="I358" s="116">
        <f t="shared" si="206"/>
        <v>2499.75</v>
      </c>
      <c r="J358" s="116">
        <f t="shared" si="230"/>
        <v>474.9525</v>
      </c>
      <c r="K358" s="116">
        <f t="shared" si="236"/>
        <v>5</v>
      </c>
      <c r="L358" s="116">
        <f t="shared" si="207"/>
        <v>2374.7625</v>
      </c>
      <c r="M358" s="116">
        <f t="shared" si="208"/>
        <v>24.9975</v>
      </c>
      <c r="N358" s="116">
        <f t="shared" si="209"/>
        <v>5</v>
      </c>
      <c r="O358" s="116">
        <f t="shared" si="210"/>
        <v>124.9875</v>
      </c>
      <c r="P358" s="116"/>
      <c r="R358" s="95">
        <f t="shared" si="202"/>
        <v>474.9525</v>
      </c>
      <c r="S358" s="96">
        <f t="shared" si="203"/>
        <v>0</v>
      </c>
      <c r="T358" s="97"/>
    </row>
    <row r="359" s="85" customFormat="1" ht="23.1" customHeight="1" spans="1:20">
      <c r="A359" s="129" t="s">
        <v>679</v>
      </c>
      <c r="B359" s="129" t="s">
        <v>680</v>
      </c>
      <c r="C359" s="113" t="s">
        <v>51</v>
      </c>
      <c r="D359" s="148">
        <v>499.93</v>
      </c>
      <c r="E359" s="115">
        <v>5</v>
      </c>
      <c r="F359" s="116">
        <f t="shared" si="204"/>
        <v>2499.65</v>
      </c>
      <c r="G359" s="116">
        <f t="shared" ref="G359:K359" si="237">D359</f>
        <v>499.93</v>
      </c>
      <c r="H359" s="117">
        <f t="shared" si="237"/>
        <v>5</v>
      </c>
      <c r="I359" s="116">
        <f t="shared" si="206"/>
        <v>2499.65</v>
      </c>
      <c r="J359" s="116">
        <f t="shared" si="230"/>
        <v>474.9335</v>
      </c>
      <c r="K359" s="116">
        <f t="shared" si="237"/>
        <v>5</v>
      </c>
      <c r="L359" s="116">
        <f t="shared" si="207"/>
        <v>2374.6675</v>
      </c>
      <c r="M359" s="116">
        <f t="shared" si="208"/>
        <v>24.9965</v>
      </c>
      <c r="N359" s="116">
        <f t="shared" si="209"/>
        <v>5</v>
      </c>
      <c r="O359" s="116">
        <f t="shared" si="210"/>
        <v>124.9825</v>
      </c>
      <c r="P359" s="116"/>
      <c r="R359" s="95">
        <f t="shared" si="202"/>
        <v>474.9335</v>
      </c>
      <c r="S359" s="96">
        <f t="shared" si="203"/>
        <v>0</v>
      </c>
      <c r="T359" s="97"/>
    </row>
    <row r="360" s="85" customFormat="1" ht="23.1" customHeight="1" spans="1:20">
      <c r="A360" s="129" t="s">
        <v>681</v>
      </c>
      <c r="B360" s="129" t="s">
        <v>682</v>
      </c>
      <c r="C360" s="113" t="s">
        <v>51</v>
      </c>
      <c r="D360" s="148">
        <v>69.98</v>
      </c>
      <c r="E360" s="115">
        <v>5</v>
      </c>
      <c r="F360" s="116">
        <f t="shared" si="204"/>
        <v>349.9</v>
      </c>
      <c r="G360" s="116">
        <f t="shared" ref="G360:K360" si="238">D360</f>
        <v>69.98</v>
      </c>
      <c r="H360" s="117">
        <f t="shared" si="238"/>
        <v>5</v>
      </c>
      <c r="I360" s="116">
        <f t="shared" si="206"/>
        <v>349.9</v>
      </c>
      <c r="J360" s="116">
        <f t="shared" si="230"/>
        <v>66.481</v>
      </c>
      <c r="K360" s="116">
        <f t="shared" si="238"/>
        <v>5</v>
      </c>
      <c r="L360" s="116">
        <f t="shared" si="207"/>
        <v>332.405</v>
      </c>
      <c r="M360" s="116">
        <f t="shared" si="208"/>
        <v>3.49900000000001</v>
      </c>
      <c r="N360" s="116">
        <f t="shared" si="209"/>
        <v>5</v>
      </c>
      <c r="O360" s="116">
        <f t="shared" si="210"/>
        <v>17.495</v>
      </c>
      <c r="P360" s="116"/>
      <c r="R360" s="95">
        <f t="shared" si="202"/>
        <v>66.481</v>
      </c>
      <c r="S360" s="96">
        <f t="shared" si="203"/>
        <v>0</v>
      </c>
      <c r="T360" s="97"/>
    </row>
    <row r="361" s="85" customFormat="1" ht="23.1" customHeight="1" spans="1:20">
      <c r="A361" s="129" t="s">
        <v>683</v>
      </c>
      <c r="B361" s="129" t="s">
        <v>684</v>
      </c>
      <c r="C361" s="113" t="s">
        <v>645</v>
      </c>
      <c r="D361" s="148">
        <v>7.71</v>
      </c>
      <c r="E361" s="115">
        <v>5</v>
      </c>
      <c r="F361" s="116">
        <f t="shared" si="204"/>
        <v>38.55</v>
      </c>
      <c r="G361" s="116">
        <f t="shared" ref="G361:K361" si="239">D361</f>
        <v>7.71</v>
      </c>
      <c r="H361" s="117">
        <f t="shared" si="239"/>
        <v>5</v>
      </c>
      <c r="I361" s="116">
        <f t="shared" si="206"/>
        <v>38.55</v>
      </c>
      <c r="J361" s="116">
        <f t="shared" si="230"/>
        <v>7.3245</v>
      </c>
      <c r="K361" s="116">
        <f t="shared" si="239"/>
        <v>5</v>
      </c>
      <c r="L361" s="116">
        <f t="shared" si="207"/>
        <v>36.6225</v>
      </c>
      <c r="M361" s="116">
        <f t="shared" si="208"/>
        <v>0.3855</v>
      </c>
      <c r="N361" s="116">
        <f t="shared" si="209"/>
        <v>5</v>
      </c>
      <c r="O361" s="116">
        <f t="shared" si="210"/>
        <v>1.9275</v>
      </c>
      <c r="P361" s="116"/>
      <c r="R361" s="95">
        <f t="shared" si="202"/>
        <v>7.3245</v>
      </c>
      <c r="S361" s="96">
        <f t="shared" si="203"/>
        <v>0</v>
      </c>
      <c r="T361" s="97"/>
    </row>
    <row r="362" s="85" customFormat="1" ht="23.1" customHeight="1" spans="1:20">
      <c r="A362" s="129" t="s">
        <v>685</v>
      </c>
      <c r="B362" s="129" t="s">
        <v>686</v>
      </c>
      <c r="C362" s="113" t="s">
        <v>51</v>
      </c>
      <c r="D362" s="148">
        <v>166.52</v>
      </c>
      <c r="E362" s="115">
        <v>5</v>
      </c>
      <c r="F362" s="116">
        <f t="shared" si="204"/>
        <v>832.6</v>
      </c>
      <c r="G362" s="116">
        <f t="shared" ref="G362:K362" si="240">D362</f>
        <v>166.52</v>
      </c>
      <c r="H362" s="117">
        <f t="shared" si="240"/>
        <v>5</v>
      </c>
      <c r="I362" s="116">
        <f t="shared" si="206"/>
        <v>832.6</v>
      </c>
      <c r="J362" s="116">
        <f t="shared" si="230"/>
        <v>158.194</v>
      </c>
      <c r="K362" s="116">
        <f t="shared" si="240"/>
        <v>5</v>
      </c>
      <c r="L362" s="116">
        <f t="shared" si="207"/>
        <v>790.97</v>
      </c>
      <c r="M362" s="116">
        <f t="shared" si="208"/>
        <v>8.32600000000002</v>
      </c>
      <c r="N362" s="116">
        <f t="shared" si="209"/>
        <v>5</v>
      </c>
      <c r="O362" s="116">
        <f t="shared" si="210"/>
        <v>41.6300000000001</v>
      </c>
      <c r="P362" s="116"/>
      <c r="R362" s="95">
        <f t="shared" si="202"/>
        <v>158.194</v>
      </c>
      <c r="S362" s="96">
        <f t="shared" si="203"/>
        <v>0</v>
      </c>
      <c r="T362" s="97"/>
    </row>
    <row r="363" s="85" customFormat="1" ht="23.1" customHeight="1" spans="1:20">
      <c r="A363" s="129">
        <v>410</v>
      </c>
      <c r="B363" s="129" t="s">
        <v>687</v>
      </c>
      <c r="C363" s="113"/>
      <c r="D363" s="148"/>
      <c r="E363" s="115"/>
      <c r="F363" s="116">
        <f t="shared" si="204"/>
        <v>0</v>
      </c>
      <c r="G363" s="116">
        <f t="shared" ref="G363:K363" si="241">D363</f>
        <v>0</v>
      </c>
      <c r="H363" s="117">
        <f t="shared" si="241"/>
        <v>0</v>
      </c>
      <c r="I363" s="116">
        <f t="shared" si="206"/>
        <v>0</v>
      </c>
      <c r="J363" s="116">
        <f t="shared" si="230"/>
        <v>0</v>
      </c>
      <c r="K363" s="116">
        <f t="shared" si="241"/>
        <v>0</v>
      </c>
      <c r="L363" s="116">
        <f t="shared" si="207"/>
        <v>0</v>
      </c>
      <c r="M363" s="116">
        <f t="shared" si="208"/>
        <v>0</v>
      </c>
      <c r="N363" s="116">
        <f t="shared" si="209"/>
        <v>0</v>
      </c>
      <c r="O363" s="116">
        <f t="shared" si="210"/>
        <v>0</v>
      </c>
      <c r="P363" s="116"/>
      <c r="R363" s="95">
        <f t="shared" si="202"/>
        <v>0</v>
      </c>
      <c r="S363" s="96">
        <f t="shared" si="203"/>
        <v>0</v>
      </c>
      <c r="T363" s="97"/>
    </row>
    <row r="364" s="85" customFormat="1" ht="23.1" customHeight="1" spans="1:20">
      <c r="A364" s="129" t="s">
        <v>688</v>
      </c>
      <c r="B364" s="129" t="s">
        <v>689</v>
      </c>
      <c r="C364" s="113" t="s">
        <v>65</v>
      </c>
      <c r="D364" s="148">
        <v>12.34</v>
      </c>
      <c r="E364" s="115">
        <v>500</v>
      </c>
      <c r="F364" s="116">
        <f t="shared" si="204"/>
        <v>6170</v>
      </c>
      <c r="G364" s="116">
        <f t="shared" ref="G364:K364" si="242">D364</f>
        <v>12.34</v>
      </c>
      <c r="H364" s="117">
        <f t="shared" si="242"/>
        <v>500</v>
      </c>
      <c r="I364" s="116">
        <f t="shared" si="206"/>
        <v>6170</v>
      </c>
      <c r="J364" s="116">
        <f t="shared" si="230"/>
        <v>11.723</v>
      </c>
      <c r="K364" s="116">
        <f t="shared" si="242"/>
        <v>500</v>
      </c>
      <c r="L364" s="116">
        <f t="shared" si="207"/>
        <v>5861.5</v>
      </c>
      <c r="M364" s="116">
        <f t="shared" si="208"/>
        <v>0.617000000000001</v>
      </c>
      <c r="N364" s="116">
        <f t="shared" si="209"/>
        <v>500</v>
      </c>
      <c r="O364" s="116">
        <f t="shared" si="210"/>
        <v>308.5</v>
      </c>
      <c r="P364" s="116"/>
      <c r="R364" s="95">
        <f t="shared" si="202"/>
        <v>11.723</v>
      </c>
      <c r="S364" s="96">
        <f t="shared" si="203"/>
        <v>0</v>
      </c>
      <c r="T364" s="97"/>
    </row>
    <row r="365" s="85" customFormat="1" ht="23.1" customHeight="1" spans="1:20">
      <c r="A365" s="129" t="s">
        <v>690</v>
      </c>
      <c r="B365" s="129" t="s">
        <v>691</v>
      </c>
      <c r="C365" s="113" t="s">
        <v>51</v>
      </c>
      <c r="D365" s="148">
        <v>51.28</v>
      </c>
      <c r="E365" s="115">
        <v>100</v>
      </c>
      <c r="F365" s="116">
        <f t="shared" si="204"/>
        <v>5128</v>
      </c>
      <c r="G365" s="116">
        <f t="shared" ref="G365:K365" si="243">D365</f>
        <v>51.28</v>
      </c>
      <c r="H365" s="117">
        <f t="shared" si="243"/>
        <v>100</v>
      </c>
      <c r="I365" s="116">
        <f t="shared" si="206"/>
        <v>5128</v>
      </c>
      <c r="J365" s="116">
        <f t="shared" si="230"/>
        <v>48.716</v>
      </c>
      <c r="K365" s="116">
        <f t="shared" si="243"/>
        <v>100</v>
      </c>
      <c r="L365" s="116">
        <f t="shared" si="207"/>
        <v>4871.6</v>
      </c>
      <c r="M365" s="116">
        <f t="shared" si="208"/>
        <v>2.564</v>
      </c>
      <c r="N365" s="116">
        <f t="shared" si="209"/>
        <v>100</v>
      </c>
      <c r="O365" s="116">
        <f t="shared" si="210"/>
        <v>256.4</v>
      </c>
      <c r="P365" s="116"/>
      <c r="R365" s="95">
        <f t="shared" si="202"/>
        <v>48.716</v>
      </c>
      <c r="S365" s="96">
        <f t="shared" si="203"/>
        <v>0</v>
      </c>
      <c r="T365" s="97"/>
    </row>
    <row r="366" s="85" customFormat="1" ht="23.1" customHeight="1" spans="1:20">
      <c r="A366" s="129">
        <v>411</v>
      </c>
      <c r="B366" s="129" t="s">
        <v>692</v>
      </c>
      <c r="C366" s="113"/>
      <c r="D366" s="148"/>
      <c r="E366" s="115"/>
      <c r="F366" s="116">
        <f t="shared" si="204"/>
        <v>0</v>
      </c>
      <c r="G366" s="116">
        <f t="shared" ref="G366:K366" si="244">D366</f>
        <v>0</v>
      </c>
      <c r="H366" s="117">
        <f t="shared" si="244"/>
        <v>0</v>
      </c>
      <c r="I366" s="116">
        <f t="shared" si="206"/>
        <v>0</v>
      </c>
      <c r="J366" s="116">
        <f t="shared" si="230"/>
        <v>0</v>
      </c>
      <c r="K366" s="116">
        <f t="shared" si="244"/>
        <v>0</v>
      </c>
      <c r="L366" s="116">
        <f t="shared" si="207"/>
        <v>0</v>
      </c>
      <c r="M366" s="116">
        <f t="shared" si="208"/>
        <v>0</v>
      </c>
      <c r="N366" s="116">
        <f t="shared" si="209"/>
        <v>0</v>
      </c>
      <c r="O366" s="116">
        <f t="shared" si="210"/>
        <v>0</v>
      </c>
      <c r="P366" s="116"/>
      <c r="R366" s="95">
        <f t="shared" si="202"/>
        <v>0</v>
      </c>
      <c r="S366" s="96">
        <f t="shared" si="203"/>
        <v>0</v>
      </c>
      <c r="T366" s="97"/>
    </row>
    <row r="367" s="85" customFormat="1" ht="23.1" customHeight="1" spans="1:20">
      <c r="A367" s="129" t="s">
        <v>693</v>
      </c>
      <c r="B367" s="129" t="s">
        <v>694</v>
      </c>
      <c r="C367" s="113" t="s">
        <v>65</v>
      </c>
      <c r="D367" s="148">
        <v>2490.42</v>
      </c>
      <c r="E367" s="115">
        <v>10</v>
      </c>
      <c r="F367" s="116">
        <f t="shared" si="204"/>
        <v>24904.2</v>
      </c>
      <c r="G367" s="116">
        <f t="shared" ref="G367:K367" si="245">D367</f>
        <v>2490.42</v>
      </c>
      <c r="H367" s="117">
        <f t="shared" si="245"/>
        <v>10</v>
      </c>
      <c r="I367" s="116">
        <f t="shared" si="206"/>
        <v>24904.2</v>
      </c>
      <c r="J367" s="116">
        <f t="shared" si="230"/>
        <v>2365.899</v>
      </c>
      <c r="K367" s="116">
        <f t="shared" si="245"/>
        <v>10</v>
      </c>
      <c r="L367" s="116">
        <f t="shared" si="207"/>
        <v>23658.99</v>
      </c>
      <c r="M367" s="116">
        <f t="shared" si="208"/>
        <v>124.521</v>
      </c>
      <c r="N367" s="116">
        <f t="shared" si="209"/>
        <v>10</v>
      </c>
      <c r="O367" s="116">
        <f t="shared" si="210"/>
        <v>1245.21</v>
      </c>
      <c r="P367" s="116"/>
      <c r="R367" s="95">
        <f t="shared" si="202"/>
        <v>2365.899</v>
      </c>
      <c r="S367" s="96">
        <f t="shared" si="203"/>
        <v>0</v>
      </c>
      <c r="T367" s="97"/>
    </row>
    <row r="368" s="85" customFormat="1" ht="23.1" customHeight="1" spans="1:20">
      <c r="A368" s="129" t="s">
        <v>695</v>
      </c>
      <c r="B368" s="129" t="s">
        <v>696</v>
      </c>
      <c r="C368" s="113" t="s">
        <v>65</v>
      </c>
      <c r="D368" s="148">
        <v>2499.68</v>
      </c>
      <c r="E368" s="115">
        <v>10</v>
      </c>
      <c r="F368" s="116">
        <f t="shared" si="204"/>
        <v>24996.8</v>
      </c>
      <c r="G368" s="116">
        <f t="shared" ref="G368:K368" si="246">D368</f>
        <v>2499.68</v>
      </c>
      <c r="H368" s="117">
        <f t="shared" si="246"/>
        <v>10</v>
      </c>
      <c r="I368" s="116">
        <f t="shared" si="206"/>
        <v>24996.8</v>
      </c>
      <c r="J368" s="116">
        <f t="shared" si="230"/>
        <v>2374.696</v>
      </c>
      <c r="K368" s="116">
        <f t="shared" si="246"/>
        <v>10</v>
      </c>
      <c r="L368" s="116">
        <f t="shared" si="207"/>
        <v>23746.96</v>
      </c>
      <c r="M368" s="116">
        <f t="shared" si="208"/>
        <v>124.984</v>
      </c>
      <c r="N368" s="116">
        <f t="shared" si="209"/>
        <v>10</v>
      </c>
      <c r="O368" s="116">
        <f t="shared" si="210"/>
        <v>1249.84</v>
      </c>
      <c r="P368" s="116"/>
      <c r="R368" s="95">
        <f t="shared" si="202"/>
        <v>2374.696</v>
      </c>
      <c r="S368" s="96">
        <f t="shared" si="203"/>
        <v>0</v>
      </c>
      <c r="T368" s="97"/>
    </row>
    <row r="369" s="85" customFormat="1" ht="23.1" customHeight="1" spans="1:20">
      <c r="A369" s="129" t="s">
        <v>697</v>
      </c>
      <c r="B369" s="129" t="s">
        <v>698</v>
      </c>
      <c r="C369" s="113" t="s">
        <v>65</v>
      </c>
      <c r="D369" s="148">
        <v>5499.62</v>
      </c>
      <c r="E369" s="115">
        <v>10</v>
      </c>
      <c r="F369" s="116">
        <f t="shared" si="204"/>
        <v>54996.2</v>
      </c>
      <c r="G369" s="116">
        <f t="shared" ref="G369:K369" si="247">D369</f>
        <v>5499.62</v>
      </c>
      <c r="H369" s="117">
        <f t="shared" si="247"/>
        <v>10</v>
      </c>
      <c r="I369" s="116">
        <f t="shared" si="206"/>
        <v>54996.2</v>
      </c>
      <c r="J369" s="116">
        <f t="shared" si="230"/>
        <v>5224.639</v>
      </c>
      <c r="K369" s="116">
        <f t="shared" si="247"/>
        <v>10</v>
      </c>
      <c r="L369" s="116">
        <f t="shared" si="207"/>
        <v>52246.39</v>
      </c>
      <c r="M369" s="116">
        <f t="shared" si="208"/>
        <v>274.981000000001</v>
      </c>
      <c r="N369" s="116">
        <f t="shared" si="209"/>
        <v>10</v>
      </c>
      <c r="O369" s="116">
        <f t="shared" si="210"/>
        <v>2749.81000000001</v>
      </c>
      <c r="P369" s="116"/>
      <c r="R369" s="95">
        <f t="shared" si="202"/>
        <v>5224.639</v>
      </c>
      <c r="S369" s="96">
        <f t="shared" si="203"/>
        <v>0</v>
      </c>
      <c r="T369" s="97"/>
    </row>
    <row r="370" s="85" customFormat="1" ht="23.1" customHeight="1" spans="1:20">
      <c r="A370" s="129" t="s">
        <v>699</v>
      </c>
      <c r="B370" s="129" t="s">
        <v>700</v>
      </c>
      <c r="C370" s="113" t="s">
        <v>65</v>
      </c>
      <c r="D370" s="148">
        <v>7998.64</v>
      </c>
      <c r="E370" s="115">
        <v>5</v>
      </c>
      <c r="F370" s="116">
        <f t="shared" si="204"/>
        <v>39993.2</v>
      </c>
      <c r="G370" s="116">
        <f t="shared" ref="G370:K370" si="248">D370</f>
        <v>7998.64</v>
      </c>
      <c r="H370" s="117">
        <f t="shared" si="248"/>
        <v>5</v>
      </c>
      <c r="I370" s="116">
        <f t="shared" si="206"/>
        <v>39993.2</v>
      </c>
      <c r="J370" s="116">
        <f t="shared" si="230"/>
        <v>7598.708</v>
      </c>
      <c r="K370" s="116">
        <f t="shared" si="248"/>
        <v>5</v>
      </c>
      <c r="L370" s="116">
        <f t="shared" si="207"/>
        <v>37993.54</v>
      </c>
      <c r="M370" s="116">
        <f t="shared" si="208"/>
        <v>399.932000000001</v>
      </c>
      <c r="N370" s="116">
        <f t="shared" si="209"/>
        <v>5</v>
      </c>
      <c r="O370" s="116">
        <f t="shared" si="210"/>
        <v>1999.66</v>
      </c>
      <c r="P370" s="116"/>
      <c r="R370" s="95">
        <f t="shared" si="202"/>
        <v>7598.708</v>
      </c>
      <c r="S370" s="96">
        <f t="shared" si="203"/>
        <v>0</v>
      </c>
      <c r="T370" s="97"/>
    </row>
    <row r="371" s="85" customFormat="1" ht="23.1" customHeight="1" spans="1:20">
      <c r="A371" s="129" t="s">
        <v>701</v>
      </c>
      <c r="B371" s="129" t="s">
        <v>702</v>
      </c>
      <c r="C371" s="113" t="s">
        <v>65</v>
      </c>
      <c r="D371" s="148">
        <v>2992.99</v>
      </c>
      <c r="E371" s="115">
        <v>0</v>
      </c>
      <c r="F371" s="116">
        <f t="shared" si="204"/>
        <v>0</v>
      </c>
      <c r="G371" s="116">
        <f t="shared" ref="G371:K371" si="249">D371</f>
        <v>2992.99</v>
      </c>
      <c r="H371" s="117">
        <f t="shared" si="249"/>
        <v>0</v>
      </c>
      <c r="I371" s="116">
        <f t="shared" si="206"/>
        <v>0</v>
      </c>
      <c r="J371" s="116">
        <f t="shared" si="230"/>
        <v>2843.3405</v>
      </c>
      <c r="K371" s="116">
        <f t="shared" si="249"/>
        <v>0</v>
      </c>
      <c r="L371" s="116">
        <f t="shared" si="207"/>
        <v>0</v>
      </c>
      <c r="M371" s="116">
        <f t="shared" si="208"/>
        <v>149.6495</v>
      </c>
      <c r="N371" s="116">
        <f t="shared" si="209"/>
        <v>0</v>
      </c>
      <c r="O371" s="116">
        <f t="shared" si="210"/>
        <v>0</v>
      </c>
      <c r="P371" s="116"/>
      <c r="R371" s="95">
        <f t="shared" si="202"/>
        <v>2843.3405</v>
      </c>
      <c r="S371" s="96">
        <f t="shared" si="203"/>
        <v>0</v>
      </c>
      <c r="T371" s="97"/>
    </row>
    <row r="372" s="85" customFormat="1" ht="23.1" customHeight="1" spans="1:20">
      <c r="A372" s="129" t="s">
        <v>703</v>
      </c>
      <c r="B372" s="129" t="s">
        <v>704</v>
      </c>
      <c r="C372" s="113" t="s">
        <v>65</v>
      </c>
      <c r="D372" s="148">
        <v>7999.04</v>
      </c>
      <c r="E372" s="115">
        <v>10</v>
      </c>
      <c r="F372" s="116">
        <f t="shared" si="204"/>
        <v>79990.4</v>
      </c>
      <c r="G372" s="116">
        <f t="shared" ref="G372:K372" si="250">D372</f>
        <v>7999.04</v>
      </c>
      <c r="H372" s="117">
        <f t="shared" si="250"/>
        <v>10</v>
      </c>
      <c r="I372" s="116">
        <f t="shared" si="206"/>
        <v>79990.4</v>
      </c>
      <c r="J372" s="116">
        <f t="shared" si="230"/>
        <v>7599.088</v>
      </c>
      <c r="K372" s="116">
        <f t="shared" si="250"/>
        <v>10</v>
      </c>
      <c r="L372" s="116">
        <f t="shared" si="207"/>
        <v>75990.88</v>
      </c>
      <c r="M372" s="116">
        <f t="shared" si="208"/>
        <v>399.952</v>
      </c>
      <c r="N372" s="116">
        <f t="shared" si="209"/>
        <v>10</v>
      </c>
      <c r="O372" s="116">
        <f t="shared" si="210"/>
        <v>3999.52</v>
      </c>
      <c r="P372" s="116"/>
      <c r="R372" s="95">
        <f t="shared" si="202"/>
        <v>7599.088</v>
      </c>
      <c r="S372" s="96">
        <f t="shared" si="203"/>
        <v>0</v>
      </c>
      <c r="T372" s="97"/>
    </row>
    <row r="373" s="85" customFormat="1" ht="23.1" customHeight="1" spans="1:20">
      <c r="A373" s="129" t="s">
        <v>705</v>
      </c>
      <c r="B373" s="129" t="s">
        <v>706</v>
      </c>
      <c r="C373" s="113" t="s">
        <v>65</v>
      </c>
      <c r="D373" s="148">
        <v>7999.36</v>
      </c>
      <c r="E373" s="115">
        <v>0</v>
      </c>
      <c r="F373" s="116">
        <f t="shared" si="204"/>
        <v>0</v>
      </c>
      <c r="G373" s="116">
        <f t="shared" ref="G373:K373" si="251">D373</f>
        <v>7999.36</v>
      </c>
      <c r="H373" s="117">
        <f t="shared" si="251"/>
        <v>0</v>
      </c>
      <c r="I373" s="116">
        <f t="shared" si="206"/>
        <v>0</v>
      </c>
      <c r="J373" s="116">
        <f t="shared" si="230"/>
        <v>7599.392</v>
      </c>
      <c r="K373" s="116">
        <f t="shared" si="251"/>
        <v>0</v>
      </c>
      <c r="L373" s="116">
        <f t="shared" si="207"/>
        <v>0</v>
      </c>
      <c r="M373" s="116">
        <f t="shared" si="208"/>
        <v>399.968000000001</v>
      </c>
      <c r="N373" s="116">
        <f t="shared" si="209"/>
        <v>0</v>
      </c>
      <c r="O373" s="116">
        <f t="shared" si="210"/>
        <v>0</v>
      </c>
      <c r="P373" s="116"/>
      <c r="R373" s="95">
        <f t="shared" si="202"/>
        <v>7599.392</v>
      </c>
      <c r="S373" s="96">
        <f t="shared" si="203"/>
        <v>0</v>
      </c>
      <c r="T373" s="97"/>
    </row>
    <row r="374" s="85" customFormat="1" ht="23.1" customHeight="1" spans="1:20">
      <c r="A374" s="129" t="s">
        <v>707</v>
      </c>
      <c r="B374" s="129" t="s">
        <v>708</v>
      </c>
      <c r="C374" s="113" t="s">
        <v>65</v>
      </c>
      <c r="D374" s="148">
        <v>56.08</v>
      </c>
      <c r="E374" s="115">
        <v>0</v>
      </c>
      <c r="F374" s="116">
        <f t="shared" si="204"/>
        <v>0</v>
      </c>
      <c r="G374" s="116">
        <f t="shared" ref="G374:K374" si="252">D374</f>
        <v>56.08</v>
      </c>
      <c r="H374" s="117">
        <f t="shared" si="252"/>
        <v>0</v>
      </c>
      <c r="I374" s="116">
        <f t="shared" si="206"/>
        <v>0</v>
      </c>
      <c r="J374" s="116">
        <f t="shared" si="230"/>
        <v>53.276</v>
      </c>
      <c r="K374" s="116">
        <f t="shared" si="252"/>
        <v>0</v>
      </c>
      <c r="L374" s="116">
        <f t="shared" si="207"/>
        <v>0</v>
      </c>
      <c r="M374" s="116">
        <f t="shared" si="208"/>
        <v>2.804</v>
      </c>
      <c r="N374" s="116">
        <f t="shared" si="209"/>
        <v>0</v>
      </c>
      <c r="O374" s="116">
        <f t="shared" si="210"/>
        <v>0</v>
      </c>
      <c r="P374" s="116"/>
      <c r="R374" s="95">
        <f t="shared" si="202"/>
        <v>53.276</v>
      </c>
      <c r="S374" s="96">
        <f t="shared" si="203"/>
        <v>0</v>
      </c>
      <c r="T374" s="97"/>
    </row>
    <row r="375" s="85" customFormat="1" ht="23.1" customHeight="1" spans="1:20">
      <c r="A375" s="129" t="s">
        <v>709</v>
      </c>
      <c r="B375" s="129" t="s">
        <v>710</v>
      </c>
      <c r="C375" s="113" t="s">
        <v>65</v>
      </c>
      <c r="D375" s="148">
        <v>1269.57</v>
      </c>
      <c r="E375" s="115">
        <v>10</v>
      </c>
      <c r="F375" s="116">
        <f t="shared" si="204"/>
        <v>12695.7</v>
      </c>
      <c r="G375" s="116">
        <f t="shared" ref="G375:K375" si="253">D375</f>
        <v>1269.57</v>
      </c>
      <c r="H375" s="117">
        <f t="shared" si="253"/>
        <v>10</v>
      </c>
      <c r="I375" s="116">
        <f t="shared" si="206"/>
        <v>12695.7</v>
      </c>
      <c r="J375" s="116">
        <f t="shared" si="230"/>
        <v>1206.0915</v>
      </c>
      <c r="K375" s="116">
        <f t="shared" si="253"/>
        <v>10</v>
      </c>
      <c r="L375" s="116">
        <f t="shared" si="207"/>
        <v>12060.915</v>
      </c>
      <c r="M375" s="116">
        <f t="shared" si="208"/>
        <v>63.4784999999999</v>
      </c>
      <c r="N375" s="116">
        <f t="shared" si="209"/>
        <v>10</v>
      </c>
      <c r="O375" s="116">
        <f t="shared" si="210"/>
        <v>634.784999999999</v>
      </c>
      <c r="P375" s="116"/>
      <c r="R375" s="95">
        <f t="shared" si="202"/>
        <v>1206.0915</v>
      </c>
      <c r="S375" s="96">
        <f t="shared" si="203"/>
        <v>0</v>
      </c>
      <c r="T375" s="97"/>
    </row>
    <row r="376" s="85" customFormat="1" ht="23.1" customHeight="1" spans="1:20">
      <c r="A376" s="129" t="s">
        <v>711</v>
      </c>
      <c r="B376" s="129" t="s">
        <v>712</v>
      </c>
      <c r="C376" s="113" t="s">
        <v>65</v>
      </c>
      <c r="D376" s="148">
        <v>8359.66</v>
      </c>
      <c r="E376" s="115">
        <v>0</v>
      </c>
      <c r="F376" s="116">
        <f t="shared" si="204"/>
        <v>0</v>
      </c>
      <c r="G376" s="116">
        <f t="shared" ref="G376:K376" si="254">D376</f>
        <v>8359.66</v>
      </c>
      <c r="H376" s="117">
        <f t="shared" si="254"/>
        <v>0</v>
      </c>
      <c r="I376" s="116">
        <f t="shared" si="206"/>
        <v>0</v>
      </c>
      <c r="J376" s="116">
        <f t="shared" si="230"/>
        <v>7941.677</v>
      </c>
      <c r="K376" s="116">
        <f t="shared" si="254"/>
        <v>0</v>
      </c>
      <c r="L376" s="116">
        <f t="shared" si="207"/>
        <v>0</v>
      </c>
      <c r="M376" s="116">
        <f t="shared" si="208"/>
        <v>417.983</v>
      </c>
      <c r="N376" s="116">
        <f t="shared" si="209"/>
        <v>0</v>
      </c>
      <c r="O376" s="116">
        <f t="shared" si="210"/>
        <v>0</v>
      </c>
      <c r="P376" s="116"/>
      <c r="R376" s="95">
        <f t="shared" si="202"/>
        <v>7941.677</v>
      </c>
      <c r="S376" s="96">
        <f t="shared" si="203"/>
        <v>0</v>
      </c>
      <c r="T376" s="97"/>
    </row>
    <row r="377" s="85" customFormat="1" ht="23.1" customHeight="1" spans="1:20">
      <c r="A377" s="129" t="s">
        <v>713</v>
      </c>
      <c r="B377" s="129" t="s">
        <v>714</v>
      </c>
      <c r="C377" s="113" t="s">
        <v>65</v>
      </c>
      <c r="D377" s="148">
        <v>11039.69</v>
      </c>
      <c r="E377" s="115">
        <v>0</v>
      </c>
      <c r="F377" s="116">
        <f t="shared" si="204"/>
        <v>0</v>
      </c>
      <c r="G377" s="116">
        <f t="shared" ref="G377:K377" si="255">D377</f>
        <v>11039.69</v>
      </c>
      <c r="H377" s="117">
        <f t="shared" si="255"/>
        <v>0</v>
      </c>
      <c r="I377" s="116">
        <f t="shared" si="206"/>
        <v>0</v>
      </c>
      <c r="J377" s="116">
        <f t="shared" si="230"/>
        <v>10487.7055</v>
      </c>
      <c r="K377" s="116">
        <f t="shared" si="255"/>
        <v>0</v>
      </c>
      <c r="L377" s="116">
        <f t="shared" si="207"/>
        <v>0</v>
      </c>
      <c r="M377" s="116">
        <f t="shared" si="208"/>
        <v>551.9845</v>
      </c>
      <c r="N377" s="116">
        <f t="shared" si="209"/>
        <v>0</v>
      </c>
      <c r="O377" s="116">
        <f t="shared" si="210"/>
        <v>0</v>
      </c>
      <c r="P377" s="116"/>
      <c r="R377" s="95">
        <f t="shared" si="202"/>
        <v>10487.7055</v>
      </c>
      <c r="S377" s="96">
        <f t="shared" si="203"/>
        <v>0</v>
      </c>
      <c r="T377" s="97"/>
    </row>
    <row r="378" s="85" customFormat="1" ht="23.1" customHeight="1" spans="1:20">
      <c r="A378" s="129" t="s">
        <v>715</v>
      </c>
      <c r="B378" s="129" t="s">
        <v>716</v>
      </c>
      <c r="C378" s="113" t="s">
        <v>65</v>
      </c>
      <c r="D378" s="148">
        <v>12444.5</v>
      </c>
      <c r="E378" s="115">
        <v>0</v>
      </c>
      <c r="F378" s="116">
        <f t="shared" si="204"/>
        <v>0</v>
      </c>
      <c r="G378" s="116">
        <f t="shared" ref="G378:K378" si="256">D378</f>
        <v>12444.5</v>
      </c>
      <c r="H378" s="117">
        <f t="shared" si="256"/>
        <v>0</v>
      </c>
      <c r="I378" s="116">
        <f t="shared" si="206"/>
        <v>0</v>
      </c>
      <c r="J378" s="116">
        <f t="shared" si="230"/>
        <v>11822.275</v>
      </c>
      <c r="K378" s="116">
        <f t="shared" si="256"/>
        <v>0</v>
      </c>
      <c r="L378" s="116">
        <f t="shared" si="207"/>
        <v>0</v>
      </c>
      <c r="M378" s="116">
        <f t="shared" si="208"/>
        <v>622.225</v>
      </c>
      <c r="N378" s="116">
        <f t="shared" si="209"/>
        <v>0</v>
      </c>
      <c r="O378" s="116">
        <f t="shared" si="210"/>
        <v>0</v>
      </c>
      <c r="P378" s="116"/>
      <c r="R378" s="95">
        <f t="shared" si="202"/>
        <v>11822.275</v>
      </c>
      <c r="S378" s="96">
        <f t="shared" si="203"/>
        <v>0</v>
      </c>
      <c r="T378" s="97"/>
    </row>
    <row r="379" s="85" customFormat="1" ht="23.1" customHeight="1" spans="1:20">
      <c r="A379" s="129" t="s">
        <v>717</v>
      </c>
      <c r="B379" s="129" t="s">
        <v>718</v>
      </c>
      <c r="C379" s="113" t="s">
        <v>65</v>
      </c>
      <c r="D379" s="148">
        <v>30.29</v>
      </c>
      <c r="E379" s="115">
        <v>200</v>
      </c>
      <c r="F379" s="116">
        <f t="shared" si="204"/>
        <v>6058</v>
      </c>
      <c r="G379" s="116">
        <f t="shared" ref="G379:K379" si="257">D379</f>
        <v>30.29</v>
      </c>
      <c r="H379" s="117">
        <f t="shared" si="257"/>
        <v>200</v>
      </c>
      <c r="I379" s="116">
        <f t="shared" si="206"/>
        <v>6058</v>
      </c>
      <c r="J379" s="116">
        <f t="shared" si="230"/>
        <v>28.7755</v>
      </c>
      <c r="K379" s="116">
        <f t="shared" si="257"/>
        <v>200</v>
      </c>
      <c r="L379" s="116">
        <f t="shared" si="207"/>
        <v>5755.1</v>
      </c>
      <c r="M379" s="116">
        <f t="shared" si="208"/>
        <v>1.5145</v>
      </c>
      <c r="N379" s="116">
        <f t="shared" si="209"/>
        <v>200</v>
      </c>
      <c r="O379" s="116">
        <f t="shared" si="210"/>
        <v>302.9</v>
      </c>
      <c r="P379" s="116"/>
      <c r="R379" s="95">
        <f t="shared" si="202"/>
        <v>28.7755</v>
      </c>
      <c r="S379" s="96">
        <f t="shared" si="203"/>
        <v>0</v>
      </c>
      <c r="T379" s="97"/>
    </row>
    <row r="380" s="85" customFormat="1" ht="23.1" customHeight="1" spans="1:20">
      <c r="A380" s="129">
        <v>412</v>
      </c>
      <c r="B380" s="129" t="s">
        <v>719</v>
      </c>
      <c r="C380" s="113"/>
      <c r="D380" s="148"/>
      <c r="E380" s="115"/>
      <c r="F380" s="116">
        <f t="shared" si="204"/>
        <v>0</v>
      </c>
      <c r="G380" s="116">
        <f t="shared" ref="G380:K380" si="258">D380</f>
        <v>0</v>
      </c>
      <c r="H380" s="117">
        <f t="shared" si="258"/>
        <v>0</v>
      </c>
      <c r="I380" s="116">
        <f t="shared" si="206"/>
        <v>0</v>
      </c>
      <c r="J380" s="116">
        <f t="shared" si="230"/>
        <v>0</v>
      </c>
      <c r="K380" s="116">
        <f t="shared" si="258"/>
        <v>0</v>
      </c>
      <c r="L380" s="116">
        <f t="shared" si="207"/>
        <v>0</v>
      </c>
      <c r="M380" s="116">
        <f t="shared" si="208"/>
        <v>0</v>
      </c>
      <c r="N380" s="116">
        <f t="shared" si="209"/>
        <v>0</v>
      </c>
      <c r="O380" s="116">
        <f t="shared" si="210"/>
        <v>0</v>
      </c>
      <c r="P380" s="116"/>
      <c r="R380" s="95">
        <f t="shared" si="202"/>
        <v>0</v>
      </c>
      <c r="S380" s="96">
        <f t="shared" si="203"/>
        <v>0</v>
      </c>
      <c r="T380" s="97"/>
    </row>
    <row r="381" s="85" customFormat="1" ht="23.1" customHeight="1" spans="1:20">
      <c r="A381" s="129" t="s">
        <v>720</v>
      </c>
      <c r="B381" s="129" t="s">
        <v>721</v>
      </c>
      <c r="C381" s="113" t="s">
        <v>65</v>
      </c>
      <c r="D381" s="148">
        <v>100.97</v>
      </c>
      <c r="E381" s="115">
        <v>600</v>
      </c>
      <c r="F381" s="116">
        <f t="shared" si="204"/>
        <v>60582</v>
      </c>
      <c r="G381" s="116">
        <f t="shared" ref="G381:K381" si="259">D381</f>
        <v>100.97</v>
      </c>
      <c r="H381" s="117">
        <f t="shared" si="259"/>
        <v>600</v>
      </c>
      <c r="I381" s="116">
        <f t="shared" si="206"/>
        <v>60582</v>
      </c>
      <c r="J381" s="116">
        <f t="shared" si="230"/>
        <v>95.9215</v>
      </c>
      <c r="K381" s="116">
        <f t="shared" si="259"/>
        <v>600</v>
      </c>
      <c r="L381" s="116">
        <f t="shared" si="207"/>
        <v>57552.9</v>
      </c>
      <c r="M381" s="116">
        <f t="shared" si="208"/>
        <v>5.0485</v>
      </c>
      <c r="N381" s="116">
        <f t="shared" si="209"/>
        <v>600</v>
      </c>
      <c r="O381" s="116">
        <f t="shared" si="210"/>
        <v>3029.1</v>
      </c>
      <c r="P381" s="116"/>
      <c r="R381" s="95">
        <f t="shared" si="202"/>
        <v>95.9215</v>
      </c>
      <c r="S381" s="96">
        <f t="shared" si="203"/>
        <v>0</v>
      </c>
      <c r="T381" s="97"/>
    </row>
    <row r="382" s="85" customFormat="1" ht="23.1" customHeight="1" spans="1:20">
      <c r="A382" s="129" t="s">
        <v>722</v>
      </c>
      <c r="B382" s="129" t="s">
        <v>723</v>
      </c>
      <c r="C382" s="113" t="s">
        <v>65</v>
      </c>
      <c r="D382" s="148">
        <v>149.99</v>
      </c>
      <c r="E382" s="115">
        <v>100</v>
      </c>
      <c r="F382" s="116">
        <f t="shared" si="204"/>
        <v>14999</v>
      </c>
      <c r="G382" s="116">
        <f t="shared" ref="G382:K382" si="260">D382</f>
        <v>149.99</v>
      </c>
      <c r="H382" s="117">
        <f t="shared" si="260"/>
        <v>100</v>
      </c>
      <c r="I382" s="116">
        <f t="shared" si="206"/>
        <v>14999</v>
      </c>
      <c r="J382" s="116">
        <f t="shared" si="230"/>
        <v>142.4905</v>
      </c>
      <c r="K382" s="116">
        <f t="shared" si="260"/>
        <v>100</v>
      </c>
      <c r="L382" s="116">
        <f t="shared" si="207"/>
        <v>14249.05</v>
      </c>
      <c r="M382" s="116">
        <f t="shared" si="208"/>
        <v>7.49950000000001</v>
      </c>
      <c r="N382" s="116">
        <f t="shared" si="209"/>
        <v>100</v>
      </c>
      <c r="O382" s="116">
        <f t="shared" si="210"/>
        <v>749.950000000001</v>
      </c>
      <c r="P382" s="116"/>
      <c r="R382" s="95">
        <f t="shared" si="202"/>
        <v>142.4905</v>
      </c>
      <c r="S382" s="96">
        <f t="shared" si="203"/>
        <v>0</v>
      </c>
      <c r="T382" s="97"/>
    </row>
    <row r="383" s="85" customFormat="1" ht="23.1" customHeight="1" spans="1:20">
      <c r="A383" s="129" t="s">
        <v>724</v>
      </c>
      <c r="B383" s="129" t="s">
        <v>725</v>
      </c>
      <c r="C383" s="113" t="s">
        <v>65</v>
      </c>
      <c r="D383" s="148">
        <v>259.36</v>
      </c>
      <c r="E383" s="115">
        <v>0</v>
      </c>
      <c r="F383" s="116">
        <f t="shared" si="204"/>
        <v>0</v>
      </c>
      <c r="G383" s="116">
        <f t="shared" ref="G383:K383" si="261">D383</f>
        <v>259.36</v>
      </c>
      <c r="H383" s="117">
        <f t="shared" si="261"/>
        <v>0</v>
      </c>
      <c r="I383" s="116">
        <f t="shared" si="206"/>
        <v>0</v>
      </c>
      <c r="J383" s="116">
        <f t="shared" si="230"/>
        <v>246.392</v>
      </c>
      <c r="K383" s="116">
        <f t="shared" si="261"/>
        <v>0</v>
      </c>
      <c r="L383" s="116">
        <f t="shared" si="207"/>
        <v>0</v>
      </c>
      <c r="M383" s="116">
        <f t="shared" si="208"/>
        <v>12.968</v>
      </c>
      <c r="N383" s="116">
        <f t="shared" si="209"/>
        <v>0</v>
      </c>
      <c r="O383" s="116">
        <f t="shared" si="210"/>
        <v>0</v>
      </c>
      <c r="P383" s="116"/>
      <c r="R383" s="95">
        <f t="shared" si="202"/>
        <v>246.392</v>
      </c>
      <c r="S383" s="96">
        <f t="shared" si="203"/>
        <v>0</v>
      </c>
      <c r="T383" s="97"/>
    </row>
    <row r="384" s="85" customFormat="1" ht="23.1" customHeight="1" spans="1:20">
      <c r="A384" s="129">
        <v>413</v>
      </c>
      <c r="B384" s="129" t="s">
        <v>726</v>
      </c>
      <c r="C384" s="113"/>
      <c r="D384" s="148"/>
      <c r="E384" s="115"/>
      <c r="F384" s="116">
        <f t="shared" si="204"/>
        <v>0</v>
      </c>
      <c r="G384" s="116">
        <f t="shared" ref="G384:K384" si="262">D384</f>
        <v>0</v>
      </c>
      <c r="H384" s="117">
        <f t="shared" si="262"/>
        <v>0</v>
      </c>
      <c r="I384" s="116">
        <f t="shared" si="206"/>
        <v>0</v>
      </c>
      <c r="J384" s="116">
        <f t="shared" si="230"/>
        <v>0</v>
      </c>
      <c r="K384" s="116">
        <f t="shared" si="262"/>
        <v>0</v>
      </c>
      <c r="L384" s="116">
        <f t="shared" si="207"/>
        <v>0</v>
      </c>
      <c r="M384" s="116">
        <f t="shared" si="208"/>
        <v>0</v>
      </c>
      <c r="N384" s="116">
        <f t="shared" si="209"/>
        <v>0</v>
      </c>
      <c r="O384" s="116">
        <f t="shared" si="210"/>
        <v>0</v>
      </c>
      <c r="P384" s="116"/>
      <c r="R384" s="95">
        <f t="shared" si="202"/>
        <v>0</v>
      </c>
      <c r="S384" s="96">
        <f t="shared" si="203"/>
        <v>0</v>
      </c>
      <c r="T384" s="97"/>
    </row>
    <row r="385" s="85" customFormat="1" ht="23.1" customHeight="1" spans="1:20">
      <c r="A385" s="129" t="s">
        <v>727</v>
      </c>
      <c r="B385" s="129" t="s">
        <v>728</v>
      </c>
      <c r="C385" s="113" t="s">
        <v>65</v>
      </c>
      <c r="D385" s="148">
        <v>56.08</v>
      </c>
      <c r="E385" s="115">
        <v>5</v>
      </c>
      <c r="F385" s="116">
        <f t="shared" si="204"/>
        <v>280.4</v>
      </c>
      <c r="G385" s="116">
        <f t="shared" ref="G385:K385" si="263">D385</f>
        <v>56.08</v>
      </c>
      <c r="H385" s="117">
        <f t="shared" si="263"/>
        <v>5</v>
      </c>
      <c r="I385" s="116">
        <f t="shared" si="206"/>
        <v>280.4</v>
      </c>
      <c r="J385" s="116">
        <f t="shared" si="230"/>
        <v>53.276</v>
      </c>
      <c r="K385" s="116">
        <f t="shared" si="263"/>
        <v>5</v>
      </c>
      <c r="L385" s="116">
        <f t="shared" si="207"/>
        <v>266.38</v>
      </c>
      <c r="M385" s="116">
        <f t="shared" si="208"/>
        <v>2.804</v>
      </c>
      <c r="N385" s="116">
        <f t="shared" si="209"/>
        <v>5</v>
      </c>
      <c r="O385" s="116">
        <f t="shared" si="210"/>
        <v>14.02</v>
      </c>
      <c r="P385" s="116"/>
      <c r="R385" s="95">
        <f t="shared" si="202"/>
        <v>53.276</v>
      </c>
      <c r="S385" s="96">
        <f t="shared" si="203"/>
        <v>0</v>
      </c>
      <c r="T385" s="97"/>
    </row>
    <row r="386" s="85" customFormat="1" ht="23.1" customHeight="1" spans="1:20">
      <c r="A386" s="129" t="s">
        <v>729</v>
      </c>
      <c r="B386" s="129" t="s">
        <v>730</v>
      </c>
      <c r="C386" s="113" t="s">
        <v>65</v>
      </c>
      <c r="D386" s="148">
        <v>7.14</v>
      </c>
      <c r="E386" s="115">
        <v>5</v>
      </c>
      <c r="F386" s="116">
        <f t="shared" si="204"/>
        <v>35.7</v>
      </c>
      <c r="G386" s="116">
        <f t="shared" ref="G386:K386" si="264">D386</f>
        <v>7.14</v>
      </c>
      <c r="H386" s="117">
        <f t="shared" si="264"/>
        <v>5</v>
      </c>
      <c r="I386" s="116">
        <f t="shared" si="206"/>
        <v>35.7</v>
      </c>
      <c r="J386" s="116">
        <f t="shared" si="230"/>
        <v>6.783</v>
      </c>
      <c r="K386" s="116">
        <f t="shared" si="264"/>
        <v>5</v>
      </c>
      <c r="L386" s="116">
        <f t="shared" si="207"/>
        <v>33.915</v>
      </c>
      <c r="M386" s="116">
        <f t="shared" si="208"/>
        <v>0.357</v>
      </c>
      <c r="N386" s="116">
        <f t="shared" si="209"/>
        <v>5</v>
      </c>
      <c r="O386" s="116">
        <f t="shared" si="210"/>
        <v>1.785</v>
      </c>
      <c r="P386" s="116"/>
      <c r="R386" s="95">
        <f t="shared" si="202"/>
        <v>6.783</v>
      </c>
      <c r="S386" s="96">
        <f t="shared" si="203"/>
        <v>0</v>
      </c>
      <c r="T386" s="97"/>
    </row>
    <row r="387" s="85" customFormat="1" ht="23.1" customHeight="1" spans="1:20">
      <c r="A387" s="129">
        <v>414</v>
      </c>
      <c r="B387" s="129" t="s">
        <v>731</v>
      </c>
      <c r="C387" s="113"/>
      <c r="D387" s="148"/>
      <c r="E387" s="115"/>
      <c r="F387" s="116">
        <f t="shared" si="204"/>
        <v>0</v>
      </c>
      <c r="G387" s="116">
        <f t="shared" ref="G387:K387" si="265">D387</f>
        <v>0</v>
      </c>
      <c r="H387" s="117">
        <f t="shared" si="265"/>
        <v>0</v>
      </c>
      <c r="I387" s="116">
        <f t="shared" si="206"/>
        <v>0</v>
      </c>
      <c r="J387" s="116">
        <f t="shared" si="230"/>
        <v>0</v>
      </c>
      <c r="K387" s="116">
        <f t="shared" si="265"/>
        <v>0</v>
      </c>
      <c r="L387" s="116">
        <f t="shared" si="207"/>
        <v>0</v>
      </c>
      <c r="M387" s="116">
        <f t="shared" si="208"/>
        <v>0</v>
      </c>
      <c r="N387" s="116">
        <f t="shared" si="209"/>
        <v>0</v>
      </c>
      <c r="O387" s="116">
        <f t="shared" si="210"/>
        <v>0</v>
      </c>
      <c r="P387" s="116"/>
      <c r="R387" s="95">
        <f t="shared" si="202"/>
        <v>0</v>
      </c>
      <c r="S387" s="96">
        <f t="shared" si="203"/>
        <v>0</v>
      </c>
      <c r="T387" s="97"/>
    </row>
    <row r="388" s="85" customFormat="1" ht="23.1" customHeight="1" spans="1:20">
      <c r="A388" s="129" t="s">
        <v>732</v>
      </c>
      <c r="B388" s="129" t="s">
        <v>733</v>
      </c>
      <c r="C388" s="113" t="s">
        <v>734</v>
      </c>
      <c r="D388" s="148">
        <v>10993.07</v>
      </c>
      <c r="E388" s="115">
        <v>0</v>
      </c>
      <c r="F388" s="116">
        <f t="shared" si="204"/>
        <v>0</v>
      </c>
      <c r="G388" s="116">
        <f t="shared" ref="G388:K388" si="266">D388</f>
        <v>10993.07</v>
      </c>
      <c r="H388" s="117">
        <f t="shared" si="266"/>
        <v>0</v>
      </c>
      <c r="I388" s="116">
        <f t="shared" si="206"/>
        <v>0</v>
      </c>
      <c r="J388" s="116">
        <f t="shared" si="230"/>
        <v>10443.4165</v>
      </c>
      <c r="K388" s="116">
        <f t="shared" si="266"/>
        <v>0</v>
      </c>
      <c r="L388" s="116">
        <f t="shared" si="207"/>
        <v>0</v>
      </c>
      <c r="M388" s="116">
        <f t="shared" si="208"/>
        <v>549.6535</v>
      </c>
      <c r="N388" s="116">
        <f t="shared" si="209"/>
        <v>0</v>
      </c>
      <c r="O388" s="116">
        <f t="shared" si="210"/>
        <v>0</v>
      </c>
      <c r="P388" s="116"/>
      <c r="R388" s="95">
        <f t="shared" si="202"/>
        <v>10443.4165</v>
      </c>
      <c r="S388" s="96">
        <f t="shared" si="203"/>
        <v>0</v>
      </c>
      <c r="T388" s="97"/>
    </row>
    <row r="389" s="85" customFormat="1" ht="23.1" customHeight="1" spans="1:20">
      <c r="A389" s="129" t="s">
        <v>735</v>
      </c>
      <c r="B389" s="129" t="s">
        <v>736</v>
      </c>
      <c r="C389" s="113" t="s">
        <v>737</v>
      </c>
      <c r="D389" s="148">
        <v>7850.86</v>
      </c>
      <c r="E389" s="115">
        <v>0</v>
      </c>
      <c r="F389" s="116">
        <f t="shared" si="204"/>
        <v>0</v>
      </c>
      <c r="G389" s="116">
        <f t="shared" ref="G389:K389" si="267">D389</f>
        <v>7850.86</v>
      </c>
      <c r="H389" s="117">
        <f t="shared" si="267"/>
        <v>0</v>
      </c>
      <c r="I389" s="116">
        <f t="shared" si="206"/>
        <v>0</v>
      </c>
      <c r="J389" s="116">
        <f t="shared" si="230"/>
        <v>7458.317</v>
      </c>
      <c r="K389" s="116">
        <f t="shared" si="267"/>
        <v>0</v>
      </c>
      <c r="L389" s="116">
        <f t="shared" si="207"/>
        <v>0</v>
      </c>
      <c r="M389" s="116">
        <f t="shared" si="208"/>
        <v>392.543000000001</v>
      </c>
      <c r="N389" s="116">
        <f t="shared" si="209"/>
        <v>0</v>
      </c>
      <c r="O389" s="116">
        <f t="shared" si="210"/>
        <v>0</v>
      </c>
      <c r="P389" s="116"/>
      <c r="R389" s="95">
        <f t="shared" si="202"/>
        <v>7458.317</v>
      </c>
      <c r="S389" s="96">
        <f t="shared" si="203"/>
        <v>0</v>
      </c>
      <c r="T389" s="97"/>
    </row>
    <row r="390" s="85" customFormat="1" ht="23.1" customHeight="1" spans="1:20">
      <c r="A390" s="129" t="s">
        <v>738</v>
      </c>
      <c r="B390" s="129" t="s">
        <v>739</v>
      </c>
      <c r="C390" s="113" t="s">
        <v>737</v>
      </c>
      <c r="D390" s="148">
        <v>6499.16</v>
      </c>
      <c r="E390" s="115">
        <v>0</v>
      </c>
      <c r="F390" s="116">
        <f t="shared" si="204"/>
        <v>0</v>
      </c>
      <c r="G390" s="116">
        <f t="shared" ref="G390:K390" si="268">D390</f>
        <v>6499.16</v>
      </c>
      <c r="H390" s="117">
        <f t="shared" si="268"/>
        <v>0</v>
      </c>
      <c r="I390" s="116">
        <f t="shared" si="206"/>
        <v>0</v>
      </c>
      <c r="J390" s="116">
        <f t="shared" si="230"/>
        <v>6174.202</v>
      </c>
      <c r="K390" s="116">
        <f t="shared" si="268"/>
        <v>0</v>
      </c>
      <c r="L390" s="116">
        <f t="shared" si="207"/>
        <v>0</v>
      </c>
      <c r="M390" s="116">
        <f t="shared" si="208"/>
        <v>324.958000000001</v>
      </c>
      <c r="N390" s="116">
        <f t="shared" si="209"/>
        <v>0</v>
      </c>
      <c r="O390" s="116">
        <f t="shared" si="210"/>
        <v>0</v>
      </c>
      <c r="P390" s="116"/>
      <c r="R390" s="95">
        <f t="shared" si="202"/>
        <v>6174.202</v>
      </c>
      <c r="S390" s="96">
        <f t="shared" si="203"/>
        <v>0</v>
      </c>
      <c r="T390" s="97"/>
    </row>
    <row r="391" s="85" customFormat="1" ht="23.1" customHeight="1" spans="1:20">
      <c r="A391" s="129" t="s">
        <v>740</v>
      </c>
      <c r="B391" s="129" t="s">
        <v>741</v>
      </c>
      <c r="C391" s="113" t="s">
        <v>62</v>
      </c>
      <c r="D391" s="148">
        <v>13.04</v>
      </c>
      <c r="E391" s="115">
        <v>5</v>
      </c>
      <c r="F391" s="116">
        <f t="shared" si="204"/>
        <v>65.2</v>
      </c>
      <c r="G391" s="116">
        <f t="shared" ref="G391:K391" si="269">D391</f>
        <v>13.04</v>
      </c>
      <c r="H391" s="117">
        <f t="shared" si="269"/>
        <v>5</v>
      </c>
      <c r="I391" s="116">
        <f t="shared" si="206"/>
        <v>65.2</v>
      </c>
      <c r="J391" s="116">
        <f t="shared" si="230"/>
        <v>12.388</v>
      </c>
      <c r="K391" s="116">
        <f t="shared" si="269"/>
        <v>5</v>
      </c>
      <c r="L391" s="116">
        <f t="shared" si="207"/>
        <v>61.94</v>
      </c>
      <c r="M391" s="116">
        <f t="shared" si="208"/>
        <v>0.652000000000001</v>
      </c>
      <c r="N391" s="116">
        <f t="shared" si="209"/>
        <v>5</v>
      </c>
      <c r="O391" s="116">
        <f t="shared" si="210"/>
        <v>3.26</v>
      </c>
      <c r="P391" s="116"/>
      <c r="R391" s="95">
        <f t="shared" si="202"/>
        <v>12.388</v>
      </c>
      <c r="S391" s="96">
        <f t="shared" si="203"/>
        <v>0</v>
      </c>
      <c r="T391" s="97"/>
    </row>
    <row r="392" s="85" customFormat="1" ht="23.1" customHeight="1" spans="1:20">
      <c r="A392" s="129" t="s">
        <v>742</v>
      </c>
      <c r="B392" s="129" t="s">
        <v>743</v>
      </c>
      <c r="C392" s="113" t="s">
        <v>62</v>
      </c>
      <c r="D392" s="148">
        <v>3</v>
      </c>
      <c r="E392" s="115">
        <v>5</v>
      </c>
      <c r="F392" s="116">
        <f t="shared" si="204"/>
        <v>15</v>
      </c>
      <c r="G392" s="116">
        <f t="shared" ref="G392:K392" si="270">D392</f>
        <v>3</v>
      </c>
      <c r="H392" s="117">
        <f t="shared" si="270"/>
        <v>5</v>
      </c>
      <c r="I392" s="116">
        <f t="shared" si="206"/>
        <v>15</v>
      </c>
      <c r="J392" s="116">
        <f t="shared" si="230"/>
        <v>2.85</v>
      </c>
      <c r="K392" s="116">
        <f t="shared" si="270"/>
        <v>5</v>
      </c>
      <c r="L392" s="116">
        <f t="shared" si="207"/>
        <v>14.25</v>
      </c>
      <c r="M392" s="116">
        <f t="shared" si="208"/>
        <v>0.15</v>
      </c>
      <c r="N392" s="116">
        <f t="shared" si="209"/>
        <v>5</v>
      </c>
      <c r="O392" s="116">
        <f t="shared" si="210"/>
        <v>0.750000000000002</v>
      </c>
      <c r="P392" s="116"/>
      <c r="R392" s="95">
        <f t="shared" si="202"/>
        <v>2.85</v>
      </c>
      <c r="S392" s="96">
        <f t="shared" si="203"/>
        <v>0</v>
      </c>
      <c r="T392" s="97"/>
    </row>
    <row r="393" s="85" customFormat="1" ht="23.1" customHeight="1" spans="1:20">
      <c r="A393" s="129">
        <v>415</v>
      </c>
      <c r="B393" s="129" t="s">
        <v>744</v>
      </c>
      <c r="C393" s="113" t="s">
        <v>737</v>
      </c>
      <c r="D393" s="148">
        <v>3498.81</v>
      </c>
      <c r="E393" s="115">
        <v>0</v>
      </c>
      <c r="F393" s="116">
        <f t="shared" si="204"/>
        <v>0</v>
      </c>
      <c r="G393" s="116">
        <f t="shared" ref="G393:K393" si="271">D393</f>
        <v>3498.81</v>
      </c>
      <c r="H393" s="117">
        <f t="shared" si="271"/>
        <v>0</v>
      </c>
      <c r="I393" s="116">
        <f t="shared" si="206"/>
        <v>0</v>
      </c>
      <c r="J393" s="116">
        <f t="shared" si="230"/>
        <v>3323.8695</v>
      </c>
      <c r="K393" s="116">
        <f t="shared" si="271"/>
        <v>0</v>
      </c>
      <c r="L393" s="116">
        <f t="shared" si="207"/>
        <v>0</v>
      </c>
      <c r="M393" s="116">
        <f t="shared" si="208"/>
        <v>174.9405</v>
      </c>
      <c r="N393" s="116">
        <f t="shared" si="209"/>
        <v>0</v>
      </c>
      <c r="O393" s="116">
        <f t="shared" si="210"/>
        <v>0</v>
      </c>
      <c r="P393" s="116"/>
      <c r="R393" s="95">
        <f t="shared" si="202"/>
        <v>3323.8695</v>
      </c>
      <c r="S393" s="96">
        <f t="shared" si="203"/>
        <v>0</v>
      </c>
      <c r="T393" s="97"/>
    </row>
    <row r="394" s="85" customFormat="1" ht="23.1" customHeight="1" spans="1:20">
      <c r="A394" s="129">
        <v>416</v>
      </c>
      <c r="B394" s="129" t="s">
        <v>745</v>
      </c>
      <c r="C394" s="113"/>
      <c r="D394" s="148"/>
      <c r="E394" s="115"/>
      <c r="F394" s="116">
        <f t="shared" si="204"/>
        <v>0</v>
      </c>
      <c r="G394" s="116">
        <f t="shared" ref="G394:K394" si="272">D394</f>
        <v>0</v>
      </c>
      <c r="H394" s="117">
        <f t="shared" si="272"/>
        <v>0</v>
      </c>
      <c r="I394" s="116">
        <f t="shared" si="206"/>
        <v>0</v>
      </c>
      <c r="J394" s="116">
        <f t="shared" si="230"/>
        <v>0</v>
      </c>
      <c r="K394" s="116">
        <f t="shared" si="272"/>
        <v>0</v>
      </c>
      <c r="L394" s="116">
        <f t="shared" si="207"/>
        <v>0</v>
      </c>
      <c r="M394" s="116">
        <f t="shared" si="208"/>
        <v>0</v>
      </c>
      <c r="N394" s="116">
        <f t="shared" si="209"/>
        <v>0</v>
      </c>
      <c r="O394" s="116">
        <f t="shared" si="210"/>
        <v>0</v>
      </c>
      <c r="P394" s="116"/>
      <c r="R394" s="95">
        <f t="shared" si="202"/>
        <v>0</v>
      </c>
      <c r="S394" s="96">
        <f t="shared" si="203"/>
        <v>0</v>
      </c>
      <c r="T394" s="97"/>
    </row>
    <row r="395" s="85" customFormat="1" ht="23.1" customHeight="1" spans="1:20">
      <c r="A395" s="129" t="s">
        <v>746</v>
      </c>
      <c r="B395" s="129" t="s">
        <v>747</v>
      </c>
      <c r="C395" s="113" t="s">
        <v>734</v>
      </c>
      <c r="D395" s="148">
        <v>21991.42</v>
      </c>
      <c r="E395" s="115">
        <v>5</v>
      </c>
      <c r="F395" s="116">
        <f t="shared" si="204"/>
        <v>109957.1</v>
      </c>
      <c r="G395" s="116">
        <f t="shared" ref="G395:K395" si="273">D395</f>
        <v>21991.42</v>
      </c>
      <c r="H395" s="117">
        <f t="shared" si="273"/>
        <v>5</v>
      </c>
      <c r="I395" s="116">
        <f t="shared" si="206"/>
        <v>109957.1</v>
      </c>
      <c r="J395" s="116">
        <f t="shared" si="230"/>
        <v>20891.849</v>
      </c>
      <c r="K395" s="116">
        <f t="shared" si="273"/>
        <v>5</v>
      </c>
      <c r="L395" s="116">
        <f t="shared" si="207"/>
        <v>104459.245</v>
      </c>
      <c r="M395" s="116">
        <f t="shared" si="208"/>
        <v>1099.571</v>
      </c>
      <c r="N395" s="116">
        <f t="shared" si="209"/>
        <v>5</v>
      </c>
      <c r="O395" s="116">
        <f t="shared" si="210"/>
        <v>5497.855</v>
      </c>
      <c r="P395" s="116"/>
      <c r="R395" s="95">
        <f t="shared" ref="R395:R458" si="274">G395*0.95</f>
        <v>20891.849</v>
      </c>
      <c r="S395" s="96">
        <f t="shared" ref="S395:S458" si="275">J395-R395</f>
        <v>0</v>
      </c>
      <c r="T395" s="97"/>
    </row>
    <row r="396" s="85" customFormat="1" ht="23.1" customHeight="1" spans="1:20">
      <c r="A396" s="129">
        <v>417</v>
      </c>
      <c r="B396" s="129" t="s">
        <v>748</v>
      </c>
      <c r="C396" s="113"/>
      <c r="D396" s="148"/>
      <c r="E396" s="115"/>
      <c r="F396" s="116">
        <f t="shared" si="204"/>
        <v>0</v>
      </c>
      <c r="G396" s="116">
        <f t="shared" ref="G396:K396" si="276">D396</f>
        <v>0</v>
      </c>
      <c r="H396" s="117">
        <f t="shared" si="276"/>
        <v>0</v>
      </c>
      <c r="I396" s="116">
        <f t="shared" si="206"/>
        <v>0</v>
      </c>
      <c r="J396" s="116">
        <f t="shared" si="230"/>
        <v>0</v>
      </c>
      <c r="K396" s="116">
        <f t="shared" si="276"/>
        <v>0</v>
      </c>
      <c r="L396" s="116">
        <f t="shared" si="207"/>
        <v>0</v>
      </c>
      <c r="M396" s="116">
        <f t="shared" si="208"/>
        <v>0</v>
      </c>
      <c r="N396" s="116">
        <f t="shared" si="209"/>
        <v>0</v>
      </c>
      <c r="O396" s="116">
        <f t="shared" si="210"/>
        <v>0</v>
      </c>
      <c r="P396" s="116"/>
      <c r="R396" s="95">
        <f t="shared" si="274"/>
        <v>0</v>
      </c>
      <c r="S396" s="96">
        <f t="shared" si="275"/>
        <v>0</v>
      </c>
      <c r="T396" s="97"/>
    </row>
    <row r="397" s="85" customFormat="1" ht="23.1" customHeight="1" spans="1:20">
      <c r="A397" s="129" t="s">
        <v>749</v>
      </c>
      <c r="B397" s="129" t="s">
        <v>750</v>
      </c>
      <c r="C397" s="113" t="s">
        <v>334</v>
      </c>
      <c r="D397" s="148">
        <v>259.96</v>
      </c>
      <c r="E397" s="115">
        <v>20</v>
      </c>
      <c r="F397" s="116">
        <f t="shared" ref="F397:F455" si="277">ROUND(E397*D397,2)</f>
        <v>5199.2</v>
      </c>
      <c r="G397" s="116">
        <f t="shared" ref="G397:K397" si="278">D397</f>
        <v>259.96</v>
      </c>
      <c r="H397" s="117">
        <f t="shared" si="278"/>
        <v>20</v>
      </c>
      <c r="I397" s="116">
        <f t="shared" ref="I397:I455" si="279">ROUND(H397*G397,2)</f>
        <v>5199.2</v>
      </c>
      <c r="J397" s="116">
        <f t="shared" si="230"/>
        <v>246.962</v>
      </c>
      <c r="K397" s="116">
        <f t="shared" si="278"/>
        <v>20</v>
      </c>
      <c r="L397" s="116">
        <f t="shared" ref="L397:L455" si="280">K397*J397</f>
        <v>4939.24</v>
      </c>
      <c r="M397" s="116">
        <f t="shared" ref="M397:M455" si="281">G397-J397</f>
        <v>12.998</v>
      </c>
      <c r="N397" s="116">
        <f t="shared" ref="N397:N455" si="282">K397</f>
        <v>20</v>
      </c>
      <c r="O397" s="116">
        <f t="shared" ref="O397:O455" si="283">N397*M397</f>
        <v>259.96</v>
      </c>
      <c r="P397" s="116"/>
      <c r="R397" s="95">
        <f t="shared" si="274"/>
        <v>246.962</v>
      </c>
      <c r="S397" s="96">
        <f t="shared" si="275"/>
        <v>0</v>
      </c>
      <c r="T397" s="97"/>
    </row>
    <row r="398" s="85" customFormat="1" ht="23.1" customHeight="1" spans="1:20">
      <c r="A398" s="129">
        <v>419</v>
      </c>
      <c r="B398" s="129" t="s">
        <v>751</v>
      </c>
      <c r="C398" s="113" t="s">
        <v>65</v>
      </c>
      <c r="D398" s="148">
        <v>113.26</v>
      </c>
      <c r="E398" s="115">
        <v>15</v>
      </c>
      <c r="F398" s="116">
        <f t="shared" si="277"/>
        <v>1698.9</v>
      </c>
      <c r="G398" s="116">
        <f t="shared" ref="G398:K398" si="284">D398</f>
        <v>113.26</v>
      </c>
      <c r="H398" s="117">
        <f t="shared" si="284"/>
        <v>15</v>
      </c>
      <c r="I398" s="116">
        <f t="shared" si="279"/>
        <v>1698.9</v>
      </c>
      <c r="J398" s="116">
        <f t="shared" si="230"/>
        <v>107.597</v>
      </c>
      <c r="K398" s="116">
        <f t="shared" si="284"/>
        <v>15</v>
      </c>
      <c r="L398" s="116">
        <f t="shared" si="280"/>
        <v>1613.955</v>
      </c>
      <c r="M398" s="116">
        <f t="shared" si="281"/>
        <v>5.66300000000001</v>
      </c>
      <c r="N398" s="116">
        <f t="shared" si="282"/>
        <v>15</v>
      </c>
      <c r="O398" s="116">
        <f t="shared" si="283"/>
        <v>84.9450000000002</v>
      </c>
      <c r="P398" s="116"/>
      <c r="R398" s="95">
        <f t="shared" si="274"/>
        <v>107.597</v>
      </c>
      <c r="S398" s="96">
        <f t="shared" si="275"/>
        <v>0</v>
      </c>
      <c r="T398" s="97"/>
    </row>
    <row r="399" s="85" customFormat="1" ht="23.1" customHeight="1" spans="1:20">
      <c r="A399" s="129">
        <v>420</v>
      </c>
      <c r="B399" s="129" t="s">
        <v>752</v>
      </c>
      <c r="C399" s="113" t="s">
        <v>334</v>
      </c>
      <c r="D399" s="148">
        <v>12</v>
      </c>
      <c r="E399" s="115">
        <v>15</v>
      </c>
      <c r="F399" s="116">
        <f t="shared" si="277"/>
        <v>180</v>
      </c>
      <c r="G399" s="116">
        <f t="shared" ref="G399:K399" si="285">D399</f>
        <v>12</v>
      </c>
      <c r="H399" s="117">
        <f t="shared" si="285"/>
        <v>15</v>
      </c>
      <c r="I399" s="116">
        <f t="shared" si="279"/>
        <v>180</v>
      </c>
      <c r="J399" s="116">
        <f t="shared" si="230"/>
        <v>11.4</v>
      </c>
      <c r="K399" s="116">
        <f t="shared" si="285"/>
        <v>15</v>
      </c>
      <c r="L399" s="116">
        <f t="shared" si="280"/>
        <v>171</v>
      </c>
      <c r="M399" s="116">
        <f t="shared" si="281"/>
        <v>0.600000000000001</v>
      </c>
      <c r="N399" s="116">
        <f t="shared" si="282"/>
        <v>15</v>
      </c>
      <c r="O399" s="116">
        <f t="shared" si="283"/>
        <v>9.00000000000002</v>
      </c>
      <c r="P399" s="116"/>
      <c r="R399" s="95">
        <f t="shared" si="274"/>
        <v>11.4</v>
      </c>
      <c r="S399" s="96">
        <f t="shared" si="275"/>
        <v>0</v>
      </c>
      <c r="T399" s="97"/>
    </row>
    <row r="400" s="85" customFormat="1" ht="23.1" customHeight="1" spans="1:20">
      <c r="A400" s="129">
        <v>422</v>
      </c>
      <c r="B400" s="129" t="s">
        <v>753</v>
      </c>
      <c r="C400" s="113"/>
      <c r="D400" s="148"/>
      <c r="E400" s="115"/>
      <c r="F400" s="116">
        <f t="shared" si="277"/>
        <v>0</v>
      </c>
      <c r="G400" s="116">
        <f t="shared" ref="G400:K400" si="286">D400</f>
        <v>0</v>
      </c>
      <c r="H400" s="117">
        <f t="shared" si="286"/>
        <v>0</v>
      </c>
      <c r="I400" s="116">
        <f t="shared" si="279"/>
        <v>0</v>
      </c>
      <c r="J400" s="116">
        <f t="shared" si="230"/>
        <v>0</v>
      </c>
      <c r="K400" s="116">
        <f t="shared" si="286"/>
        <v>0</v>
      </c>
      <c r="L400" s="116">
        <f t="shared" si="280"/>
        <v>0</v>
      </c>
      <c r="M400" s="116">
        <f t="shared" si="281"/>
        <v>0</v>
      </c>
      <c r="N400" s="116">
        <f t="shared" si="282"/>
        <v>0</v>
      </c>
      <c r="O400" s="116">
        <f t="shared" si="283"/>
        <v>0</v>
      </c>
      <c r="P400" s="116"/>
      <c r="R400" s="95">
        <f t="shared" si="274"/>
        <v>0</v>
      </c>
      <c r="S400" s="96">
        <f t="shared" si="275"/>
        <v>0</v>
      </c>
      <c r="T400" s="97"/>
    </row>
    <row r="401" s="85" customFormat="1" ht="23.1" customHeight="1" spans="1:20">
      <c r="A401" s="129" t="s">
        <v>754</v>
      </c>
      <c r="B401" s="129" t="s">
        <v>755</v>
      </c>
      <c r="C401" s="113" t="s">
        <v>55</v>
      </c>
      <c r="D401" s="148">
        <v>653.14</v>
      </c>
      <c r="E401" s="115">
        <v>10</v>
      </c>
      <c r="F401" s="116">
        <f t="shared" si="277"/>
        <v>6531.4</v>
      </c>
      <c r="G401" s="116">
        <f t="shared" ref="G401:K401" si="287">D401</f>
        <v>653.14</v>
      </c>
      <c r="H401" s="117">
        <f t="shared" si="287"/>
        <v>10</v>
      </c>
      <c r="I401" s="116">
        <f t="shared" si="279"/>
        <v>6531.4</v>
      </c>
      <c r="J401" s="116">
        <f t="shared" si="230"/>
        <v>620.483</v>
      </c>
      <c r="K401" s="116">
        <f t="shared" si="287"/>
        <v>10</v>
      </c>
      <c r="L401" s="116">
        <f t="shared" si="280"/>
        <v>6204.83</v>
      </c>
      <c r="M401" s="116">
        <f t="shared" si="281"/>
        <v>32.657</v>
      </c>
      <c r="N401" s="116">
        <f t="shared" si="282"/>
        <v>10</v>
      </c>
      <c r="O401" s="116">
        <f t="shared" si="283"/>
        <v>326.57</v>
      </c>
      <c r="P401" s="116"/>
      <c r="R401" s="95">
        <f t="shared" si="274"/>
        <v>620.483</v>
      </c>
      <c r="S401" s="96">
        <f t="shared" si="275"/>
        <v>0</v>
      </c>
      <c r="T401" s="97"/>
    </row>
    <row r="402" s="85" customFormat="1" ht="23.1" customHeight="1" spans="1:20">
      <c r="A402" s="129" t="s">
        <v>756</v>
      </c>
      <c r="B402" s="129" t="s">
        <v>757</v>
      </c>
      <c r="C402" s="113" t="s">
        <v>55</v>
      </c>
      <c r="D402" s="148">
        <v>678.07</v>
      </c>
      <c r="E402" s="115">
        <v>10</v>
      </c>
      <c r="F402" s="116">
        <f t="shared" si="277"/>
        <v>6780.7</v>
      </c>
      <c r="G402" s="116">
        <f t="shared" ref="G402:K402" si="288">D402</f>
        <v>678.07</v>
      </c>
      <c r="H402" s="117">
        <f t="shared" si="288"/>
        <v>10</v>
      </c>
      <c r="I402" s="116">
        <f t="shared" si="279"/>
        <v>6780.7</v>
      </c>
      <c r="J402" s="116">
        <f t="shared" si="230"/>
        <v>644.1665</v>
      </c>
      <c r="K402" s="116">
        <f t="shared" si="288"/>
        <v>10</v>
      </c>
      <c r="L402" s="116">
        <f t="shared" si="280"/>
        <v>6441.665</v>
      </c>
      <c r="M402" s="116">
        <f t="shared" si="281"/>
        <v>33.9035</v>
      </c>
      <c r="N402" s="116">
        <f t="shared" si="282"/>
        <v>10</v>
      </c>
      <c r="O402" s="116">
        <f t="shared" si="283"/>
        <v>339.035</v>
      </c>
      <c r="P402" s="116"/>
      <c r="R402" s="95">
        <f t="shared" si="274"/>
        <v>644.1665</v>
      </c>
      <c r="S402" s="96">
        <f t="shared" si="275"/>
        <v>0</v>
      </c>
      <c r="T402" s="97"/>
    </row>
    <row r="403" s="85" customFormat="1" ht="23.1" customHeight="1" spans="1:20">
      <c r="A403" s="129">
        <v>423</v>
      </c>
      <c r="B403" s="129" t="s">
        <v>758</v>
      </c>
      <c r="C403" s="113"/>
      <c r="D403" s="148"/>
      <c r="E403" s="115"/>
      <c r="F403" s="116">
        <f t="shared" si="277"/>
        <v>0</v>
      </c>
      <c r="G403" s="116">
        <f t="shared" ref="G403:K403" si="289">D403</f>
        <v>0</v>
      </c>
      <c r="H403" s="117">
        <f t="shared" si="289"/>
        <v>0</v>
      </c>
      <c r="I403" s="116">
        <f t="shared" si="279"/>
        <v>0</v>
      </c>
      <c r="J403" s="116">
        <f t="shared" si="230"/>
        <v>0</v>
      </c>
      <c r="K403" s="116">
        <f t="shared" si="289"/>
        <v>0</v>
      </c>
      <c r="L403" s="116">
        <f t="shared" si="280"/>
        <v>0</v>
      </c>
      <c r="M403" s="116">
        <f t="shared" si="281"/>
        <v>0</v>
      </c>
      <c r="N403" s="116">
        <f t="shared" si="282"/>
        <v>0</v>
      </c>
      <c r="O403" s="116">
        <f t="shared" si="283"/>
        <v>0</v>
      </c>
      <c r="P403" s="116"/>
      <c r="R403" s="95">
        <f t="shared" si="274"/>
        <v>0</v>
      </c>
      <c r="S403" s="96">
        <f t="shared" si="275"/>
        <v>0</v>
      </c>
      <c r="T403" s="97"/>
    </row>
    <row r="404" s="85" customFormat="1" ht="23.1" customHeight="1" spans="1:20">
      <c r="A404" s="129" t="s">
        <v>759</v>
      </c>
      <c r="B404" s="129" t="s">
        <v>760</v>
      </c>
      <c r="C404" s="113" t="s">
        <v>51</v>
      </c>
      <c r="D404" s="148">
        <v>259.99</v>
      </c>
      <c r="E404" s="115">
        <v>10</v>
      </c>
      <c r="F404" s="116">
        <f t="shared" si="277"/>
        <v>2599.9</v>
      </c>
      <c r="G404" s="116">
        <f t="shared" ref="G404:K404" si="290">D404</f>
        <v>259.99</v>
      </c>
      <c r="H404" s="117">
        <f t="shared" si="290"/>
        <v>10</v>
      </c>
      <c r="I404" s="116">
        <f t="shared" si="279"/>
        <v>2599.9</v>
      </c>
      <c r="J404" s="116">
        <f t="shared" si="230"/>
        <v>246.9905</v>
      </c>
      <c r="K404" s="116">
        <f t="shared" si="290"/>
        <v>10</v>
      </c>
      <c r="L404" s="116">
        <f t="shared" si="280"/>
        <v>2469.905</v>
      </c>
      <c r="M404" s="116">
        <f t="shared" si="281"/>
        <v>12.9995</v>
      </c>
      <c r="N404" s="116">
        <f t="shared" si="282"/>
        <v>10</v>
      </c>
      <c r="O404" s="116">
        <f t="shared" si="283"/>
        <v>129.995</v>
      </c>
      <c r="P404" s="116"/>
      <c r="R404" s="95">
        <f t="shared" si="274"/>
        <v>246.9905</v>
      </c>
      <c r="S404" s="96">
        <f t="shared" si="275"/>
        <v>0</v>
      </c>
      <c r="T404" s="97"/>
    </row>
    <row r="405" s="85" customFormat="1" ht="23.1" customHeight="1" spans="1:20">
      <c r="A405" s="129" t="s">
        <v>761</v>
      </c>
      <c r="B405" s="129" t="s">
        <v>762</v>
      </c>
      <c r="C405" s="113" t="s">
        <v>51</v>
      </c>
      <c r="D405" s="148">
        <v>269.93</v>
      </c>
      <c r="E405" s="115">
        <v>10</v>
      </c>
      <c r="F405" s="116">
        <f t="shared" si="277"/>
        <v>2699.3</v>
      </c>
      <c r="G405" s="116">
        <f t="shared" ref="G405:K405" si="291">D405</f>
        <v>269.93</v>
      </c>
      <c r="H405" s="117">
        <f t="shared" si="291"/>
        <v>10</v>
      </c>
      <c r="I405" s="116">
        <f t="shared" si="279"/>
        <v>2699.3</v>
      </c>
      <c r="J405" s="116">
        <f t="shared" si="230"/>
        <v>256.4335</v>
      </c>
      <c r="K405" s="116">
        <f t="shared" si="291"/>
        <v>10</v>
      </c>
      <c r="L405" s="116">
        <f t="shared" si="280"/>
        <v>2564.335</v>
      </c>
      <c r="M405" s="116">
        <f t="shared" si="281"/>
        <v>13.4965</v>
      </c>
      <c r="N405" s="116">
        <f t="shared" si="282"/>
        <v>10</v>
      </c>
      <c r="O405" s="116">
        <f t="shared" si="283"/>
        <v>134.965</v>
      </c>
      <c r="P405" s="116"/>
      <c r="R405" s="95">
        <f t="shared" si="274"/>
        <v>256.4335</v>
      </c>
      <c r="S405" s="96">
        <f t="shared" si="275"/>
        <v>0</v>
      </c>
      <c r="T405" s="97"/>
    </row>
    <row r="406" s="85" customFormat="1" ht="23.1" customHeight="1" spans="1:20">
      <c r="A406" s="129" t="s">
        <v>763</v>
      </c>
      <c r="B406" s="129" t="s">
        <v>764</v>
      </c>
      <c r="C406" s="113" t="s">
        <v>51</v>
      </c>
      <c r="D406" s="148">
        <v>294</v>
      </c>
      <c r="E406" s="115">
        <v>10</v>
      </c>
      <c r="F406" s="116">
        <f t="shared" si="277"/>
        <v>2940</v>
      </c>
      <c r="G406" s="116">
        <f t="shared" ref="G406:K406" si="292">D406</f>
        <v>294</v>
      </c>
      <c r="H406" s="117">
        <f t="shared" si="292"/>
        <v>10</v>
      </c>
      <c r="I406" s="116">
        <f t="shared" si="279"/>
        <v>2940</v>
      </c>
      <c r="J406" s="116">
        <f t="shared" si="230"/>
        <v>279.3</v>
      </c>
      <c r="K406" s="116">
        <f t="shared" si="292"/>
        <v>10</v>
      </c>
      <c r="L406" s="116">
        <f t="shared" si="280"/>
        <v>2793</v>
      </c>
      <c r="M406" s="116">
        <f t="shared" si="281"/>
        <v>14.7</v>
      </c>
      <c r="N406" s="116">
        <f t="shared" si="282"/>
        <v>10</v>
      </c>
      <c r="O406" s="116">
        <f t="shared" si="283"/>
        <v>147</v>
      </c>
      <c r="P406" s="116"/>
      <c r="R406" s="95">
        <f t="shared" si="274"/>
        <v>279.3</v>
      </c>
      <c r="S406" s="96">
        <f t="shared" si="275"/>
        <v>0</v>
      </c>
      <c r="T406" s="97"/>
    </row>
    <row r="407" s="85" customFormat="1" ht="23.1" customHeight="1" spans="1:20">
      <c r="A407" s="129">
        <v>426</v>
      </c>
      <c r="B407" s="129" t="s">
        <v>765</v>
      </c>
      <c r="C407" s="113"/>
      <c r="D407" s="148"/>
      <c r="E407" s="115"/>
      <c r="F407" s="116">
        <f t="shared" si="277"/>
        <v>0</v>
      </c>
      <c r="G407" s="116">
        <f t="shared" ref="G407:K407" si="293">D407</f>
        <v>0</v>
      </c>
      <c r="H407" s="117">
        <f t="shared" si="293"/>
        <v>0</v>
      </c>
      <c r="I407" s="116">
        <f t="shared" si="279"/>
        <v>0</v>
      </c>
      <c r="J407" s="116">
        <f t="shared" si="230"/>
        <v>0</v>
      </c>
      <c r="K407" s="116">
        <f t="shared" si="293"/>
        <v>0</v>
      </c>
      <c r="L407" s="116">
        <f t="shared" si="280"/>
        <v>0</v>
      </c>
      <c r="M407" s="116">
        <f t="shared" si="281"/>
        <v>0</v>
      </c>
      <c r="N407" s="116">
        <f t="shared" si="282"/>
        <v>0</v>
      </c>
      <c r="O407" s="116">
        <f t="shared" si="283"/>
        <v>0</v>
      </c>
      <c r="P407" s="116"/>
      <c r="R407" s="95">
        <f t="shared" si="274"/>
        <v>0</v>
      </c>
      <c r="S407" s="96">
        <f t="shared" si="275"/>
        <v>0</v>
      </c>
      <c r="T407" s="97"/>
    </row>
    <row r="408" s="85" customFormat="1" ht="23.1" customHeight="1" spans="1:20">
      <c r="A408" s="129" t="s">
        <v>766</v>
      </c>
      <c r="B408" s="129" t="s">
        <v>767</v>
      </c>
      <c r="C408" s="113" t="s">
        <v>51</v>
      </c>
      <c r="D408" s="148">
        <v>2049.51</v>
      </c>
      <c r="E408" s="115">
        <v>10</v>
      </c>
      <c r="F408" s="116">
        <f t="shared" si="277"/>
        <v>20495.1</v>
      </c>
      <c r="G408" s="116">
        <f t="shared" ref="G408:K408" si="294">D408</f>
        <v>2049.51</v>
      </c>
      <c r="H408" s="117">
        <f t="shared" si="294"/>
        <v>10</v>
      </c>
      <c r="I408" s="116">
        <f t="shared" si="279"/>
        <v>20495.1</v>
      </c>
      <c r="J408" s="116">
        <f t="shared" si="230"/>
        <v>1947.0345</v>
      </c>
      <c r="K408" s="116">
        <f t="shared" si="294"/>
        <v>10</v>
      </c>
      <c r="L408" s="116">
        <f t="shared" si="280"/>
        <v>19470.345</v>
      </c>
      <c r="M408" s="116">
        <f t="shared" si="281"/>
        <v>102.4755</v>
      </c>
      <c r="N408" s="116">
        <f t="shared" si="282"/>
        <v>10</v>
      </c>
      <c r="O408" s="116">
        <f t="shared" si="283"/>
        <v>1024.755</v>
      </c>
      <c r="P408" s="116"/>
      <c r="R408" s="95">
        <f t="shared" si="274"/>
        <v>1947.0345</v>
      </c>
      <c r="S408" s="96">
        <f t="shared" si="275"/>
        <v>0</v>
      </c>
      <c r="T408" s="97"/>
    </row>
    <row r="409" s="85" customFormat="1" ht="23.1" customHeight="1" spans="1:20">
      <c r="A409" s="129" t="s">
        <v>768</v>
      </c>
      <c r="B409" s="129" t="s">
        <v>769</v>
      </c>
      <c r="C409" s="113" t="s">
        <v>51</v>
      </c>
      <c r="D409" s="148">
        <v>2299.47</v>
      </c>
      <c r="E409" s="115">
        <v>10</v>
      </c>
      <c r="F409" s="116">
        <f t="shared" si="277"/>
        <v>22994.7</v>
      </c>
      <c r="G409" s="116">
        <f t="shared" ref="G409:K409" si="295">D409</f>
        <v>2299.47</v>
      </c>
      <c r="H409" s="117">
        <f t="shared" si="295"/>
        <v>10</v>
      </c>
      <c r="I409" s="116">
        <f t="shared" si="279"/>
        <v>22994.7</v>
      </c>
      <c r="J409" s="116">
        <f t="shared" si="230"/>
        <v>2184.4965</v>
      </c>
      <c r="K409" s="116">
        <f t="shared" si="295"/>
        <v>10</v>
      </c>
      <c r="L409" s="116">
        <f t="shared" si="280"/>
        <v>21844.965</v>
      </c>
      <c r="M409" s="116">
        <f t="shared" si="281"/>
        <v>114.9735</v>
      </c>
      <c r="N409" s="116">
        <f t="shared" si="282"/>
        <v>10</v>
      </c>
      <c r="O409" s="116">
        <f t="shared" si="283"/>
        <v>1149.735</v>
      </c>
      <c r="P409" s="116"/>
      <c r="R409" s="95">
        <f t="shared" si="274"/>
        <v>2184.4965</v>
      </c>
      <c r="S409" s="96">
        <f t="shared" si="275"/>
        <v>0</v>
      </c>
      <c r="T409" s="97"/>
    </row>
    <row r="410" s="85" customFormat="1" ht="23.1" customHeight="1" spans="1:20">
      <c r="A410" s="129" t="s">
        <v>770</v>
      </c>
      <c r="B410" s="129" t="s">
        <v>771</v>
      </c>
      <c r="C410" s="113" t="s">
        <v>51</v>
      </c>
      <c r="D410" s="148">
        <v>2079.96</v>
      </c>
      <c r="E410" s="115">
        <v>10</v>
      </c>
      <c r="F410" s="116">
        <f t="shared" si="277"/>
        <v>20799.6</v>
      </c>
      <c r="G410" s="116">
        <f t="shared" ref="G410:K410" si="296">D410</f>
        <v>2079.96</v>
      </c>
      <c r="H410" s="117">
        <f t="shared" si="296"/>
        <v>10</v>
      </c>
      <c r="I410" s="116">
        <f t="shared" si="279"/>
        <v>20799.6</v>
      </c>
      <c r="J410" s="116">
        <f t="shared" si="230"/>
        <v>1975.962</v>
      </c>
      <c r="K410" s="116">
        <f t="shared" si="296"/>
        <v>10</v>
      </c>
      <c r="L410" s="116">
        <f t="shared" si="280"/>
        <v>19759.62</v>
      </c>
      <c r="M410" s="116">
        <f t="shared" si="281"/>
        <v>103.998</v>
      </c>
      <c r="N410" s="116">
        <f t="shared" si="282"/>
        <v>10</v>
      </c>
      <c r="O410" s="116">
        <f t="shared" si="283"/>
        <v>1039.98</v>
      </c>
      <c r="P410" s="116"/>
      <c r="R410" s="95">
        <f t="shared" si="274"/>
        <v>1975.962</v>
      </c>
      <c r="S410" s="96">
        <f t="shared" si="275"/>
        <v>0</v>
      </c>
      <c r="T410" s="97"/>
    </row>
    <row r="411" s="85" customFormat="1" ht="23.1" customHeight="1" spans="1:20">
      <c r="A411" s="129" t="s">
        <v>772</v>
      </c>
      <c r="B411" s="129" t="s">
        <v>773</v>
      </c>
      <c r="C411" s="113" t="s">
        <v>51</v>
      </c>
      <c r="D411" s="148">
        <v>2079.29</v>
      </c>
      <c r="E411" s="115">
        <v>10</v>
      </c>
      <c r="F411" s="116">
        <f t="shared" si="277"/>
        <v>20792.9</v>
      </c>
      <c r="G411" s="116">
        <f t="shared" ref="G411:K411" si="297">D411</f>
        <v>2079.29</v>
      </c>
      <c r="H411" s="117">
        <f t="shared" si="297"/>
        <v>10</v>
      </c>
      <c r="I411" s="116">
        <f t="shared" si="279"/>
        <v>20792.9</v>
      </c>
      <c r="J411" s="116">
        <f t="shared" si="230"/>
        <v>1975.3255</v>
      </c>
      <c r="K411" s="116">
        <f t="shared" si="297"/>
        <v>10</v>
      </c>
      <c r="L411" s="116">
        <f t="shared" si="280"/>
        <v>19753.255</v>
      </c>
      <c r="M411" s="116">
        <f t="shared" si="281"/>
        <v>103.9645</v>
      </c>
      <c r="N411" s="116">
        <f t="shared" si="282"/>
        <v>10</v>
      </c>
      <c r="O411" s="116">
        <f t="shared" si="283"/>
        <v>1039.645</v>
      </c>
      <c r="P411" s="116"/>
      <c r="R411" s="95">
        <f t="shared" si="274"/>
        <v>1975.3255</v>
      </c>
      <c r="S411" s="96">
        <f t="shared" si="275"/>
        <v>0</v>
      </c>
      <c r="T411" s="97"/>
    </row>
    <row r="412" s="85" customFormat="1" ht="23.1" customHeight="1" spans="1:20">
      <c r="A412" s="129" t="s">
        <v>774</v>
      </c>
      <c r="B412" s="129" t="s">
        <v>775</v>
      </c>
      <c r="C412" s="113" t="s">
        <v>51</v>
      </c>
      <c r="D412" s="148">
        <v>2508.95</v>
      </c>
      <c r="E412" s="115">
        <v>10</v>
      </c>
      <c r="F412" s="116">
        <f t="shared" si="277"/>
        <v>25089.5</v>
      </c>
      <c r="G412" s="116">
        <f t="shared" ref="G412:K412" si="298">D412</f>
        <v>2508.95</v>
      </c>
      <c r="H412" s="117">
        <f t="shared" si="298"/>
        <v>10</v>
      </c>
      <c r="I412" s="116">
        <f t="shared" si="279"/>
        <v>25089.5</v>
      </c>
      <c r="J412" s="116">
        <f t="shared" si="230"/>
        <v>2383.5025</v>
      </c>
      <c r="K412" s="116">
        <f t="shared" si="298"/>
        <v>10</v>
      </c>
      <c r="L412" s="116">
        <f t="shared" si="280"/>
        <v>23835.025</v>
      </c>
      <c r="M412" s="116">
        <f t="shared" si="281"/>
        <v>125.4475</v>
      </c>
      <c r="N412" s="116">
        <f t="shared" si="282"/>
        <v>10</v>
      </c>
      <c r="O412" s="116">
        <f t="shared" si="283"/>
        <v>1254.475</v>
      </c>
      <c r="P412" s="116"/>
      <c r="R412" s="95">
        <f t="shared" si="274"/>
        <v>2383.5025</v>
      </c>
      <c r="S412" s="96">
        <f t="shared" si="275"/>
        <v>0</v>
      </c>
      <c r="T412" s="97"/>
    </row>
    <row r="413" s="85" customFormat="1" ht="23.1" customHeight="1" spans="1:20">
      <c r="A413" s="129">
        <v>428</v>
      </c>
      <c r="B413" s="129" t="s">
        <v>776</v>
      </c>
      <c r="C413" s="113" t="s">
        <v>198</v>
      </c>
      <c r="D413" s="148">
        <v>999.98</v>
      </c>
      <c r="E413" s="115">
        <v>50</v>
      </c>
      <c r="F413" s="116">
        <f t="shared" si="277"/>
        <v>49999</v>
      </c>
      <c r="G413" s="116">
        <f t="shared" ref="G413:K413" si="299">D413</f>
        <v>999.98</v>
      </c>
      <c r="H413" s="117">
        <f t="shared" si="299"/>
        <v>50</v>
      </c>
      <c r="I413" s="116">
        <f t="shared" si="279"/>
        <v>49999</v>
      </c>
      <c r="J413" s="116">
        <f t="shared" si="230"/>
        <v>949.981</v>
      </c>
      <c r="K413" s="116">
        <f t="shared" si="299"/>
        <v>50</v>
      </c>
      <c r="L413" s="116">
        <f t="shared" si="280"/>
        <v>47499.05</v>
      </c>
      <c r="M413" s="116">
        <f t="shared" si="281"/>
        <v>49.999</v>
      </c>
      <c r="N413" s="116">
        <f t="shared" si="282"/>
        <v>50</v>
      </c>
      <c r="O413" s="116">
        <f t="shared" si="283"/>
        <v>2499.95</v>
      </c>
      <c r="P413" s="116"/>
      <c r="R413" s="95">
        <f t="shared" si="274"/>
        <v>949.981</v>
      </c>
      <c r="S413" s="96">
        <f t="shared" si="275"/>
        <v>0</v>
      </c>
      <c r="T413" s="97"/>
    </row>
    <row r="414" s="85" customFormat="1" ht="23.1" customHeight="1" spans="1:20">
      <c r="A414" s="129">
        <v>429</v>
      </c>
      <c r="B414" s="129" t="s">
        <v>777</v>
      </c>
      <c r="C414" s="113"/>
      <c r="D414" s="148"/>
      <c r="E414" s="115"/>
      <c r="F414" s="116">
        <f t="shared" si="277"/>
        <v>0</v>
      </c>
      <c r="G414" s="116">
        <f t="shared" ref="G414:K414" si="300">D414</f>
        <v>0</v>
      </c>
      <c r="H414" s="117">
        <f t="shared" si="300"/>
        <v>0</v>
      </c>
      <c r="I414" s="116">
        <f t="shared" si="279"/>
        <v>0</v>
      </c>
      <c r="J414" s="116">
        <f t="shared" si="230"/>
        <v>0</v>
      </c>
      <c r="K414" s="116">
        <f t="shared" si="300"/>
        <v>0</v>
      </c>
      <c r="L414" s="116">
        <f t="shared" si="280"/>
        <v>0</v>
      </c>
      <c r="M414" s="116">
        <f t="shared" si="281"/>
        <v>0</v>
      </c>
      <c r="N414" s="116">
        <f t="shared" si="282"/>
        <v>0</v>
      </c>
      <c r="O414" s="116">
        <f t="shared" si="283"/>
        <v>0</v>
      </c>
      <c r="P414" s="116"/>
      <c r="R414" s="95">
        <f t="shared" si="274"/>
        <v>0</v>
      </c>
      <c r="S414" s="96">
        <f t="shared" si="275"/>
        <v>0</v>
      </c>
      <c r="T414" s="97"/>
    </row>
    <row r="415" s="85" customFormat="1" ht="23.1" customHeight="1" spans="1:20">
      <c r="A415" s="129" t="s">
        <v>778</v>
      </c>
      <c r="B415" s="129" t="s">
        <v>779</v>
      </c>
      <c r="C415" s="113" t="s">
        <v>334</v>
      </c>
      <c r="D415" s="148">
        <v>112.97</v>
      </c>
      <c r="E415" s="115">
        <v>10</v>
      </c>
      <c r="F415" s="116">
        <f t="shared" si="277"/>
        <v>1129.7</v>
      </c>
      <c r="G415" s="116">
        <f t="shared" ref="G415:K415" si="301">D415</f>
        <v>112.97</v>
      </c>
      <c r="H415" s="117">
        <f t="shared" si="301"/>
        <v>10</v>
      </c>
      <c r="I415" s="116">
        <f t="shared" si="279"/>
        <v>1129.7</v>
      </c>
      <c r="J415" s="116">
        <f t="shared" si="230"/>
        <v>107.3215</v>
      </c>
      <c r="K415" s="116">
        <f t="shared" si="301"/>
        <v>10</v>
      </c>
      <c r="L415" s="116">
        <f t="shared" si="280"/>
        <v>1073.215</v>
      </c>
      <c r="M415" s="116">
        <f t="shared" si="281"/>
        <v>5.6485</v>
      </c>
      <c r="N415" s="116">
        <f t="shared" si="282"/>
        <v>10</v>
      </c>
      <c r="O415" s="116">
        <f t="shared" si="283"/>
        <v>56.485</v>
      </c>
      <c r="P415" s="116"/>
      <c r="R415" s="95">
        <f t="shared" si="274"/>
        <v>107.3215</v>
      </c>
      <c r="S415" s="96">
        <f t="shared" si="275"/>
        <v>0</v>
      </c>
      <c r="T415" s="97"/>
    </row>
    <row r="416" s="85" customFormat="1" ht="23.1" customHeight="1" spans="1:20">
      <c r="A416" s="129" t="s">
        <v>780</v>
      </c>
      <c r="B416" s="129" t="s">
        <v>781</v>
      </c>
      <c r="C416" s="113" t="s">
        <v>334</v>
      </c>
      <c r="D416" s="148">
        <v>12</v>
      </c>
      <c r="E416" s="115">
        <v>10</v>
      </c>
      <c r="F416" s="116">
        <f t="shared" si="277"/>
        <v>120</v>
      </c>
      <c r="G416" s="116">
        <f t="shared" ref="G416:K416" si="302">D416</f>
        <v>12</v>
      </c>
      <c r="H416" s="117">
        <f t="shared" si="302"/>
        <v>10</v>
      </c>
      <c r="I416" s="116">
        <f t="shared" si="279"/>
        <v>120</v>
      </c>
      <c r="J416" s="116">
        <f t="shared" ref="J416:J479" si="303">G416*0.95</f>
        <v>11.4</v>
      </c>
      <c r="K416" s="116">
        <f t="shared" si="302"/>
        <v>10</v>
      </c>
      <c r="L416" s="116">
        <f t="shared" si="280"/>
        <v>114</v>
      </c>
      <c r="M416" s="116">
        <f t="shared" si="281"/>
        <v>0.600000000000001</v>
      </c>
      <c r="N416" s="116">
        <f t="shared" si="282"/>
        <v>10</v>
      </c>
      <c r="O416" s="116">
        <f t="shared" si="283"/>
        <v>6.00000000000001</v>
      </c>
      <c r="P416" s="116"/>
      <c r="R416" s="95">
        <f t="shared" si="274"/>
        <v>11.4</v>
      </c>
      <c r="S416" s="96">
        <f t="shared" si="275"/>
        <v>0</v>
      </c>
      <c r="T416" s="97"/>
    </row>
    <row r="417" s="85" customFormat="1" ht="23.1" customHeight="1" spans="1:20">
      <c r="A417" s="129" t="s">
        <v>782</v>
      </c>
      <c r="B417" s="129" t="s">
        <v>783</v>
      </c>
      <c r="C417" s="113"/>
      <c r="D417" s="148"/>
      <c r="E417" s="115"/>
      <c r="F417" s="116">
        <f t="shared" si="277"/>
        <v>0</v>
      </c>
      <c r="G417" s="116">
        <f t="shared" ref="G417:K417" si="304">D417</f>
        <v>0</v>
      </c>
      <c r="H417" s="117">
        <f t="shared" si="304"/>
        <v>0</v>
      </c>
      <c r="I417" s="116">
        <f t="shared" si="279"/>
        <v>0</v>
      </c>
      <c r="J417" s="116">
        <f t="shared" si="303"/>
        <v>0</v>
      </c>
      <c r="K417" s="116">
        <f t="shared" si="304"/>
        <v>0</v>
      </c>
      <c r="L417" s="116">
        <f t="shared" si="280"/>
        <v>0</v>
      </c>
      <c r="M417" s="116">
        <f t="shared" si="281"/>
        <v>0</v>
      </c>
      <c r="N417" s="116">
        <f t="shared" si="282"/>
        <v>0</v>
      </c>
      <c r="O417" s="116">
        <f t="shared" si="283"/>
        <v>0</v>
      </c>
      <c r="P417" s="116"/>
      <c r="R417" s="95">
        <f t="shared" si="274"/>
        <v>0</v>
      </c>
      <c r="S417" s="96">
        <f t="shared" si="275"/>
        <v>0</v>
      </c>
      <c r="T417" s="97"/>
    </row>
    <row r="418" s="85" customFormat="1" ht="23.1" customHeight="1" spans="1:20">
      <c r="A418" s="129" t="s">
        <v>784</v>
      </c>
      <c r="B418" s="129" t="s">
        <v>785</v>
      </c>
      <c r="C418" s="113" t="s">
        <v>334</v>
      </c>
      <c r="D418" s="148">
        <v>2128.35</v>
      </c>
      <c r="E418" s="115">
        <v>10</v>
      </c>
      <c r="F418" s="116">
        <f t="shared" si="277"/>
        <v>21283.5</v>
      </c>
      <c r="G418" s="116">
        <f t="shared" ref="G418:K418" si="305">D418</f>
        <v>2128.35</v>
      </c>
      <c r="H418" s="117">
        <f t="shared" si="305"/>
        <v>10</v>
      </c>
      <c r="I418" s="116">
        <f t="shared" si="279"/>
        <v>21283.5</v>
      </c>
      <c r="J418" s="116">
        <f t="shared" si="303"/>
        <v>2021.9325</v>
      </c>
      <c r="K418" s="116">
        <f t="shared" si="305"/>
        <v>10</v>
      </c>
      <c r="L418" s="116">
        <f t="shared" si="280"/>
        <v>20219.325</v>
      </c>
      <c r="M418" s="116">
        <f t="shared" si="281"/>
        <v>106.4175</v>
      </c>
      <c r="N418" s="116">
        <f t="shared" si="282"/>
        <v>10</v>
      </c>
      <c r="O418" s="116">
        <f t="shared" si="283"/>
        <v>1064.175</v>
      </c>
      <c r="P418" s="116"/>
      <c r="R418" s="95">
        <f t="shared" si="274"/>
        <v>2021.9325</v>
      </c>
      <c r="S418" s="96">
        <f t="shared" si="275"/>
        <v>0</v>
      </c>
      <c r="T418" s="97"/>
    </row>
    <row r="419" s="85" customFormat="1" ht="23.1" customHeight="1" spans="1:20">
      <c r="A419" s="129" t="s">
        <v>786</v>
      </c>
      <c r="B419" s="129" t="s">
        <v>787</v>
      </c>
      <c r="C419" s="113" t="s">
        <v>334</v>
      </c>
      <c r="D419" s="148">
        <v>395.91</v>
      </c>
      <c r="E419" s="115">
        <v>10</v>
      </c>
      <c r="F419" s="116">
        <f t="shared" si="277"/>
        <v>3959.1</v>
      </c>
      <c r="G419" s="116">
        <f t="shared" ref="G419:K419" si="306">D419</f>
        <v>395.91</v>
      </c>
      <c r="H419" s="117">
        <f t="shared" si="306"/>
        <v>10</v>
      </c>
      <c r="I419" s="116">
        <f t="shared" si="279"/>
        <v>3959.1</v>
      </c>
      <c r="J419" s="116">
        <f t="shared" si="303"/>
        <v>376.1145</v>
      </c>
      <c r="K419" s="116">
        <f t="shared" si="306"/>
        <v>10</v>
      </c>
      <c r="L419" s="116">
        <f t="shared" si="280"/>
        <v>3761.145</v>
      </c>
      <c r="M419" s="116">
        <f t="shared" si="281"/>
        <v>19.7955</v>
      </c>
      <c r="N419" s="116">
        <f t="shared" si="282"/>
        <v>10</v>
      </c>
      <c r="O419" s="116">
        <f t="shared" si="283"/>
        <v>197.955</v>
      </c>
      <c r="P419" s="116"/>
      <c r="R419" s="95">
        <f t="shared" si="274"/>
        <v>376.1145</v>
      </c>
      <c r="S419" s="96">
        <f t="shared" si="275"/>
        <v>0</v>
      </c>
      <c r="T419" s="97"/>
    </row>
    <row r="420" s="85" customFormat="1" ht="23.1" customHeight="1" spans="1:20">
      <c r="A420" s="129" t="s">
        <v>788</v>
      </c>
      <c r="B420" s="129" t="s">
        <v>789</v>
      </c>
      <c r="C420" s="113"/>
      <c r="D420" s="148"/>
      <c r="E420" s="115"/>
      <c r="F420" s="116">
        <f t="shared" si="277"/>
        <v>0</v>
      </c>
      <c r="G420" s="116">
        <f t="shared" ref="G420:K420" si="307">D420</f>
        <v>0</v>
      </c>
      <c r="H420" s="117">
        <f t="shared" si="307"/>
        <v>0</v>
      </c>
      <c r="I420" s="116">
        <f t="shared" si="279"/>
        <v>0</v>
      </c>
      <c r="J420" s="116">
        <f t="shared" si="303"/>
        <v>0</v>
      </c>
      <c r="K420" s="116">
        <f t="shared" si="307"/>
        <v>0</v>
      </c>
      <c r="L420" s="116">
        <f t="shared" si="280"/>
        <v>0</v>
      </c>
      <c r="M420" s="116">
        <f t="shared" si="281"/>
        <v>0</v>
      </c>
      <c r="N420" s="116">
        <f t="shared" si="282"/>
        <v>0</v>
      </c>
      <c r="O420" s="116">
        <f t="shared" si="283"/>
        <v>0</v>
      </c>
      <c r="P420" s="116"/>
      <c r="R420" s="95">
        <f t="shared" si="274"/>
        <v>0</v>
      </c>
      <c r="S420" s="96">
        <f t="shared" si="275"/>
        <v>0</v>
      </c>
      <c r="T420" s="97"/>
    </row>
    <row r="421" s="85" customFormat="1" ht="23.1" customHeight="1" spans="1:20">
      <c r="A421" s="129" t="s">
        <v>790</v>
      </c>
      <c r="B421" s="129" t="s">
        <v>791</v>
      </c>
      <c r="C421" s="113" t="s">
        <v>334</v>
      </c>
      <c r="D421" s="148">
        <v>622.76</v>
      </c>
      <c r="E421" s="115">
        <v>10</v>
      </c>
      <c r="F421" s="116">
        <f t="shared" si="277"/>
        <v>6227.6</v>
      </c>
      <c r="G421" s="116">
        <f t="shared" ref="G421:K421" si="308">D421</f>
        <v>622.76</v>
      </c>
      <c r="H421" s="117">
        <f t="shared" si="308"/>
        <v>10</v>
      </c>
      <c r="I421" s="116">
        <f t="shared" si="279"/>
        <v>6227.6</v>
      </c>
      <c r="J421" s="116">
        <f t="shared" si="303"/>
        <v>591.622</v>
      </c>
      <c r="K421" s="116">
        <f t="shared" si="308"/>
        <v>10</v>
      </c>
      <c r="L421" s="116">
        <f t="shared" si="280"/>
        <v>5916.22</v>
      </c>
      <c r="M421" s="116">
        <f t="shared" si="281"/>
        <v>31.138</v>
      </c>
      <c r="N421" s="116">
        <f t="shared" si="282"/>
        <v>10</v>
      </c>
      <c r="O421" s="116">
        <f t="shared" si="283"/>
        <v>311.38</v>
      </c>
      <c r="P421" s="116"/>
      <c r="R421" s="95">
        <f t="shared" si="274"/>
        <v>591.622</v>
      </c>
      <c r="S421" s="96">
        <f t="shared" si="275"/>
        <v>0</v>
      </c>
      <c r="T421" s="97"/>
    </row>
    <row r="422" s="85" customFormat="1" ht="23.1" customHeight="1" spans="1:20">
      <c r="A422" s="129" t="s">
        <v>792</v>
      </c>
      <c r="B422" s="129" t="s">
        <v>793</v>
      </c>
      <c r="C422" s="113" t="s">
        <v>334</v>
      </c>
      <c r="D422" s="148">
        <v>58.98</v>
      </c>
      <c r="E422" s="115">
        <v>10</v>
      </c>
      <c r="F422" s="116">
        <f t="shared" si="277"/>
        <v>589.8</v>
      </c>
      <c r="G422" s="116">
        <f t="shared" ref="G422:K422" si="309">D422</f>
        <v>58.98</v>
      </c>
      <c r="H422" s="117">
        <f t="shared" si="309"/>
        <v>10</v>
      </c>
      <c r="I422" s="116">
        <f t="shared" si="279"/>
        <v>589.8</v>
      </c>
      <c r="J422" s="116">
        <f t="shared" si="303"/>
        <v>56.031</v>
      </c>
      <c r="K422" s="116">
        <f t="shared" si="309"/>
        <v>10</v>
      </c>
      <c r="L422" s="116">
        <f t="shared" si="280"/>
        <v>560.31</v>
      </c>
      <c r="M422" s="116">
        <f t="shared" si="281"/>
        <v>2.94900000000001</v>
      </c>
      <c r="N422" s="116">
        <f t="shared" si="282"/>
        <v>10</v>
      </c>
      <c r="O422" s="116">
        <f t="shared" si="283"/>
        <v>29.4900000000001</v>
      </c>
      <c r="P422" s="116"/>
      <c r="R422" s="95">
        <f t="shared" si="274"/>
        <v>56.031</v>
      </c>
      <c r="S422" s="96">
        <f t="shared" si="275"/>
        <v>0</v>
      </c>
      <c r="T422" s="97"/>
    </row>
    <row r="423" s="85" customFormat="1" ht="23.1" customHeight="1" spans="1:20">
      <c r="A423" s="129">
        <v>430</v>
      </c>
      <c r="B423" s="129" t="s">
        <v>794</v>
      </c>
      <c r="C423" s="113"/>
      <c r="D423" s="148"/>
      <c r="E423" s="115"/>
      <c r="F423" s="116">
        <f t="shared" si="277"/>
        <v>0</v>
      </c>
      <c r="G423" s="116">
        <f t="shared" ref="G423:K423" si="310">D423</f>
        <v>0</v>
      </c>
      <c r="H423" s="117">
        <f t="shared" si="310"/>
        <v>0</v>
      </c>
      <c r="I423" s="116">
        <f t="shared" si="279"/>
        <v>0</v>
      </c>
      <c r="J423" s="116">
        <f t="shared" si="303"/>
        <v>0</v>
      </c>
      <c r="K423" s="116">
        <f t="shared" si="310"/>
        <v>0</v>
      </c>
      <c r="L423" s="116">
        <f t="shared" si="280"/>
        <v>0</v>
      </c>
      <c r="M423" s="116">
        <f t="shared" si="281"/>
        <v>0</v>
      </c>
      <c r="N423" s="116">
        <f t="shared" si="282"/>
        <v>0</v>
      </c>
      <c r="O423" s="116">
        <f t="shared" si="283"/>
        <v>0</v>
      </c>
      <c r="P423" s="116"/>
      <c r="R423" s="95">
        <f t="shared" si="274"/>
        <v>0</v>
      </c>
      <c r="S423" s="96">
        <f t="shared" si="275"/>
        <v>0</v>
      </c>
      <c r="T423" s="97"/>
    </row>
    <row r="424" s="85" customFormat="1" ht="23.1" customHeight="1" spans="1:20">
      <c r="A424" s="129" t="s">
        <v>795</v>
      </c>
      <c r="B424" s="129" t="s">
        <v>796</v>
      </c>
      <c r="C424" s="113" t="s">
        <v>737</v>
      </c>
      <c r="D424" s="148">
        <v>3599.35</v>
      </c>
      <c r="E424" s="115">
        <v>2</v>
      </c>
      <c r="F424" s="116">
        <f t="shared" si="277"/>
        <v>7198.7</v>
      </c>
      <c r="G424" s="116">
        <f t="shared" ref="G424:K424" si="311">D424</f>
        <v>3599.35</v>
      </c>
      <c r="H424" s="117">
        <f t="shared" si="311"/>
        <v>2</v>
      </c>
      <c r="I424" s="116">
        <f t="shared" si="279"/>
        <v>7198.7</v>
      </c>
      <c r="J424" s="116">
        <f t="shared" si="303"/>
        <v>3419.3825</v>
      </c>
      <c r="K424" s="116">
        <f t="shared" si="311"/>
        <v>2</v>
      </c>
      <c r="L424" s="116">
        <f t="shared" si="280"/>
        <v>6838.765</v>
      </c>
      <c r="M424" s="116">
        <f t="shared" si="281"/>
        <v>179.9675</v>
      </c>
      <c r="N424" s="116">
        <f t="shared" si="282"/>
        <v>2</v>
      </c>
      <c r="O424" s="116">
        <f t="shared" si="283"/>
        <v>359.935</v>
      </c>
      <c r="P424" s="116"/>
      <c r="R424" s="95">
        <f t="shared" si="274"/>
        <v>3419.3825</v>
      </c>
      <c r="S424" s="96">
        <f t="shared" si="275"/>
        <v>0</v>
      </c>
      <c r="T424" s="97"/>
    </row>
    <row r="425" s="85" customFormat="1" ht="23.1" customHeight="1" spans="1:20">
      <c r="A425" s="129" t="s">
        <v>797</v>
      </c>
      <c r="B425" s="129" t="s">
        <v>798</v>
      </c>
      <c r="C425" s="113" t="s">
        <v>737</v>
      </c>
      <c r="D425" s="148">
        <v>2449.39</v>
      </c>
      <c r="E425" s="115">
        <v>2</v>
      </c>
      <c r="F425" s="116">
        <f t="shared" si="277"/>
        <v>4898.78</v>
      </c>
      <c r="G425" s="116">
        <f t="shared" ref="G425:K425" si="312">D425</f>
        <v>2449.39</v>
      </c>
      <c r="H425" s="117">
        <f t="shared" si="312"/>
        <v>2</v>
      </c>
      <c r="I425" s="116">
        <f t="shared" si="279"/>
        <v>4898.78</v>
      </c>
      <c r="J425" s="116">
        <f t="shared" si="303"/>
        <v>2326.9205</v>
      </c>
      <c r="K425" s="116">
        <f t="shared" si="312"/>
        <v>2</v>
      </c>
      <c r="L425" s="116">
        <f t="shared" si="280"/>
        <v>4653.841</v>
      </c>
      <c r="M425" s="116">
        <f t="shared" si="281"/>
        <v>122.4695</v>
      </c>
      <c r="N425" s="116">
        <f t="shared" si="282"/>
        <v>2</v>
      </c>
      <c r="O425" s="116">
        <f t="shared" si="283"/>
        <v>244.939</v>
      </c>
      <c r="P425" s="116"/>
      <c r="R425" s="95">
        <f t="shared" si="274"/>
        <v>2326.9205</v>
      </c>
      <c r="S425" s="96">
        <f t="shared" si="275"/>
        <v>0</v>
      </c>
      <c r="T425" s="97"/>
    </row>
    <row r="426" s="85" customFormat="1" ht="23.1" customHeight="1" spans="1:20">
      <c r="A426" s="129" t="s">
        <v>799</v>
      </c>
      <c r="B426" s="129" t="s">
        <v>800</v>
      </c>
      <c r="C426" s="113" t="s">
        <v>801</v>
      </c>
      <c r="D426" s="148">
        <v>29841.34</v>
      </c>
      <c r="E426" s="115">
        <v>2</v>
      </c>
      <c r="F426" s="116">
        <f t="shared" si="277"/>
        <v>59682.68</v>
      </c>
      <c r="G426" s="116">
        <f t="shared" ref="G426:K426" si="313">D426</f>
        <v>29841.34</v>
      </c>
      <c r="H426" s="117">
        <f t="shared" si="313"/>
        <v>2</v>
      </c>
      <c r="I426" s="116">
        <f t="shared" si="279"/>
        <v>59682.68</v>
      </c>
      <c r="J426" s="116">
        <f t="shared" si="303"/>
        <v>28349.273</v>
      </c>
      <c r="K426" s="116">
        <f t="shared" si="313"/>
        <v>2</v>
      </c>
      <c r="L426" s="116">
        <f t="shared" si="280"/>
        <v>56698.546</v>
      </c>
      <c r="M426" s="116">
        <f t="shared" si="281"/>
        <v>1492.067</v>
      </c>
      <c r="N426" s="116">
        <f t="shared" si="282"/>
        <v>2</v>
      </c>
      <c r="O426" s="116">
        <f t="shared" si="283"/>
        <v>2984.13400000001</v>
      </c>
      <c r="P426" s="116"/>
      <c r="R426" s="95">
        <f t="shared" si="274"/>
        <v>28349.273</v>
      </c>
      <c r="S426" s="96">
        <f t="shared" si="275"/>
        <v>0</v>
      </c>
      <c r="T426" s="97"/>
    </row>
    <row r="427" s="85" customFormat="1" ht="23.1" customHeight="1" spans="1:20">
      <c r="A427" s="129" t="s">
        <v>802</v>
      </c>
      <c r="B427" s="129" t="s">
        <v>803</v>
      </c>
      <c r="C427" s="113" t="s">
        <v>737</v>
      </c>
      <c r="D427" s="148">
        <v>5399.78</v>
      </c>
      <c r="E427" s="115">
        <v>2</v>
      </c>
      <c r="F427" s="116">
        <f t="shared" si="277"/>
        <v>10799.56</v>
      </c>
      <c r="G427" s="116">
        <f t="shared" ref="G427:K427" si="314">D427</f>
        <v>5399.78</v>
      </c>
      <c r="H427" s="117">
        <f t="shared" si="314"/>
        <v>2</v>
      </c>
      <c r="I427" s="116">
        <f t="shared" si="279"/>
        <v>10799.56</v>
      </c>
      <c r="J427" s="116">
        <f t="shared" si="303"/>
        <v>5129.791</v>
      </c>
      <c r="K427" s="116">
        <f t="shared" si="314"/>
        <v>2</v>
      </c>
      <c r="L427" s="116">
        <f t="shared" si="280"/>
        <v>10259.582</v>
      </c>
      <c r="M427" s="116">
        <f t="shared" si="281"/>
        <v>269.989</v>
      </c>
      <c r="N427" s="116">
        <f t="shared" si="282"/>
        <v>2</v>
      </c>
      <c r="O427" s="116">
        <f t="shared" si="283"/>
        <v>539.978000000001</v>
      </c>
      <c r="P427" s="116"/>
      <c r="R427" s="95">
        <f t="shared" si="274"/>
        <v>5129.791</v>
      </c>
      <c r="S427" s="96">
        <f t="shared" si="275"/>
        <v>0</v>
      </c>
      <c r="T427" s="97"/>
    </row>
    <row r="428" s="85" customFormat="1" ht="23.1" customHeight="1" spans="1:20">
      <c r="A428" s="129">
        <v>431</v>
      </c>
      <c r="B428" s="129" t="s">
        <v>804</v>
      </c>
      <c r="C428" s="113"/>
      <c r="D428" s="148"/>
      <c r="E428" s="115"/>
      <c r="F428" s="116">
        <f t="shared" si="277"/>
        <v>0</v>
      </c>
      <c r="G428" s="116">
        <f t="shared" ref="G428:K428" si="315">D428</f>
        <v>0</v>
      </c>
      <c r="H428" s="117">
        <f t="shared" si="315"/>
        <v>0</v>
      </c>
      <c r="I428" s="116">
        <f t="shared" si="279"/>
        <v>0</v>
      </c>
      <c r="J428" s="116">
        <f t="shared" si="303"/>
        <v>0</v>
      </c>
      <c r="K428" s="116">
        <f t="shared" si="315"/>
        <v>0</v>
      </c>
      <c r="L428" s="116">
        <f t="shared" si="280"/>
        <v>0</v>
      </c>
      <c r="M428" s="116">
        <f t="shared" si="281"/>
        <v>0</v>
      </c>
      <c r="N428" s="116">
        <f t="shared" si="282"/>
        <v>0</v>
      </c>
      <c r="O428" s="116">
        <f t="shared" si="283"/>
        <v>0</v>
      </c>
      <c r="P428" s="116"/>
      <c r="R428" s="95">
        <f t="shared" si="274"/>
        <v>0</v>
      </c>
      <c r="S428" s="96">
        <f t="shared" si="275"/>
        <v>0</v>
      </c>
      <c r="T428" s="97"/>
    </row>
    <row r="429" s="85" customFormat="1" ht="23.1" customHeight="1" spans="1:20">
      <c r="A429" s="129" t="s">
        <v>805</v>
      </c>
      <c r="B429" s="129" t="s">
        <v>806</v>
      </c>
      <c r="C429" s="113" t="s">
        <v>737</v>
      </c>
      <c r="D429" s="148">
        <v>999.61</v>
      </c>
      <c r="E429" s="115">
        <v>2</v>
      </c>
      <c r="F429" s="116">
        <f t="shared" si="277"/>
        <v>1999.22</v>
      </c>
      <c r="G429" s="116">
        <f t="shared" ref="G429:K429" si="316">D429</f>
        <v>999.61</v>
      </c>
      <c r="H429" s="117">
        <f t="shared" si="316"/>
        <v>2</v>
      </c>
      <c r="I429" s="116">
        <f t="shared" si="279"/>
        <v>1999.22</v>
      </c>
      <c r="J429" s="116">
        <f t="shared" si="303"/>
        <v>949.6295</v>
      </c>
      <c r="K429" s="116">
        <f t="shared" si="316"/>
        <v>2</v>
      </c>
      <c r="L429" s="116">
        <f t="shared" si="280"/>
        <v>1899.259</v>
      </c>
      <c r="M429" s="116">
        <f t="shared" si="281"/>
        <v>49.9805</v>
      </c>
      <c r="N429" s="116">
        <f t="shared" si="282"/>
        <v>2</v>
      </c>
      <c r="O429" s="116">
        <f t="shared" si="283"/>
        <v>99.961</v>
      </c>
      <c r="P429" s="116"/>
      <c r="R429" s="95">
        <f t="shared" si="274"/>
        <v>949.6295</v>
      </c>
      <c r="S429" s="96">
        <f t="shared" si="275"/>
        <v>0</v>
      </c>
      <c r="T429" s="97"/>
    </row>
    <row r="430" s="85" customFormat="1" ht="23.1" customHeight="1" spans="1:20">
      <c r="A430" s="129" t="s">
        <v>807</v>
      </c>
      <c r="B430" s="129" t="s">
        <v>808</v>
      </c>
      <c r="C430" s="113" t="s">
        <v>801</v>
      </c>
      <c r="D430" s="148">
        <v>949.95</v>
      </c>
      <c r="E430" s="115">
        <v>2</v>
      </c>
      <c r="F430" s="116">
        <f t="shared" si="277"/>
        <v>1899.9</v>
      </c>
      <c r="G430" s="116">
        <f t="shared" ref="G430:K430" si="317">D430</f>
        <v>949.95</v>
      </c>
      <c r="H430" s="117">
        <f t="shared" si="317"/>
        <v>2</v>
      </c>
      <c r="I430" s="116">
        <f t="shared" si="279"/>
        <v>1899.9</v>
      </c>
      <c r="J430" s="116">
        <f t="shared" si="303"/>
        <v>902.4525</v>
      </c>
      <c r="K430" s="116">
        <f t="shared" si="317"/>
        <v>2</v>
      </c>
      <c r="L430" s="116">
        <f t="shared" si="280"/>
        <v>1804.905</v>
      </c>
      <c r="M430" s="116">
        <f t="shared" si="281"/>
        <v>47.4975000000001</v>
      </c>
      <c r="N430" s="116">
        <f t="shared" si="282"/>
        <v>2</v>
      </c>
      <c r="O430" s="116">
        <f t="shared" si="283"/>
        <v>94.9950000000001</v>
      </c>
      <c r="P430" s="116"/>
      <c r="R430" s="95">
        <f t="shared" si="274"/>
        <v>902.4525</v>
      </c>
      <c r="S430" s="96">
        <f t="shared" si="275"/>
        <v>0</v>
      </c>
      <c r="T430" s="97"/>
    </row>
    <row r="431" s="85" customFormat="1" ht="23.1" customHeight="1" spans="1:20">
      <c r="A431" s="129" t="s">
        <v>809</v>
      </c>
      <c r="B431" s="129" t="s">
        <v>810</v>
      </c>
      <c r="C431" s="113" t="s">
        <v>737</v>
      </c>
      <c r="D431" s="148">
        <v>299.92</v>
      </c>
      <c r="E431" s="115">
        <v>2</v>
      </c>
      <c r="F431" s="116">
        <f t="shared" si="277"/>
        <v>599.84</v>
      </c>
      <c r="G431" s="116">
        <f t="shared" ref="G431:K431" si="318">D431</f>
        <v>299.92</v>
      </c>
      <c r="H431" s="117">
        <f t="shared" si="318"/>
        <v>2</v>
      </c>
      <c r="I431" s="116">
        <f t="shared" si="279"/>
        <v>599.84</v>
      </c>
      <c r="J431" s="116">
        <f t="shared" si="303"/>
        <v>284.924</v>
      </c>
      <c r="K431" s="116">
        <f t="shared" si="318"/>
        <v>2</v>
      </c>
      <c r="L431" s="116">
        <f t="shared" si="280"/>
        <v>569.848</v>
      </c>
      <c r="M431" s="116">
        <f t="shared" si="281"/>
        <v>14.996</v>
      </c>
      <c r="N431" s="116">
        <f t="shared" si="282"/>
        <v>2</v>
      </c>
      <c r="O431" s="116">
        <f t="shared" si="283"/>
        <v>29.9920000000001</v>
      </c>
      <c r="P431" s="116"/>
      <c r="R431" s="95">
        <f t="shared" si="274"/>
        <v>284.924</v>
      </c>
      <c r="S431" s="96">
        <f t="shared" si="275"/>
        <v>0</v>
      </c>
      <c r="T431" s="97"/>
    </row>
    <row r="432" s="85" customFormat="1" ht="23.1" customHeight="1" spans="1:20">
      <c r="A432" s="129">
        <v>432</v>
      </c>
      <c r="B432" s="129" t="s">
        <v>811</v>
      </c>
      <c r="C432" s="113"/>
      <c r="D432" s="148"/>
      <c r="E432" s="115"/>
      <c r="F432" s="116">
        <f t="shared" si="277"/>
        <v>0</v>
      </c>
      <c r="G432" s="116">
        <f t="shared" ref="G432:K432" si="319">D432</f>
        <v>0</v>
      </c>
      <c r="H432" s="117">
        <f t="shared" si="319"/>
        <v>0</v>
      </c>
      <c r="I432" s="116">
        <f t="shared" si="279"/>
        <v>0</v>
      </c>
      <c r="J432" s="116">
        <f t="shared" si="303"/>
        <v>0</v>
      </c>
      <c r="K432" s="116">
        <f t="shared" si="319"/>
        <v>0</v>
      </c>
      <c r="L432" s="116">
        <f t="shared" si="280"/>
        <v>0</v>
      </c>
      <c r="M432" s="116">
        <f t="shared" si="281"/>
        <v>0</v>
      </c>
      <c r="N432" s="116">
        <f t="shared" si="282"/>
        <v>0</v>
      </c>
      <c r="O432" s="116">
        <f t="shared" si="283"/>
        <v>0</v>
      </c>
      <c r="P432" s="116"/>
      <c r="R432" s="95">
        <f t="shared" si="274"/>
        <v>0</v>
      </c>
      <c r="S432" s="96">
        <f t="shared" si="275"/>
        <v>0</v>
      </c>
      <c r="T432" s="97"/>
    </row>
    <row r="433" s="85" customFormat="1" ht="23.1" customHeight="1" spans="1:20">
      <c r="A433" s="129" t="s">
        <v>812</v>
      </c>
      <c r="B433" s="129" t="s">
        <v>813</v>
      </c>
      <c r="C433" s="113" t="s">
        <v>65</v>
      </c>
      <c r="D433" s="148">
        <v>112.51</v>
      </c>
      <c r="E433" s="115">
        <v>10</v>
      </c>
      <c r="F433" s="116">
        <f t="shared" si="277"/>
        <v>1125.1</v>
      </c>
      <c r="G433" s="116">
        <f t="shared" ref="G433:K433" si="320">D433</f>
        <v>112.51</v>
      </c>
      <c r="H433" s="117">
        <f t="shared" si="320"/>
        <v>10</v>
      </c>
      <c r="I433" s="116">
        <f t="shared" si="279"/>
        <v>1125.1</v>
      </c>
      <c r="J433" s="116">
        <f t="shared" si="303"/>
        <v>106.8845</v>
      </c>
      <c r="K433" s="116">
        <f t="shared" si="320"/>
        <v>10</v>
      </c>
      <c r="L433" s="116">
        <f t="shared" si="280"/>
        <v>1068.845</v>
      </c>
      <c r="M433" s="116">
        <f t="shared" si="281"/>
        <v>5.6255</v>
      </c>
      <c r="N433" s="116">
        <f t="shared" si="282"/>
        <v>10</v>
      </c>
      <c r="O433" s="116">
        <f t="shared" si="283"/>
        <v>56.255</v>
      </c>
      <c r="P433" s="116"/>
      <c r="R433" s="95">
        <f t="shared" si="274"/>
        <v>106.8845</v>
      </c>
      <c r="S433" s="96">
        <f t="shared" si="275"/>
        <v>0</v>
      </c>
      <c r="T433" s="97"/>
    </row>
    <row r="434" s="85" customFormat="1" ht="23.1" customHeight="1" spans="1:20">
      <c r="A434" s="129" t="s">
        <v>814</v>
      </c>
      <c r="B434" s="129" t="s">
        <v>815</v>
      </c>
      <c r="C434" s="113" t="s">
        <v>65</v>
      </c>
      <c r="D434" s="148">
        <v>218.39</v>
      </c>
      <c r="E434" s="115">
        <v>10</v>
      </c>
      <c r="F434" s="116">
        <f t="shared" si="277"/>
        <v>2183.9</v>
      </c>
      <c r="G434" s="116">
        <f t="shared" ref="G434:K434" si="321">D434</f>
        <v>218.39</v>
      </c>
      <c r="H434" s="117">
        <f t="shared" si="321"/>
        <v>10</v>
      </c>
      <c r="I434" s="116">
        <f t="shared" si="279"/>
        <v>2183.9</v>
      </c>
      <c r="J434" s="116">
        <f t="shared" si="303"/>
        <v>207.4705</v>
      </c>
      <c r="K434" s="116">
        <f t="shared" si="321"/>
        <v>10</v>
      </c>
      <c r="L434" s="116">
        <f t="shared" si="280"/>
        <v>2074.705</v>
      </c>
      <c r="M434" s="116">
        <f t="shared" si="281"/>
        <v>10.9195</v>
      </c>
      <c r="N434" s="116">
        <f t="shared" si="282"/>
        <v>10</v>
      </c>
      <c r="O434" s="116">
        <f t="shared" si="283"/>
        <v>109.195</v>
      </c>
      <c r="P434" s="116"/>
      <c r="R434" s="95">
        <f t="shared" si="274"/>
        <v>207.4705</v>
      </c>
      <c r="S434" s="96">
        <f t="shared" si="275"/>
        <v>0</v>
      </c>
      <c r="T434" s="97"/>
    </row>
    <row r="435" s="85" customFormat="1" ht="23.1" customHeight="1" spans="1:20">
      <c r="A435" s="129" t="s">
        <v>816</v>
      </c>
      <c r="B435" s="129" t="s">
        <v>817</v>
      </c>
      <c r="C435" s="113" t="s">
        <v>65</v>
      </c>
      <c r="D435" s="148">
        <v>338.3</v>
      </c>
      <c r="E435" s="115">
        <v>10</v>
      </c>
      <c r="F435" s="116">
        <f t="shared" si="277"/>
        <v>3383</v>
      </c>
      <c r="G435" s="116">
        <f t="shared" ref="G435:K435" si="322">D435</f>
        <v>338.3</v>
      </c>
      <c r="H435" s="117">
        <f t="shared" si="322"/>
        <v>10</v>
      </c>
      <c r="I435" s="116">
        <f t="shared" si="279"/>
        <v>3383</v>
      </c>
      <c r="J435" s="116">
        <f t="shared" si="303"/>
        <v>321.385</v>
      </c>
      <c r="K435" s="116">
        <f t="shared" si="322"/>
        <v>10</v>
      </c>
      <c r="L435" s="116">
        <f t="shared" si="280"/>
        <v>3213.85</v>
      </c>
      <c r="M435" s="116">
        <f t="shared" si="281"/>
        <v>16.915</v>
      </c>
      <c r="N435" s="116">
        <f t="shared" si="282"/>
        <v>10</v>
      </c>
      <c r="O435" s="116">
        <f t="shared" si="283"/>
        <v>169.15</v>
      </c>
      <c r="P435" s="116"/>
      <c r="R435" s="95">
        <f t="shared" si="274"/>
        <v>321.385</v>
      </c>
      <c r="S435" s="96">
        <f t="shared" si="275"/>
        <v>0</v>
      </c>
      <c r="T435" s="97"/>
    </row>
    <row r="436" s="85" customFormat="1" ht="23.1" customHeight="1" spans="1:20">
      <c r="A436" s="129" t="s">
        <v>818</v>
      </c>
      <c r="B436" s="129" t="s">
        <v>819</v>
      </c>
      <c r="C436" s="113" t="s">
        <v>65</v>
      </c>
      <c r="D436" s="148">
        <v>509.86</v>
      </c>
      <c r="E436" s="115">
        <v>10</v>
      </c>
      <c r="F436" s="116">
        <f t="shared" si="277"/>
        <v>5098.6</v>
      </c>
      <c r="G436" s="116">
        <f t="shared" ref="G436:K436" si="323">D436</f>
        <v>509.86</v>
      </c>
      <c r="H436" s="117">
        <f t="shared" si="323"/>
        <v>10</v>
      </c>
      <c r="I436" s="116">
        <f t="shared" si="279"/>
        <v>5098.6</v>
      </c>
      <c r="J436" s="116">
        <f t="shared" si="303"/>
        <v>484.367</v>
      </c>
      <c r="K436" s="116">
        <f t="shared" si="323"/>
        <v>10</v>
      </c>
      <c r="L436" s="116">
        <f t="shared" si="280"/>
        <v>4843.67</v>
      </c>
      <c r="M436" s="116">
        <f t="shared" si="281"/>
        <v>25.493</v>
      </c>
      <c r="N436" s="116">
        <f t="shared" si="282"/>
        <v>10</v>
      </c>
      <c r="O436" s="116">
        <f t="shared" si="283"/>
        <v>254.93</v>
      </c>
      <c r="P436" s="116"/>
      <c r="R436" s="95">
        <f t="shared" si="274"/>
        <v>484.367</v>
      </c>
      <c r="S436" s="96">
        <f t="shared" si="275"/>
        <v>0</v>
      </c>
      <c r="T436" s="97"/>
    </row>
    <row r="437" s="85" customFormat="1" ht="23.1" customHeight="1" spans="1:20">
      <c r="A437" s="129" t="s">
        <v>820</v>
      </c>
      <c r="B437" s="129" t="s">
        <v>821</v>
      </c>
      <c r="C437" s="113" t="s">
        <v>65</v>
      </c>
      <c r="D437" s="148">
        <v>1614.46</v>
      </c>
      <c r="E437" s="115">
        <v>10</v>
      </c>
      <c r="F437" s="116">
        <f t="shared" si="277"/>
        <v>16144.6</v>
      </c>
      <c r="G437" s="116">
        <f t="shared" ref="G437:K437" si="324">D437</f>
        <v>1614.46</v>
      </c>
      <c r="H437" s="117">
        <f t="shared" si="324"/>
        <v>10</v>
      </c>
      <c r="I437" s="116">
        <f t="shared" si="279"/>
        <v>16144.6</v>
      </c>
      <c r="J437" s="116">
        <f t="shared" si="303"/>
        <v>1533.737</v>
      </c>
      <c r="K437" s="116">
        <f t="shared" si="324"/>
        <v>10</v>
      </c>
      <c r="L437" s="116">
        <f t="shared" si="280"/>
        <v>15337.37</v>
      </c>
      <c r="M437" s="116">
        <f t="shared" si="281"/>
        <v>80.7230000000002</v>
      </c>
      <c r="N437" s="116">
        <f t="shared" si="282"/>
        <v>10</v>
      </c>
      <c r="O437" s="116">
        <f t="shared" si="283"/>
        <v>807.230000000002</v>
      </c>
      <c r="P437" s="116"/>
      <c r="R437" s="95">
        <f t="shared" si="274"/>
        <v>1533.737</v>
      </c>
      <c r="S437" s="96">
        <f t="shared" si="275"/>
        <v>0</v>
      </c>
      <c r="T437" s="97"/>
    </row>
    <row r="438" s="85" customFormat="1" ht="23.1" customHeight="1" spans="1:20">
      <c r="A438" s="129" t="s">
        <v>822</v>
      </c>
      <c r="B438" s="129" t="s">
        <v>823</v>
      </c>
      <c r="C438" s="113" t="s">
        <v>65</v>
      </c>
      <c r="D438" s="148">
        <v>1668.38</v>
      </c>
      <c r="E438" s="115">
        <v>10</v>
      </c>
      <c r="F438" s="116">
        <f t="shared" si="277"/>
        <v>16683.8</v>
      </c>
      <c r="G438" s="116">
        <f t="shared" ref="G438:K438" si="325">D438</f>
        <v>1668.38</v>
      </c>
      <c r="H438" s="117">
        <f t="shared" si="325"/>
        <v>10</v>
      </c>
      <c r="I438" s="116">
        <f t="shared" si="279"/>
        <v>16683.8</v>
      </c>
      <c r="J438" s="116">
        <f t="shared" si="303"/>
        <v>1584.961</v>
      </c>
      <c r="K438" s="116">
        <f t="shared" si="325"/>
        <v>10</v>
      </c>
      <c r="L438" s="116">
        <f t="shared" si="280"/>
        <v>15849.61</v>
      </c>
      <c r="M438" s="116">
        <f t="shared" si="281"/>
        <v>83.4190000000001</v>
      </c>
      <c r="N438" s="116">
        <f t="shared" si="282"/>
        <v>10</v>
      </c>
      <c r="O438" s="116">
        <f t="shared" si="283"/>
        <v>834.190000000001</v>
      </c>
      <c r="P438" s="116"/>
      <c r="R438" s="95">
        <f t="shared" si="274"/>
        <v>1584.961</v>
      </c>
      <c r="S438" s="96">
        <f t="shared" si="275"/>
        <v>0</v>
      </c>
      <c r="T438" s="97"/>
    </row>
    <row r="439" s="85" customFormat="1" ht="23.1" customHeight="1" spans="1:20">
      <c r="A439" s="129">
        <v>433</v>
      </c>
      <c r="B439" s="129" t="s">
        <v>824</v>
      </c>
      <c r="C439" s="113"/>
      <c r="D439" s="148"/>
      <c r="E439" s="115"/>
      <c r="F439" s="116">
        <f t="shared" si="277"/>
        <v>0</v>
      </c>
      <c r="G439" s="116">
        <f t="shared" ref="G439:K439" si="326">D439</f>
        <v>0</v>
      </c>
      <c r="H439" s="117">
        <f t="shared" si="326"/>
        <v>0</v>
      </c>
      <c r="I439" s="116">
        <f t="shared" si="279"/>
        <v>0</v>
      </c>
      <c r="J439" s="116">
        <f t="shared" si="303"/>
        <v>0</v>
      </c>
      <c r="K439" s="116">
        <f t="shared" si="326"/>
        <v>0</v>
      </c>
      <c r="L439" s="116">
        <f t="shared" si="280"/>
        <v>0</v>
      </c>
      <c r="M439" s="116">
        <f t="shared" si="281"/>
        <v>0</v>
      </c>
      <c r="N439" s="116">
        <f t="shared" si="282"/>
        <v>0</v>
      </c>
      <c r="O439" s="116">
        <f t="shared" si="283"/>
        <v>0</v>
      </c>
      <c r="P439" s="116"/>
      <c r="R439" s="95">
        <f t="shared" si="274"/>
        <v>0</v>
      </c>
      <c r="S439" s="96">
        <f t="shared" si="275"/>
        <v>0</v>
      </c>
      <c r="T439" s="97"/>
    </row>
    <row r="440" s="85" customFormat="1" ht="23.1" customHeight="1" spans="1:20">
      <c r="A440" s="129" t="s">
        <v>825</v>
      </c>
      <c r="B440" s="129" t="s">
        <v>826</v>
      </c>
      <c r="C440" s="113" t="s">
        <v>65</v>
      </c>
      <c r="D440" s="148">
        <v>80.61</v>
      </c>
      <c r="E440" s="115">
        <v>5</v>
      </c>
      <c r="F440" s="116">
        <f t="shared" si="277"/>
        <v>403.05</v>
      </c>
      <c r="G440" s="116">
        <f t="shared" ref="G440:K440" si="327">D440</f>
        <v>80.61</v>
      </c>
      <c r="H440" s="117">
        <f t="shared" si="327"/>
        <v>5</v>
      </c>
      <c r="I440" s="116">
        <f t="shared" si="279"/>
        <v>403.05</v>
      </c>
      <c r="J440" s="116">
        <f t="shared" si="303"/>
        <v>76.5795</v>
      </c>
      <c r="K440" s="116">
        <f t="shared" si="327"/>
        <v>5</v>
      </c>
      <c r="L440" s="116">
        <f t="shared" si="280"/>
        <v>382.8975</v>
      </c>
      <c r="M440" s="116">
        <f t="shared" si="281"/>
        <v>4.0305</v>
      </c>
      <c r="N440" s="116">
        <f t="shared" si="282"/>
        <v>5</v>
      </c>
      <c r="O440" s="116">
        <f t="shared" si="283"/>
        <v>20.1525</v>
      </c>
      <c r="P440" s="116"/>
      <c r="R440" s="95">
        <f t="shared" si="274"/>
        <v>76.5795</v>
      </c>
      <c r="S440" s="96">
        <f t="shared" si="275"/>
        <v>0</v>
      </c>
      <c r="T440" s="97"/>
    </row>
    <row r="441" s="85" customFormat="1" ht="23.1" customHeight="1" spans="1:20">
      <c r="A441" s="129" t="s">
        <v>827</v>
      </c>
      <c r="B441" s="129" t="s">
        <v>828</v>
      </c>
      <c r="C441" s="113" t="s">
        <v>65</v>
      </c>
      <c r="D441" s="148">
        <v>119.4</v>
      </c>
      <c r="E441" s="115">
        <v>50</v>
      </c>
      <c r="F441" s="116">
        <f t="shared" si="277"/>
        <v>5970</v>
      </c>
      <c r="G441" s="116">
        <f t="shared" ref="G441:K441" si="328">D441</f>
        <v>119.4</v>
      </c>
      <c r="H441" s="117">
        <f t="shared" si="328"/>
        <v>50</v>
      </c>
      <c r="I441" s="116">
        <f t="shared" si="279"/>
        <v>5970</v>
      </c>
      <c r="J441" s="116">
        <f t="shared" si="303"/>
        <v>113.43</v>
      </c>
      <c r="K441" s="116">
        <f t="shared" si="328"/>
        <v>50</v>
      </c>
      <c r="L441" s="116">
        <f t="shared" si="280"/>
        <v>5671.5</v>
      </c>
      <c r="M441" s="116">
        <f t="shared" si="281"/>
        <v>5.97</v>
      </c>
      <c r="N441" s="116">
        <f t="shared" si="282"/>
        <v>50</v>
      </c>
      <c r="O441" s="116">
        <f t="shared" si="283"/>
        <v>298.5</v>
      </c>
      <c r="P441" s="116"/>
      <c r="R441" s="95">
        <f t="shared" si="274"/>
        <v>113.43</v>
      </c>
      <c r="S441" s="96">
        <f t="shared" si="275"/>
        <v>0</v>
      </c>
      <c r="T441" s="97"/>
    </row>
    <row r="442" s="85" customFormat="1" ht="23.1" customHeight="1" spans="1:20">
      <c r="A442" s="129" t="s">
        <v>829</v>
      </c>
      <c r="B442" s="129" t="s">
        <v>830</v>
      </c>
      <c r="C442" s="113" t="s">
        <v>65</v>
      </c>
      <c r="D442" s="148">
        <v>145.53</v>
      </c>
      <c r="E442" s="115">
        <v>5</v>
      </c>
      <c r="F442" s="116">
        <f t="shared" si="277"/>
        <v>727.65</v>
      </c>
      <c r="G442" s="116">
        <f t="shared" ref="G442:K442" si="329">D442</f>
        <v>145.53</v>
      </c>
      <c r="H442" s="117">
        <f t="shared" si="329"/>
        <v>5</v>
      </c>
      <c r="I442" s="116">
        <f t="shared" si="279"/>
        <v>727.65</v>
      </c>
      <c r="J442" s="116">
        <f t="shared" si="303"/>
        <v>138.2535</v>
      </c>
      <c r="K442" s="116">
        <f t="shared" si="329"/>
        <v>5</v>
      </c>
      <c r="L442" s="116">
        <f t="shared" si="280"/>
        <v>691.2675</v>
      </c>
      <c r="M442" s="116">
        <f t="shared" si="281"/>
        <v>7.2765</v>
      </c>
      <c r="N442" s="116">
        <f t="shared" si="282"/>
        <v>5</v>
      </c>
      <c r="O442" s="116">
        <f t="shared" si="283"/>
        <v>36.3825</v>
      </c>
      <c r="P442" s="116"/>
      <c r="R442" s="95">
        <f t="shared" si="274"/>
        <v>138.2535</v>
      </c>
      <c r="S442" s="96">
        <f t="shared" si="275"/>
        <v>0</v>
      </c>
      <c r="T442" s="97"/>
    </row>
    <row r="443" s="85" customFormat="1" ht="23.1" customHeight="1" spans="1:20">
      <c r="A443" s="129" t="s">
        <v>831</v>
      </c>
      <c r="B443" s="129" t="s">
        <v>832</v>
      </c>
      <c r="C443" s="113" t="s">
        <v>65</v>
      </c>
      <c r="D443" s="148">
        <v>181.31</v>
      </c>
      <c r="E443" s="115">
        <v>5</v>
      </c>
      <c r="F443" s="116">
        <f t="shared" si="277"/>
        <v>906.55</v>
      </c>
      <c r="G443" s="116">
        <f t="shared" ref="G443:K443" si="330">D443</f>
        <v>181.31</v>
      </c>
      <c r="H443" s="117">
        <f t="shared" si="330"/>
        <v>5</v>
      </c>
      <c r="I443" s="116">
        <f t="shared" si="279"/>
        <v>906.55</v>
      </c>
      <c r="J443" s="116">
        <f t="shared" si="303"/>
        <v>172.2445</v>
      </c>
      <c r="K443" s="116">
        <f t="shared" si="330"/>
        <v>5</v>
      </c>
      <c r="L443" s="116">
        <f t="shared" si="280"/>
        <v>861.2225</v>
      </c>
      <c r="M443" s="116">
        <f t="shared" si="281"/>
        <v>9.06550000000001</v>
      </c>
      <c r="N443" s="116">
        <f t="shared" si="282"/>
        <v>5</v>
      </c>
      <c r="O443" s="116">
        <f t="shared" si="283"/>
        <v>45.3275000000001</v>
      </c>
      <c r="P443" s="116"/>
      <c r="R443" s="95">
        <f t="shared" si="274"/>
        <v>172.2445</v>
      </c>
      <c r="S443" s="96">
        <f t="shared" si="275"/>
        <v>0</v>
      </c>
      <c r="T443" s="97"/>
    </row>
    <row r="444" s="85" customFormat="1" ht="23.1" customHeight="1" spans="1:20">
      <c r="A444" s="129" t="s">
        <v>833</v>
      </c>
      <c r="B444" s="129" t="s">
        <v>834</v>
      </c>
      <c r="C444" s="113" t="s">
        <v>65</v>
      </c>
      <c r="D444" s="148">
        <v>244.57</v>
      </c>
      <c r="E444" s="115">
        <v>5</v>
      </c>
      <c r="F444" s="116">
        <f t="shared" si="277"/>
        <v>1222.85</v>
      </c>
      <c r="G444" s="116">
        <f t="shared" ref="G444:K444" si="331">D444</f>
        <v>244.57</v>
      </c>
      <c r="H444" s="117">
        <f t="shared" si="331"/>
        <v>5</v>
      </c>
      <c r="I444" s="116">
        <f t="shared" si="279"/>
        <v>1222.85</v>
      </c>
      <c r="J444" s="116">
        <f t="shared" si="303"/>
        <v>232.3415</v>
      </c>
      <c r="K444" s="116">
        <f t="shared" si="331"/>
        <v>5</v>
      </c>
      <c r="L444" s="116">
        <f t="shared" si="280"/>
        <v>1161.7075</v>
      </c>
      <c r="M444" s="116">
        <f t="shared" si="281"/>
        <v>12.2285</v>
      </c>
      <c r="N444" s="116">
        <f t="shared" si="282"/>
        <v>5</v>
      </c>
      <c r="O444" s="116">
        <f t="shared" si="283"/>
        <v>61.1425</v>
      </c>
      <c r="P444" s="116"/>
      <c r="R444" s="95">
        <f t="shared" si="274"/>
        <v>232.3415</v>
      </c>
      <c r="S444" s="96">
        <f t="shared" si="275"/>
        <v>0</v>
      </c>
      <c r="T444" s="97"/>
    </row>
    <row r="445" s="85" customFormat="1" ht="23.1" customHeight="1" spans="1:20">
      <c r="A445" s="129" t="s">
        <v>835</v>
      </c>
      <c r="B445" s="129" t="s">
        <v>836</v>
      </c>
      <c r="C445" s="113" t="s">
        <v>334</v>
      </c>
      <c r="D445" s="148">
        <v>20</v>
      </c>
      <c r="E445" s="115">
        <v>5</v>
      </c>
      <c r="F445" s="116">
        <f t="shared" si="277"/>
        <v>100</v>
      </c>
      <c r="G445" s="116">
        <f t="shared" ref="G445:K445" si="332">D445</f>
        <v>20</v>
      </c>
      <c r="H445" s="117">
        <f t="shared" si="332"/>
        <v>5</v>
      </c>
      <c r="I445" s="116">
        <f t="shared" si="279"/>
        <v>100</v>
      </c>
      <c r="J445" s="116">
        <f t="shared" si="303"/>
        <v>19</v>
      </c>
      <c r="K445" s="116">
        <f t="shared" si="332"/>
        <v>5</v>
      </c>
      <c r="L445" s="116">
        <f t="shared" si="280"/>
        <v>95</v>
      </c>
      <c r="M445" s="116">
        <f t="shared" si="281"/>
        <v>1</v>
      </c>
      <c r="N445" s="116">
        <f t="shared" si="282"/>
        <v>5</v>
      </c>
      <c r="O445" s="116">
        <f t="shared" si="283"/>
        <v>5</v>
      </c>
      <c r="P445" s="116"/>
      <c r="R445" s="95">
        <f t="shared" si="274"/>
        <v>19</v>
      </c>
      <c r="S445" s="96">
        <f t="shared" si="275"/>
        <v>0</v>
      </c>
      <c r="T445" s="97"/>
    </row>
    <row r="446" s="85" customFormat="1" ht="23.1" customHeight="1" spans="1:20">
      <c r="A446" s="129">
        <v>434</v>
      </c>
      <c r="B446" s="129" t="s">
        <v>837</v>
      </c>
      <c r="C446" s="113"/>
      <c r="D446" s="148"/>
      <c r="E446" s="115"/>
      <c r="F446" s="116">
        <f t="shared" si="277"/>
        <v>0</v>
      </c>
      <c r="G446" s="116">
        <f t="shared" ref="G446:K446" si="333">D446</f>
        <v>0</v>
      </c>
      <c r="H446" s="117">
        <f t="shared" si="333"/>
        <v>0</v>
      </c>
      <c r="I446" s="116">
        <f t="shared" si="279"/>
        <v>0</v>
      </c>
      <c r="J446" s="116">
        <f t="shared" si="303"/>
        <v>0</v>
      </c>
      <c r="K446" s="116">
        <f t="shared" si="333"/>
        <v>0</v>
      </c>
      <c r="L446" s="116">
        <f t="shared" si="280"/>
        <v>0</v>
      </c>
      <c r="M446" s="116">
        <f t="shared" si="281"/>
        <v>0</v>
      </c>
      <c r="N446" s="116">
        <f t="shared" si="282"/>
        <v>0</v>
      </c>
      <c r="O446" s="116">
        <f t="shared" si="283"/>
        <v>0</v>
      </c>
      <c r="P446" s="116"/>
      <c r="R446" s="95">
        <f t="shared" si="274"/>
        <v>0</v>
      </c>
      <c r="S446" s="96">
        <f t="shared" si="275"/>
        <v>0</v>
      </c>
      <c r="T446" s="97"/>
    </row>
    <row r="447" s="85" customFormat="1" ht="23.1" customHeight="1" spans="1:20">
      <c r="A447" s="129" t="s">
        <v>838</v>
      </c>
      <c r="B447" s="129" t="s">
        <v>839</v>
      </c>
      <c r="C447" s="113" t="s">
        <v>65</v>
      </c>
      <c r="D447" s="148">
        <v>57.99</v>
      </c>
      <c r="E447" s="115">
        <v>100</v>
      </c>
      <c r="F447" s="116">
        <f t="shared" si="277"/>
        <v>5799</v>
      </c>
      <c r="G447" s="116">
        <f t="shared" ref="G447:K447" si="334">D447</f>
        <v>57.99</v>
      </c>
      <c r="H447" s="117">
        <f t="shared" si="334"/>
        <v>100</v>
      </c>
      <c r="I447" s="116">
        <f t="shared" si="279"/>
        <v>5799</v>
      </c>
      <c r="J447" s="116">
        <f t="shared" si="303"/>
        <v>55.0905</v>
      </c>
      <c r="K447" s="116">
        <f t="shared" si="334"/>
        <v>100</v>
      </c>
      <c r="L447" s="116">
        <f t="shared" si="280"/>
        <v>5509.05</v>
      </c>
      <c r="M447" s="116">
        <f t="shared" si="281"/>
        <v>2.8995</v>
      </c>
      <c r="N447" s="116">
        <f t="shared" si="282"/>
        <v>100</v>
      </c>
      <c r="O447" s="116">
        <f t="shared" si="283"/>
        <v>289.95</v>
      </c>
      <c r="P447" s="116"/>
      <c r="R447" s="95">
        <f t="shared" si="274"/>
        <v>55.0905</v>
      </c>
      <c r="S447" s="96">
        <f t="shared" si="275"/>
        <v>0</v>
      </c>
      <c r="T447" s="97"/>
    </row>
    <row r="448" s="85" customFormat="1" ht="23.1" customHeight="1" spans="1:20">
      <c r="A448" s="129" t="s">
        <v>840</v>
      </c>
      <c r="B448" s="129" t="s">
        <v>841</v>
      </c>
      <c r="C448" s="113" t="s">
        <v>334</v>
      </c>
      <c r="D448" s="148">
        <v>142.97</v>
      </c>
      <c r="E448" s="115">
        <v>10</v>
      </c>
      <c r="F448" s="116">
        <f t="shared" si="277"/>
        <v>1429.7</v>
      </c>
      <c r="G448" s="116">
        <f t="shared" ref="G448:K448" si="335">D448</f>
        <v>142.97</v>
      </c>
      <c r="H448" s="117">
        <f t="shared" si="335"/>
        <v>10</v>
      </c>
      <c r="I448" s="116">
        <f t="shared" si="279"/>
        <v>1429.7</v>
      </c>
      <c r="J448" s="116">
        <f t="shared" si="303"/>
        <v>135.8215</v>
      </c>
      <c r="K448" s="116">
        <f t="shared" si="335"/>
        <v>10</v>
      </c>
      <c r="L448" s="116">
        <f t="shared" si="280"/>
        <v>1358.215</v>
      </c>
      <c r="M448" s="116">
        <f t="shared" si="281"/>
        <v>7.14850000000001</v>
      </c>
      <c r="N448" s="116">
        <f t="shared" si="282"/>
        <v>10</v>
      </c>
      <c r="O448" s="116">
        <f t="shared" si="283"/>
        <v>71.4850000000001</v>
      </c>
      <c r="P448" s="116"/>
      <c r="R448" s="95">
        <f t="shared" si="274"/>
        <v>135.8215</v>
      </c>
      <c r="S448" s="96">
        <f t="shared" si="275"/>
        <v>0</v>
      </c>
      <c r="T448" s="97"/>
    </row>
    <row r="449" s="85" customFormat="1" ht="23.1" customHeight="1" spans="1:20">
      <c r="A449" s="129">
        <v>435</v>
      </c>
      <c r="B449" s="129" t="s">
        <v>842</v>
      </c>
      <c r="C449" s="113"/>
      <c r="D449" s="148"/>
      <c r="E449" s="115"/>
      <c r="F449" s="116">
        <f t="shared" si="277"/>
        <v>0</v>
      </c>
      <c r="G449" s="116">
        <f t="shared" ref="G449:K449" si="336">D449</f>
        <v>0</v>
      </c>
      <c r="H449" s="117">
        <f t="shared" si="336"/>
        <v>0</v>
      </c>
      <c r="I449" s="116">
        <f t="shared" si="279"/>
        <v>0</v>
      </c>
      <c r="J449" s="116">
        <f t="shared" si="303"/>
        <v>0</v>
      </c>
      <c r="K449" s="116">
        <f t="shared" si="336"/>
        <v>0</v>
      </c>
      <c r="L449" s="116">
        <f t="shared" si="280"/>
        <v>0</v>
      </c>
      <c r="M449" s="116">
        <f t="shared" si="281"/>
        <v>0</v>
      </c>
      <c r="N449" s="116">
        <f t="shared" si="282"/>
        <v>0</v>
      </c>
      <c r="O449" s="116">
        <f t="shared" si="283"/>
        <v>0</v>
      </c>
      <c r="P449" s="116"/>
      <c r="R449" s="95">
        <f t="shared" si="274"/>
        <v>0</v>
      </c>
      <c r="S449" s="96">
        <f t="shared" si="275"/>
        <v>0</v>
      </c>
      <c r="T449" s="97"/>
    </row>
    <row r="450" s="85" customFormat="1" ht="23.1" customHeight="1" spans="1:20">
      <c r="A450" s="129" t="s">
        <v>843</v>
      </c>
      <c r="B450" s="129" t="s">
        <v>844</v>
      </c>
      <c r="C450" s="113" t="s">
        <v>334</v>
      </c>
      <c r="D450" s="148">
        <v>22.17</v>
      </c>
      <c r="E450" s="115">
        <v>100</v>
      </c>
      <c r="F450" s="116">
        <f t="shared" si="277"/>
        <v>2217</v>
      </c>
      <c r="G450" s="116">
        <f t="shared" ref="G450:K450" si="337">D450</f>
        <v>22.17</v>
      </c>
      <c r="H450" s="117">
        <f t="shared" si="337"/>
        <v>100</v>
      </c>
      <c r="I450" s="116">
        <f t="shared" si="279"/>
        <v>2217</v>
      </c>
      <c r="J450" s="116">
        <f t="shared" si="303"/>
        <v>21.0615</v>
      </c>
      <c r="K450" s="116">
        <f t="shared" si="337"/>
        <v>100</v>
      </c>
      <c r="L450" s="116">
        <f t="shared" si="280"/>
        <v>2106.15</v>
      </c>
      <c r="M450" s="116">
        <f t="shared" si="281"/>
        <v>1.1085</v>
      </c>
      <c r="N450" s="116">
        <f t="shared" si="282"/>
        <v>100</v>
      </c>
      <c r="O450" s="116">
        <f t="shared" si="283"/>
        <v>110.85</v>
      </c>
      <c r="P450" s="116"/>
      <c r="R450" s="95">
        <f t="shared" si="274"/>
        <v>21.0615</v>
      </c>
      <c r="S450" s="96">
        <f t="shared" si="275"/>
        <v>0</v>
      </c>
      <c r="T450" s="97"/>
    </row>
    <row r="451" s="85" customFormat="1" ht="23.1" customHeight="1" spans="1:20">
      <c r="A451" s="129" t="s">
        <v>845</v>
      </c>
      <c r="B451" s="129" t="s">
        <v>846</v>
      </c>
      <c r="C451" s="113" t="s">
        <v>62</v>
      </c>
      <c r="D451" s="148">
        <v>23.81</v>
      </c>
      <c r="E451" s="115">
        <v>100</v>
      </c>
      <c r="F451" s="116">
        <f t="shared" si="277"/>
        <v>2381</v>
      </c>
      <c r="G451" s="116">
        <f t="shared" ref="G451:K451" si="338">D451</f>
        <v>23.81</v>
      </c>
      <c r="H451" s="117">
        <f t="shared" si="338"/>
        <v>100</v>
      </c>
      <c r="I451" s="116">
        <f t="shared" si="279"/>
        <v>2381</v>
      </c>
      <c r="J451" s="116">
        <f t="shared" si="303"/>
        <v>22.6195</v>
      </c>
      <c r="K451" s="116">
        <f t="shared" si="338"/>
        <v>100</v>
      </c>
      <c r="L451" s="116">
        <f t="shared" si="280"/>
        <v>2261.95</v>
      </c>
      <c r="M451" s="116">
        <f t="shared" si="281"/>
        <v>1.1905</v>
      </c>
      <c r="N451" s="116">
        <f t="shared" si="282"/>
        <v>100</v>
      </c>
      <c r="O451" s="116">
        <f t="shared" si="283"/>
        <v>119.05</v>
      </c>
      <c r="P451" s="116"/>
      <c r="R451" s="95">
        <f t="shared" si="274"/>
        <v>22.6195</v>
      </c>
      <c r="S451" s="96">
        <f t="shared" si="275"/>
        <v>0</v>
      </c>
      <c r="T451" s="97"/>
    </row>
    <row r="452" s="85" customFormat="1" ht="23.1" customHeight="1" spans="1:20">
      <c r="A452" s="129">
        <v>436</v>
      </c>
      <c r="B452" s="129" t="s">
        <v>847</v>
      </c>
      <c r="C452" s="113"/>
      <c r="D452" s="148"/>
      <c r="E452" s="115"/>
      <c r="F452" s="116">
        <f t="shared" si="277"/>
        <v>0</v>
      </c>
      <c r="G452" s="116">
        <f t="shared" ref="G452:K452" si="339">D452</f>
        <v>0</v>
      </c>
      <c r="H452" s="117">
        <f t="shared" si="339"/>
        <v>0</v>
      </c>
      <c r="I452" s="116">
        <f t="shared" si="279"/>
        <v>0</v>
      </c>
      <c r="J452" s="116">
        <f t="shared" si="303"/>
        <v>0</v>
      </c>
      <c r="K452" s="116">
        <f t="shared" si="339"/>
        <v>0</v>
      </c>
      <c r="L452" s="116">
        <f t="shared" si="280"/>
        <v>0</v>
      </c>
      <c r="M452" s="116">
        <f t="shared" si="281"/>
        <v>0</v>
      </c>
      <c r="N452" s="116">
        <f t="shared" si="282"/>
        <v>0</v>
      </c>
      <c r="O452" s="116">
        <f t="shared" si="283"/>
        <v>0</v>
      </c>
      <c r="P452" s="116"/>
      <c r="R452" s="95">
        <f t="shared" si="274"/>
        <v>0</v>
      </c>
      <c r="S452" s="96">
        <f t="shared" si="275"/>
        <v>0</v>
      </c>
      <c r="T452" s="97"/>
    </row>
    <row r="453" s="85" customFormat="1" ht="23.1" customHeight="1" spans="1:20">
      <c r="A453" s="129" t="s">
        <v>848</v>
      </c>
      <c r="B453" s="129" t="s">
        <v>849</v>
      </c>
      <c r="C453" s="113" t="s">
        <v>850</v>
      </c>
      <c r="D453" s="148">
        <v>7998.64</v>
      </c>
      <c r="E453" s="115">
        <v>2</v>
      </c>
      <c r="F453" s="116">
        <f t="shared" si="277"/>
        <v>15997.28</v>
      </c>
      <c r="G453" s="116">
        <f t="shared" ref="G453:K453" si="340">D453</f>
        <v>7998.64</v>
      </c>
      <c r="H453" s="117">
        <f t="shared" si="340"/>
        <v>2</v>
      </c>
      <c r="I453" s="116">
        <f t="shared" si="279"/>
        <v>15997.28</v>
      </c>
      <c r="J453" s="116">
        <f t="shared" si="303"/>
        <v>7598.708</v>
      </c>
      <c r="K453" s="116">
        <f t="shared" si="340"/>
        <v>2</v>
      </c>
      <c r="L453" s="116">
        <f t="shared" si="280"/>
        <v>15197.416</v>
      </c>
      <c r="M453" s="116">
        <f t="shared" si="281"/>
        <v>399.932000000001</v>
      </c>
      <c r="N453" s="116">
        <f t="shared" si="282"/>
        <v>2</v>
      </c>
      <c r="O453" s="116">
        <f t="shared" si="283"/>
        <v>799.864000000001</v>
      </c>
      <c r="P453" s="116"/>
      <c r="R453" s="95">
        <f t="shared" si="274"/>
        <v>7598.708</v>
      </c>
      <c r="S453" s="96">
        <f t="shared" si="275"/>
        <v>0</v>
      </c>
      <c r="T453" s="97"/>
    </row>
    <row r="454" s="85" customFormat="1" ht="23.1" customHeight="1" spans="1:20">
      <c r="A454" s="129" t="s">
        <v>851</v>
      </c>
      <c r="B454" s="129" t="s">
        <v>852</v>
      </c>
      <c r="C454" s="113" t="s">
        <v>850</v>
      </c>
      <c r="D454" s="148">
        <v>1799.44</v>
      </c>
      <c r="E454" s="115">
        <v>2</v>
      </c>
      <c r="F454" s="116">
        <f t="shared" si="277"/>
        <v>3598.88</v>
      </c>
      <c r="G454" s="116">
        <f t="shared" ref="G454:K454" si="341">D454</f>
        <v>1799.44</v>
      </c>
      <c r="H454" s="117">
        <f t="shared" si="341"/>
        <v>2</v>
      </c>
      <c r="I454" s="116">
        <f t="shared" si="279"/>
        <v>3598.88</v>
      </c>
      <c r="J454" s="116">
        <f t="shared" si="303"/>
        <v>1709.468</v>
      </c>
      <c r="K454" s="116">
        <f t="shared" si="341"/>
        <v>2</v>
      </c>
      <c r="L454" s="116">
        <f t="shared" si="280"/>
        <v>3418.936</v>
      </c>
      <c r="M454" s="116">
        <f t="shared" si="281"/>
        <v>89.972</v>
      </c>
      <c r="N454" s="116">
        <f t="shared" si="282"/>
        <v>2</v>
      </c>
      <c r="O454" s="116">
        <f t="shared" si="283"/>
        <v>179.944</v>
      </c>
      <c r="P454" s="116"/>
      <c r="R454" s="95">
        <f t="shared" si="274"/>
        <v>1709.468</v>
      </c>
      <c r="S454" s="96">
        <f t="shared" si="275"/>
        <v>0</v>
      </c>
      <c r="T454" s="97"/>
    </row>
    <row r="455" s="85" customFormat="1" ht="23.1" customHeight="1" spans="1:20">
      <c r="A455" s="129" t="s">
        <v>853</v>
      </c>
      <c r="B455" s="129" t="s">
        <v>854</v>
      </c>
      <c r="C455" s="113" t="s">
        <v>850</v>
      </c>
      <c r="D455" s="148">
        <v>3999.44</v>
      </c>
      <c r="E455" s="115">
        <v>1</v>
      </c>
      <c r="F455" s="116">
        <f t="shared" si="277"/>
        <v>3999.44</v>
      </c>
      <c r="G455" s="116">
        <f t="shared" ref="G455:K455" si="342">D455</f>
        <v>3999.44</v>
      </c>
      <c r="H455" s="117">
        <f t="shared" si="342"/>
        <v>1</v>
      </c>
      <c r="I455" s="116">
        <f t="shared" si="279"/>
        <v>3999.44</v>
      </c>
      <c r="J455" s="116">
        <f t="shared" si="303"/>
        <v>3799.468</v>
      </c>
      <c r="K455" s="116">
        <f t="shared" si="342"/>
        <v>1</v>
      </c>
      <c r="L455" s="116">
        <f t="shared" si="280"/>
        <v>3799.468</v>
      </c>
      <c r="M455" s="116">
        <f t="shared" si="281"/>
        <v>199.972</v>
      </c>
      <c r="N455" s="116">
        <f t="shared" si="282"/>
        <v>1</v>
      </c>
      <c r="O455" s="116">
        <f t="shared" si="283"/>
        <v>199.972</v>
      </c>
      <c r="P455" s="116"/>
      <c r="R455" s="95">
        <f t="shared" si="274"/>
        <v>3799.468</v>
      </c>
      <c r="S455" s="96">
        <f t="shared" si="275"/>
        <v>0</v>
      </c>
      <c r="T455" s="97"/>
    </row>
    <row r="456" s="90" customFormat="1" ht="23.1" customHeight="1" spans="1:16384">
      <c r="A456" s="168">
        <v>500</v>
      </c>
      <c r="B456" s="168" t="s">
        <v>855</v>
      </c>
      <c r="C456" s="169"/>
      <c r="D456" s="170"/>
      <c r="E456" s="171"/>
      <c r="F456" s="118">
        <f>SUM(F457:F510)</f>
        <v>942507.23</v>
      </c>
      <c r="G456" s="118"/>
      <c r="H456" s="117">
        <f t="shared" ref="H456:H510" si="343">E456</f>
        <v>0</v>
      </c>
      <c r="I456" s="118">
        <f>SUM(I457:I510)</f>
        <v>942507.23</v>
      </c>
      <c r="J456" s="116">
        <f t="shared" si="303"/>
        <v>0</v>
      </c>
      <c r="K456" s="118"/>
      <c r="L456" s="118">
        <f>SUM(L457:L510)</f>
        <v>895381.8704</v>
      </c>
      <c r="M456" s="118"/>
      <c r="N456" s="118"/>
      <c r="O456" s="118">
        <f>SUM(O457:O510)</f>
        <v>47125.3616</v>
      </c>
      <c r="P456" s="110"/>
      <c r="R456" s="95">
        <f t="shared" si="274"/>
        <v>0</v>
      </c>
      <c r="S456" s="96">
        <f t="shared" si="275"/>
        <v>0</v>
      </c>
      <c r="T456" s="172"/>
      <c r="XFB456" s="173"/>
      <c r="XFC456" s="173"/>
      <c r="XFD456" s="173"/>
    </row>
    <row r="457" s="85" customFormat="1" ht="23.1" customHeight="1" spans="1:20">
      <c r="A457" s="129">
        <v>501</v>
      </c>
      <c r="B457" s="129" t="s">
        <v>856</v>
      </c>
      <c r="C457" s="113"/>
      <c r="D457" s="148"/>
      <c r="E457" s="115"/>
      <c r="F457" s="116">
        <f>E457*D457</f>
        <v>0</v>
      </c>
      <c r="G457" s="116"/>
      <c r="H457" s="117">
        <f t="shared" si="343"/>
        <v>0</v>
      </c>
      <c r="I457" s="116">
        <f t="shared" ref="I457:I510" si="344">ROUND(H457*G457,2)</f>
        <v>0</v>
      </c>
      <c r="J457" s="116">
        <f t="shared" si="303"/>
        <v>0</v>
      </c>
      <c r="K457" s="116"/>
      <c r="L457" s="116"/>
      <c r="M457" s="116"/>
      <c r="N457" s="116"/>
      <c r="O457" s="116"/>
      <c r="P457" s="116"/>
      <c r="R457" s="95">
        <f t="shared" si="274"/>
        <v>0</v>
      </c>
      <c r="S457" s="96">
        <f t="shared" si="275"/>
        <v>0</v>
      </c>
      <c r="T457" s="97"/>
    </row>
    <row r="458" s="85" customFormat="1" ht="23.1" customHeight="1" spans="1:20">
      <c r="A458" s="129" t="s">
        <v>857</v>
      </c>
      <c r="B458" s="129" t="s">
        <v>858</v>
      </c>
      <c r="C458" s="113" t="s">
        <v>65</v>
      </c>
      <c r="D458" s="148">
        <v>15.3</v>
      </c>
      <c r="E458" s="115">
        <v>16590</v>
      </c>
      <c r="F458" s="116">
        <f t="shared" ref="F458:F510" si="345">ROUND(E458*D458,2)</f>
        <v>253827</v>
      </c>
      <c r="G458" s="116">
        <f t="shared" ref="G458:G521" si="346">D458</f>
        <v>15.3</v>
      </c>
      <c r="H458" s="117">
        <f t="shared" si="343"/>
        <v>16590</v>
      </c>
      <c r="I458" s="116">
        <f t="shared" si="344"/>
        <v>253827</v>
      </c>
      <c r="J458" s="116">
        <f t="shared" si="303"/>
        <v>14.535</v>
      </c>
      <c r="K458" s="116">
        <f t="shared" ref="K458:K510" si="347">H458</f>
        <v>16590</v>
      </c>
      <c r="L458" s="116">
        <f t="shared" ref="L458:L510" si="348">K458*J458</f>
        <v>241135.65</v>
      </c>
      <c r="M458" s="116">
        <f t="shared" ref="M458:M510" si="349">G458-J458</f>
        <v>0.765000000000001</v>
      </c>
      <c r="N458" s="116">
        <f t="shared" ref="N458:N510" si="350">K458</f>
        <v>16590</v>
      </c>
      <c r="O458" s="116">
        <f t="shared" ref="O458:O510" si="351">N458*M458</f>
        <v>12691.35</v>
      </c>
      <c r="P458" s="116"/>
      <c r="R458" s="95">
        <f t="shared" si="274"/>
        <v>14.535</v>
      </c>
      <c r="S458" s="96">
        <f t="shared" si="275"/>
        <v>0</v>
      </c>
      <c r="T458" s="97"/>
    </row>
    <row r="459" s="85" customFormat="1" ht="23.1" customHeight="1" spans="1:20">
      <c r="A459" s="129" t="s">
        <v>859</v>
      </c>
      <c r="B459" s="129" t="s">
        <v>860</v>
      </c>
      <c r="C459" s="113" t="s">
        <v>55</v>
      </c>
      <c r="D459" s="148">
        <v>45.9</v>
      </c>
      <c r="E459" s="115">
        <v>10</v>
      </c>
      <c r="F459" s="116">
        <f t="shared" si="345"/>
        <v>459</v>
      </c>
      <c r="G459" s="116">
        <f t="shared" si="346"/>
        <v>45.9</v>
      </c>
      <c r="H459" s="117">
        <f t="shared" si="343"/>
        <v>10</v>
      </c>
      <c r="I459" s="116">
        <f t="shared" si="344"/>
        <v>459</v>
      </c>
      <c r="J459" s="116">
        <f t="shared" si="303"/>
        <v>43.605</v>
      </c>
      <c r="K459" s="116">
        <f t="shared" si="347"/>
        <v>10</v>
      </c>
      <c r="L459" s="116">
        <f t="shared" si="348"/>
        <v>436.05</v>
      </c>
      <c r="M459" s="116">
        <f t="shared" si="349"/>
        <v>2.295</v>
      </c>
      <c r="N459" s="116">
        <f t="shared" si="350"/>
        <v>10</v>
      </c>
      <c r="O459" s="116">
        <f t="shared" si="351"/>
        <v>22.95</v>
      </c>
      <c r="P459" s="116"/>
      <c r="R459" s="95">
        <f t="shared" ref="R459:R522" si="352">G459*0.95</f>
        <v>43.605</v>
      </c>
      <c r="S459" s="96">
        <f t="shared" ref="S459:S522" si="353">J459-R459</f>
        <v>0</v>
      </c>
      <c r="T459" s="97"/>
    </row>
    <row r="460" s="85" customFormat="1" ht="23.1" customHeight="1" spans="1:20">
      <c r="A460" s="129" t="s">
        <v>861</v>
      </c>
      <c r="B460" s="129" t="s">
        <v>862</v>
      </c>
      <c r="C460" s="113" t="s">
        <v>55</v>
      </c>
      <c r="D460" s="148">
        <v>46.29</v>
      </c>
      <c r="E460" s="115">
        <v>10</v>
      </c>
      <c r="F460" s="116">
        <f t="shared" si="345"/>
        <v>462.9</v>
      </c>
      <c r="G460" s="116">
        <f t="shared" si="346"/>
        <v>46.29</v>
      </c>
      <c r="H460" s="117">
        <f t="shared" si="343"/>
        <v>10</v>
      </c>
      <c r="I460" s="116">
        <f t="shared" si="344"/>
        <v>462.9</v>
      </c>
      <c r="J460" s="116">
        <f t="shared" si="303"/>
        <v>43.9755</v>
      </c>
      <c r="K460" s="116">
        <f t="shared" si="347"/>
        <v>10</v>
      </c>
      <c r="L460" s="116">
        <f t="shared" si="348"/>
        <v>439.755</v>
      </c>
      <c r="M460" s="116">
        <f t="shared" si="349"/>
        <v>2.3145</v>
      </c>
      <c r="N460" s="116">
        <f t="shared" si="350"/>
        <v>10</v>
      </c>
      <c r="O460" s="116">
        <f t="shared" si="351"/>
        <v>23.145</v>
      </c>
      <c r="P460" s="116"/>
      <c r="R460" s="95">
        <f t="shared" si="352"/>
        <v>43.9755</v>
      </c>
      <c r="S460" s="96">
        <f t="shared" si="353"/>
        <v>0</v>
      </c>
      <c r="T460" s="97"/>
    </row>
    <row r="461" s="85" customFormat="1" ht="23.1" customHeight="1" spans="1:20">
      <c r="A461" s="129">
        <v>502</v>
      </c>
      <c r="B461" s="129" t="s">
        <v>863</v>
      </c>
      <c r="C461" s="113"/>
      <c r="D461" s="148"/>
      <c r="E461" s="115"/>
      <c r="F461" s="116">
        <f t="shared" si="345"/>
        <v>0</v>
      </c>
      <c r="G461" s="116">
        <f t="shared" si="346"/>
        <v>0</v>
      </c>
      <c r="H461" s="117">
        <f t="shared" si="343"/>
        <v>0</v>
      </c>
      <c r="I461" s="116">
        <f t="shared" si="344"/>
        <v>0</v>
      </c>
      <c r="J461" s="116">
        <f t="shared" si="303"/>
        <v>0</v>
      </c>
      <c r="K461" s="116">
        <f t="shared" si="347"/>
        <v>0</v>
      </c>
      <c r="L461" s="116">
        <f t="shared" si="348"/>
        <v>0</v>
      </c>
      <c r="M461" s="116">
        <f t="shared" si="349"/>
        <v>0</v>
      </c>
      <c r="N461" s="116">
        <f t="shared" si="350"/>
        <v>0</v>
      </c>
      <c r="O461" s="116">
        <f t="shared" si="351"/>
        <v>0</v>
      </c>
      <c r="P461" s="116"/>
      <c r="R461" s="95">
        <f t="shared" si="352"/>
        <v>0</v>
      </c>
      <c r="S461" s="96">
        <f t="shared" si="353"/>
        <v>0</v>
      </c>
      <c r="T461" s="97"/>
    </row>
    <row r="462" s="85" customFormat="1" ht="23.1" customHeight="1" spans="1:20">
      <c r="A462" s="129" t="s">
        <v>864</v>
      </c>
      <c r="B462" s="129" t="s">
        <v>865</v>
      </c>
      <c r="C462" s="113" t="s">
        <v>65</v>
      </c>
      <c r="D462" s="148">
        <v>50.4</v>
      </c>
      <c r="E462" s="115">
        <v>5</v>
      </c>
      <c r="F462" s="116">
        <f t="shared" si="345"/>
        <v>252</v>
      </c>
      <c r="G462" s="116">
        <f t="shared" si="346"/>
        <v>50.4</v>
      </c>
      <c r="H462" s="117">
        <f t="shared" si="343"/>
        <v>5</v>
      </c>
      <c r="I462" s="116">
        <f t="shared" si="344"/>
        <v>252</v>
      </c>
      <c r="J462" s="116">
        <f t="shared" si="303"/>
        <v>47.88</v>
      </c>
      <c r="K462" s="116">
        <f t="shared" si="347"/>
        <v>5</v>
      </c>
      <c r="L462" s="116">
        <f t="shared" si="348"/>
        <v>239.4</v>
      </c>
      <c r="M462" s="116">
        <f t="shared" si="349"/>
        <v>2.52</v>
      </c>
      <c r="N462" s="116">
        <f t="shared" si="350"/>
        <v>5</v>
      </c>
      <c r="O462" s="116">
        <f t="shared" si="351"/>
        <v>12.6</v>
      </c>
      <c r="P462" s="116"/>
      <c r="R462" s="95">
        <f t="shared" si="352"/>
        <v>47.88</v>
      </c>
      <c r="S462" s="96">
        <f t="shared" si="353"/>
        <v>0</v>
      </c>
      <c r="T462" s="97"/>
    </row>
    <row r="463" s="85" customFormat="1" ht="23.1" customHeight="1" spans="1:20">
      <c r="A463" s="129">
        <v>503</v>
      </c>
      <c r="B463" s="129" t="s">
        <v>866</v>
      </c>
      <c r="C463" s="113"/>
      <c r="D463" s="148"/>
      <c r="E463" s="115"/>
      <c r="F463" s="116">
        <f t="shared" si="345"/>
        <v>0</v>
      </c>
      <c r="G463" s="116">
        <f t="shared" si="346"/>
        <v>0</v>
      </c>
      <c r="H463" s="117">
        <f t="shared" si="343"/>
        <v>0</v>
      </c>
      <c r="I463" s="116">
        <f t="shared" si="344"/>
        <v>0</v>
      </c>
      <c r="J463" s="116">
        <f t="shared" si="303"/>
        <v>0</v>
      </c>
      <c r="K463" s="116">
        <f t="shared" si="347"/>
        <v>0</v>
      </c>
      <c r="L463" s="116">
        <f t="shared" si="348"/>
        <v>0</v>
      </c>
      <c r="M463" s="116">
        <f t="shared" si="349"/>
        <v>0</v>
      </c>
      <c r="N463" s="116">
        <f t="shared" si="350"/>
        <v>0</v>
      </c>
      <c r="O463" s="116">
        <f t="shared" si="351"/>
        <v>0</v>
      </c>
      <c r="P463" s="116"/>
      <c r="R463" s="95">
        <f t="shared" si="352"/>
        <v>0</v>
      </c>
      <c r="S463" s="96">
        <f t="shared" si="353"/>
        <v>0</v>
      </c>
      <c r="T463" s="97"/>
    </row>
    <row r="464" s="85" customFormat="1" ht="23.1" customHeight="1" spans="1:20">
      <c r="A464" s="129" t="s">
        <v>867</v>
      </c>
      <c r="B464" s="129" t="s">
        <v>868</v>
      </c>
      <c r="C464" s="113" t="s">
        <v>65</v>
      </c>
      <c r="D464" s="148">
        <v>15.99</v>
      </c>
      <c r="E464" s="115">
        <v>50</v>
      </c>
      <c r="F464" s="116">
        <f t="shared" si="345"/>
        <v>799.5</v>
      </c>
      <c r="G464" s="116">
        <f t="shared" si="346"/>
        <v>15.99</v>
      </c>
      <c r="H464" s="117">
        <f t="shared" si="343"/>
        <v>50</v>
      </c>
      <c r="I464" s="116">
        <f t="shared" si="344"/>
        <v>799.5</v>
      </c>
      <c r="J464" s="116">
        <f t="shared" si="303"/>
        <v>15.1905</v>
      </c>
      <c r="K464" s="116">
        <f t="shared" si="347"/>
        <v>50</v>
      </c>
      <c r="L464" s="116">
        <f t="shared" si="348"/>
        <v>759.525</v>
      </c>
      <c r="M464" s="116">
        <f t="shared" si="349"/>
        <v>0.7995</v>
      </c>
      <c r="N464" s="116">
        <f t="shared" si="350"/>
        <v>50</v>
      </c>
      <c r="O464" s="116">
        <f t="shared" si="351"/>
        <v>39.975</v>
      </c>
      <c r="P464" s="116"/>
      <c r="R464" s="95">
        <f t="shared" si="352"/>
        <v>15.1905</v>
      </c>
      <c r="S464" s="96">
        <f t="shared" si="353"/>
        <v>0</v>
      </c>
      <c r="T464" s="97"/>
    </row>
    <row r="465" s="85" customFormat="1" ht="23.1" customHeight="1" spans="1:20">
      <c r="A465" s="129" t="s">
        <v>869</v>
      </c>
      <c r="B465" s="129" t="s">
        <v>870</v>
      </c>
      <c r="C465" s="113" t="s">
        <v>65</v>
      </c>
      <c r="D465" s="148">
        <v>5.1</v>
      </c>
      <c r="E465" s="115">
        <v>50</v>
      </c>
      <c r="F465" s="116">
        <f t="shared" si="345"/>
        <v>255</v>
      </c>
      <c r="G465" s="116">
        <f t="shared" si="346"/>
        <v>5.1</v>
      </c>
      <c r="H465" s="117">
        <f t="shared" si="343"/>
        <v>50</v>
      </c>
      <c r="I465" s="116">
        <f t="shared" si="344"/>
        <v>255</v>
      </c>
      <c r="J465" s="116">
        <f t="shared" si="303"/>
        <v>4.845</v>
      </c>
      <c r="K465" s="116">
        <f t="shared" si="347"/>
        <v>50</v>
      </c>
      <c r="L465" s="116">
        <f t="shared" si="348"/>
        <v>242.25</v>
      </c>
      <c r="M465" s="116">
        <f t="shared" si="349"/>
        <v>0.255</v>
      </c>
      <c r="N465" s="116">
        <f t="shared" si="350"/>
        <v>50</v>
      </c>
      <c r="O465" s="116">
        <f t="shared" si="351"/>
        <v>12.75</v>
      </c>
      <c r="P465" s="116"/>
      <c r="R465" s="95">
        <f t="shared" si="352"/>
        <v>4.845</v>
      </c>
      <c r="S465" s="96">
        <f t="shared" si="353"/>
        <v>0</v>
      </c>
      <c r="T465" s="97"/>
    </row>
    <row r="466" s="85" customFormat="1" ht="23.1" customHeight="1" spans="1:20">
      <c r="A466" s="129" t="s">
        <v>871</v>
      </c>
      <c r="B466" s="129" t="s">
        <v>872</v>
      </c>
      <c r="C466" s="113" t="s">
        <v>334</v>
      </c>
      <c r="D466" s="148">
        <v>134.87</v>
      </c>
      <c r="E466" s="115">
        <v>10</v>
      </c>
      <c r="F466" s="116">
        <f t="shared" si="345"/>
        <v>1348.7</v>
      </c>
      <c r="G466" s="116">
        <f t="shared" si="346"/>
        <v>134.87</v>
      </c>
      <c r="H466" s="117">
        <f t="shared" si="343"/>
        <v>10</v>
      </c>
      <c r="I466" s="116">
        <f t="shared" si="344"/>
        <v>1348.7</v>
      </c>
      <c r="J466" s="116">
        <f t="shared" si="303"/>
        <v>128.1265</v>
      </c>
      <c r="K466" s="116">
        <f t="shared" si="347"/>
        <v>10</v>
      </c>
      <c r="L466" s="116">
        <f t="shared" si="348"/>
        <v>1281.265</v>
      </c>
      <c r="M466" s="116">
        <f t="shared" si="349"/>
        <v>6.74350000000001</v>
      </c>
      <c r="N466" s="116">
        <f t="shared" si="350"/>
        <v>10</v>
      </c>
      <c r="O466" s="116">
        <f t="shared" si="351"/>
        <v>67.4350000000001</v>
      </c>
      <c r="P466" s="116"/>
      <c r="R466" s="95">
        <f t="shared" si="352"/>
        <v>128.1265</v>
      </c>
      <c r="S466" s="96">
        <f t="shared" si="353"/>
        <v>0</v>
      </c>
      <c r="T466" s="97"/>
    </row>
    <row r="467" s="85" customFormat="1" ht="23.1" customHeight="1" spans="1:20">
      <c r="A467" s="129" t="s">
        <v>873</v>
      </c>
      <c r="B467" s="129" t="s">
        <v>874</v>
      </c>
      <c r="C467" s="113" t="s">
        <v>51</v>
      </c>
      <c r="D467" s="148">
        <v>7.56</v>
      </c>
      <c r="E467" s="115">
        <v>79627.2</v>
      </c>
      <c r="F467" s="116">
        <f t="shared" si="345"/>
        <v>601981.63</v>
      </c>
      <c r="G467" s="116">
        <f t="shared" si="346"/>
        <v>7.56</v>
      </c>
      <c r="H467" s="117">
        <f t="shared" si="343"/>
        <v>79627.2</v>
      </c>
      <c r="I467" s="116">
        <f t="shared" si="344"/>
        <v>601981.63</v>
      </c>
      <c r="J467" s="116">
        <f t="shared" si="303"/>
        <v>7.182</v>
      </c>
      <c r="K467" s="116">
        <f t="shared" si="347"/>
        <v>79627.2</v>
      </c>
      <c r="L467" s="116">
        <f t="shared" si="348"/>
        <v>571882.5504</v>
      </c>
      <c r="M467" s="116">
        <f t="shared" si="349"/>
        <v>0.378</v>
      </c>
      <c r="N467" s="116">
        <f t="shared" si="350"/>
        <v>79627.2</v>
      </c>
      <c r="O467" s="116">
        <f t="shared" si="351"/>
        <v>30099.0816</v>
      </c>
      <c r="P467" s="116"/>
      <c r="R467" s="95">
        <f t="shared" si="352"/>
        <v>7.182</v>
      </c>
      <c r="S467" s="96">
        <f t="shared" si="353"/>
        <v>0</v>
      </c>
      <c r="T467" s="97"/>
    </row>
    <row r="468" s="85" customFormat="1" ht="23.1" customHeight="1" spans="1:20">
      <c r="A468" s="129">
        <v>504</v>
      </c>
      <c r="B468" s="129" t="s">
        <v>875</v>
      </c>
      <c r="C468" s="113"/>
      <c r="D468" s="148"/>
      <c r="E468" s="115"/>
      <c r="F468" s="116">
        <f t="shared" si="345"/>
        <v>0</v>
      </c>
      <c r="G468" s="116">
        <f t="shared" si="346"/>
        <v>0</v>
      </c>
      <c r="H468" s="117">
        <f t="shared" si="343"/>
        <v>0</v>
      </c>
      <c r="I468" s="116">
        <f t="shared" si="344"/>
        <v>0</v>
      </c>
      <c r="J468" s="116">
        <f t="shared" si="303"/>
        <v>0</v>
      </c>
      <c r="K468" s="116">
        <f t="shared" si="347"/>
        <v>0</v>
      </c>
      <c r="L468" s="116">
        <f t="shared" si="348"/>
        <v>0</v>
      </c>
      <c r="M468" s="116">
        <f t="shared" si="349"/>
        <v>0</v>
      </c>
      <c r="N468" s="116">
        <f t="shared" si="350"/>
        <v>0</v>
      </c>
      <c r="O468" s="116">
        <f t="shared" si="351"/>
        <v>0</v>
      </c>
      <c r="P468" s="116"/>
      <c r="R468" s="95">
        <f t="shared" si="352"/>
        <v>0</v>
      </c>
      <c r="S468" s="96">
        <f t="shared" si="353"/>
        <v>0</v>
      </c>
      <c r="T468" s="97"/>
    </row>
    <row r="469" s="85" customFormat="1" ht="23.1" customHeight="1" spans="1:20">
      <c r="A469" s="129" t="s">
        <v>876</v>
      </c>
      <c r="B469" s="129" t="s">
        <v>877</v>
      </c>
      <c r="C469" s="113" t="s">
        <v>65</v>
      </c>
      <c r="D469" s="148">
        <v>207.96</v>
      </c>
      <c r="E469" s="115">
        <v>5</v>
      </c>
      <c r="F469" s="116">
        <f t="shared" si="345"/>
        <v>1039.8</v>
      </c>
      <c r="G469" s="116">
        <f t="shared" si="346"/>
        <v>207.96</v>
      </c>
      <c r="H469" s="117">
        <f t="shared" si="343"/>
        <v>5</v>
      </c>
      <c r="I469" s="116">
        <f t="shared" si="344"/>
        <v>1039.8</v>
      </c>
      <c r="J469" s="116">
        <f t="shared" si="303"/>
        <v>197.562</v>
      </c>
      <c r="K469" s="116">
        <f t="shared" si="347"/>
        <v>5</v>
      </c>
      <c r="L469" s="116">
        <f t="shared" si="348"/>
        <v>987.81</v>
      </c>
      <c r="M469" s="116">
        <f t="shared" si="349"/>
        <v>10.398</v>
      </c>
      <c r="N469" s="116">
        <f t="shared" si="350"/>
        <v>5</v>
      </c>
      <c r="O469" s="116">
        <f t="shared" si="351"/>
        <v>51.99</v>
      </c>
      <c r="P469" s="116"/>
      <c r="R469" s="95">
        <f t="shared" si="352"/>
        <v>197.562</v>
      </c>
      <c r="S469" s="96">
        <f t="shared" si="353"/>
        <v>0</v>
      </c>
      <c r="T469" s="97"/>
    </row>
    <row r="470" s="85" customFormat="1" ht="23.1" customHeight="1" spans="1:20">
      <c r="A470" s="129" t="s">
        <v>878</v>
      </c>
      <c r="B470" s="129" t="s">
        <v>879</v>
      </c>
      <c r="C470" s="113" t="s">
        <v>65</v>
      </c>
      <c r="D470" s="148">
        <v>26.92</v>
      </c>
      <c r="E470" s="115">
        <v>5</v>
      </c>
      <c r="F470" s="116">
        <f t="shared" si="345"/>
        <v>134.6</v>
      </c>
      <c r="G470" s="116">
        <f t="shared" si="346"/>
        <v>26.92</v>
      </c>
      <c r="H470" s="117">
        <f t="shared" si="343"/>
        <v>5</v>
      </c>
      <c r="I470" s="116">
        <f t="shared" si="344"/>
        <v>134.6</v>
      </c>
      <c r="J470" s="116">
        <f t="shared" si="303"/>
        <v>25.574</v>
      </c>
      <c r="K470" s="116">
        <f t="shared" si="347"/>
        <v>5</v>
      </c>
      <c r="L470" s="116">
        <f t="shared" si="348"/>
        <v>127.87</v>
      </c>
      <c r="M470" s="116">
        <f t="shared" si="349"/>
        <v>1.346</v>
      </c>
      <c r="N470" s="116">
        <f t="shared" si="350"/>
        <v>5</v>
      </c>
      <c r="O470" s="116">
        <f t="shared" si="351"/>
        <v>6.73</v>
      </c>
      <c r="P470" s="116"/>
      <c r="R470" s="95">
        <f t="shared" si="352"/>
        <v>25.574</v>
      </c>
      <c r="S470" s="96">
        <f t="shared" si="353"/>
        <v>0</v>
      </c>
      <c r="T470" s="97"/>
    </row>
    <row r="471" s="85" customFormat="1" ht="23.1" customHeight="1" spans="1:20">
      <c r="A471" s="129" t="s">
        <v>880</v>
      </c>
      <c r="B471" s="129" t="s">
        <v>881</v>
      </c>
      <c r="C471" s="113" t="s">
        <v>65</v>
      </c>
      <c r="D471" s="148">
        <v>7.85</v>
      </c>
      <c r="E471" s="115">
        <v>5</v>
      </c>
      <c r="F471" s="116">
        <f t="shared" si="345"/>
        <v>39.25</v>
      </c>
      <c r="G471" s="116">
        <f t="shared" si="346"/>
        <v>7.85</v>
      </c>
      <c r="H471" s="117">
        <f t="shared" si="343"/>
        <v>5</v>
      </c>
      <c r="I471" s="116">
        <f t="shared" si="344"/>
        <v>39.25</v>
      </c>
      <c r="J471" s="116">
        <f t="shared" si="303"/>
        <v>7.4575</v>
      </c>
      <c r="K471" s="116">
        <f t="shared" si="347"/>
        <v>5</v>
      </c>
      <c r="L471" s="116">
        <f t="shared" si="348"/>
        <v>37.2875</v>
      </c>
      <c r="M471" s="116">
        <f t="shared" si="349"/>
        <v>0.3925</v>
      </c>
      <c r="N471" s="116">
        <f t="shared" si="350"/>
        <v>5</v>
      </c>
      <c r="O471" s="116">
        <f t="shared" si="351"/>
        <v>1.9625</v>
      </c>
      <c r="P471" s="116"/>
      <c r="R471" s="95">
        <f t="shared" si="352"/>
        <v>7.4575</v>
      </c>
      <c r="S471" s="96">
        <f t="shared" si="353"/>
        <v>0</v>
      </c>
      <c r="T471" s="97"/>
    </row>
    <row r="472" s="85" customFormat="1" ht="23.1" customHeight="1" spans="1:20">
      <c r="A472" s="129" t="s">
        <v>882</v>
      </c>
      <c r="B472" s="129" t="s">
        <v>883</v>
      </c>
      <c r="C472" s="113" t="s">
        <v>65</v>
      </c>
      <c r="D472" s="148">
        <v>69.43</v>
      </c>
      <c r="E472" s="115">
        <v>5</v>
      </c>
      <c r="F472" s="116">
        <f t="shared" si="345"/>
        <v>347.15</v>
      </c>
      <c r="G472" s="116">
        <f t="shared" si="346"/>
        <v>69.43</v>
      </c>
      <c r="H472" s="117">
        <f t="shared" si="343"/>
        <v>5</v>
      </c>
      <c r="I472" s="116">
        <f t="shared" si="344"/>
        <v>347.15</v>
      </c>
      <c r="J472" s="116">
        <f t="shared" si="303"/>
        <v>65.9585</v>
      </c>
      <c r="K472" s="116">
        <f t="shared" si="347"/>
        <v>5</v>
      </c>
      <c r="L472" s="116">
        <f t="shared" si="348"/>
        <v>329.7925</v>
      </c>
      <c r="M472" s="116">
        <f t="shared" si="349"/>
        <v>3.47150000000001</v>
      </c>
      <c r="N472" s="116">
        <f t="shared" si="350"/>
        <v>5</v>
      </c>
      <c r="O472" s="116">
        <f t="shared" si="351"/>
        <v>17.3575</v>
      </c>
      <c r="P472" s="116"/>
      <c r="R472" s="95">
        <f t="shared" si="352"/>
        <v>65.9585</v>
      </c>
      <c r="S472" s="96">
        <f t="shared" si="353"/>
        <v>0</v>
      </c>
      <c r="T472" s="97"/>
    </row>
    <row r="473" s="85" customFormat="1" ht="23.1" customHeight="1" spans="1:20">
      <c r="A473" s="129">
        <v>505</v>
      </c>
      <c r="B473" s="129" t="s">
        <v>884</v>
      </c>
      <c r="C473" s="113"/>
      <c r="D473" s="148"/>
      <c r="E473" s="115"/>
      <c r="F473" s="116">
        <f t="shared" si="345"/>
        <v>0</v>
      </c>
      <c r="G473" s="116">
        <f t="shared" si="346"/>
        <v>0</v>
      </c>
      <c r="H473" s="117">
        <f t="shared" si="343"/>
        <v>0</v>
      </c>
      <c r="I473" s="116">
        <f t="shared" si="344"/>
        <v>0</v>
      </c>
      <c r="J473" s="116">
        <f t="shared" si="303"/>
        <v>0</v>
      </c>
      <c r="K473" s="116">
        <f t="shared" si="347"/>
        <v>0</v>
      </c>
      <c r="L473" s="116">
        <f t="shared" si="348"/>
        <v>0</v>
      </c>
      <c r="M473" s="116">
        <f t="shared" si="349"/>
        <v>0</v>
      </c>
      <c r="N473" s="116">
        <f t="shared" si="350"/>
        <v>0</v>
      </c>
      <c r="O473" s="116">
        <f t="shared" si="351"/>
        <v>0</v>
      </c>
      <c r="P473" s="116"/>
      <c r="R473" s="95">
        <f t="shared" si="352"/>
        <v>0</v>
      </c>
      <c r="S473" s="96">
        <f t="shared" si="353"/>
        <v>0</v>
      </c>
      <c r="T473" s="97"/>
    </row>
    <row r="474" s="85" customFormat="1" ht="23.1" customHeight="1" spans="1:20">
      <c r="A474" s="129" t="s">
        <v>885</v>
      </c>
      <c r="B474" s="129" t="s">
        <v>886</v>
      </c>
      <c r="C474" s="113" t="s">
        <v>65</v>
      </c>
      <c r="D474" s="148">
        <v>392.65</v>
      </c>
      <c r="E474" s="115">
        <v>20</v>
      </c>
      <c r="F474" s="116">
        <f t="shared" si="345"/>
        <v>7853</v>
      </c>
      <c r="G474" s="116">
        <f t="shared" si="346"/>
        <v>392.65</v>
      </c>
      <c r="H474" s="117">
        <f t="shared" si="343"/>
        <v>20</v>
      </c>
      <c r="I474" s="116">
        <f t="shared" si="344"/>
        <v>7853</v>
      </c>
      <c r="J474" s="116">
        <f t="shared" si="303"/>
        <v>373.0175</v>
      </c>
      <c r="K474" s="116">
        <f t="shared" si="347"/>
        <v>20</v>
      </c>
      <c r="L474" s="116">
        <f t="shared" si="348"/>
        <v>7460.35</v>
      </c>
      <c r="M474" s="116">
        <f t="shared" si="349"/>
        <v>19.6325</v>
      </c>
      <c r="N474" s="116">
        <f t="shared" si="350"/>
        <v>20</v>
      </c>
      <c r="O474" s="116">
        <f t="shared" si="351"/>
        <v>392.65</v>
      </c>
      <c r="P474" s="116"/>
      <c r="R474" s="95">
        <f t="shared" si="352"/>
        <v>373.0175</v>
      </c>
      <c r="S474" s="96">
        <f t="shared" si="353"/>
        <v>0</v>
      </c>
      <c r="T474" s="97"/>
    </row>
    <row r="475" s="85" customFormat="1" ht="23.1" customHeight="1" spans="1:20">
      <c r="A475" s="129" t="s">
        <v>887</v>
      </c>
      <c r="B475" s="129" t="s">
        <v>888</v>
      </c>
      <c r="C475" s="113" t="s">
        <v>51</v>
      </c>
      <c r="D475" s="148">
        <v>95.17</v>
      </c>
      <c r="E475" s="115">
        <v>10</v>
      </c>
      <c r="F475" s="116">
        <f t="shared" si="345"/>
        <v>951.7</v>
      </c>
      <c r="G475" s="116">
        <f t="shared" si="346"/>
        <v>95.17</v>
      </c>
      <c r="H475" s="117">
        <f t="shared" si="343"/>
        <v>10</v>
      </c>
      <c r="I475" s="116">
        <f t="shared" si="344"/>
        <v>951.7</v>
      </c>
      <c r="J475" s="116">
        <f t="shared" si="303"/>
        <v>90.4115</v>
      </c>
      <c r="K475" s="116">
        <f t="shared" si="347"/>
        <v>10</v>
      </c>
      <c r="L475" s="116">
        <f t="shared" si="348"/>
        <v>904.115</v>
      </c>
      <c r="M475" s="116">
        <f t="shared" si="349"/>
        <v>4.7585</v>
      </c>
      <c r="N475" s="116">
        <f t="shared" si="350"/>
        <v>10</v>
      </c>
      <c r="O475" s="116">
        <f t="shared" si="351"/>
        <v>47.585</v>
      </c>
      <c r="P475" s="116"/>
      <c r="R475" s="95">
        <f t="shared" si="352"/>
        <v>90.4115</v>
      </c>
      <c r="S475" s="96">
        <f t="shared" si="353"/>
        <v>0</v>
      </c>
      <c r="T475" s="97"/>
    </row>
    <row r="476" s="85" customFormat="1" ht="23.1" customHeight="1" spans="1:20">
      <c r="A476" s="129" t="s">
        <v>889</v>
      </c>
      <c r="B476" s="129" t="s">
        <v>890</v>
      </c>
      <c r="C476" s="113" t="s">
        <v>65</v>
      </c>
      <c r="D476" s="148">
        <v>324.89</v>
      </c>
      <c r="E476" s="115">
        <v>5</v>
      </c>
      <c r="F476" s="116">
        <f t="shared" si="345"/>
        <v>1624.45</v>
      </c>
      <c r="G476" s="116">
        <f t="shared" si="346"/>
        <v>324.89</v>
      </c>
      <c r="H476" s="117">
        <f t="shared" si="343"/>
        <v>5</v>
      </c>
      <c r="I476" s="116">
        <f t="shared" si="344"/>
        <v>1624.45</v>
      </c>
      <c r="J476" s="116">
        <f t="shared" si="303"/>
        <v>308.6455</v>
      </c>
      <c r="K476" s="116">
        <f t="shared" si="347"/>
        <v>5</v>
      </c>
      <c r="L476" s="116">
        <f t="shared" si="348"/>
        <v>1543.2275</v>
      </c>
      <c r="M476" s="116">
        <f t="shared" si="349"/>
        <v>16.2445</v>
      </c>
      <c r="N476" s="116">
        <f t="shared" si="350"/>
        <v>5</v>
      </c>
      <c r="O476" s="116">
        <f t="shared" si="351"/>
        <v>81.2225000000001</v>
      </c>
      <c r="P476" s="116"/>
      <c r="R476" s="95">
        <f t="shared" si="352"/>
        <v>308.6455</v>
      </c>
      <c r="S476" s="96">
        <f t="shared" si="353"/>
        <v>0</v>
      </c>
      <c r="T476" s="97"/>
    </row>
    <row r="477" s="85" customFormat="1" ht="23.1" customHeight="1" spans="1:20">
      <c r="A477" s="129" t="s">
        <v>891</v>
      </c>
      <c r="B477" s="129" t="s">
        <v>892</v>
      </c>
      <c r="C477" s="113" t="s">
        <v>65</v>
      </c>
      <c r="D477" s="148">
        <v>230.11</v>
      </c>
      <c r="E477" s="115">
        <v>10</v>
      </c>
      <c r="F477" s="116">
        <f t="shared" si="345"/>
        <v>2301.1</v>
      </c>
      <c r="G477" s="116">
        <f t="shared" si="346"/>
        <v>230.11</v>
      </c>
      <c r="H477" s="117">
        <f t="shared" si="343"/>
        <v>10</v>
      </c>
      <c r="I477" s="116">
        <f t="shared" si="344"/>
        <v>2301.1</v>
      </c>
      <c r="J477" s="116">
        <f t="shared" si="303"/>
        <v>218.6045</v>
      </c>
      <c r="K477" s="116">
        <f t="shared" si="347"/>
        <v>10</v>
      </c>
      <c r="L477" s="116">
        <f t="shared" si="348"/>
        <v>2186.045</v>
      </c>
      <c r="M477" s="116">
        <f t="shared" si="349"/>
        <v>11.5055</v>
      </c>
      <c r="N477" s="116">
        <f t="shared" si="350"/>
        <v>10</v>
      </c>
      <c r="O477" s="116">
        <f t="shared" si="351"/>
        <v>115.055</v>
      </c>
      <c r="P477" s="116"/>
      <c r="R477" s="95">
        <f t="shared" si="352"/>
        <v>218.6045</v>
      </c>
      <c r="S477" s="96">
        <f t="shared" si="353"/>
        <v>0</v>
      </c>
      <c r="T477" s="97"/>
    </row>
    <row r="478" s="85" customFormat="1" ht="23.1" customHeight="1" spans="1:20">
      <c r="A478" s="129" t="s">
        <v>893</v>
      </c>
      <c r="B478" s="129" t="s">
        <v>894</v>
      </c>
      <c r="C478" s="113" t="s">
        <v>645</v>
      </c>
      <c r="D478" s="148">
        <v>86.34</v>
      </c>
      <c r="E478" s="115">
        <v>0</v>
      </c>
      <c r="F478" s="116">
        <f t="shared" si="345"/>
        <v>0</v>
      </c>
      <c r="G478" s="116">
        <f t="shared" si="346"/>
        <v>86.34</v>
      </c>
      <c r="H478" s="117">
        <f t="shared" si="343"/>
        <v>0</v>
      </c>
      <c r="I478" s="116">
        <f t="shared" si="344"/>
        <v>0</v>
      </c>
      <c r="J478" s="116">
        <f t="shared" si="303"/>
        <v>82.023</v>
      </c>
      <c r="K478" s="116">
        <f t="shared" si="347"/>
        <v>0</v>
      </c>
      <c r="L478" s="116">
        <f t="shared" si="348"/>
        <v>0</v>
      </c>
      <c r="M478" s="116">
        <f t="shared" si="349"/>
        <v>4.31700000000001</v>
      </c>
      <c r="N478" s="116">
        <f t="shared" si="350"/>
        <v>0</v>
      </c>
      <c r="O478" s="116">
        <f t="shared" si="351"/>
        <v>0</v>
      </c>
      <c r="P478" s="116"/>
      <c r="R478" s="95">
        <f t="shared" si="352"/>
        <v>82.023</v>
      </c>
      <c r="S478" s="96">
        <f t="shared" si="353"/>
        <v>0</v>
      </c>
      <c r="T478" s="97"/>
    </row>
    <row r="479" s="85" customFormat="1" ht="23.1" customHeight="1" spans="1:20">
      <c r="A479" s="129" t="s">
        <v>895</v>
      </c>
      <c r="B479" s="129" t="s">
        <v>896</v>
      </c>
      <c r="C479" s="113" t="s">
        <v>65</v>
      </c>
      <c r="D479" s="148">
        <v>126.89</v>
      </c>
      <c r="E479" s="115">
        <v>0</v>
      </c>
      <c r="F479" s="116">
        <f t="shared" si="345"/>
        <v>0</v>
      </c>
      <c r="G479" s="116">
        <f t="shared" si="346"/>
        <v>126.89</v>
      </c>
      <c r="H479" s="117">
        <f t="shared" si="343"/>
        <v>0</v>
      </c>
      <c r="I479" s="116">
        <f t="shared" si="344"/>
        <v>0</v>
      </c>
      <c r="J479" s="116">
        <f t="shared" si="303"/>
        <v>120.5455</v>
      </c>
      <c r="K479" s="116">
        <f t="shared" si="347"/>
        <v>0</v>
      </c>
      <c r="L479" s="116">
        <f t="shared" si="348"/>
        <v>0</v>
      </c>
      <c r="M479" s="116">
        <f t="shared" si="349"/>
        <v>6.34450000000001</v>
      </c>
      <c r="N479" s="116">
        <f t="shared" si="350"/>
        <v>0</v>
      </c>
      <c r="O479" s="116">
        <f t="shared" si="351"/>
        <v>0</v>
      </c>
      <c r="P479" s="116"/>
      <c r="R479" s="95">
        <f t="shared" si="352"/>
        <v>120.5455</v>
      </c>
      <c r="S479" s="96">
        <f t="shared" si="353"/>
        <v>0</v>
      </c>
      <c r="T479" s="97"/>
    </row>
    <row r="480" s="85" customFormat="1" ht="23.1" customHeight="1" spans="1:20">
      <c r="A480" s="129" t="s">
        <v>897</v>
      </c>
      <c r="B480" s="129" t="s">
        <v>898</v>
      </c>
      <c r="C480" s="113" t="s">
        <v>65</v>
      </c>
      <c r="D480" s="148">
        <v>418.56</v>
      </c>
      <c r="E480" s="115">
        <v>0</v>
      </c>
      <c r="F480" s="116">
        <f t="shared" si="345"/>
        <v>0</v>
      </c>
      <c r="G480" s="116">
        <f t="shared" si="346"/>
        <v>418.56</v>
      </c>
      <c r="H480" s="117">
        <f t="shared" si="343"/>
        <v>0</v>
      </c>
      <c r="I480" s="116">
        <f t="shared" si="344"/>
        <v>0</v>
      </c>
      <c r="J480" s="116">
        <f t="shared" ref="J480:J543" si="354">G480*0.95</f>
        <v>397.632</v>
      </c>
      <c r="K480" s="116">
        <f t="shared" si="347"/>
        <v>0</v>
      </c>
      <c r="L480" s="116">
        <f t="shared" si="348"/>
        <v>0</v>
      </c>
      <c r="M480" s="116">
        <f t="shared" si="349"/>
        <v>20.928</v>
      </c>
      <c r="N480" s="116">
        <f t="shared" si="350"/>
        <v>0</v>
      </c>
      <c r="O480" s="116">
        <f t="shared" si="351"/>
        <v>0</v>
      </c>
      <c r="P480" s="116"/>
      <c r="R480" s="95">
        <f t="shared" si="352"/>
        <v>397.632</v>
      </c>
      <c r="S480" s="96">
        <f t="shared" si="353"/>
        <v>0</v>
      </c>
      <c r="T480" s="97"/>
    </row>
    <row r="481" s="85" customFormat="1" ht="23.1" customHeight="1" spans="1:20">
      <c r="A481" s="129">
        <v>506</v>
      </c>
      <c r="B481" s="129" t="s">
        <v>899</v>
      </c>
      <c r="C481" s="113"/>
      <c r="D481" s="148"/>
      <c r="E481" s="115"/>
      <c r="F481" s="116">
        <f t="shared" si="345"/>
        <v>0</v>
      </c>
      <c r="G481" s="116">
        <f t="shared" si="346"/>
        <v>0</v>
      </c>
      <c r="H481" s="117">
        <f t="shared" si="343"/>
        <v>0</v>
      </c>
      <c r="I481" s="116">
        <f t="shared" si="344"/>
        <v>0</v>
      </c>
      <c r="J481" s="116">
        <f t="shared" si="354"/>
        <v>0</v>
      </c>
      <c r="K481" s="116">
        <f t="shared" si="347"/>
        <v>0</v>
      </c>
      <c r="L481" s="116">
        <f t="shared" si="348"/>
        <v>0</v>
      </c>
      <c r="M481" s="116">
        <f t="shared" si="349"/>
        <v>0</v>
      </c>
      <c r="N481" s="116">
        <f t="shared" si="350"/>
        <v>0</v>
      </c>
      <c r="O481" s="116">
        <f t="shared" si="351"/>
        <v>0</v>
      </c>
      <c r="P481" s="116"/>
      <c r="R481" s="95">
        <f t="shared" si="352"/>
        <v>0</v>
      </c>
      <c r="S481" s="96">
        <f t="shared" si="353"/>
        <v>0</v>
      </c>
      <c r="T481" s="97"/>
    </row>
    <row r="482" s="85" customFormat="1" ht="23.1" customHeight="1" spans="1:20">
      <c r="A482" s="129" t="s">
        <v>900</v>
      </c>
      <c r="B482" s="129" t="s">
        <v>901</v>
      </c>
      <c r="C482" s="113" t="s">
        <v>51</v>
      </c>
      <c r="D482" s="148">
        <v>254.9</v>
      </c>
      <c r="E482" s="115">
        <v>10</v>
      </c>
      <c r="F482" s="116">
        <f t="shared" si="345"/>
        <v>2549</v>
      </c>
      <c r="G482" s="116">
        <f t="shared" si="346"/>
        <v>254.9</v>
      </c>
      <c r="H482" s="117">
        <f t="shared" si="343"/>
        <v>10</v>
      </c>
      <c r="I482" s="116">
        <f t="shared" si="344"/>
        <v>2549</v>
      </c>
      <c r="J482" s="116">
        <f t="shared" si="354"/>
        <v>242.155</v>
      </c>
      <c r="K482" s="116">
        <f t="shared" si="347"/>
        <v>10</v>
      </c>
      <c r="L482" s="116">
        <f t="shared" si="348"/>
        <v>2421.55</v>
      </c>
      <c r="M482" s="116">
        <f t="shared" si="349"/>
        <v>12.745</v>
      </c>
      <c r="N482" s="116">
        <f t="shared" si="350"/>
        <v>10</v>
      </c>
      <c r="O482" s="116">
        <f t="shared" si="351"/>
        <v>127.45</v>
      </c>
      <c r="P482" s="116"/>
      <c r="R482" s="95">
        <f t="shared" si="352"/>
        <v>242.155</v>
      </c>
      <c r="S482" s="96">
        <f t="shared" si="353"/>
        <v>0</v>
      </c>
      <c r="T482" s="97"/>
    </row>
    <row r="483" s="85" customFormat="1" ht="23.1" customHeight="1" spans="1:20">
      <c r="A483" s="129" t="s">
        <v>902</v>
      </c>
      <c r="B483" s="129" t="s">
        <v>903</v>
      </c>
      <c r="C483" s="113" t="s">
        <v>51</v>
      </c>
      <c r="D483" s="148">
        <v>68.49</v>
      </c>
      <c r="E483" s="115">
        <v>10</v>
      </c>
      <c r="F483" s="116">
        <f t="shared" si="345"/>
        <v>684.9</v>
      </c>
      <c r="G483" s="116">
        <f t="shared" si="346"/>
        <v>68.49</v>
      </c>
      <c r="H483" s="117">
        <f t="shared" si="343"/>
        <v>10</v>
      </c>
      <c r="I483" s="116">
        <f t="shared" si="344"/>
        <v>684.9</v>
      </c>
      <c r="J483" s="116">
        <f t="shared" si="354"/>
        <v>65.0655</v>
      </c>
      <c r="K483" s="116">
        <f t="shared" si="347"/>
        <v>10</v>
      </c>
      <c r="L483" s="116">
        <f t="shared" si="348"/>
        <v>650.655</v>
      </c>
      <c r="M483" s="116">
        <f t="shared" si="349"/>
        <v>3.42450000000001</v>
      </c>
      <c r="N483" s="116">
        <f t="shared" si="350"/>
        <v>10</v>
      </c>
      <c r="O483" s="116">
        <f t="shared" si="351"/>
        <v>34.2450000000001</v>
      </c>
      <c r="P483" s="116"/>
      <c r="R483" s="95">
        <f t="shared" si="352"/>
        <v>65.0655</v>
      </c>
      <c r="S483" s="96">
        <f t="shared" si="353"/>
        <v>0</v>
      </c>
      <c r="T483" s="97"/>
    </row>
    <row r="484" s="85" customFormat="1" ht="23.1" customHeight="1" spans="1:20">
      <c r="A484" s="129" t="s">
        <v>904</v>
      </c>
      <c r="B484" s="129" t="s">
        <v>905</v>
      </c>
      <c r="C484" s="113" t="s">
        <v>51</v>
      </c>
      <c r="D484" s="148">
        <v>148.62</v>
      </c>
      <c r="E484" s="115">
        <v>0</v>
      </c>
      <c r="F484" s="116">
        <f t="shared" si="345"/>
        <v>0</v>
      </c>
      <c r="G484" s="116">
        <f t="shared" si="346"/>
        <v>148.62</v>
      </c>
      <c r="H484" s="117">
        <f t="shared" si="343"/>
        <v>0</v>
      </c>
      <c r="I484" s="116">
        <f t="shared" si="344"/>
        <v>0</v>
      </c>
      <c r="J484" s="116">
        <f t="shared" si="354"/>
        <v>141.189</v>
      </c>
      <c r="K484" s="116">
        <f t="shared" si="347"/>
        <v>0</v>
      </c>
      <c r="L484" s="116">
        <f t="shared" si="348"/>
        <v>0</v>
      </c>
      <c r="M484" s="116">
        <f t="shared" si="349"/>
        <v>7.43100000000001</v>
      </c>
      <c r="N484" s="116">
        <f t="shared" si="350"/>
        <v>0</v>
      </c>
      <c r="O484" s="116">
        <f t="shared" si="351"/>
        <v>0</v>
      </c>
      <c r="P484" s="116"/>
      <c r="R484" s="95">
        <f t="shared" si="352"/>
        <v>141.189</v>
      </c>
      <c r="S484" s="96">
        <f t="shared" si="353"/>
        <v>0</v>
      </c>
      <c r="T484" s="97"/>
    </row>
    <row r="485" s="85" customFormat="1" ht="23.1" customHeight="1" spans="1:20">
      <c r="A485" s="129">
        <v>507</v>
      </c>
      <c r="B485" s="129" t="s">
        <v>906</v>
      </c>
      <c r="C485" s="113" t="s">
        <v>51</v>
      </c>
      <c r="D485" s="148">
        <v>132.56</v>
      </c>
      <c r="E485" s="115">
        <v>0</v>
      </c>
      <c r="F485" s="116">
        <f t="shared" si="345"/>
        <v>0</v>
      </c>
      <c r="G485" s="116">
        <f t="shared" si="346"/>
        <v>132.56</v>
      </c>
      <c r="H485" s="117">
        <f t="shared" si="343"/>
        <v>0</v>
      </c>
      <c r="I485" s="116">
        <f t="shared" si="344"/>
        <v>0</v>
      </c>
      <c r="J485" s="116">
        <f t="shared" si="354"/>
        <v>125.932</v>
      </c>
      <c r="K485" s="116">
        <f t="shared" si="347"/>
        <v>0</v>
      </c>
      <c r="L485" s="116">
        <f t="shared" si="348"/>
        <v>0</v>
      </c>
      <c r="M485" s="116">
        <f t="shared" si="349"/>
        <v>6.628</v>
      </c>
      <c r="N485" s="116">
        <f t="shared" si="350"/>
        <v>0</v>
      </c>
      <c r="O485" s="116">
        <f t="shared" si="351"/>
        <v>0</v>
      </c>
      <c r="P485" s="116"/>
      <c r="R485" s="95">
        <f t="shared" si="352"/>
        <v>125.932</v>
      </c>
      <c r="S485" s="96">
        <f t="shared" si="353"/>
        <v>0</v>
      </c>
      <c r="T485" s="97"/>
    </row>
    <row r="486" s="85" customFormat="1" ht="23.1" customHeight="1" spans="1:20">
      <c r="A486" s="129">
        <v>508</v>
      </c>
      <c r="B486" s="129" t="s">
        <v>907</v>
      </c>
      <c r="C486" s="113"/>
      <c r="D486" s="148"/>
      <c r="E486" s="115"/>
      <c r="F486" s="116">
        <f t="shared" si="345"/>
        <v>0</v>
      </c>
      <c r="G486" s="116">
        <f t="shared" si="346"/>
        <v>0</v>
      </c>
      <c r="H486" s="117">
        <f t="shared" si="343"/>
        <v>0</v>
      </c>
      <c r="I486" s="116">
        <f t="shared" si="344"/>
        <v>0</v>
      </c>
      <c r="J486" s="116">
        <f t="shared" si="354"/>
        <v>0</v>
      </c>
      <c r="K486" s="116">
        <f t="shared" si="347"/>
        <v>0</v>
      </c>
      <c r="L486" s="116">
        <f t="shared" si="348"/>
        <v>0</v>
      </c>
      <c r="M486" s="116">
        <f t="shared" si="349"/>
        <v>0</v>
      </c>
      <c r="N486" s="116">
        <f t="shared" si="350"/>
        <v>0</v>
      </c>
      <c r="O486" s="116">
        <f t="shared" si="351"/>
        <v>0</v>
      </c>
      <c r="P486" s="116"/>
      <c r="R486" s="95">
        <f t="shared" si="352"/>
        <v>0</v>
      </c>
      <c r="S486" s="96">
        <f t="shared" si="353"/>
        <v>0</v>
      </c>
      <c r="T486" s="97"/>
    </row>
    <row r="487" s="85" customFormat="1" ht="23.1" customHeight="1" spans="1:20">
      <c r="A487" s="129" t="s">
        <v>908</v>
      </c>
      <c r="B487" s="129" t="s">
        <v>909</v>
      </c>
      <c r="C487" s="113" t="s">
        <v>51</v>
      </c>
      <c r="D487" s="148">
        <v>274.45</v>
      </c>
      <c r="E487" s="115">
        <v>4</v>
      </c>
      <c r="F487" s="116">
        <f t="shared" si="345"/>
        <v>1097.8</v>
      </c>
      <c r="G487" s="116">
        <f t="shared" si="346"/>
        <v>274.45</v>
      </c>
      <c r="H487" s="117">
        <f t="shared" si="343"/>
        <v>4</v>
      </c>
      <c r="I487" s="116">
        <f t="shared" si="344"/>
        <v>1097.8</v>
      </c>
      <c r="J487" s="116">
        <f t="shared" si="354"/>
        <v>260.7275</v>
      </c>
      <c r="K487" s="116">
        <f t="shared" si="347"/>
        <v>4</v>
      </c>
      <c r="L487" s="116">
        <f t="shared" si="348"/>
        <v>1042.91</v>
      </c>
      <c r="M487" s="116">
        <f t="shared" si="349"/>
        <v>13.7225</v>
      </c>
      <c r="N487" s="116">
        <f t="shared" si="350"/>
        <v>4</v>
      </c>
      <c r="O487" s="116">
        <f t="shared" si="351"/>
        <v>54.8900000000001</v>
      </c>
      <c r="P487" s="116"/>
      <c r="R487" s="95">
        <f t="shared" si="352"/>
        <v>260.7275</v>
      </c>
      <c r="S487" s="96">
        <f t="shared" si="353"/>
        <v>0</v>
      </c>
      <c r="T487" s="97"/>
    </row>
    <row r="488" s="85" customFormat="1" ht="23.1" customHeight="1" spans="1:20">
      <c r="A488" s="129" t="s">
        <v>910</v>
      </c>
      <c r="B488" s="129" t="s">
        <v>911</v>
      </c>
      <c r="C488" s="113" t="s">
        <v>231</v>
      </c>
      <c r="D488" s="148">
        <v>18.99</v>
      </c>
      <c r="E488" s="115">
        <v>60</v>
      </c>
      <c r="F488" s="116">
        <f t="shared" si="345"/>
        <v>1139.4</v>
      </c>
      <c r="G488" s="116">
        <f t="shared" si="346"/>
        <v>18.99</v>
      </c>
      <c r="H488" s="117">
        <f t="shared" si="343"/>
        <v>60</v>
      </c>
      <c r="I488" s="116">
        <f t="shared" si="344"/>
        <v>1139.4</v>
      </c>
      <c r="J488" s="116">
        <f t="shared" si="354"/>
        <v>18.0405</v>
      </c>
      <c r="K488" s="116">
        <f t="shared" si="347"/>
        <v>60</v>
      </c>
      <c r="L488" s="116">
        <f t="shared" si="348"/>
        <v>1082.43</v>
      </c>
      <c r="M488" s="116">
        <f t="shared" si="349"/>
        <v>0.9495</v>
      </c>
      <c r="N488" s="116">
        <f t="shared" si="350"/>
        <v>60</v>
      </c>
      <c r="O488" s="116">
        <f t="shared" si="351"/>
        <v>56.97</v>
      </c>
      <c r="P488" s="116"/>
      <c r="R488" s="95">
        <f t="shared" si="352"/>
        <v>18.0405</v>
      </c>
      <c r="S488" s="96">
        <f t="shared" si="353"/>
        <v>0</v>
      </c>
      <c r="T488" s="97"/>
    </row>
    <row r="489" s="85" customFormat="1" ht="23.1" customHeight="1" spans="1:20">
      <c r="A489" s="129" t="s">
        <v>912</v>
      </c>
      <c r="B489" s="129" t="s">
        <v>913</v>
      </c>
      <c r="C489" s="113" t="s">
        <v>51</v>
      </c>
      <c r="D489" s="148">
        <v>287.72</v>
      </c>
      <c r="E489" s="115">
        <v>50</v>
      </c>
      <c r="F489" s="116">
        <f t="shared" si="345"/>
        <v>14386</v>
      </c>
      <c r="G489" s="116">
        <f t="shared" si="346"/>
        <v>287.72</v>
      </c>
      <c r="H489" s="117">
        <f t="shared" si="343"/>
        <v>50</v>
      </c>
      <c r="I489" s="116">
        <f t="shared" si="344"/>
        <v>14386</v>
      </c>
      <c r="J489" s="116">
        <f t="shared" si="354"/>
        <v>273.334</v>
      </c>
      <c r="K489" s="116">
        <f t="shared" si="347"/>
        <v>50</v>
      </c>
      <c r="L489" s="116">
        <f t="shared" si="348"/>
        <v>13666.7</v>
      </c>
      <c r="M489" s="116">
        <f t="shared" si="349"/>
        <v>14.386</v>
      </c>
      <c r="N489" s="116">
        <f t="shared" si="350"/>
        <v>50</v>
      </c>
      <c r="O489" s="116">
        <f t="shared" si="351"/>
        <v>719.300000000001</v>
      </c>
      <c r="P489" s="116"/>
      <c r="R489" s="95">
        <f t="shared" si="352"/>
        <v>273.334</v>
      </c>
      <c r="S489" s="96">
        <f t="shared" si="353"/>
        <v>0</v>
      </c>
      <c r="T489" s="97"/>
    </row>
    <row r="490" s="85" customFormat="1" ht="23.1" customHeight="1" spans="1:20">
      <c r="A490" s="129" t="s">
        <v>914</v>
      </c>
      <c r="B490" s="129" t="s">
        <v>915</v>
      </c>
      <c r="C490" s="113" t="s">
        <v>231</v>
      </c>
      <c r="D490" s="148">
        <v>99.99</v>
      </c>
      <c r="E490" s="115">
        <v>10</v>
      </c>
      <c r="F490" s="116">
        <f t="shared" si="345"/>
        <v>999.9</v>
      </c>
      <c r="G490" s="116">
        <f t="shared" si="346"/>
        <v>99.99</v>
      </c>
      <c r="H490" s="117">
        <f t="shared" si="343"/>
        <v>10</v>
      </c>
      <c r="I490" s="116">
        <f t="shared" si="344"/>
        <v>999.9</v>
      </c>
      <c r="J490" s="116">
        <f t="shared" si="354"/>
        <v>94.9905</v>
      </c>
      <c r="K490" s="116">
        <f t="shared" si="347"/>
        <v>10</v>
      </c>
      <c r="L490" s="116">
        <f t="shared" si="348"/>
        <v>949.905</v>
      </c>
      <c r="M490" s="116">
        <f t="shared" si="349"/>
        <v>4.9995</v>
      </c>
      <c r="N490" s="116">
        <f t="shared" si="350"/>
        <v>10</v>
      </c>
      <c r="O490" s="116">
        <f t="shared" si="351"/>
        <v>49.995</v>
      </c>
      <c r="P490" s="116"/>
      <c r="R490" s="95">
        <f t="shared" si="352"/>
        <v>94.9905</v>
      </c>
      <c r="S490" s="96">
        <f t="shared" si="353"/>
        <v>0</v>
      </c>
      <c r="T490" s="97"/>
    </row>
    <row r="491" s="85" customFormat="1" ht="23.1" customHeight="1" spans="1:20">
      <c r="A491" s="129">
        <v>509</v>
      </c>
      <c r="B491" s="129" t="s">
        <v>916</v>
      </c>
      <c r="C491" s="113" t="s">
        <v>65</v>
      </c>
      <c r="D491" s="148">
        <v>10.2</v>
      </c>
      <c r="E491" s="115">
        <v>10</v>
      </c>
      <c r="F491" s="116">
        <f t="shared" si="345"/>
        <v>102</v>
      </c>
      <c r="G491" s="116">
        <f t="shared" si="346"/>
        <v>10.2</v>
      </c>
      <c r="H491" s="117">
        <f t="shared" si="343"/>
        <v>10</v>
      </c>
      <c r="I491" s="116">
        <f t="shared" si="344"/>
        <v>102</v>
      </c>
      <c r="J491" s="116">
        <f t="shared" si="354"/>
        <v>9.69</v>
      </c>
      <c r="K491" s="116">
        <f t="shared" si="347"/>
        <v>10</v>
      </c>
      <c r="L491" s="116">
        <f t="shared" si="348"/>
        <v>96.9</v>
      </c>
      <c r="M491" s="116">
        <f t="shared" si="349"/>
        <v>0.51</v>
      </c>
      <c r="N491" s="116">
        <f t="shared" si="350"/>
        <v>10</v>
      </c>
      <c r="O491" s="116">
        <f t="shared" si="351"/>
        <v>5.1</v>
      </c>
      <c r="P491" s="116"/>
      <c r="R491" s="95">
        <f t="shared" si="352"/>
        <v>9.69</v>
      </c>
      <c r="S491" s="96">
        <f t="shared" si="353"/>
        <v>0</v>
      </c>
      <c r="T491" s="97"/>
    </row>
    <row r="492" s="85" customFormat="1" ht="23.1" customHeight="1" spans="1:20">
      <c r="A492" s="129">
        <v>510</v>
      </c>
      <c r="B492" s="129" t="s">
        <v>917</v>
      </c>
      <c r="C492" s="113" t="s">
        <v>334</v>
      </c>
      <c r="D492" s="148">
        <v>70.87</v>
      </c>
      <c r="E492" s="115">
        <v>10</v>
      </c>
      <c r="F492" s="116">
        <f t="shared" si="345"/>
        <v>708.7</v>
      </c>
      <c r="G492" s="116">
        <f t="shared" si="346"/>
        <v>70.87</v>
      </c>
      <c r="H492" s="117">
        <f t="shared" si="343"/>
        <v>10</v>
      </c>
      <c r="I492" s="116">
        <f t="shared" si="344"/>
        <v>708.7</v>
      </c>
      <c r="J492" s="116">
        <f t="shared" si="354"/>
        <v>67.3265</v>
      </c>
      <c r="K492" s="116">
        <f t="shared" si="347"/>
        <v>10</v>
      </c>
      <c r="L492" s="116">
        <f t="shared" si="348"/>
        <v>673.265</v>
      </c>
      <c r="M492" s="116">
        <f t="shared" si="349"/>
        <v>3.54350000000001</v>
      </c>
      <c r="N492" s="116">
        <f t="shared" si="350"/>
        <v>10</v>
      </c>
      <c r="O492" s="116">
        <f t="shared" si="351"/>
        <v>35.4350000000001</v>
      </c>
      <c r="P492" s="116"/>
      <c r="R492" s="95">
        <f t="shared" si="352"/>
        <v>67.3265</v>
      </c>
      <c r="S492" s="96">
        <f t="shared" si="353"/>
        <v>0</v>
      </c>
      <c r="T492" s="97"/>
    </row>
    <row r="493" s="85" customFormat="1" ht="23.1" customHeight="1" spans="1:20">
      <c r="A493" s="129">
        <v>511</v>
      </c>
      <c r="B493" s="129" t="s">
        <v>918</v>
      </c>
      <c r="C493" s="113"/>
      <c r="D493" s="148"/>
      <c r="E493" s="115"/>
      <c r="F493" s="116">
        <f t="shared" si="345"/>
        <v>0</v>
      </c>
      <c r="G493" s="116">
        <f t="shared" si="346"/>
        <v>0</v>
      </c>
      <c r="H493" s="117">
        <f t="shared" si="343"/>
        <v>0</v>
      </c>
      <c r="I493" s="116">
        <f t="shared" si="344"/>
        <v>0</v>
      </c>
      <c r="J493" s="116">
        <f t="shared" si="354"/>
        <v>0</v>
      </c>
      <c r="K493" s="116">
        <f t="shared" si="347"/>
        <v>0</v>
      </c>
      <c r="L493" s="116">
        <f t="shared" si="348"/>
        <v>0</v>
      </c>
      <c r="M493" s="116">
        <f t="shared" si="349"/>
        <v>0</v>
      </c>
      <c r="N493" s="116">
        <f t="shared" si="350"/>
        <v>0</v>
      </c>
      <c r="O493" s="116">
        <f t="shared" si="351"/>
        <v>0</v>
      </c>
      <c r="P493" s="116"/>
      <c r="R493" s="95">
        <f t="shared" si="352"/>
        <v>0</v>
      </c>
      <c r="S493" s="96">
        <f t="shared" si="353"/>
        <v>0</v>
      </c>
      <c r="T493" s="97"/>
    </row>
    <row r="494" s="85" customFormat="1" ht="23.1" customHeight="1" spans="1:20">
      <c r="A494" s="129" t="s">
        <v>919</v>
      </c>
      <c r="B494" s="129" t="s">
        <v>920</v>
      </c>
      <c r="C494" s="113" t="s">
        <v>65</v>
      </c>
      <c r="D494" s="148">
        <v>293.83</v>
      </c>
      <c r="E494" s="115">
        <v>50</v>
      </c>
      <c r="F494" s="116">
        <f t="shared" si="345"/>
        <v>14691.5</v>
      </c>
      <c r="G494" s="116">
        <f t="shared" si="346"/>
        <v>293.83</v>
      </c>
      <c r="H494" s="117">
        <f t="shared" si="343"/>
        <v>50</v>
      </c>
      <c r="I494" s="116">
        <f t="shared" si="344"/>
        <v>14691.5</v>
      </c>
      <c r="J494" s="116">
        <f t="shared" si="354"/>
        <v>279.1385</v>
      </c>
      <c r="K494" s="116">
        <f t="shared" si="347"/>
        <v>50</v>
      </c>
      <c r="L494" s="116">
        <f t="shared" si="348"/>
        <v>13956.925</v>
      </c>
      <c r="M494" s="116">
        <f t="shared" si="349"/>
        <v>14.6915</v>
      </c>
      <c r="N494" s="116">
        <f t="shared" si="350"/>
        <v>50</v>
      </c>
      <c r="O494" s="116">
        <f t="shared" si="351"/>
        <v>734.575000000001</v>
      </c>
      <c r="P494" s="116"/>
      <c r="R494" s="95">
        <f t="shared" si="352"/>
        <v>279.1385</v>
      </c>
      <c r="S494" s="96">
        <f t="shared" si="353"/>
        <v>0</v>
      </c>
      <c r="T494" s="97"/>
    </row>
    <row r="495" s="85" customFormat="1" ht="23.1" customHeight="1" spans="1:20">
      <c r="A495" s="129" t="s">
        <v>921</v>
      </c>
      <c r="B495" s="129" t="s">
        <v>922</v>
      </c>
      <c r="C495" s="113" t="s">
        <v>198</v>
      </c>
      <c r="D495" s="148">
        <v>1037.75</v>
      </c>
      <c r="E495" s="115">
        <v>5</v>
      </c>
      <c r="F495" s="116">
        <f t="shared" si="345"/>
        <v>5188.75</v>
      </c>
      <c r="G495" s="116">
        <f t="shared" si="346"/>
        <v>1037.75</v>
      </c>
      <c r="H495" s="117">
        <f t="shared" si="343"/>
        <v>5</v>
      </c>
      <c r="I495" s="116">
        <f t="shared" si="344"/>
        <v>5188.75</v>
      </c>
      <c r="J495" s="116">
        <f t="shared" si="354"/>
        <v>985.8625</v>
      </c>
      <c r="K495" s="116">
        <f t="shared" si="347"/>
        <v>5</v>
      </c>
      <c r="L495" s="116">
        <f t="shared" si="348"/>
        <v>4929.3125</v>
      </c>
      <c r="M495" s="116">
        <f t="shared" si="349"/>
        <v>51.8875</v>
      </c>
      <c r="N495" s="116">
        <f t="shared" si="350"/>
        <v>5</v>
      </c>
      <c r="O495" s="116">
        <f t="shared" si="351"/>
        <v>259.4375</v>
      </c>
      <c r="P495" s="116"/>
      <c r="R495" s="95">
        <f t="shared" si="352"/>
        <v>985.8625</v>
      </c>
      <c r="S495" s="96">
        <f t="shared" si="353"/>
        <v>0</v>
      </c>
      <c r="T495" s="97"/>
    </row>
    <row r="496" s="85" customFormat="1" ht="23.1" customHeight="1" spans="1:20">
      <c r="A496" s="129">
        <v>512</v>
      </c>
      <c r="B496" s="129" t="s">
        <v>923</v>
      </c>
      <c r="C496" s="113"/>
      <c r="D496" s="148"/>
      <c r="E496" s="115"/>
      <c r="F496" s="116">
        <f t="shared" si="345"/>
        <v>0</v>
      </c>
      <c r="G496" s="116">
        <f t="shared" si="346"/>
        <v>0</v>
      </c>
      <c r="H496" s="117">
        <f t="shared" si="343"/>
        <v>0</v>
      </c>
      <c r="I496" s="116">
        <f t="shared" si="344"/>
        <v>0</v>
      </c>
      <c r="J496" s="116">
        <f t="shared" si="354"/>
        <v>0</v>
      </c>
      <c r="K496" s="116">
        <f t="shared" si="347"/>
        <v>0</v>
      </c>
      <c r="L496" s="116">
        <f t="shared" si="348"/>
        <v>0</v>
      </c>
      <c r="M496" s="116">
        <f t="shared" si="349"/>
        <v>0</v>
      </c>
      <c r="N496" s="116">
        <f t="shared" si="350"/>
        <v>0</v>
      </c>
      <c r="O496" s="116">
        <f t="shared" si="351"/>
        <v>0</v>
      </c>
      <c r="P496" s="116"/>
      <c r="R496" s="95">
        <f t="shared" si="352"/>
        <v>0</v>
      </c>
      <c r="S496" s="96">
        <f t="shared" si="353"/>
        <v>0</v>
      </c>
      <c r="T496" s="97"/>
    </row>
    <row r="497" s="85" customFormat="1" ht="23.1" customHeight="1" spans="1:20">
      <c r="A497" s="129" t="s">
        <v>924</v>
      </c>
      <c r="B497" s="129" t="s">
        <v>925</v>
      </c>
      <c r="C497" s="113" t="s">
        <v>62</v>
      </c>
      <c r="D497" s="148">
        <v>47.31</v>
      </c>
      <c r="E497" s="115">
        <v>50</v>
      </c>
      <c r="F497" s="116">
        <f t="shared" si="345"/>
        <v>2365.5</v>
      </c>
      <c r="G497" s="116">
        <f t="shared" si="346"/>
        <v>47.31</v>
      </c>
      <c r="H497" s="117">
        <f t="shared" si="343"/>
        <v>50</v>
      </c>
      <c r="I497" s="116">
        <f t="shared" si="344"/>
        <v>2365.5</v>
      </c>
      <c r="J497" s="116">
        <f t="shared" si="354"/>
        <v>44.9445</v>
      </c>
      <c r="K497" s="116">
        <f t="shared" si="347"/>
        <v>50</v>
      </c>
      <c r="L497" s="116">
        <f t="shared" si="348"/>
        <v>2247.225</v>
      </c>
      <c r="M497" s="116">
        <f t="shared" si="349"/>
        <v>2.3655</v>
      </c>
      <c r="N497" s="116">
        <f t="shared" si="350"/>
        <v>50</v>
      </c>
      <c r="O497" s="116">
        <f t="shared" si="351"/>
        <v>118.275</v>
      </c>
      <c r="P497" s="116"/>
      <c r="R497" s="95">
        <f t="shared" si="352"/>
        <v>44.9445</v>
      </c>
      <c r="S497" s="96">
        <f t="shared" si="353"/>
        <v>0</v>
      </c>
      <c r="T497" s="97"/>
    </row>
    <row r="498" s="85" customFormat="1" ht="23.1" customHeight="1" spans="1:20">
      <c r="A498" s="129" t="s">
        <v>926</v>
      </c>
      <c r="B498" s="129" t="s">
        <v>927</v>
      </c>
      <c r="C498" s="113" t="s">
        <v>62</v>
      </c>
      <c r="D498" s="148">
        <v>48.36</v>
      </c>
      <c r="E498" s="115">
        <v>50</v>
      </c>
      <c r="F498" s="116">
        <f t="shared" si="345"/>
        <v>2418</v>
      </c>
      <c r="G498" s="116">
        <f t="shared" si="346"/>
        <v>48.36</v>
      </c>
      <c r="H498" s="117">
        <f t="shared" si="343"/>
        <v>50</v>
      </c>
      <c r="I498" s="116">
        <f t="shared" si="344"/>
        <v>2418</v>
      </c>
      <c r="J498" s="116">
        <f t="shared" si="354"/>
        <v>45.942</v>
      </c>
      <c r="K498" s="116">
        <f t="shared" si="347"/>
        <v>50</v>
      </c>
      <c r="L498" s="116">
        <f t="shared" si="348"/>
        <v>2297.1</v>
      </c>
      <c r="M498" s="116">
        <f t="shared" si="349"/>
        <v>2.418</v>
      </c>
      <c r="N498" s="116">
        <f t="shared" si="350"/>
        <v>50</v>
      </c>
      <c r="O498" s="116">
        <f t="shared" si="351"/>
        <v>120.9</v>
      </c>
      <c r="P498" s="116"/>
      <c r="R498" s="95">
        <f t="shared" si="352"/>
        <v>45.942</v>
      </c>
      <c r="S498" s="96">
        <f t="shared" si="353"/>
        <v>0</v>
      </c>
      <c r="T498" s="97"/>
    </row>
    <row r="499" s="85" customFormat="1" ht="23.1" customHeight="1" spans="1:20">
      <c r="A499" s="129">
        <v>513</v>
      </c>
      <c r="B499" s="129" t="s">
        <v>928</v>
      </c>
      <c r="C499" s="113"/>
      <c r="D499" s="148"/>
      <c r="E499" s="115"/>
      <c r="F499" s="116">
        <f t="shared" si="345"/>
        <v>0</v>
      </c>
      <c r="G499" s="116">
        <f t="shared" si="346"/>
        <v>0</v>
      </c>
      <c r="H499" s="117">
        <f t="shared" si="343"/>
        <v>0</v>
      </c>
      <c r="I499" s="116">
        <f t="shared" si="344"/>
        <v>0</v>
      </c>
      <c r="J499" s="116">
        <f t="shared" si="354"/>
        <v>0</v>
      </c>
      <c r="K499" s="116">
        <f t="shared" si="347"/>
        <v>0</v>
      </c>
      <c r="L499" s="116">
        <f t="shared" si="348"/>
        <v>0</v>
      </c>
      <c r="M499" s="116">
        <f t="shared" si="349"/>
        <v>0</v>
      </c>
      <c r="N499" s="116">
        <f t="shared" si="350"/>
        <v>0</v>
      </c>
      <c r="O499" s="116">
        <f t="shared" si="351"/>
        <v>0</v>
      </c>
      <c r="P499" s="116"/>
      <c r="R499" s="95">
        <f t="shared" si="352"/>
        <v>0</v>
      </c>
      <c r="S499" s="96">
        <f t="shared" si="353"/>
        <v>0</v>
      </c>
      <c r="T499" s="97"/>
    </row>
    <row r="500" s="85" customFormat="1" ht="23.1" customHeight="1" spans="1:20">
      <c r="A500" s="129" t="s">
        <v>929</v>
      </c>
      <c r="B500" s="129" t="s">
        <v>930</v>
      </c>
      <c r="C500" s="113" t="s">
        <v>51</v>
      </c>
      <c r="D500" s="148">
        <v>142.72</v>
      </c>
      <c r="E500" s="115">
        <v>0</v>
      </c>
      <c r="F500" s="116">
        <f t="shared" si="345"/>
        <v>0</v>
      </c>
      <c r="G500" s="116">
        <f t="shared" si="346"/>
        <v>142.72</v>
      </c>
      <c r="H500" s="117">
        <f t="shared" si="343"/>
        <v>0</v>
      </c>
      <c r="I500" s="116">
        <f t="shared" si="344"/>
        <v>0</v>
      </c>
      <c r="J500" s="116">
        <f t="shared" si="354"/>
        <v>135.584</v>
      </c>
      <c r="K500" s="116">
        <f t="shared" si="347"/>
        <v>0</v>
      </c>
      <c r="L500" s="116">
        <f t="shared" si="348"/>
        <v>0</v>
      </c>
      <c r="M500" s="116">
        <f t="shared" si="349"/>
        <v>7.136</v>
      </c>
      <c r="N500" s="116">
        <f t="shared" si="350"/>
        <v>0</v>
      </c>
      <c r="O500" s="116">
        <f t="shared" si="351"/>
        <v>0</v>
      </c>
      <c r="P500" s="116"/>
      <c r="R500" s="95">
        <f t="shared" si="352"/>
        <v>135.584</v>
      </c>
      <c r="S500" s="96">
        <f t="shared" si="353"/>
        <v>0</v>
      </c>
      <c r="T500" s="97"/>
    </row>
    <row r="501" s="85" customFormat="1" ht="23.1" customHeight="1" spans="1:20">
      <c r="A501" s="129" t="s">
        <v>931</v>
      </c>
      <c r="B501" s="129" t="s">
        <v>932</v>
      </c>
      <c r="C501" s="113" t="s">
        <v>62</v>
      </c>
      <c r="D501" s="148">
        <v>15</v>
      </c>
      <c r="E501" s="115">
        <v>500</v>
      </c>
      <c r="F501" s="116">
        <f t="shared" si="345"/>
        <v>7500</v>
      </c>
      <c r="G501" s="116">
        <f t="shared" si="346"/>
        <v>15</v>
      </c>
      <c r="H501" s="117">
        <f t="shared" si="343"/>
        <v>500</v>
      </c>
      <c r="I501" s="116">
        <f t="shared" si="344"/>
        <v>7500</v>
      </c>
      <c r="J501" s="116">
        <f t="shared" si="354"/>
        <v>14.25</v>
      </c>
      <c r="K501" s="116">
        <f t="shared" si="347"/>
        <v>500</v>
      </c>
      <c r="L501" s="116">
        <f t="shared" si="348"/>
        <v>7125</v>
      </c>
      <c r="M501" s="116">
        <f t="shared" si="349"/>
        <v>0.75</v>
      </c>
      <c r="N501" s="116">
        <f t="shared" si="350"/>
        <v>500</v>
      </c>
      <c r="O501" s="116">
        <f t="shared" si="351"/>
        <v>375</v>
      </c>
      <c r="P501" s="116"/>
      <c r="R501" s="95">
        <f t="shared" si="352"/>
        <v>14.25</v>
      </c>
      <c r="S501" s="96">
        <f t="shared" si="353"/>
        <v>0</v>
      </c>
      <c r="T501" s="97"/>
    </row>
    <row r="502" s="85" customFormat="1" ht="23.1" customHeight="1" spans="1:20">
      <c r="A502" s="129">
        <v>514</v>
      </c>
      <c r="B502" s="129" t="s">
        <v>933</v>
      </c>
      <c r="C502" s="113" t="s">
        <v>51</v>
      </c>
      <c r="D502" s="148">
        <v>1499.9</v>
      </c>
      <c r="E502" s="115">
        <v>10</v>
      </c>
      <c r="F502" s="116">
        <f t="shared" si="345"/>
        <v>14999</v>
      </c>
      <c r="G502" s="116">
        <f t="shared" si="346"/>
        <v>1499.9</v>
      </c>
      <c r="H502" s="117">
        <f t="shared" si="343"/>
        <v>10</v>
      </c>
      <c r="I502" s="116">
        <f t="shared" si="344"/>
        <v>14999</v>
      </c>
      <c r="J502" s="116">
        <f t="shared" si="354"/>
        <v>1424.905</v>
      </c>
      <c r="K502" s="116">
        <f t="shared" si="347"/>
        <v>10</v>
      </c>
      <c r="L502" s="116">
        <f t="shared" si="348"/>
        <v>14249.05</v>
      </c>
      <c r="M502" s="116">
        <f t="shared" si="349"/>
        <v>74.9950000000001</v>
      </c>
      <c r="N502" s="116">
        <f t="shared" si="350"/>
        <v>10</v>
      </c>
      <c r="O502" s="116">
        <f t="shared" si="351"/>
        <v>749.950000000001</v>
      </c>
      <c r="P502" s="116"/>
      <c r="R502" s="95">
        <f t="shared" si="352"/>
        <v>1424.905</v>
      </c>
      <c r="S502" s="96">
        <f t="shared" si="353"/>
        <v>0</v>
      </c>
      <c r="T502" s="97"/>
    </row>
    <row r="503" s="85" customFormat="1" ht="23.1" customHeight="1" spans="1:20">
      <c r="A503" s="129">
        <v>515</v>
      </c>
      <c r="B503" s="129" t="s">
        <v>765</v>
      </c>
      <c r="C503" s="113"/>
      <c r="D503" s="148"/>
      <c r="E503" s="115"/>
      <c r="F503" s="116">
        <f t="shared" si="345"/>
        <v>0</v>
      </c>
      <c r="G503" s="116">
        <f t="shared" si="346"/>
        <v>0</v>
      </c>
      <c r="H503" s="117">
        <f t="shared" si="343"/>
        <v>0</v>
      </c>
      <c r="I503" s="116">
        <f t="shared" si="344"/>
        <v>0</v>
      </c>
      <c r="J503" s="116">
        <f t="shared" si="354"/>
        <v>0</v>
      </c>
      <c r="K503" s="116">
        <f t="shared" si="347"/>
        <v>0</v>
      </c>
      <c r="L503" s="116">
        <f t="shared" si="348"/>
        <v>0</v>
      </c>
      <c r="M503" s="116">
        <f t="shared" si="349"/>
        <v>0</v>
      </c>
      <c r="N503" s="116">
        <f t="shared" si="350"/>
        <v>0</v>
      </c>
      <c r="O503" s="116">
        <f t="shared" si="351"/>
        <v>0</v>
      </c>
      <c r="P503" s="116"/>
      <c r="R503" s="95">
        <f t="shared" si="352"/>
        <v>0</v>
      </c>
      <c r="S503" s="96">
        <f t="shared" si="353"/>
        <v>0</v>
      </c>
      <c r="T503" s="97"/>
    </row>
    <row r="504" s="85" customFormat="1" ht="23.1" customHeight="1" spans="1:20">
      <c r="A504" s="129" t="s">
        <v>934</v>
      </c>
      <c r="B504" s="129" t="s">
        <v>767</v>
      </c>
      <c r="C504" s="113" t="s">
        <v>51</v>
      </c>
      <c r="D504" s="148">
        <v>2049.75</v>
      </c>
      <c r="E504" s="115">
        <v>0</v>
      </c>
      <c r="F504" s="116">
        <f t="shared" si="345"/>
        <v>0</v>
      </c>
      <c r="G504" s="116">
        <f t="shared" si="346"/>
        <v>2049.75</v>
      </c>
      <c r="H504" s="117">
        <f t="shared" si="343"/>
        <v>0</v>
      </c>
      <c r="I504" s="116">
        <f t="shared" si="344"/>
        <v>0</v>
      </c>
      <c r="J504" s="116">
        <f t="shared" si="354"/>
        <v>1947.2625</v>
      </c>
      <c r="K504" s="116">
        <f t="shared" si="347"/>
        <v>0</v>
      </c>
      <c r="L504" s="116">
        <f t="shared" si="348"/>
        <v>0</v>
      </c>
      <c r="M504" s="116">
        <f t="shared" si="349"/>
        <v>102.4875</v>
      </c>
      <c r="N504" s="116">
        <f t="shared" si="350"/>
        <v>0</v>
      </c>
      <c r="O504" s="116">
        <f t="shared" si="351"/>
        <v>0</v>
      </c>
      <c r="P504" s="116"/>
      <c r="R504" s="95">
        <f t="shared" si="352"/>
        <v>1947.2625</v>
      </c>
      <c r="S504" s="96">
        <f t="shared" si="353"/>
        <v>0</v>
      </c>
      <c r="T504" s="97"/>
    </row>
    <row r="505" s="85" customFormat="1" ht="23.1" customHeight="1" spans="1:20">
      <c r="A505" s="129" t="s">
        <v>935</v>
      </c>
      <c r="B505" s="129" t="s">
        <v>769</v>
      </c>
      <c r="C505" s="113" t="s">
        <v>51</v>
      </c>
      <c r="D505" s="148">
        <v>2299.17</v>
      </c>
      <c r="E505" s="115">
        <v>0</v>
      </c>
      <c r="F505" s="116">
        <f t="shared" si="345"/>
        <v>0</v>
      </c>
      <c r="G505" s="116">
        <f t="shared" si="346"/>
        <v>2299.17</v>
      </c>
      <c r="H505" s="117">
        <f t="shared" si="343"/>
        <v>0</v>
      </c>
      <c r="I505" s="116">
        <f t="shared" si="344"/>
        <v>0</v>
      </c>
      <c r="J505" s="116">
        <f t="shared" si="354"/>
        <v>2184.2115</v>
      </c>
      <c r="K505" s="116">
        <f t="shared" si="347"/>
        <v>0</v>
      </c>
      <c r="L505" s="116">
        <f t="shared" si="348"/>
        <v>0</v>
      </c>
      <c r="M505" s="116">
        <f t="shared" si="349"/>
        <v>114.9585</v>
      </c>
      <c r="N505" s="116">
        <f t="shared" si="350"/>
        <v>0</v>
      </c>
      <c r="O505" s="116">
        <f t="shared" si="351"/>
        <v>0</v>
      </c>
      <c r="P505" s="116"/>
      <c r="R505" s="95">
        <f t="shared" si="352"/>
        <v>2184.2115</v>
      </c>
      <c r="S505" s="96">
        <f t="shared" si="353"/>
        <v>0</v>
      </c>
      <c r="T505" s="97"/>
    </row>
    <row r="506" s="85" customFormat="1" ht="23.1" customHeight="1" spans="1:20">
      <c r="A506" s="129" t="s">
        <v>936</v>
      </c>
      <c r="B506" s="129" t="s">
        <v>771</v>
      </c>
      <c r="C506" s="113" t="s">
        <v>51</v>
      </c>
      <c r="D506" s="148">
        <v>2079.27</v>
      </c>
      <c r="E506" s="115">
        <v>0</v>
      </c>
      <c r="F506" s="116">
        <f t="shared" si="345"/>
        <v>0</v>
      </c>
      <c r="G506" s="116">
        <f t="shared" si="346"/>
        <v>2079.27</v>
      </c>
      <c r="H506" s="117">
        <f t="shared" si="343"/>
        <v>0</v>
      </c>
      <c r="I506" s="116">
        <f t="shared" si="344"/>
        <v>0</v>
      </c>
      <c r="J506" s="116">
        <f t="shared" si="354"/>
        <v>1975.3065</v>
      </c>
      <c r="K506" s="116">
        <f t="shared" si="347"/>
        <v>0</v>
      </c>
      <c r="L506" s="116">
        <f t="shared" si="348"/>
        <v>0</v>
      </c>
      <c r="M506" s="116">
        <f t="shared" si="349"/>
        <v>103.9635</v>
      </c>
      <c r="N506" s="116">
        <f t="shared" si="350"/>
        <v>0</v>
      </c>
      <c r="O506" s="116">
        <f t="shared" si="351"/>
        <v>0</v>
      </c>
      <c r="P506" s="116"/>
      <c r="R506" s="95">
        <f t="shared" si="352"/>
        <v>1975.3065</v>
      </c>
      <c r="S506" s="96">
        <f t="shared" si="353"/>
        <v>0</v>
      </c>
      <c r="T506" s="97"/>
    </row>
    <row r="507" s="85" customFormat="1" ht="23.1" customHeight="1" spans="1:20">
      <c r="A507" s="129" t="s">
        <v>937</v>
      </c>
      <c r="B507" s="129" t="s">
        <v>773</v>
      </c>
      <c r="C507" s="113" t="s">
        <v>51</v>
      </c>
      <c r="D507" s="148">
        <v>2079.25</v>
      </c>
      <c r="E507" s="115">
        <v>0</v>
      </c>
      <c r="F507" s="116">
        <f t="shared" si="345"/>
        <v>0</v>
      </c>
      <c r="G507" s="116">
        <f t="shared" si="346"/>
        <v>2079.25</v>
      </c>
      <c r="H507" s="117">
        <f t="shared" si="343"/>
        <v>0</v>
      </c>
      <c r="I507" s="116">
        <f t="shared" si="344"/>
        <v>0</v>
      </c>
      <c r="J507" s="116">
        <f t="shared" si="354"/>
        <v>1975.2875</v>
      </c>
      <c r="K507" s="116">
        <f t="shared" si="347"/>
        <v>0</v>
      </c>
      <c r="L507" s="116">
        <f t="shared" si="348"/>
        <v>0</v>
      </c>
      <c r="M507" s="116">
        <f t="shared" si="349"/>
        <v>103.9625</v>
      </c>
      <c r="N507" s="116">
        <f t="shared" si="350"/>
        <v>0</v>
      </c>
      <c r="O507" s="116">
        <f t="shared" si="351"/>
        <v>0</v>
      </c>
      <c r="P507" s="116"/>
      <c r="R507" s="95">
        <f t="shared" si="352"/>
        <v>1975.2875</v>
      </c>
      <c r="S507" s="96">
        <f t="shared" si="353"/>
        <v>0</v>
      </c>
      <c r="T507" s="97"/>
    </row>
    <row r="508" s="85" customFormat="1" ht="23.1" customHeight="1" spans="1:20">
      <c r="A508" s="129" t="s">
        <v>938</v>
      </c>
      <c r="B508" s="129" t="s">
        <v>775</v>
      </c>
      <c r="C508" s="113" t="s">
        <v>51</v>
      </c>
      <c r="D508" s="148">
        <v>2508.67</v>
      </c>
      <c r="E508" s="115">
        <v>0</v>
      </c>
      <c r="F508" s="116">
        <f t="shared" si="345"/>
        <v>0</v>
      </c>
      <c r="G508" s="116">
        <f t="shared" si="346"/>
        <v>2508.67</v>
      </c>
      <c r="H508" s="117">
        <f t="shared" si="343"/>
        <v>0</v>
      </c>
      <c r="I508" s="116">
        <f t="shared" si="344"/>
        <v>0</v>
      </c>
      <c r="J508" s="116">
        <f t="shared" si="354"/>
        <v>2383.2365</v>
      </c>
      <c r="K508" s="116">
        <f t="shared" si="347"/>
        <v>0</v>
      </c>
      <c r="L508" s="116">
        <f t="shared" si="348"/>
        <v>0</v>
      </c>
      <c r="M508" s="116">
        <f t="shared" si="349"/>
        <v>125.4335</v>
      </c>
      <c r="N508" s="116">
        <f t="shared" si="350"/>
        <v>0</v>
      </c>
      <c r="O508" s="116">
        <f t="shared" si="351"/>
        <v>0</v>
      </c>
      <c r="P508" s="116"/>
      <c r="R508" s="95">
        <f t="shared" si="352"/>
        <v>2383.2365</v>
      </c>
      <c r="S508" s="96">
        <f t="shared" si="353"/>
        <v>0</v>
      </c>
      <c r="T508" s="97"/>
    </row>
    <row r="509" s="85" customFormat="1" ht="23.1" customHeight="1" spans="1:20">
      <c r="A509" s="129">
        <v>516</v>
      </c>
      <c r="B509" s="129" t="s">
        <v>939</v>
      </c>
      <c r="C509" s="113" t="s">
        <v>51</v>
      </c>
      <c r="D509" s="148">
        <v>80.99</v>
      </c>
      <c r="E509" s="115">
        <v>0</v>
      </c>
      <c r="F509" s="116">
        <f t="shared" si="345"/>
        <v>0</v>
      </c>
      <c r="G509" s="116">
        <f t="shared" si="346"/>
        <v>80.99</v>
      </c>
      <c r="H509" s="117">
        <f t="shared" si="343"/>
        <v>0</v>
      </c>
      <c r="I509" s="116">
        <f t="shared" si="344"/>
        <v>0</v>
      </c>
      <c r="J509" s="116">
        <f t="shared" si="354"/>
        <v>76.9405</v>
      </c>
      <c r="K509" s="116">
        <f t="shared" si="347"/>
        <v>0</v>
      </c>
      <c r="L509" s="116">
        <f t="shared" si="348"/>
        <v>0</v>
      </c>
      <c r="M509" s="116">
        <f t="shared" si="349"/>
        <v>4.04950000000001</v>
      </c>
      <c r="N509" s="116">
        <f t="shared" si="350"/>
        <v>0</v>
      </c>
      <c r="O509" s="116">
        <f t="shared" si="351"/>
        <v>0</v>
      </c>
      <c r="P509" s="116"/>
      <c r="R509" s="95">
        <f t="shared" si="352"/>
        <v>76.9405</v>
      </c>
      <c r="S509" s="96">
        <f t="shared" si="353"/>
        <v>0</v>
      </c>
      <c r="T509" s="97"/>
    </row>
    <row r="510" s="85" customFormat="1" ht="23.1" customHeight="1" spans="1:20">
      <c r="A510" s="129">
        <v>517</v>
      </c>
      <c r="B510" s="129" t="s">
        <v>940</v>
      </c>
      <c r="C510" s="113" t="s">
        <v>55</v>
      </c>
      <c r="D510" s="148">
        <v>911.27</v>
      </c>
      <c r="E510" s="115">
        <v>0</v>
      </c>
      <c r="F510" s="116">
        <f t="shared" si="345"/>
        <v>0</v>
      </c>
      <c r="G510" s="116">
        <f t="shared" si="346"/>
        <v>911.27</v>
      </c>
      <c r="H510" s="117">
        <f t="shared" si="343"/>
        <v>0</v>
      </c>
      <c r="I510" s="116">
        <f t="shared" si="344"/>
        <v>0</v>
      </c>
      <c r="J510" s="116">
        <f t="shared" si="354"/>
        <v>865.7065</v>
      </c>
      <c r="K510" s="116">
        <f t="shared" si="347"/>
        <v>0</v>
      </c>
      <c r="L510" s="116">
        <f t="shared" si="348"/>
        <v>0</v>
      </c>
      <c r="M510" s="116">
        <f t="shared" si="349"/>
        <v>45.5635000000001</v>
      </c>
      <c r="N510" s="116">
        <f t="shared" si="350"/>
        <v>0</v>
      </c>
      <c r="O510" s="116">
        <f t="shared" si="351"/>
        <v>0</v>
      </c>
      <c r="P510" s="116"/>
      <c r="R510" s="95">
        <f t="shared" si="352"/>
        <v>865.7065</v>
      </c>
      <c r="S510" s="96">
        <f t="shared" si="353"/>
        <v>0</v>
      </c>
      <c r="T510" s="97"/>
    </row>
    <row r="511" s="87" customFormat="1" ht="23.1" customHeight="1" spans="1:16384">
      <c r="A511" s="165">
        <v>600</v>
      </c>
      <c r="B511" s="165" t="s">
        <v>941</v>
      </c>
      <c r="C511" s="107"/>
      <c r="D511" s="166"/>
      <c r="E511" s="109"/>
      <c r="F511" s="118">
        <f>SUM(F512:F837)</f>
        <v>3050324.79</v>
      </c>
      <c r="G511" s="116">
        <f t="shared" si="346"/>
        <v>0</v>
      </c>
      <c r="H511" s="167"/>
      <c r="I511" s="118">
        <f>SUM(I512:I837)</f>
        <v>3050324.79</v>
      </c>
      <c r="J511" s="116">
        <f t="shared" si="354"/>
        <v>0</v>
      </c>
      <c r="K511" s="110"/>
      <c r="L511" s="118">
        <f>SUM(L512:L837)</f>
        <v>2897808.5505</v>
      </c>
      <c r="M511" s="110"/>
      <c r="N511" s="110"/>
      <c r="O511" s="118">
        <f>SUM(O512:O837)</f>
        <v>152516.2395</v>
      </c>
      <c r="P511" s="110"/>
      <c r="R511" s="95">
        <f t="shared" si="352"/>
        <v>0</v>
      </c>
      <c r="S511" s="96">
        <f t="shared" si="353"/>
        <v>0</v>
      </c>
      <c r="T511" s="139"/>
      <c r="XFB511" s="146"/>
      <c r="XFC511" s="146"/>
      <c r="XFD511" s="146"/>
    </row>
    <row r="512" s="85" customFormat="1" ht="23.1" customHeight="1" spans="1:20">
      <c r="A512" s="129">
        <v>601</v>
      </c>
      <c r="B512" s="129" t="s">
        <v>942</v>
      </c>
      <c r="C512" s="113"/>
      <c r="D512" s="148"/>
      <c r="E512" s="115"/>
      <c r="F512" s="116">
        <f>E512*D512</f>
        <v>0</v>
      </c>
      <c r="G512" s="116">
        <f t="shared" si="346"/>
        <v>0</v>
      </c>
      <c r="H512" s="117"/>
      <c r="I512" s="116"/>
      <c r="J512" s="116">
        <f t="shared" si="354"/>
        <v>0</v>
      </c>
      <c r="K512" s="116"/>
      <c r="L512" s="116"/>
      <c r="M512" s="116"/>
      <c r="N512" s="116"/>
      <c r="O512" s="116"/>
      <c r="P512" s="116"/>
      <c r="R512" s="95">
        <f t="shared" si="352"/>
        <v>0</v>
      </c>
      <c r="S512" s="96">
        <f t="shared" si="353"/>
        <v>0</v>
      </c>
      <c r="T512" s="97"/>
    </row>
    <row r="513" s="85" customFormat="1" ht="23.1" customHeight="1" spans="1:20">
      <c r="A513" s="129" t="s">
        <v>943</v>
      </c>
      <c r="B513" s="129" t="s">
        <v>944</v>
      </c>
      <c r="C513" s="113" t="s">
        <v>231</v>
      </c>
      <c r="D513" s="148">
        <v>664.38</v>
      </c>
      <c r="E513" s="115">
        <v>1800</v>
      </c>
      <c r="F513" s="116">
        <f t="shared" ref="F513:F576" si="355">ROUND(E513*D513,2)</f>
        <v>1195884</v>
      </c>
      <c r="G513" s="116">
        <f t="shared" si="346"/>
        <v>664.38</v>
      </c>
      <c r="H513" s="117">
        <f t="shared" ref="H513:H576" si="356">E513</f>
        <v>1800</v>
      </c>
      <c r="I513" s="116">
        <f t="shared" ref="I513:I576" si="357">ROUND(H513*G513,2)</f>
        <v>1195884</v>
      </c>
      <c r="J513" s="116">
        <f t="shared" si="354"/>
        <v>631.161</v>
      </c>
      <c r="K513" s="116">
        <f t="shared" ref="K513:K576" si="358">H513</f>
        <v>1800</v>
      </c>
      <c r="L513" s="116">
        <f t="shared" ref="L513:L576" si="359">K513*J513</f>
        <v>1136089.8</v>
      </c>
      <c r="M513" s="116">
        <f t="shared" ref="M513:M576" si="360">G513-J513</f>
        <v>33.2190000000001</v>
      </c>
      <c r="N513" s="116">
        <f t="shared" ref="N513:N576" si="361">K513</f>
        <v>1800</v>
      </c>
      <c r="O513" s="116">
        <f t="shared" ref="O513:O576" si="362">N513*M513</f>
        <v>59794.2000000001</v>
      </c>
      <c r="P513" s="116"/>
      <c r="R513" s="95">
        <f t="shared" si="352"/>
        <v>631.161</v>
      </c>
      <c r="S513" s="96">
        <f t="shared" si="353"/>
        <v>0</v>
      </c>
      <c r="T513" s="97"/>
    </row>
    <row r="514" s="85" customFormat="1" ht="23.1" customHeight="1" spans="1:20">
      <c r="A514" s="129" t="s">
        <v>945</v>
      </c>
      <c r="B514" s="129" t="s">
        <v>946</v>
      </c>
      <c r="C514" s="113" t="s">
        <v>231</v>
      </c>
      <c r="D514" s="148">
        <v>484.01</v>
      </c>
      <c r="E514" s="115">
        <v>20</v>
      </c>
      <c r="F514" s="116">
        <f t="shared" si="355"/>
        <v>9680.2</v>
      </c>
      <c r="G514" s="116">
        <f t="shared" si="346"/>
        <v>484.01</v>
      </c>
      <c r="H514" s="117">
        <f t="shared" si="356"/>
        <v>20</v>
      </c>
      <c r="I514" s="116">
        <f t="shared" si="357"/>
        <v>9680.2</v>
      </c>
      <c r="J514" s="116">
        <f t="shared" si="354"/>
        <v>459.8095</v>
      </c>
      <c r="K514" s="116">
        <f t="shared" si="358"/>
        <v>20</v>
      </c>
      <c r="L514" s="116">
        <f t="shared" si="359"/>
        <v>9196.19</v>
      </c>
      <c r="M514" s="116">
        <f t="shared" si="360"/>
        <v>24.2005</v>
      </c>
      <c r="N514" s="116">
        <f t="shared" si="361"/>
        <v>20</v>
      </c>
      <c r="O514" s="116">
        <f t="shared" si="362"/>
        <v>484.010000000001</v>
      </c>
      <c r="P514" s="116"/>
      <c r="R514" s="95">
        <f t="shared" si="352"/>
        <v>459.8095</v>
      </c>
      <c r="S514" s="96">
        <f t="shared" si="353"/>
        <v>0</v>
      </c>
      <c r="T514" s="97"/>
    </row>
    <row r="515" s="85" customFormat="1" ht="23.1" customHeight="1" spans="1:20">
      <c r="A515" s="129" t="s">
        <v>947</v>
      </c>
      <c r="B515" s="129" t="s">
        <v>948</v>
      </c>
      <c r="C515" s="113" t="s">
        <v>231</v>
      </c>
      <c r="D515" s="148">
        <v>401.99</v>
      </c>
      <c r="E515" s="115">
        <v>20</v>
      </c>
      <c r="F515" s="116">
        <f t="shared" si="355"/>
        <v>8039.8</v>
      </c>
      <c r="G515" s="116">
        <f t="shared" si="346"/>
        <v>401.99</v>
      </c>
      <c r="H515" s="117">
        <f t="shared" si="356"/>
        <v>20</v>
      </c>
      <c r="I515" s="116">
        <f t="shared" si="357"/>
        <v>8039.8</v>
      </c>
      <c r="J515" s="116">
        <f t="shared" si="354"/>
        <v>381.8905</v>
      </c>
      <c r="K515" s="116">
        <f t="shared" si="358"/>
        <v>20</v>
      </c>
      <c r="L515" s="116">
        <f t="shared" si="359"/>
        <v>7637.81</v>
      </c>
      <c r="M515" s="116">
        <f t="shared" si="360"/>
        <v>20.0995</v>
      </c>
      <c r="N515" s="116">
        <f t="shared" si="361"/>
        <v>20</v>
      </c>
      <c r="O515" s="116">
        <f t="shared" si="362"/>
        <v>401.990000000001</v>
      </c>
      <c r="P515" s="116"/>
      <c r="R515" s="95">
        <f t="shared" si="352"/>
        <v>381.8905</v>
      </c>
      <c r="S515" s="96">
        <f t="shared" si="353"/>
        <v>0</v>
      </c>
      <c r="T515" s="97"/>
    </row>
    <row r="516" s="85" customFormat="1" ht="23.1" customHeight="1" spans="1:20">
      <c r="A516" s="129" t="s">
        <v>949</v>
      </c>
      <c r="B516" s="129" t="s">
        <v>950</v>
      </c>
      <c r="C516" s="113" t="s">
        <v>231</v>
      </c>
      <c r="D516" s="148">
        <v>493.4</v>
      </c>
      <c r="E516" s="115">
        <v>20</v>
      </c>
      <c r="F516" s="116">
        <f t="shared" si="355"/>
        <v>9868</v>
      </c>
      <c r="G516" s="116">
        <f t="shared" si="346"/>
        <v>493.4</v>
      </c>
      <c r="H516" s="117">
        <f t="shared" si="356"/>
        <v>20</v>
      </c>
      <c r="I516" s="116">
        <f t="shared" si="357"/>
        <v>9868</v>
      </c>
      <c r="J516" s="116">
        <f t="shared" si="354"/>
        <v>468.73</v>
      </c>
      <c r="K516" s="116">
        <f t="shared" si="358"/>
        <v>20</v>
      </c>
      <c r="L516" s="116">
        <f t="shared" si="359"/>
        <v>9374.6</v>
      </c>
      <c r="M516" s="116">
        <f t="shared" si="360"/>
        <v>24.67</v>
      </c>
      <c r="N516" s="116">
        <f t="shared" si="361"/>
        <v>20</v>
      </c>
      <c r="O516" s="116">
        <f t="shared" si="362"/>
        <v>493.4</v>
      </c>
      <c r="P516" s="116"/>
      <c r="R516" s="95">
        <f t="shared" si="352"/>
        <v>468.73</v>
      </c>
      <c r="S516" s="96">
        <f t="shared" si="353"/>
        <v>0</v>
      </c>
      <c r="T516" s="97"/>
    </row>
    <row r="517" s="85" customFormat="1" ht="23.1" customHeight="1" spans="1:20">
      <c r="A517" s="129" t="s">
        <v>951</v>
      </c>
      <c r="B517" s="129" t="s">
        <v>952</v>
      </c>
      <c r="C517" s="113" t="s">
        <v>231</v>
      </c>
      <c r="D517" s="148">
        <v>706.2</v>
      </c>
      <c r="E517" s="115">
        <v>4</v>
      </c>
      <c r="F517" s="116">
        <f t="shared" si="355"/>
        <v>2824.8</v>
      </c>
      <c r="G517" s="116">
        <f t="shared" si="346"/>
        <v>706.2</v>
      </c>
      <c r="H517" s="117">
        <f t="shared" si="356"/>
        <v>4</v>
      </c>
      <c r="I517" s="116">
        <f t="shared" si="357"/>
        <v>2824.8</v>
      </c>
      <c r="J517" s="116">
        <f t="shared" si="354"/>
        <v>670.89</v>
      </c>
      <c r="K517" s="116">
        <f t="shared" si="358"/>
        <v>4</v>
      </c>
      <c r="L517" s="116">
        <f t="shared" si="359"/>
        <v>2683.56</v>
      </c>
      <c r="M517" s="116">
        <f t="shared" si="360"/>
        <v>35.3100000000001</v>
      </c>
      <c r="N517" s="116">
        <f t="shared" si="361"/>
        <v>4</v>
      </c>
      <c r="O517" s="116">
        <f t="shared" si="362"/>
        <v>141.24</v>
      </c>
      <c r="P517" s="116"/>
      <c r="R517" s="95">
        <f t="shared" si="352"/>
        <v>670.89</v>
      </c>
      <c r="S517" s="96">
        <f t="shared" si="353"/>
        <v>0</v>
      </c>
      <c r="T517" s="97"/>
    </row>
    <row r="518" s="85" customFormat="1" ht="23.1" customHeight="1" spans="1:20">
      <c r="A518" s="129" t="s">
        <v>953</v>
      </c>
      <c r="B518" s="129" t="s">
        <v>954</v>
      </c>
      <c r="C518" s="113" t="s">
        <v>231</v>
      </c>
      <c r="D518" s="148">
        <v>999.72</v>
      </c>
      <c r="E518" s="115">
        <v>4</v>
      </c>
      <c r="F518" s="116">
        <f t="shared" si="355"/>
        <v>3998.88</v>
      </c>
      <c r="G518" s="116">
        <f t="shared" si="346"/>
        <v>999.72</v>
      </c>
      <c r="H518" s="117">
        <f t="shared" si="356"/>
        <v>4</v>
      </c>
      <c r="I518" s="116">
        <f t="shared" si="357"/>
        <v>3998.88</v>
      </c>
      <c r="J518" s="116">
        <f t="shared" si="354"/>
        <v>949.734</v>
      </c>
      <c r="K518" s="116">
        <f t="shared" si="358"/>
        <v>4</v>
      </c>
      <c r="L518" s="116">
        <f t="shared" si="359"/>
        <v>3798.936</v>
      </c>
      <c r="M518" s="116">
        <f t="shared" si="360"/>
        <v>49.986</v>
      </c>
      <c r="N518" s="116">
        <f t="shared" si="361"/>
        <v>4</v>
      </c>
      <c r="O518" s="116">
        <f t="shared" si="362"/>
        <v>199.944</v>
      </c>
      <c r="P518" s="116"/>
      <c r="R518" s="95">
        <f t="shared" si="352"/>
        <v>949.734</v>
      </c>
      <c r="S518" s="96">
        <f t="shared" si="353"/>
        <v>0</v>
      </c>
      <c r="T518" s="97"/>
    </row>
    <row r="519" s="85" customFormat="1" ht="23.1" customHeight="1" spans="1:20">
      <c r="A519" s="129" t="s">
        <v>955</v>
      </c>
      <c r="B519" s="129" t="s">
        <v>956</v>
      </c>
      <c r="C519" s="113" t="s">
        <v>231</v>
      </c>
      <c r="D519" s="148">
        <v>1131.68</v>
      </c>
      <c r="E519" s="115">
        <v>4</v>
      </c>
      <c r="F519" s="116">
        <f t="shared" si="355"/>
        <v>4526.72</v>
      </c>
      <c r="G519" s="116">
        <f t="shared" si="346"/>
        <v>1131.68</v>
      </c>
      <c r="H519" s="117">
        <f t="shared" si="356"/>
        <v>4</v>
      </c>
      <c r="I519" s="116">
        <f t="shared" si="357"/>
        <v>4526.72</v>
      </c>
      <c r="J519" s="116">
        <f t="shared" si="354"/>
        <v>1075.096</v>
      </c>
      <c r="K519" s="116">
        <f t="shared" si="358"/>
        <v>4</v>
      </c>
      <c r="L519" s="116">
        <f t="shared" si="359"/>
        <v>4300.384</v>
      </c>
      <c r="M519" s="116">
        <f t="shared" si="360"/>
        <v>56.5840000000001</v>
      </c>
      <c r="N519" s="116">
        <f t="shared" si="361"/>
        <v>4</v>
      </c>
      <c r="O519" s="116">
        <f t="shared" si="362"/>
        <v>226.336</v>
      </c>
      <c r="P519" s="116"/>
      <c r="R519" s="95">
        <f t="shared" si="352"/>
        <v>1075.096</v>
      </c>
      <c r="S519" s="96">
        <f t="shared" si="353"/>
        <v>0</v>
      </c>
      <c r="T519" s="97"/>
    </row>
    <row r="520" s="85" customFormat="1" ht="23.1" customHeight="1" spans="1:20">
      <c r="A520" s="129" t="s">
        <v>957</v>
      </c>
      <c r="B520" s="129" t="s">
        <v>958</v>
      </c>
      <c r="C520" s="113" t="s">
        <v>231</v>
      </c>
      <c r="D520" s="148">
        <v>1344.18</v>
      </c>
      <c r="E520" s="115">
        <v>4</v>
      </c>
      <c r="F520" s="116">
        <f t="shared" si="355"/>
        <v>5376.72</v>
      </c>
      <c r="G520" s="116">
        <f t="shared" si="346"/>
        <v>1344.18</v>
      </c>
      <c r="H520" s="117">
        <f t="shared" si="356"/>
        <v>4</v>
      </c>
      <c r="I520" s="116">
        <f t="shared" si="357"/>
        <v>5376.72</v>
      </c>
      <c r="J520" s="116">
        <f t="shared" si="354"/>
        <v>1276.971</v>
      </c>
      <c r="K520" s="116">
        <f t="shared" si="358"/>
        <v>4</v>
      </c>
      <c r="L520" s="116">
        <f t="shared" si="359"/>
        <v>5107.884</v>
      </c>
      <c r="M520" s="116">
        <f t="shared" si="360"/>
        <v>67.2090000000001</v>
      </c>
      <c r="N520" s="116">
        <f t="shared" si="361"/>
        <v>4</v>
      </c>
      <c r="O520" s="116">
        <f t="shared" si="362"/>
        <v>268.836</v>
      </c>
      <c r="P520" s="116"/>
      <c r="R520" s="95">
        <f t="shared" si="352"/>
        <v>1276.971</v>
      </c>
      <c r="S520" s="96">
        <f t="shared" si="353"/>
        <v>0</v>
      </c>
      <c r="T520" s="97"/>
    </row>
    <row r="521" s="85" customFormat="1" ht="23.1" customHeight="1" spans="1:20">
      <c r="A521" s="129" t="s">
        <v>959</v>
      </c>
      <c r="B521" s="129" t="s">
        <v>960</v>
      </c>
      <c r="C521" s="113"/>
      <c r="D521" s="148"/>
      <c r="E521" s="115"/>
      <c r="F521" s="116">
        <f t="shared" si="355"/>
        <v>0</v>
      </c>
      <c r="G521" s="116">
        <f t="shared" si="346"/>
        <v>0</v>
      </c>
      <c r="H521" s="117">
        <f t="shared" si="356"/>
        <v>0</v>
      </c>
      <c r="I521" s="116">
        <f t="shared" si="357"/>
        <v>0</v>
      </c>
      <c r="J521" s="116">
        <f t="shared" si="354"/>
        <v>0</v>
      </c>
      <c r="K521" s="116">
        <f t="shared" si="358"/>
        <v>0</v>
      </c>
      <c r="L521" s="116">
        <f t="shared" si="359"/>
        <v>0</v>
      </c>
      <c r="M521" s="116">
        <f t="shared" si="360"/>
        <v>0</v>
      </c>
      <c r="N521" s="116">
        <f t="shared" si="361"/>
        <v>0</v>
      </c>
      <c r="O521" s="116">
        <f t="shared" si="362"/>
        <v>0</v>
      </c>
      <c r="P521" s="116"/>
      <c r="R521" s="95">
        <f t="shared" si="352"/>
        <v>0</v>
      </c>
      <c r="S521" s="96">
        <f t="shared" si="353"/>
        <v>0</v>
      </c>
      <c r="T521" s="97"/>
    </row>
    <row r="522" s="85" customFormat="1" ht="23.1" customHeight="1" spans="1:20">
      <c r="A522" s="129" t="s">
        <v>961</v>
      </c>
      <c r="B522" s="129" t="s">
        <v>962</v>
      </c>
      <c r="C522" s="113" t="s">
        <v>231</v>
      </c>
      <c r="D522" s="148">
        <v>672.44</v>
      </c>
      <c r="E522" s="115">
        <v>40</v>
      </c>
      <c r="F522" s="116">
        <f t="shared" si="355"/>
        <v>26897.6</v>
      </c>
      <c r="G522" s="116">
        <f t="shared" ref="G522:G585" si="363">D522</f>
        <v>672.44</v>
      </c>
      <c r="H522" s="117">
        <f t="shared" si="356"/>
        <v>40</v>
      </c>
      <c r="I522" s="116">
        <f t="shared" si="357"/>
        <v>26897.6</v>
      </c>
      <c r="J522" s="116">
        <f t="shared" si="354"/>
        <v>638.818</v>
      </c>
      <c r="K522" s="116">
        <f t="shared" si="358"/>
        <v>40</v>
      </c>
      <c r="L522" s="116">
        <f t="shared" si="359"/>
        <v>25552.72</v>
      </c>
      <c r="M522" s="116">
        <f t="shared" si="360"/>
        <v>33.6220000000001</v>
      </c>
      <c r="N522" s="116">
        <f t="shared" si="361"/>
        <v>40</v>
      </c>
      <c r="O522" s="116">
        <f t="shared" si="362"/>
        <v>1344.88</v>
      </c>
      <c r="P522" s="116"/>
      <c r="R522" s="95">
        <f t="shared" si="352"/>
        <v>638.818</v>
      </c>
      <c r="S522" s="96">
        <f t="shared" si="353"/>
        <v>0</v>
      </c>
      <c r="T522" s="97"/>
    </row>
    <row r="523" s="85" customFormat="1" ht="23.1" customHeight="1" spans="1:20">
      <c r="A523" s="129" t="s">
        <v>963</v>
      </c>
      <c r="B523" s="129" t="s">
        <v>964</v>
      </c>
      <c r="C523" s="113" t="s">
        <v>231</v>
      </c>
      <c r="D523" s="148">
        <v>824.06</v>
      </c>
      <c r="E523" s="115">
        <v>20</v>
      </c>
      <c r="F523" s="116">
        <f t="shared" si="355"/>
        <v>16481.2</v>
      </c>
      <c r="G523" s="116">
        <f t="shared" si="363"/>
        <v>824.06</v>
      </c>
      <c r="H523" s="117">
        <f t="shared" si="356"/>
        <v>20</v>
      </c>
      <c r="I523" s="116">
        <f t="shared" si="357"/>
        <v>16481.2</v>
      </c>
      <c r="J523" s="116">
        <f t="shared" si="354"/>
        <v>782.857</v>
      </c>
      <c r="K523" s="116">
        <f t="shared" si="358"/>
        <v>20</v>
      </c>
      <c r="L523" s="116">
        <f t="shared" si="359"/>
        <v>15657.14</v>
      </c>
      <c r="M523" s="116">
        <f t="shared" si="360"/>
        <v>41.2030000000001</v>
      </c>
      <c r="N523" s="116">
        <f t="shared" si="361"/>
        <v>20</v>
      </c>
      <c r="O523" s="116">
        <f t="shared" si="362"/>
        <v>824.060000000002</v>
      </c>
      <c r="P523" s="116"/>
      <c r="R523" s="95">
        <f t="shared" ref="R523:R586" si="364">G523*0.95</f>
        <v>782.857</v>
      </c>
      <c r="S523" s="96">
        <f t="shared" ref="S523:S586" si="365">J523-R523</f>
        <v>0</v>
      </c>
      <c r="T523" s="97"/>
    </row>
    <row r="524" s="85" customFormat="1" ht="23.1" customHeight="1" spans="1:20">
      <c r="A524" s="129" t="s">
        <v>965</v>
      </c>
      <c r="B524" s="129" t="s">
        <v>966</v>
      </c>
      <c r="C524" s="113" t="s">
        <v>62</v>
      </c>
      <c r="D524" s="148">
        <v>7</v>
      </c>
      <c r="E524" s="115">
        <v>40</v>
      </c>
      <c r="F524" s="116">
        <f t="shared" si="355"/>
        <v>280</v>
      </c>
      <c r="G524" s="116">
        <f t="shared" si="363"/>
        <v>7</v>
      </c>
      <c r="H524" s="117">
        <f t="shared" si="356"/>
        <v>40</v>
      </c>
      <c r="I524" s="116">
        <f t="shared" si="357"/>
        <v>280</v>
      </c>
      <c r="J524" s="116">
        <f t="shared" si="354"/>
        <v>6.65</v>
      </c>
      <c r="K524" s="116">
        <f t="shared" si="358"/>
        <v>40</v>
      </c>
      <c r="L524" s="116">
        <f t="shared" si="359"/>
        <v>266</v>
      </c>
      <c r="M524" s="116">
        <f t="shared" si="360"/>
        <v>0.350000000000001</v>
      </c>
      <c r="N524" s="116">
        <f t="shared" si="361"/>
        <v>40</v>
      </c>
      <c r="O524" s="116">
        <f t="shared" si="362"/>
        <v>14</v>
      </c>
      <c r="P524" s="116"/>
      <c r="R524" s="95">
        <f t="shared" si="364"/>
        <v>6.65</v>
      </c>
      <c r="S524" s="96">
        <f t="shared" si="365"/>
        <v>0</v>
      </c>
      <c r="T524" s="97"/>
    </row>
    <row r="525" s="85" customFormat="1" ht="23.1" customHeight="1" spans="1:20">
      <c r="A525" s="129" t="s">
        <v>967</v>
      </c>
      <c r="B525" s="129" t="s">
        <v>968</v>
      </c>
      <c r="C525" s="113" t="s">
        <v>231</v>
      </c>
      <c r="D525" s="148">
        <v>67.32</v>
      </c>
      <c r="E525" s="115">
        <v>50</v>
      </c>
      <c r="F525" s="116">
        <f t="shared" si="355"/>
        <v>3366</v>
      </c>
      <c r="G525" s="116">
        <f t="shared" si="363"/>
        <v>67.32</v>
      </c>
      <c r="H525" s="117">
        <f t="shared" si="356"/>
        <v>50</v>
      </c>
      <c r="I525" s="116">
        <f t="shared" si="357"/>
        <v>3366</v>
      </c>
      <c r="J525" s="116">
        <f t="shared" si="354"/>
        <v>63.954</v>
      </c>
      <c r="K525" s="116">
        <f t="shared" si="358"/>
        <v>50</v>
      </c>
      <c r="L525" s="116">
        <f t="shared" si="359"/>
        <v>3197.7</v>
      </c>
      <c r="M525" s="116">
        <f t="shared" si="360"/>
        <v>3.366</v>
      </c>
      <c r="N525" s="116">
        <f t="shared" si="361"/>
        <v>50</v>
      </c>
      <c r="O525" s="116">
        <f t="shared" si="362"/>
        <v>168.3</v>
      </c>
      <c r="P525" s="116"/>
      <c r="R525" s="95">
        <f t="shared" si="364"/>
        <v>63.954</v>
      </c>
      <c r="S525" s="96">
        <f t="shared" si="365"/>
        <v>0</v>
      </c>
      <c r="T525" s="97"/>
    </row>
    <row r="526" s="85" customFormat="1" ht="23.1" customHeight="1" spans="1:20">
      <c r="A526" s="129" t="s">
        <v>969</v>
      </c>
      <c r="B526" s="129" t="s">
        <v>970</v>
      </c>
      <c r="C526" s="113" t="s">
        <v>231</v>
      </c>
      <c r="D526" s="148">
        <v>28.2</v>
      </c>
      <c r="E526" s="115">
        <v>10</v>
      </c>
      <c r="F526" s="116">
        <f t="shared" si="355"/>
        <v>282</v>
      </c>
      <c r="G526" s="116">
        <f t="shared" si="363"/>
        <v>28.2</v>
      </c>
      <c r="H526" s="117">
        <f t="shared" si="356"/>
        <v>10</v>
      </c>
      <c r="I526" s="116">
        <f t="shared" si="357"/>
        <v>282</v>
      </c>
      <c r="J526" s="116">
        <f t="shared" si="354"/>
        <v>26.79</v>
      </c>
      <c r="K526" s="116">
        <f t="shared" si="358"/>
        <v>10</v>
      </c>
      <c r="L526" s="116">
        <f t="shared" si="359"/>
        <v>267.9</v>
      </c>
      <c r="M526" s="116">
        <f t="shared" si="360"/>
        <v>1.41</v>
      </c>
      <c r="N526" s="116">
        <f t="shared" si="361"/>
        <v>10</v>
      </c>
      <c r="O526" s="116">
        <f t="shared" si="362"/>
        <v>14.1</v>
      </c>
      <c r="P526" s="116"/>
      <c r="R526" s="95">
        <f t="shared" si="364"/>
        <v>26.79</v>
      </c>
      <c r="S526" s="96">
        <f t="shared" si="365"/>
        <v>0</v>
      </c>
      <c r="T526" s="97"/>
    </row>
    <row r="527" s="85" customFormat="1" ht="23.1" customHeight="1" spans="1:20">
      <c r="A527" s="129" t="s">
        <v>971</v>
      </c>
      <c r="B527" s="129" t="s">
        <v>972</v>
      </c>
      <c r="C527" s="113" t="s">
        <v>231</v>
      </c>
      <c r="D527" s="148">
        <v>858.86</v>
      </c>
      <c r="E527" s="115">
        <v>10</v>
      </c>
      <c r="F527" s="116">
        <f t="shared" si="355"/>
        <v>8588.6</v>
      </c>
      <c r="G527" s="116">
        <f t="shared" si="363"/>
        <v>858.86</v>
      </c>
      <c r="H527" s="117">
        <f t="shared" si="356"/>
        <v>10</v>
      </c>
      <c r="I527" s="116">
        <f t="shared" si="357"/>
        <v>8588.6</v>
      </c>
      <c r="J527" s="116">
        <f t="shared" si="354"/>
        <v>815.917</v>
      </c>
      <c r="K527" s="116">
        <f t="shared" si="358"/>
        <v>10</v>
      </c>
      <c r="L527" s="116">
        <f t="shared" si="359"/>
        <v>8159.17</v>
      </c>
      <c r="M527" s="116">
        <f t="shared" si="360"/>
        <v>42.943</v>
      </c>
      <c r="N527" s="116">
        <f t="shared" si="361"/>
        <v>10</v>
      </c>
      <c r="O527" s="116">
        <f t="shared" si="362"/>
        <v>429.43</v>
      </c>
      <c r="P527" s="116"/>
      <c r="R527" s="95">
        <f t="shared" si="364"/>
        <v>815.917</v>
      </c>
      <c r="S527" s="96">
        <f t="shared" si="365"/>
        <v>0</v>
      </c>
      <c r="T527" s="97"/>
    </row>
    <row r="528" s="85" customFormat="1" ht="23.1" customHeight="1" spans="1:20">
      <c r="A528" s="129" t="s">
        <v>973</v>
      </c>
      <c r="B528" s="129" t="s">
        <v>974</v>
      </c>
      <c r="C528" s="113" t="s">
        <v>65</v>
      </c>
      <c r="D528" s="148">
        <v>1854.76</v>
      </c>
      <c r="E528" s="115">
        <v>0</v>
      </c>
      <c r="F528" s="116">
        <f t="shared" si="355"/>
        <v>0</v>
      </c>
      <c r="G528" s="116">
        <f t="shared" si="363"/>
        <v>1854.76</v>
      </c>
      <c r="H528" s="117">
        <f t="shared" si="356"/>
        <v>0</v>
      </c>
      <c r="I528" s="116">
        <f t="shared" si="357"/>
        <v>0</v>
      </c>
      <c r="J528" s="116">
        <f t="shared" si="354"/>
        <v>1762.022</v>
      </c>
      <c r="K528" s="116">
        <f t="shared" si="358"/>
        <v>0</v>
      </c>
      <c r="L528" s="116">
        <f t="shared" si="359"/>
        <v>0</v>
      </c>
      <c r="M528" s="116">
        <f t="shared" si="360"/>
        <v>92.7380000000001</v>
      </c>
      <c r="N528" s="116">
        <f t="shared" si="361"/>
        <v>0</v>
      </c>
      <c r="O528" s="116">
        <f t="shared" si="362"/>
        <v>0</v>
      </c>
      <c r="P528" s="116"/>
      <c r="R528" s="95">
        <f t="shared" si="364"/>
        <v>1762.022</v>
      </c>
      <c r="S528" s="96">
        <f t="shared" si="365"/>
        <v>0</v>
      </c>
      <c r="T528" s="97"/>
    </row>
    <row r="529" s="85" customFormat="1" ht="23.1" customHeight="1" spans="1:20">
      <c r="A529" s="129" t="s">
        <v>975</v>
      </c>
      <c r="B529" s="129" t="s">
        <v>976</v>
      </c>
      <c r="C529" s="113" t="s">
        <v>231</v>
      </c>
      <c r="D529" s="148">
        <v>64.45</v>
      </c>
      <c r="E529" s="115">
        <v>0</v>
      </c>
      <c r="F529" s="116">
        <f t="shared" si="355"/>
        <v>0</v>
      </c>
      <c r="G529" s="116">
        <f t="shared" si="363"/>
        <v>64.45</v>
      </c>
      <c r="H529" s="117">
        <f t="shared" si="356"/>
        <v>0</v>
      </c>
      <c r="I529" s="116">
        <f t="shared" si="357"/>
        <v>0</v>
      </c>
      <c r="J529" s="116">
        <f t="shared" si="354"/>
        <v>61.2275</v>
      </c>
      <c r="K529" s="116">
        <f t="shared" si="358"/>
        <v>0</v>
      </c>
      <c r="L529" s="116">
        <f t="shared" si="359"/>
        <v>0</v>
      </c>
      <c r="M529" s="116">
        <f t="shared" si="360"/>
        <v>3.2225</v>
      </c>
      <c r="N529" s="116">
        <f t="shared" si="361"/>
        <v>0</v>
      </c>
      <c r="O529" s="116">
        <f t="shared" si="362"/>
        <v>0</v>
      </c>
      <c r="P529" s="116"/>
      <c r="R529" s="95">
        <f t="shared" si="364"/>
        <v>61.2275</v>
      </c>
      <c r="S529" s="96">
        <f t="shared" si="365"/>
        <v>0</v>
      </c>
      <c r="T529" s="97"/>
    </row>
    <row r="530" s="85" customFormat="1" ht="23.1" customHeight="1" spans="1:20">
      <c r="A530" s="129" t="s">
        <v>977</v>
      </c>
      <c r="B530" s="129" t="s">
        <v>978</v>
      </c>
      <c r="C530" s="113" t="s">
        <v>231</v>
      </c>
      <c r="D530" s="148">
        <v>56.85</v>
      </c>
      <c r="E530" s="115">
        <v>0</v>
      </c>
      <c r="F530" s="116">
        <f t="shared" si="355"/>
        <v>0</v>
      </c>
      <c r="G530" s="116">
        <f t="shared" si="363"/>
        <v>56.85</v>
      </c>
      <c r="H530" s="117">
        <f t="shared" si="356"/>
        <v>0</v>
      </c>
      <c r="I530" s="116">
        <f t="shared" si="357"/>
        <v>0</v>
      </c>
      <c r="J530" s="116">
        <f t="shared" si="354"/>
        <v>54.0075</v>
      </c>
      <c r="K530" s="116">
        <f t="shared" si="358"/>
        <v>0</v>
      </c>
      <c r="L530" s="116">
        <f t="shared" si="359"/>
        <v>0</v>
      </c>
      <c r="M530" s="116">
        <f t="shared" si="360"/>
        <v>2.8425</v>
      </c>
      <c r="N530" s="116">
        <f t="shared" si="361"/>
        <v>0</v>
      </c>
      <c r="O530" s="116">
        <f t="shared" si="362"/>
        <v>0</v>
      </c>
      <c r="P530" s="116"/>
      <c r="R530" s="95">
        <f t="shared" si="364"/>
        <v>54.0075</v>
      </c>
      <c r="S530" s="96">
        <f t="shared" si="365"/>
        <v>0</v>
      </c>
      <c r="T530" s="97"/>
    </row>
    <row r="531" s="85" customFormat="1" ht="23.1" customHeight="1" spans="1:20">
      <c r="A531" s="129" t="s">
        <v>979</v>
      </c>
      <c r="B531" s="129" t="s">
        <v>980</v>
      </c>
      <c r="C531" s="113" t="s">
        <v>65</v>
      </c>
      <c r="D531" s="148">
        <v>864.5</v>
      </c>
      <c r="E531" s="115">
        <v>0</v>
      </c>
      <c r="F531" s="116">
        <f t="shared" si="355"/>
        <v>0</v>
      </c>
      <c r="G531" s="116">
        <f t="shared" si="363"/>
        <v>864.5</v>
      </c>
      <c r="H531" s="117">
        <f t="shared" si="356"/>
        <v>0</v>
      </c>
      <c r="I531" s="116">
        <f t="shared" si="357"/>
        <v>0</v>
      </c>
      <c r="J531" s="116">
        <f t="shared" si="354"/>
        <v>821.275</v>
      </c>
      <c r="K531" s="116">
        <f t="shared" si="358"/>
        <v>0</v>
      </c>
      <c r="L531" s="116">
        <f t="shared" si="359"/>
        <v>0</v>
      </c>
      <c r="M531" s="116">
        <f t="shared" si="360"/>
        <v>43.225</v>
      </c>
      <c r="N531" s="116">
        <f t="shared" si="361"/>
        <v>0</v>
      </c>
      <c r="O531" s="116">
        <f t="shared" si="362"/>
        <v>0</v>
      </c>
      <c r="P531" s="116"/>
      <c r="R531" s="95">
        <f t="shared" si="364"/>
        <v>821.275</v>
      </c>
      <c r="S531" s="96">
        <f t="shared" si="365"/>
        <v>0</v>
      </c>
      <c r="T531" s="97"/>
    </row>
    <row r="532" s="85" customFormat="1" ht="23.1" customHeight="1" spans="1:20">
      <c r="A532" s="129" t="s">
        <v>981</v>
      </c>
      <c r="B532" s="129" t="s">
        <v>982</v>
      </c>
      <c r="C532" s="113" t="s">
        <v>65</v>
      </c>
      <c r="D532" s="148">
        <v>72.01</v>
      </c>
      <c r="E532" s="115">
        <v>0</v>
      </c>
      <c r="F532" s="116">
        <f t="shared" si="355"/>
        <v>0</v>
      </c>
      <c r="G532" s="116">
        <f t="shared" si="363"/>
        <v>72.01</v>
      </c>
      <c r="H532" s="117">
        <f t="shared" si="356"/>
        <v>0</v>
      </c>
      <c r="I532" s="116">
        <f t="shared" si="357"/>
        <v>0</v>
      </c>
      <c r="J532" s="116">
        <f t="shared" si="354"/>
        <v>68.4095</v>
      </c>
      <c r="K532" s="116">
        <f t="shared" si="358"/>
        <v>0</v>
      </c>
      <c r="L532" s="116">
        <f t="shared" si="359"/>
        <v>0</v>
      </c>
      <c r="M532" s="116">
        <f t="shared" si="360"/>
        <v>3.6005</v>
      </c>
      <c r="N532" s="116">
        <f t="shared" si="361"/>
        <v>0</v>
      </c>
      <c r="O532" s="116">
        <f t="shared" si="362"/>
        <v>0</v>
      </c>
      <c r="P532" s="116"/>
      <c r="R532" s="95">
        <f t="shared" si="364"/>
        <v>68.4095</v>
      </c>
      <c r="S532" s="96">
        <f t="shared" si="365"/>
        <v>0</v>
      </c>
      <c r="T532" s="97"/>
    </row>
    <row r="533" s="85" customFormat="1" ht="23.1" customHeight="1" spans="1:20">
      <c r="A533" s="129" t="s">
        <v>983</v>
      </c>
      <c r="B533" s="129" t="s">
        <v>984</v>
      </c>
      <c r="C533" s="113" t="s">
        <v>65</v>
      </c>
      <c r="D533" s="148">
        <v>2626.11</v>
      </c>
      <c r="E533" s="115">
        <v>0</v>
      </c>
      <c r="F533" s="116">
        <f t="shared" si="355"/>
        <v>0</v>
      </c>
      <c r="G533" s="116">
        <f t="shared" si="363"/>
        <v>2626.11</v>
      </c>
      <c r="H533" s="117">
        <f t="shared" si="356"/>
        <v>0</v>
      </c>
      <c r="I533" s="116">
        <f t="shared" si="357"/>
        <v>0</v>
      </c>
      <c r="J533" s="116">
        <f t="shared" si="354"/>
        <v>2494.8045</v>
      </c>
      <c r="K533" s="116">
        <f t="shared" si="358"/>
        <v>0</v>
      </c>
      <c r="L533" s="116">
        <f t="shared" si="359"/>
        <v>0</v>
      </c>
      <c r="M533" s="116">
        <f t="shared" si="360"/>
        <v>131.3055</v>
      </c>
      <c r="N533" s="116">
        <f t="shared" si="361"/>
        <v>0</v>
      </c>
      <c r="O533" s="116">
        <f t="shared" si="362"/>
        <v>0</v>
      </c>
      <c r="P533" s="116"/>
      <c r="R533" s="95">
        <f t="shared" si="364"/>
        <v>2494.8045</v>
      </c>
      <c r="S533" s="96">
        <f t="shared" si="365"/>
        <v>0</v>
      </c>
      <c r="T533" s="97"/>
    </row>
    <row r="534" s="85" customFormat="1" ht="23.1" customHeight="1" spans="1:20">
      <c r="A534" s="129" t="s">
        <v>985</v>
      </c>
      <c r="B534" s="129" t="s">
        <v>986</v>
      </c>
      <c r="C534" s="113" t="s">
        <v>65</v>
      </c>
      <c r="D534" s="148">
        <v>2299.26</v>
      </c>
      <c r="E534" s="115">
        <v>0</v>
      </c>
      <c r="F534" s="116">
        <f t="shared" si="355"/>
        <v>0</v>
      </c>
      <c r="G534" s="116">
        <f t="shared" si="363"/>
        <v>2299.26</v>
      </c>
      <c r="H534" s="117">
        <f t="shared" si="356"/>
        <v>0</v>
      </c>
      <c r="I534" s="116">
        <f t="shared" si="357"/>
        <v>0</v>
      </c>
      <c r="J534" s="116">
        <f t="shared" si="354"/>
        <v>2184.297</v>
      </c>
      <c r="K534" s="116">
        <f t="shared" si="358"/>
        <v>0</v>
      </c>
      <c r="L534" s="116">
        <f t="shared" si="359"/>
        <v>0</v>
      </c>
      <c r="M534" s="116">
        <f t="shared" si="360"/>
        <v>114.963</v>
      </c>
      <c r="N534" s="116">
        <f t="shared" si="361"/>
        <v>0</v>
      </c>
      <c r="O534" s="116">
        <f t="shared" si="362"/>
        <v>0</v>
      </c>
      <c r="P534" s="116"/>
      <c r="R534" s="95">
        <f t="shared" si="364"/>
        <v>2184.297</v>
      </c>
      <c r="S534" s="96">
        <f t="shared" si="365"/>
        <v>0</v>
      </c>
      <c r="T534" s="97"/>
    </row>
    <row r="535" s="85" customFormat="1" ht="23.1" customHeight="1" spans="1:20">
      <c r="A535" s="129">
        <v>602</v>
      </c>
      <c r="B535" s="129" t="s">
        <v>987</v>
      </c>
      <c r="C535" s="113"/>
      <c r="D535" s="148"/>
      <c r="E535" s="115"/>
      <c r="F535" s="116">
        <f t="shared" si="355"/>
        <v>0</v>
      </c>
      <c r="G535" s="116">
        <f t="shared" si="363"/>
        <v>0</v>
      </c>
      <c r="H535" s="117">
        <f t="shared" si="356"/>
        <v>0</v>
      </c>
      <c r="I535" s="116">
        <f t="shared" si="357"/>
        <v>0</v>
      </c>
      <c r="J535" s="116">
        <f t="shared" si="354"/>
        <v>0</v>
      </c>
      <c r="K535" s="116">
        <f t="shared" si="358"/>
        <v>0</v>
      </c>
      <c r="L535" s="116">
        <f t="shared" si="359"/>
        <v>0</v>
      </c>
      <c r="M535" s="116">
        <f t="shared" si="360"/>
        <v>0</v>
      </c>
      <c r="N535" s="116">
        <f t="shared" si="361"/>
        <v>0</v>
      </c>
      <c r="O535" s="116">
        <f t="shared" si="362"/>
        <v>0</v>
      </c>
      <c r="P535" s="116"/>
      <c r="R535" s="95">
        <f t="shared" si="364"/>
        <v>0</v>
      </c>
      <c r="S535" s="96">
        <f t="shared" si="365"/>
        <v>0</v>
      </c>
      <c r="T535" s="97"/>
    </row>
    <row r="536" s="85" customFormat="1" ht="23.1" customHeight="1" spans="1:20">
      <c r="A536" s="129" t="s">
        <v>988</v>
      </c>
      <c r="B536" s="129" t="s">
        <v>989</v>
      </c>
      <c r="C536" s="113" t="s">
        <v>334</v>
      </c>
      <c r="D536" s="148">
        <v>39.99</v>
      </c>
      <c r="E536" s="115">
        <v>10</v>
      </c>
      <c r="F536" s="116">
        <f t="shared" si="355"/>
        <v>399.9</v>
      </c>
      <c r="G536" s="116">
        <f t="shared" si="363"/>
        <v>39.99</v>
      </c>
      <c r="H536" s="117">
        <f t="shared" si="356"/>
        <v>10</v>
      </c>
      <c r="I536" s="116">
        <f t="shared" si="357"/>
        <v>399.9</v>
      </c>
      <c r="J536" s="116">
        <f t="shared" si="354"/>
        <v>37.9905</v>
      </c>
      <c r="K536" s="116">
        <f t="shared" si="358"/>
        <v>10</v>
      </c>
      <c r="L536" s="116">
        <f t="shared" si="359"/>
        <v>379.905</v>
      </c>
      <c r="M536" s="116">
        <f t="shared" si="360"/>
        <v>1.9995</v>
      </c>
      <c r="N536" s="116">
        <f t="shared" si="361"/>
        <v>10</v>
      </c>
      <c r="O536" s="116">
        <f t="shared" si="362"/>
        <v>19.995</v>
      </c>
      <c r="P536" s="116"/>
      <c r="R536" s="95">
        <f t="shared" si="364"/>
        <v>37.9905</v>
      </c>
      <c r="S536" s="96">
        <f t="shared" si="365"/>
        <v>0</v>
      </c>
      <c r="T536" s="97"/>
    </row>
    <row r="537" s="85" customFormat="1" ht="23.1" customHeight="1" spans="1:20">
      <c r="A537" s="129" t="s">
        <v>990</v>
      </c>
      <c r="B537" s="129" t="s">
        <v>991</v>
      </c>
      <c r="C537" s="113" t="s">
        <v>334</v>
      </c>
      <c r="D537" s="148">
        <v>44.99</v>
      </c>
      <c r="E537" s="115">
        <v>1100</v>
      </c>
      <c r="F537" s="116">
        <f t="shared" si="355"/>
        <v>49489</v>
      </c>
      <c r="G537" s="116">
        <f t="shared" si="363"/>
        <v>44.99</v>
      </c>
      <c r="H537" s="117">
        <f t="shared" si="356"/>
        <v>1100</v>
      </c>
      <c r="I537" s="116">
        <f t="shared" si="357"/>
        <v>49489</v>
      </c>
      <c r="J537" s="116">
        <f t="shared" si="354"/>
        <v>42.7405</v>
      </c>
      <c r="K537" s="116">
        <f t="shared" si="358"/>
        <v>1100</v>
      </c>
      <c r="L537" s="116">
        <f t="shared" si="359"/>
        <v>47014.55</v>
      </c>
      <c r="M537" s="116">
        <f t="shared" si="360"/>
        <v>2.2495</v>
      </c>
      <c r="N537" s="116">
        <f t="shared" si="361"/>
        <v>1100</v>
      </c>
      <c r="O537" s="116">
        <f t="shared" si="362"/>
        <v>2474.45000000001</v>
      </c>
      <c r="P537" s="116"/>
      <c r="R537" s="95">
        <f t="shared" si="364"/>
        <v>42.7405</v>
      </c>
      <c r="S537" s="96">
        <f t="shared" si="365"/>
        <v>0</v>
      </c>
      <c r="T537" s="97"/>
    </row>
    <row r="538" s="85" customFormat="1" ht="23.1" customHeight="1" spans="1:20">
      <c r="A538" s="129" t="s">
        <v>992</v>
      </c>
      <c r="B538" s="129" t="s">
        <v>993</v>
      </c>
      <c r="C538" s="113" t="s">
        <v>334</v>
      </c>
      <c r="D538" s="148">
        <v>55.49</v>
      </c>
      <c r="E538" s="115">
        <v>10</v>
      </c>
      <c r="F538" s="116">
        <f t="shared" si="355"/>
        <v>554.9</v>
      </c>
      <c r="G538" s="116">
        <f t="shared" si="363"/>
        <v>55.49</v>
      </c>
      <c r="H538" s="117">
        <f t="shared" si="356"/>
        <v>10</v>
      </c>
      <c r="I538" s="116">
        <f t="shared" si="357"/>
        <v>554.9</v>
      </c>
      <c r="J538" s="116">
        <f t="shared" si="354"/>
        <v>52.7155</v>
      </c>
      <c r="K538" s="116">
        <f t="shared" si="358"/>
        <v>10</v>
      </c>
      <c r="L538" s="116">
        <f t="shared" si="359"/>
        <v>527.155</v>
      </c>
      <c r="M538" s="116">
        <f t="shared" si="360"/>
        <v>2.7745</v>
      </c>
      <c r="N538" s="116">
        <f t="shared" si="361"/>
        <v>10</v>
      </c>
      <c r="O538" s="116">
        <f t="shared" si="362"/>
        <v>27.745</v>
      </c>
      <c r="P538" s="116"/>
      <c r="R538" s="95">
        <f t="shared" si="364"/>
        <v>52.7155</v>
      </c>
      <c r="S538" s="96">
        <f t="shared" si="365"/>
        <v>0</v>
      </c>
      <c r="T538" s="97"/>
    </row>
    <row r="539" s="85" customFormat="1" ht="23.1" customHeight="1" spans="1:20">
      <c r="A539" s="129" t="s">
        <v>994</v>
      </c>
      <c r="B539" s="129" t="s">
        <v>995</v>
      </c>
      <c r="C539" s="113" t="s">
        <v>334</v>
      </c>
      <c r="D539" s="148">
        <v>59.98</v>
      </c>
      <c r="E539" s="115">
        <v>10</v>
      </c>
      <c r="F539" s="116">
        <f t="shared" si="355"/>
        <v>599.8</v>
      </c>
      <c r="G539" s="116">
        <f t="shared" si="363"/>
        <v>59.98</v>
      </c>
      <c r="H539" s="117">
        <f t="shared" si="356"/>
        <v>10</v>
      </c>
      <c r="I539" s="116">
        <f t="shared" si="357"/>
        <v>599.8</v>
      </c>
      <c r="J539" s="116">
        <f t="shared" si="354"/>
        <v>56.981</v>
      </c>
      <c r="K539" s="116">
        <f t="shared" si="358"/>
        <v>10</v>
      </c>
      <c r="L539" s="116">
        <f t="shared" si="359"/>
        <v>569.81</v>
      </c>
      <c r="M539" s="116">
        <f t="shared" si="360"/>
        <v>2.999</v>
      </c>
      <c r="N539" s="116">
        <f t="shared" si="361"/>
        <v>10</v>
      </c>
      <c r="O539" s="116">
        <f t="shared" si="362"/>
        <v>29.99</v>
      </c>
      <c r="P539" s="116"/>
      <c r="R539" s="95">
        <f t="shared" si="364"/>
        <v>56.981</v>
      </c>
      <c r="S539" s="96">
        <f t="shared" si="365"/>
        <v>0</v>
      </c>
      <c r="T539" s="97"/>
    </row>
    <row r="540" s="85" customFormat="1" ht="23.1" customHeight="1" spans="1:20">
      <c r="A540" s="129" t="s">
        <v>996</v>
      </c>
      <c r="B540" s="129" t="s">
        <v>997</v>
      </c>
      <c r="C540" s="113" t="s">
        <v>334</v>
      </c>
      <c r="D540" s="148">
        <v>79.99</v>
      </c>
      <c r="E540" s="115">
        <v>10</v>
      </c>
      <c r="F540" s="116">
        <f t="shared" si="355"/>
        <v>799.9</v>
      </c>
      <c r="G540" s="116">
        <f t="shared" si="363"/>
        <v>79.99</v>
      </c>
      <c r="H540" s="117">
        <f t="shared" si="356"/>
        <v>10</v>
      </c>
      <c r="I540" s="116">
        <f t="shared" si="357"/>
        <v>799.9</v>
      </c>
      <c r="J540" s="116">
        <f t="shared" si="354"/>
        <v>75.9905</v>
      </c>
      <c r="K540" s="116">
        <f t="shared" si="358"/>
        <v>10</v>
      </c>
      <c r="L540" s="116">
        <f t="shared" si="359"/>
        <v>759.905</v>
      </c>
      <c r="M540" s="116">
        <f t="shared" si="360"/>
        <v>3.9995</v>
      </c>
      <c r="N540" s="116">
        <f t="shared" si="361"/>
        <v>10</v>
      </c>
      <c r="O540" s="116">
        <f t="shared" si="362"/>
        <v>39.995</v>
      </c>
      <c r="P540" s="116"/>
      <c r="R540" s="95">
        <f t="shared" si="364"/>
        <v>75.9905</v>
      </c>
      <c r="S540" s="96">
        <f t="shared" si="365"/>
        <v>0</v>
      </c>
      <c r="T540" s="97"/>
    </row>
    <row r="541" s="85" customFormat="1" ht="23.1" customHeight="1" spans="1:20">
      <c r="A541" s="129" t="s">
        <v>998</v>
      </c>
      <c r="B541" s="129" t="s">
        <v>999</v>
      </c>
      <c r="C541" s="113" t="s">
        <v>334</v>
      </c>
      <c r="D541" s="148">
        <v>90</v>
      </c>
      <c r="E541" s="115">
        <v>10</v>
      </c>
      <c r="F541" s="116">
        <f t="shared" si="355"/>
        <v>900</v>
      </c>
      <c r="G541" s="116">
        <f t="shared" si="363"/>
        <v>90</v>
      </c>
      <c r="H541" s="117">
        <f t="shared" si="356"/>
        <v>10</v>
      </c>
      <c r="I541" s="116">
        <f t="shared" si="357"/>
        <v>900</v>
      </c>
      <c r="J541" s="116">
        <f t="shared" si="354"/>
        <v>85.5</v>
      </c>
      <c r="K541" s="116">
        <f t="shared" si="358"/>
        <v>10</v>
      </c>
      <c r="L541" s="116">
        <f t="shared" si="359"/>
        <v>855</v>
      </c>
      <c r="M541" s="116">
        <f t="shared" si="360"/>
        <v>4.5</v>
      </c>
      <c r="N541" s="116">
        <f t="shared" si="361"/>
        <v>10</v>
      </c>
      <c r="O541" s="116">
        <f t="shared" si="362"/>
        <v>45</v>
      </c>
      <c r="P541" s="116"/>
      <c r="R541" s="95">
        <f t="shared" si="364"/>
        <v>85.5</v>
      </c>
      <c r="S541" s="96">
        <f t="shared" si="365"/>
        <v>0</v>
      </c>
      <c r="T541" s="97"/>
    </row>
    <row r="542" s="85" customFormat="1" ht="23.1" customHeight="1" spans="1:20">
      <c r="A542" s="129" t="s">
        <v>1000</v>
      </c>
      <c r="B542" s="129" t="s">
        <v>1001</v>
      </c>
      <c r="C542" s="113" t="s">
        <v>334</v>
      </c>
      <c r="D542" s="148">
        <v>94.97</v>
      </c>
      <c r="E542" s="115">
        <v>10</v>
      </c>
      <c r="F542" s="116">
        <f t="shared" si="355"/>
        <v>949.7</v>
      </c>
      <c r="G542" s="116">
        <f t="shared" si="363"/>
        <v>94.97</v>
      </c>
      <c r="H542" s="117">
        <f t="shared" si="356"/>
        <v>10</v>
      </c>
      <c r="I542" s="116">
        <f t="shared" si="357"/>
        <v>949.7</v>
      </c>
      <c r="J542" s="116">
        <f t="shared" si="354"/>
        <v>90.2215</v>
      </c>
      <c r="K542" s="116">
        <f t="shared" si="358"/>
        <v>10</v>
      </c>
      <c r="L542" s="116">
        <f t="shared" si="359"/>
        <v>902.215</v>
      </c>
      <c r="M542" s="116">
        <f t="shared" si="360"/>
        <v>4.74850000000001</v>
      </c>
      <c r="N542" s="116">
        <f t="shared" si="361"/>
        <v>10</v>
      </c>
      <c r="O542" s="116">
        <f t="shared" si="362"/>
        <v>47.4850000000001</v>
      </c>
      <c r="P542" s="116"/>
      <c r="R542" s="95">
        <f t="shared" si="364"/>
        <v>90.2215</v>
      </c>
      <c r="S542" s="96">
        <f t="shared" si="365"/>
        <v>0</v>
      </c>
      <c r="T542" s="97"/>
    </row>
    <row r="543" s="85" customFormat="1" ht="23.1" customHeight="1" spans="1:20">
      <c r="A543" s="129" t="s">
        <v>1002</v>
      </c>
      <c r="B543" s="129" t="s">
        <v>1003</v>
      </c>
      <c r="C543" s="113" t="s">
        <v>334</v>
      </c>
      <c r="D543" s="148">
        <v>5.5</v>
      </c>
      <c r="E543" s="115">
        <v>10</v>
      </c>
      <c r="F543" s="116">
        <f t="shared" si="355"/>
        <v>55</v>
      </c>
      <c r="G543" s="116">
        <f t="shared" si="363"/>
        <v>5.5</v>
      </c>
      <c r="H543" s="117">
        <f t="shared" si="356"/>
        <v>10</v>
      </c>
      <c r="I543" s="116">
        <f t="shared" si="357"/>
        <v>55</v>
      </c>
      <c r="J543" s="116">
        <f t="shared" si="354"/>
        <v>5.225</v>
      </c>
      <c r="K543" s="116">
        <f t="shared" si="358"/>
        <v>10</v>
      </c>
      <c r="L543" s="116">
        <f t="shared" si="359"/>
        <v>52.25</v>
      </c>
      <c r="M543" s="116">
        <f t="shared" si="360"/>
        <v>0.275</v>
      </c>
      <c r="N543" s="116">
        <f t="shared" si="361"/>
        <v>10</v>
      </c>
      <c r="O543" s="116">
        <f t="shared" si="362"/>
        <v>2.75</v>
      </c>
      <c r="P543" s="116"/>
      <c r="R543" s="95">
        <f t="shared" si="364"/>
        <v>5.225</v>
      </c>
      <c r="S543" s="96">
        <f t="shared" si="365"/>
        <v>0</v>
      </c>
      <c r="T543" s="97"/>
    </row>
    <row r="544" s="85" customFormat="1" ht="23.1" customHeight="1" spans="1:20">
      <c r="A544" s="129">
        <v>603</v>
      </c>
      <c r="B544" s="129" t="s">
        <v>1004</v>
      </c>
      <c r="C544" s="113"/>
      <c r="D544" s="148"/>
      <c r="E544" s="115"/>
      <c r="F544" s="116">
        <f t="shared" si="355"/>
        <v>0</v>
      </c>
      <c r="G544" s="116">
        <f t="shared" si="363"/>
        <v>0</v>
      </c>
      <c r="H544" s="117">
        <f t="shared" si="356"/>
        <v>0</v>
      </c>
      <c r="I544" s="116">
        <f t="shared" si="357"/>
        <v>0</v>
      </c>
      <c r="J544" s="116">
        <f t="shared" ref="J544:J607" si="366">G544*0.95</f>
        <v>0</v>
      </c>
      <c r="K544" s="116">
        <f t="shared" si="358"/>
        <v>0</v>
      </c>
      <c r="L544" s="116">
        <f t="shared" si="359"/>
        <v>0</v>
      </c>
      <c r="M544" s="116">
        <f t="shared" si="360"/>
        <v>0</v>
      </c>
      <c r="N544" s="116">
        <f t="shared" si="361"/>
        <v>0</v>
      </c>
      <c r="O544" s="116">
        <f t="shared" si="362"/>
        <v>0</v>
      </c>
      <c r="P544" s="116"/>
      <c r="R544" s="95">
        <f t="shared" si="364"/>
        <v>0</v>
      </c>
      <c r="S544" s="96">
        <f t="shared" si="365"/>
        <v>0</v>
      </c>
      <c r="T544" s="97"/>
    </row>
    <row r="545" s="85" customFormat="1" ht="23.1" customHeight="1" spans="1:20">
      <c r="A545" s="129" t="s">
        <v>1005</v>
      </c>
      <c r="B545" s="129" t="s">
        <v>1006</v>
      </c>
      <c r="C545" s="113"/>
      <c r="D545" s="148"/>
      <c r="E545" s="115"/>
      <c r="F545" s="116">
        <f t="shared" si="355"/>
        <v>0</v>
      </c>
      <c r="G545" s="116">
        <f t="shared" si="363"/>
        <v>0</v>
      </c>
      <c r="H545" s="117">
        <f t="shared" si="356"/>
        <v>0</v>
      </c>
      <c r="I545" s="116">
        <f t="shared" si="357"/>
        <v>0</v>
      </c>
      <c r="J545" s="116">
        <f t="shared" si="366"/>
        <v>0</v>
      </c>
      <c r="K545" s="116">
        <f t="shared" si="358"/>
        <v>0</v>
      </c>
      <c r="L545" s="116">
        <f t="shared" si="359"/>
        <v>0</v>
      </c>
      <c r="M545" s="116">
        <f t="shared" si="360"/>
        <v>0</v>
      </c>
      <c r="N545" s="116">
        <f t="shared" si="361"/>
        <v>0</v>
      </c>
      <c r="O545" s="116">
        <f t="shared" si="362"/>
        <v>0</v>
      </c>
      <c r="P545" s="116"/>
      <c r="R545" s="95">
        <f t="shared" si="364"/>
        <v>0</v>
      </c>
      <c r="S545" s="96">
        <f t="shared" si="365"/>
        <v>0</v>
      </c>
      <c r="T545" s="97"/>
    </row>
    <row r="546" s="85" customFormat="1" ht="23.1" customHeight="1" spans="1:20">
      <c r="A546" s="129" t="s">
        <v>1007</v>
      </c>
      <c r="B546" s="129" t="s">
        <v>1008</v>
      </c>
      <c r="C546" s="113" t="s">
        <v>1009</v>
      </c>
      <c r="D546" s="148">
        <v>179.54</v>
      </c>
      <c r="E546" s="115">
        <v>2</v>
      </c>
      <c r="F546" s="116">
        <f t="shared" si="355"/>
        <v>359.08</v>
      </c>
      <c r="G546" s="116">
        <f t="shared" si="363"/>
        <v>179.54</v>
      </c>
      <c r="H546" s="117">
        <f t="shared" si="356"/>
        <v>2</v>
      </c>
      <c r="I546" s="116">
        <f t="shared" si="357"/>
        <v>359.08</v>
      </c>
      <c r="J546" s="116">
        <f t="shared" si="366"/>
        <v>170.563</v>
      </c>
      <c r="K546" s="116">
        <f t="shared" si="358"/>
        <v>2</v>
      </c>
      <c r="L546" s="116">
        <f t="shared" si="359"/>
        <v>341.126</v>
      </c>
      <c r="M546" s="116">
        <f t="shared" si="360"/>
        <v>8.977</v>
      </c>
      <c r="N546" s="116">
        <f t="shared" si="361"/>
        <v>2</v>
      </c>
      <c r="O546" s="116">
        <f t="shared" si="362"/>
        <v>17.954</v>
      </c>
      <c r="P546" s="116"/>
      <c r="R546" s="95">
        <f t="shared" si="364"/>
        <v>170.563</v>
      </c>
      <c r="S546" s="96">
        <f t="shared" si="365"/>
        <v>0</v>
      </c>
      <c r="T546" s="97"/>
    </row>
    <row r="547" s="85" customFormat="1" ht="23.1" customHeight="1" spans="1:20">
      <c r="A547" s="129" t="s">
        <v>1010</v>
      </c>
      <c r="B547" s="129" t="s">
        <v>1011</v>
      </c>
      <c r="C547" s="113" t="s">
        <v>1009</v>
      </c>
      <c r="D547" s="148">
        <v>286</v>
      </c>
      <c r="E547" s="115">
        <v>600</v>
      </c>
      <c r="F547" s="116">
        <f t="shared" si="355"/>
        <v>171600</v>
      </c>
      <c r="G547" s="116">
        <f t="shared" si="363"/>
        <v>286</v>
      </c>
      <c r="H547" s="117">
        <f t="shared" si="356"/>
        <v>600</v>
      </c>
      <c r="I547" s="116">
        <f t="shared" si="357"/>
        <v>171600</v>
      </c>
      <c r="J547" s="116">
        <f t="shared" si="366"/>
        <v>271.7</v>
      </c>
      <c r="K547" s="116">
        <f t="shared" si="358"/>
        <v>600</v>
      </c>
      <c r="L547" s="116">
        <f t="shared" si="359"/>
        <v>163020</v>
      </c>
      <c r="M547" s="116">
        <f t="shared" si="360"/>
        <v>14.3</v>
      </c>
      <c r="N547" s="116">
        <f t="shared" si="361"/>
        <v>600</v>
      </c>
      <c r="O547" s="116">
        <f t="shared" si="362"/>
        <v>8580.00000000001</v>
      </c>
      <c r="P547" s="116"/>
      <c r="R547" s="95">
        <f t="shared" si="364"/>
        <v>271.7</v>
      </c>
      <c r="S547" s="96">
        <f t="shared" si="365"/>
        <v>0</v>
      </c>
      <c r="T547" s="97"/>
    </row>
    <row r="548" s="85" customFormat="1" ht="23.1" customHeight="1" spans="1:20">
      <c r="A548" s="129" t="s">
        <v>1012</v>
      </c>
      <c r="B548" s="129" t="s">
        <v>1013</v>
      </c>
      <c r="C548" s="113" t="s">
        <v>1009</v>
      </c>
      <c r="D548" s="148">
        <v>289.98</v>
      </c>
      <c r="E548" s="115">
        <v>0</v>
      </c>
      <c r="F548" s="116">
        <f t="shared" si="355"/>
        <v>0</v>
      </c>
      <c r="G548" s="116">
        <f t="shared" si="363"/>
        <v>289.98</v>
      </c>
      <c r="H548" s="117">
        <f t="shared" si="356"/>
        <v>0</v>
      </c>
      <c r="I548" s="116">
        <f t="shared" si="357"/>
        <v>0</v>
      </c>
      <c r="J548" s="116">
        <f t="shared" si="366"/>
        <v>275.481</v>
      </c>
      <c r="K548" s="116">
        <f t="shared" si="358"/>
        <v>0</v>
      </c>
      <c r="L548" s="116">
        <f t="shared" si="359"/>
        <v>0</v>
      </c>
      <c r="M548" s="116">
        <f t="shared" si="360"/>
        <v>14.499</v>
      </c>
      <c r="N548" s="116">
        <f t="shared" si="361"/>
        <v>0</v>
      </c>
      <c r="O548" s="116">
        <f t="shared" si="362"/>
        <v>0</v>
      </c>
      <c r="P548" s="116"/>
      <c r="R548" s="95">
        <f t="shared" si="364"/>
        <v>275.481</v>
      </c>
      <c r="S548" s="96">
        <f t="shared" si="365"/>
        <v>0</v>
      </c>
      <c r="T548" s="97"/>
    </row>
    <row r="549" s="85" customFormat="1" ht="23.1" customHeight="1" spans="1:20">
      <c r="A549" s="129" t="s">
        <v>1014</v>
      </c>
      <c r="B549" s="129" t="s">
        <v>1015</v>
      </c>
      <c r="C549" s="113" t="s">
        <v>1009</v>
      </c>
      <c r="D549" s="148">
        <v>299.2</v>
      </c>
      <c r="E549" s="115">
        <v>20</v>
      </c>
      <c r="F549" s="116">
        <f t="shared" si="355"/>
        <v>5984</v>
      </c>
      <c r="G549" s="116">
        <f t="shared" si="363"/>
        <v>299.2</v>
      </c>
      <c r="H549" s="117">
        <f t="shared" si="356"/>
        <v>20</v>
      </c>
      <c r="I549" s="116">
        <f t="shared" si="357"/>
        <v>5984</v>
      </c>
      <c r="J549" s="116">
        <f t="shared" si="366"/>
        <v>284.24</v>
      </c>
      <c r="K549" s="116">
        <f t="shared" si="358"/>
        <v>20</v>
      </c>
      <c r="L549" s="116">
        <f t="shared" si="359"/>
        <v>5684.8</v>
      </c>
      <c r="M549" s="116">
        <f t="shared" si="360"/>
        <v>14.96</v>
      </c>
      <c r="N549" s="116">
        <f t="shared" si="361"/>
        <v>20</v>
      </c>
      <c r="O549" s="116">
        <f t="shared" si="362"/>
        <v>299.200000000001</v>
      </c>
      <c r="P549" s="116"/>
      <c r="R549" s="95">
        <f t="shared" si="364"/>
        <v>284.24</v>
      </c>
      <c r="S549" s="96">
        <f t="shared" si="365"/>
        <v>0</v>
      </c>
      <c r="T549" s="97"/>
    </row>
    <row r="550" s="85" customFormat="1" ht="23.1" customHeight="1" spans="1:20">
      <c r="A550" s="129" t="s">
        <v>1016</v>
      </c>
      <c r="B550" s="129" t="s">
        <v>1017</v>
      </c>
      <c r="C550" s="113" t="s">
        <v>1009</v>
      </c>
      <c r="D550" s="148">
        <v>312.55</v>
      </c>
      <c r="E550" s="115">
        <v>0</v>
      </c>
      <c r="F550" s="116">
        <f t="shared" si="355"/>
        <v>0</v>
      </c>
      <c r="G550" s="116">
        <f t="shared" si="363"/>
        <v>312.55</v>
      </c>
      <c r="H550" s="117">
        <f t="shared" si="356"/>
        <v>0</v>
      </c>
      <c r="I550" s="116">
        <f t="shared" si="357"/>
        <v>0</v>
      </c>
      <c r="J550" s="116">
        <f t="shared" si="366"/>
        <v>296.9225</v>
      </c>
      <c r="K550" s="116">
        <f t="shared" si="358"/>
        <v>0</v>
      </c>
      <c r="L550" s="116">
        <f t="shared" si="359"/>
        <v>0</v>
      </c>
      <c r="M550" s="116">
        <f t="shared" si="360"/>
        <v>15.6275</v>
      </c>
      <c r="N550" s="116">
        <f t="shared" si="361"/>
        <v>0</v>
      </c>
      <c r="O550" s="116">
        <f t="shared" si="362"/>
        <v>0</v>
      </c>
      <c r="P550" s="116"/>
      <c r="R550" s="95">
        <f t="shared" si="364"/>
        <v>296.9225</v>
      </c>
      <c r="S550" s="96">
        <f t="shared" si="365"/>
        <v>0</v>
      </c>
      <c r="T550" s="97"/>
    </row>
    <row r="551" s="85" customFormat="1" ht="23.1" customHeight="1" spans="1:20">
      <c r="A551" s="129" t="s">
        <v>1018</v>
      </c>
      <c r="B551" s="129" t="s">
        <v>1019</v>
      </c>
      <c r="C551" s="113" t="s">
        <v>1009</v>
      </c>
      <c r="D551" s="148">
        <v>332.45</v>
      </c>
      <c r="E551" s="115">
        <v>0</v>
      </c>
      <c r="F551" s="116">
        <f t="shared" si="355"/>
        <v>0</v>
      </c>
      <c r="G551" s="116">
        <f t="shared" si="363"/>
        <v>332.45</v>
      </c>
      <c r="H551" s="117">
        <f t="shared" si="356"/>
        <v>0</v>
      </c>
      <c r="I551" s="116">
        <f t="shared" si="357"/>
        <v>0</v>
      </c>
      <c r="J551" s="116">
        <f t="shared" si="366"/>
        <v>315.8275</v>
      </c>
      <c r="K551" s="116">
        <f t="shared" si="358"/>
        <v>0</v>
      </c>
      <c r="L551" s="116">
        <f t="shared" si="359"/>
        <v>0</v>
      </c>
      <c r="M551" s="116">
        <f t="shared" si="360"/>
        <v>16.6225</v>
      </c>
      <c r="N551" s="116">
        <f t="shared" si="361"/>
        <v>0</v>
      </c>
      <c r="O551" s="116">
        <f t="shared" si="362"/>
        <v>0</v>
      </c>
      <c r="P551" s="116"/>
      <c r="R551" s="95">
        <f t="shared" si="364"/>
        <v>315.8275</v>
      </c>
      <c r="S551" s="96">
        <f t="shared" si="365"/>
        <v>0</v>
      </c>
      <c r="T551" s="97"/>
    </row>
    <row r="552" s="85" customFormat="1" ht="23.1" customHeight="1" spans="1:20">
      <c r="A552" s="129" t="s">
        <v>1020</v>
      </c>
      <c r="B552" s="129" t="s">
        <v>1021</v>
      </c>
      <c r="C552" s="113" t="s">
        <v>1009</v>
      </c>
      <c r="D552" s="148">
        <v>519.96</v>
      </c>
      <c r="E552" s="115">
        <v>100</v>
      </c>
      <c r="F552" s="116">
        <f t="shared" si="355"/>
        <v>51996</v>
      </c>
      <c r="G552" s="116">
        <f t="shared" si="363"/>
        <v>519.96</v>
      </c>
      <c r="H552" s="117">
        <f t="shared" si="356"/>
        <v>100</v>
      </c>
      <c r="I552" s="116">
        <f t="shared" si="357"/>
        <v>51996</v>
      </c>
      <c r="J552" s="116">
        <f t="shared" si="366"/>
        <v>493.962</v>
      </c>
      <c r="K552" s="116">
        <f t="shared" si="358"/>
        <v>100</v>
      </c>
      <c r="L552" s="116">
        <f t="shared" si="359"/>
        <v>49396.2</v>
      </c>
      <c r="M552" s="116">
        <f t="shared" si="360"/>
        <v>25.998</v>
      </c>
      <c r="N552" s="116">
        <f t="shared" si="361"/>
        <v>100</v>
      </c>
      <c r="O552" s="116">
        <f t="shared" si="362"/>
        <v>2599.8</v>
      </c>
      <c r="P552" s="116"/>
      <c r="R552" s="95">
        <f t="shared" si="364"/>
        <v>493.962</v>
      </c>
      <c r="S552" s="96">
        <f t="shared" si="365"/>
        <v>0</v>
      </c>
      <c r="T552" s="97"/>
    </row>
    <row r="553" s="85" customFormat="1" ht="23.1" customHeight="1" spans="1:20">
      <c r="A553" s="129" t="s">
        <v>1022</v>
      </c>
      <c r="B553" s="129" t="s">
        <v>1023</v>
      </c>
      <c r="C553" s="113" t="s">
        <v>1009</v>
      </c>
      <c r="D553" s="148">
        <v>534.24</v>
      </c>
      <c r="E553" s="115">
        <v>0</v>
      </c>
      <c r="F553" s="116">
        <f t="shared" si="355"/>
        <v>0</v>
      </c>
      <c r="G553" s="116">
        <f t="shared" si="363"/>
        <v>534.24</v>
      </c>
      <c r="H553" s="117">
        <f t="shared" si="356"/>
        <v>0</v>
      </c>
      <c r="I553" s="116">
        <f t="shared" si="357"/>
        <v>0</v>
      </c>
      <c r="J553" s="116">
        <f t="shared" si="366"/>
        <v>507.528</v>
      </c>
      <c r="K553" s="116">
        <f t="shared" si="358"/>
        <v>0</v>
      </c>
      <c r="L553" s="116">
        <f t="shared" si="359"/>
        <v>0</v>
      </c>
      <c r="M553" s="116">
        <f t="shared" si="360"/>
        <v>26.712</v>
      </c>
      <c r="N553" s="116">
        <f t="shared" si="361"/>
        <v>0</v>
      </c>
      <c r="O553" s="116">
        <f t="shared" si="362"/>
        <v>0</v>
      </c>
      <c r="P553" s="116"/>
      <c r="R553" s="95">
        <f t="shared" si="364"/>
        <v>507.528</v>
      </c>
      <c r="S553" s="96">
        <f t="shared" si="365"/>
        <v>0</v>
      </c>
      <c r="T553" s="97"/>
    </row>
    <row r="554" s="85" customFormat="1" ht="23.1" customHeight="1" spans="1:20">
      <c r="A554" s="129" t="s">
        <v>1024</v>
      </c>
      <c r="B554" s="129" t="s">
        <v>1025</v>
      </c>
      <c r="C554" s="113" t="s">
        <v>1009</v>
      </c>
      <c r="D554" s="148">
        <v>540.25</v>
      </c>
      <c r="E554" s="115">
        <v>0</v>
      </c>
      <c r="F554" s="116">
        <f t="shared" si="355"/>
        <v>0</v>
      </c>
      <c r="G554" s="116">
        <f t="shared" si="363"/>
        <v>540.25</v>
      </c>
      <c r="H554" s="117">
        <f t="shared" si="356"/>
        <v>0</v>
      </c>
      <c r="I554" s="116">
        <f t="shared" si="357"/>
        <v>0</v>
      </c>
      <c r="J554" s="116">
        <f t="shared" si="366"/>
        <v>513.2375</v>
      </c>
      <c r="K554" s="116">
        <f t="shared" si="358"/>
        <v>0</v>
      </c>
      <c r="L554" s="116">
        <f t="shared" si="359"/>
        <v>0</v>
      </c>
      <c r="M554" s="116">
        <f t="shared" si="360"/>
        <v>27.0125</v>
      </c>
      <c r="N554" s="116">
        <f t="shared" si="361"/>
        <v>0</v>
      </c>
      <c r="O554" s="116">
        <f t="shared" si="362"/>
        <v>0</v>
      </c>
      <c r="P554" s="116"/>
      <c r="R554" s="95">
        <f t="shared" si="364"/>
        <v>513.2375</v>
      </c>
      <c r="S554" s="96">
        <f t="shared" si="365"/>
        <v>0</v>
      </c>
      <c r="T554" s="97"/>
    </row>
    <row r="555" s="85" customFormat="1" ht="23.1" customHeight="1" spans="1:20">
      <c r="A555" s="129" t="s">
        <v>1026</v>
      </c>
      <c r="B555" s="129" t="s">
        <v>1027</v>
      </c>
      <c r="C555" s="113" t="s">
        <v>1009</v>
      </c>
      <c r="D555" s="148">
        <v>603.81</v>
      </c>
      <c r="E555" s="115">
        <v>0</v>
      </c>
      <c r="F555" s="116">
        <f t="shared" si="355"/>
        <v>0</v>
      </c>
      <c r="G555" s="116">
        <f t="shared" si="363"/>
        <v>603.81</v>
      </c>
      <c r="H555" s="117">
        <f t="shared" si="356"/>
        <v>0</v>
      </c>
      <c r="I555" s="116">
        <f t="shared" si="357"/>
        <v>0</v>
      </c>
      <c r="J555" s="116">
        <f t="shared" si="366"/>
        <v>573.6195</v>
      </c>
      <c r="K555" s="116">
        <f t="shared" si="358"/>
        <v>0</v>
      </c>
      <c r="L555" s="116">
        <f t="shared" si="359"/>
        <v>0</v>
      </c>
      <c r="M555" s="116">
        <f t="shared" si="360"/>
        <v>30.1905</v>
      </c>
      <c r="N555" s="116">
        <f t="shared" si="361"/>
        <v>0</v>
      </c>
      <c r="O555" s="116">
        <f t="shared" si="362"/>
        <v>0</v>
      </c>
      <c r="P555" s="116"/>
      <c r="R555" s="95">
        <f t="shared" si="364"/>
        <v>573.6195</v>
      </c>
      <c r="S555" s="96">
        <f t="shared" si="365"/>
        <v>0</v>
      </c>
      <c r="T555" s="97"/>
    </row>
    <row r="556" s="85" customFormat="1" ht="23.1" customHeight="1" spans="1:20">
      <c r="A556" s="129" t="s">
        <v>1028</v>
      </c>
      <c r="B556" s="129" t="s">
        <v>1029</v>
      </c>
      <c r="C556" s="113" t="s">
        <v>1009</v>
      </c>
      <c r="D556" s="148">
        <v>49.99</v>
      </c>
      <c r="E556" s="115">
        <v>700</v>
      </c>
      <c r="F556" s="116">
        <f t="shared" si="355"/>
        <v>34993</v>
      </c>
      <c r="G556" s="116">
        <f t="shared" si="363"/>
        <v>49.99</v>
      </c>
      <c r="H556" s="117">
        <f t="shared" si="356"/>
        <v>700</v>
      </c>
      <c r="I556" s="116">
        <f t="shared" si="357"/>
        <v>34993</v>
      </c>
      <c r="J556" s="116">
        <f t="shared" si="366"/>
        <v>47.4905</v>
      </c>
      <c r="K556" s="116">
        <f t="shared" si="358"/>
        <v>700</v>
      </c>
      <c r="L556" s="116">
        <f t="shared" si="359"/>
        <v>33243.35</v>
      </c>
      <c r="M556" s="116">
        <f t="shared" si="360"/>
        <v>2.4995</v>
      </c>
      <c r="N556" s="116">
        <f t="shared" si="361"/>
        <v>700</v>
      </c>
      <c r="O556" s="116">
        <f t="shared" si="362"/>
        <v>1749.65</v>
      </c>
      <c r="P556" s="116"/>
      <c r="R556" s="95">
        <f t="shared" si="364"/>
        <v>47.4905</v>
      </c>
      <c r="S556" s="96">
        <f t="shared" si="365"/>
        <v>0</v>
      </c>
      <c r="T556" s="97"/>
    </row>
    <row r="557" s="85" customFormat="1" ht="23.1" customHeight="1" spans="1:20">
      <c r="A557" s="129" t="s">
        <v>1030</v>
      </c>
      <c r="B557" s="129" t="s">
        <v>1031</v>
      </c>
      <c r="C557" s="113" t="s">
        <v>1009</v>
      </c>
      <c r="D557" s="148">
        <v>324.91</v>
      </c>
      <c r="E557" s="115">
        <v>0</v>
      </c>
      <c r="F557" s="116">
        <f t="shared" si="355"/>
        <v>0</v>
      </c>
      <c r="G557" s="116">
        <f t="shared" si="363"/>
        <v>324.91</v>
      </c>
      <c r="H557" s="117">
        <f t="shared" si="356"/>
        <v>0</v>
      </c>
      <c r="I557" s="116">
        <f t="shared" si="357"/>
        <v>0</v>
      </c>
      <c r="J557" s="116">
        <f t="shared" si="366"/>
        <v>308.6645</v>
      </c>
      <c r="K557" s="116">
        <f t="shared" si="358"/>
        <v>0</v>
      </c>
      <c r="L557" s="116">
        <f t="shared" si="359"/>
        <v>0</v>
      </c>
      <c r="M557" s="116">
        <f t="shared" si="360"/>
        <v>16.2455</v>
      </c>
      <c r="N557" s="116">
        <f t="shared" si="361"/>
        <v>0</v>
      </c>
      <c r="O557" s="116">
        <f t="shared" si="362"/>
        <v>0</v>
      </c>
      <c r="P557" s="116"/>
      <c r="R557" s="95">
        <f t="shared" si="364"/>
        <v>308.6645</v>
      </c>
      <c r="S557" s="96">
        <f t="shared" si="365"/>
        <v>0</v>
      </c>
      <c r="T557" s="97"/>
    </row>
    <row r="558" s="85" customFormat="1" ht="23.1" customHeight="1" spans="1:20">
      <c r="A558" s="129" t="s">
        <v>1032</v>
      </c>
      <c r="B558" s="129" t="s">
        <v>1033</v>
      </c>
      <c r="C558" s="113" t="s">
        <v>1009</v>
      </c>
      <c r="D558" s="148">
        <v>378.43</v>
      </c>
      <c r="E558" s="115">
        <v>0</v>
      </c>
      <c r="F558" s="116">
        <f t="shared" si="355"/>
        <v>0</v>
      </c>
      <c r="G558" s="116">
        <f t="shared" si="363"/>
        <v>378.43</v>
      </c>
      <c r="H558" s="117">
        <f t="shared" si="356"/>
        <v>0</v>
      </c>
      <c r="I558" s="116">
        <f t="shared" si="357"/>
        <v>0</v>
      </c>
      <c r="J558" s="116">
        <f t="shared" si="366"/>
        <v>359.5085</v>
      </c>
      <c r="K558" s="116">
        <f t="shared" si="358"/>
        <v>0</v>
      </c>
      <c r="L558" s="116">
        <f t="shared" si="359"/>
        <v>0</v>
      </c>
      <c r="M558" s="116">
        <f t="shared" si="360"/>
        <v>18.9215</v>
      </c>
      <c r="N558" s="116">
        <f t="shared" si="361"/>
        <v>0</v>
      </c>
      <c r="O558" s="116">
        <f t="shared" si="362"/>
        <v>0</v>
      </c>
      <c r="P558" s="116"/>
      <c r="R558" s="95">
        <f t="shared" si="364"/>
        <v>359.5085</v>
      </c>
      <c r="S558" s="96">
        <f t="shared" si="365"/>
        <v>0</v>
      </c>
      <c r="T558" s="97"/>
    </row>
    <row r="559" s="85" customFormat="1" ht="23.1" customHeight="1" spans="1:20">
      <c r="A559" s="129" t="s">
        <v>1034</v>
      </c>
      <c r="B559" s="129" t="s">
        <v>1035</v>
      </c>
      <c r="C559" s="113" t="s">
        <v>1009</v>
      </c>
      <c r="D559" s="148">
        <v>563.12</v>
      </c>
      <c r="E559" s="115">
        <v>0</v>
      </c>
      <c r="F559" s="116">
        <f t="shared" si="355"/>
        <v>0</v>
      </c>
      <c r="G559" s="116">
        <f t="shared" si="363"/>
        <v>563.12</v>
      </c>
      <c r="H559" s="117">
        <f t="shared" si="356"/>
        <v>0</v>
      </c>
      <c r="I559" s="116">
        <f t="shared" si="357"/>
        <v>0</v>
      </c>
      <c r="J559" s="116">
        <f t="shared" si="366"/>
        <v>534.964</v>
      </c>
      <c r="K559" s="116">
        <f t="shared" si="358"/>
        <v>0</v>
      </c>
      <c r="L559" s="116">
        <f t="shared" si="359"/>
        <v>0</v>
      </c>
      <c r="M559" s="116">
        <f t="shared" si="360"/>
        <v>28.1560000000001</v>
      </c>
      <c r="N559" s="116">
        <f t="shared" si="361"/>
        <v>0</v>
      </c>
      <c r="O559" s="116">
        <f t="shared" si="362"/>
        <v>0</v>
      </c>
      <c r="P559" s="116"/>
      <c r="R559" s="95">
        <f t="shared" si="364"/>
        <v>534.964</v>
      </c>
      <c r="S559" s="96">
        <f t="shared" si="365"/>
        <v>0</v>
      </c>
      <c r="T559" s="97"/>
    </row>
    <row r="560" s="85" customFormat="1" ht="23.1" customHeight="1" spans="1:20">
      <c r="A560" s="129" t="s">
        <v>1036</v>
      </c>
      <c r="B560" s="129" t="s">
        <v>1037</v>
      </c>
      <c r="C560" s="113" t="s">
        <v>1009</v>
      </c>
      <c r="D560" s="148">
        <v>354.81</v>
      </c>
      <c r="E560" s="115">
        <v>0</v>
      </c>
      <c r="F560" s="116">
        <f t="shared" si="355"/>
        <v>0</v>
      </c>
      <c r="G560" s="116">
        <f t="shared" si="363"/>
        <v>354.81</v>
      </c>
      <c r="H560" s="117">
        <f t="shared" si="356"/>
        <v>0</v>
      </c>
      <c r="I560" s="116">
        <f t="shared" si="357"/>
        <v>0</v>
      </c>
      <c r="J560" s="116">
        <f t="shared" si="366"/>
        <v>337.0695</v>
      </c>
      <c r="K560" s="116">
        <f t="shared" si="358"/>
        <v>0</v>
      </c>
      <c r="L560" s="116">
        <f t="shared" si="359"/>
        <v>0</v>
      </c>
      <c r="M560" s="116">
        <f t="shared" si="360"/>
        <v>17.7405</v>
      </c>
      <c r="N560" s="116">
        <f t="shared" si="361"/>
        <v>0</v>
      </c>
      <c r="O560" s="116">
        <f t="shared" si="362"/>
        <v>0</v>
      </c>
      <c r="P560" s="116"/>
      <c r="R560" s="95">
        <f t="shared" si="364"/>
        <v>337.0695</v>
      </c>
      <c r="S560" s="96">
        <f t="shared" si="365"/>
        <v>0</v>
      </c>
      <c r="T560" s="97"/>
    </row>
    <row r="561" s="85" customFormat="1" ht="23.1" customHeight="1" spans="1:20">
      <c r="A561" s="129" t="s">
        <v>1038</v>
      </c>
      <c r="B561" s="129" t="s">
        <v>1039</v>
      </c>
      <c r="C561" s="113"/>
      <c r="D561" s="148"/>
      <c r="E561" s="115"/>
      <c r="F561" s="116">
        <f t="shared" si="355"/>
        <v>0</v>
      </c>
      <c r="G561" s="116">
        <f t="shared" si="363"/>
        <v>0</v>
      </c>
      <c r="H561" s="117">
        <f t="shared" si="356"/>
        <v>0</v>
      </c>
      <c r="I561" s="116">
        <f t="shared" si="357"/>
        <v>0</v>
      </c>
      <c r="J561" s="116">
        <f t="shared" si="366"/>
        <v>0</v>
      </c>
      <c r="K561" s="116">
        <f t="shared" si="358"/>
        <v>0</v>
      </c>
      <c r="L561" s="116">
        <f t="shared" si="359"/>
        <v>0</v>
      </c>
      <c r="M561" s="116">
        <f t="shared" si="360"/>
        <v>0</v>
      </c>
      <c r="N561" s="116">
        <f t="shared" si="361"/>
        <v>0</v>
      </c>
      <c r="O561" s="116">
        <f t="shared" si="362"/>
        <v>0</v>
      </c>
      <c r="P561" s="116"/>
      <c r="R561" s="95">
        <f t="shared" si="364"/>
        <v>0</v>
      </c>
      <c r="S561" s="96">
        <f t="shared" si="365"/>
        <v>0</v>
      </c>
      <c r="T561" s="97"/>
    </row>
    <row r="562" s="85" customFormat="1" ht="23.1" customHeight="1" spans="1:20">
      <c r="A562" s="129" t="s">
        <v>1040</v>
      </c>
      <c r="B562" s="129" t="s">
        <v>1041</v>
      </c>
      <c r="C562" s="113" t="s">
        <v>1009</v>
      </c>
      <c r="D562" s="148">
        <v>244.12</v>
      </c>
      <c r="E562" s="115">
        <v>2</v>
      </c>
      <c r="F562" s="116">
        <f t="shared" si="355"/>
        <v>488.24</v>
      </c>
      <c r="G562" s="116">
        <f t="shared" si="363"/>
        <v>244.12</v>
      </c>
      <c r="H562" s="117">
        <f t="shared" si="356"/>
        <v>2</v>
      </c>
      <c r="I562" s="116">
        <f t="shared" si="357"/>
        <v>488.24</v>
      </c>
      <c r="J562" s="116">
        <f t="shared" si="366"/>
        <v>231.914</v>
      </c>
      <c r="K562" s="116">
        <f t="shared" si="358"/>
        <v>2</v>
      </c>
      <c r="L562" s="116">
        <f t="shared" si="359"/>
        <v>463.828</v>
      </c>
      <c r="M562" s="116">
        <f t="shared" si="360"/>
        <v>12.206</v>
      </c>
      <c r="N562" s="116">
        <f t="shared" si="361"/>
        <v>2</v>
      </c>
      <c r="O562" s="116">
        <f t="shared" si="362"/>
        <v>24.412</v>
      </c>
      <c r="P562" s="116"/>
      <c r="R562" s="95">
        <f t="shared" si="364"/>
        <v>231.914</v>
      </c>
      <c r="S562" s="96">
        <f t="shared" si="365"/>
        <v>0</v>
      </c>
      <c r="T562" s="97"/>
    </row>
    <row r="563" s="85" customFormat="1" ht="23.1" customHeight="1" spans="1:20">
      <c r="A563" s="129" t="s">
        <v>1042</v>
      </c>
      <c r="B563" s="129" t="s">
        <v>1043</v>
      </c>
      <c r="C563" s="113" t="s">
        <v>1009</v>
      </c>
      <c r="D563" s="148">
        <v>286.58</v>
      </c>
      <c r="E563" s="115">
        <v>2</v>
      </c>
      <c r="F563" s="116">
        <f t="shared" si="355"/>
        <v>573.16</v>
      </c>
      <c r="G563" s="116">
        <f t="shared" si="363"/>
        <v>286.58</v>
      </c>
      <c r="H563" s="117">
        <f t="shared" si="356"/>
        <v>2</v>
      </c>
      <c r="I563" s="116">
        <f t="shared" si="357"/>
        <v>573.16</v>
      </c>
      <c r="J563" s="116">
        <f t="shared" si="366"/>
        <v>272.251</v>
      </c>
      <c r="K563" s="116">
        <f t="shared" si="358"/>
        <v>2</v>
      </c>
      <c r="L563" s="116">
        <f t="shared" si="359"/>
        <v>544.502</v>
      </c>
      <c r="M563" s="116">
        <f t="shared" si="360"/>
        <v>14.329</v>
      </c>
      <c r="N563" s="116">
        <f t="shared" si="361"/>
        <v>2</v>
      </c>
      <c r="O563" s="116">
        <f t="shared" si="362"/>
        <v>28.658</v>
      </c>
      <c r="P563" s="116"/>
      <c r="R563" s="95">
        <f t="shared" si="364"/>
        <v>272.251</v>
      </c>
      <c r="S563" s="96">
        <f t="shared" si="365"/>
        <v>0</v>
      </c>
      <c r="T563" s="97"/>
    </row>
    <row r="564" s="85" customFormat="1" ht="23.1" customHeight="1" spans="1:20">
      <c r="A564" s="129" t="s">
        <v>1044</v>
      </c>
      <c r="B564" s="129" t="s">
        <v>1045</v>
      </c>
      <c r="C564" s="113" t="s">
        <v>1009</v>
      </c>
      <c r="D564" s="148">
        <v>299.95</v>
      </c>
      <c r="E564" s="115">
        <v>2</v>
      </c>
      <c r="F564" s="116">
        <f t="shared" si="355"/>
        <v>599.9</v>
      </c>
      <c r="G564" s="116">
        <f t="shared" si="363"/>
        <v>299.95</v>
      </c>
      <c r="H564" s="117">
        <f t="shared" si="356"/>
        <v>2</v>
      </c>
      <c r="I564" s="116">
        <f t="shared" si="357"/>
        <v>599.9</v>
      </c>
      <c r="J564" s="116">
        <f t="shared" si="366"/>
        <v>284.9525</v>
      </c>
      <c r="K564" s="116">
        <f t="shared" si="358"/>
        <v>2</v>
      </c>
      <c r="L564" s="116">
        <f t="shared" si="359"/>
        <v>569.905</v>
      </c>
      <c r="M564" s="116">
        <f t="shared" si="360"/>
        <v>14.9975</v>
      </c>
      <c r="N564" s="116">
        <f t="shared" si="361"/>
        <v>2</v>
      </c>
      <c r="O564" s="116">
        <f t="shared" si="362"/>
        <v>29.995</v>
      </c>
      <c r="P564" s="116"/>
      <c r="R564" s="95">
        <f t="shared" si="364"/>
        <v>284.9525</v>
      </c>
      <c r="S564" s="96">
        <f t="shared" si="365"/>
        <v>0</v>
      </c>
      <c r="T564" s="97"/>
    </row>
    <row r="565" s="85" customFormat="1" ht="23.1" customHeight="1" spans="1:20">
      <c r="A565" s="129" t="s">
        <v>1046</v>
      </c>
      <c r="B565" s="129" t="s">
        <v>1047</v>
      </c>
      <c r="C565" s="113" t="s">
        <v>1009</v>
      </c>
      <c r="D565" s="148">
        <v>465.09</v>
      </c>
      <c r="E565" s="115">
        <v>2</v>
      </c>
      <c r="F565" s="116">
        <f t="shared" si="355"/>
        <v>930.18</v>
      </c>
      <c r="G565" s="116">
        <f t="shared" si="363"/>
        <v>465.09</v>
      </c>
      <c r="H565" s="117">
        <f t="shared" si="356"/>
        <v>2</v>
      </c>
      <c r="I565" s="116">
        <f t="shared" si="357"/>
        <v>930.18</v>
      </c>
      <c r="J565" s="116">
        <f t="shared" si="366"/>
        <v>441.8355</v>
      </c>
      <c r="K565" s="116">
        <f t="shared" si="358"/>
        <v>2</v>
      </c>
      <c r="L565" s="116">
        <f t="shared" si="359"/>
        <v>883.671</v>
      </c>
      <c r="M565" s="116">
        <f t="shared" si="360"/>
        <v>23.2545</v>
      </c>
      <c r="N565" s="116">
        <f t="shared" si="361"/>
        <v>2</v>
      </c>
      <c r="O565" s="116">
        <f t="shared" si="362"/>
        <v>46.509</v>
      </c>
      <c r="P565" s="116"/>
      <c r="R565" s="95">
        <f t="shared" si="364"/>
        <v>441.8355</v>
      </c>
      <c r="S565" s="96">
        <f t="shared" si="365"/>
        <v>0</v>
      </c>
      <c r="T565" s="97"/>
    </row>
    <row r="566" s="85" customFormat="1" ht="23.1" customHeight="1" spans="1:20">
      <c r="A566" s="129" t="s">
        <v>1048</v>
      </c>
      <c r="B566" s="129" t="s">
        <v>1049</v>
      </c>
      <c r="C566" s="113" t="s">
        <v>1009</v>
      </c>
      <c r="D566" s="148">
        <v>435.97</v>
      </c>
      <c r="E566" s="115">
        <v>2</v>
      </c>
      <c r="F566" s="116">
        <f t="shared" si="355"/>
        <v>871.94</v>
      </c>
      <c r="G566" s="116">
        <f t="shared" si="363"/>
        <v>435.97</v>
      </c>
      <c r="H566" s="117">
        <f t="shared" si="356"/>
        <v>2</v>
      </c>
      <c r="I566" s="116">
        <f t="shared" si="357"/>
        <v>871.94</v>
      </c>
      <c r="J566" s="116">
        <f t="shared" si="366"/>
        <v>414.1715</v>
      </c>
      <c r="K566" s="116">
        <f t="shared" si="358"/>
        <v>2</v>
      </c>
      <c r="L566" s="116">
        <f t="shared" si="359"/>
        <v>828.343</v>
      </c>
      <c r="M566" s="116">
        <f t="shared" si="360"/>
        <v>21.7985</v>
      </c>
      <c r="N566" s="116">
        <f t="shared" si="361"/>
        <v>2</v>
      </c>
      <c r="O566" s="116">
        <f t="shared" si="362"/>
        <v>43.5970000000001</v>
      </c>
      <c r="P566" s="116"/>
      <c r="R566" s="95">
        <f t="shared" si="364"/>
        <v>414.1715</v>
      </c>
      <c r="S566" s="96">
        <f t="shared" si="365"/>
        <v>0</v>
      </c>
      <c r="T566" s="97"/>
    </row>
    <row r="567" s="85" customFormat="1" ht="23.1" customHeight="1" spans="1:20">
      <c r="A567" s="129" t="s">
        <v>1050</v>
      </c>
      <c r="B567" s="129" t="s">
        <v>1051</v>
      </c>
      <c r="C567" s="113" t="s">
        <v>1009</v>
      </c>
      <c r="D567" s="148">
        <v>332.61</v>
      </c>
      <c r="E567" s="115">
        <v>2</v>
      </c>
      <c r="F567" s="116">
        <f t="shared" si="355"/>
        <v>665.22</v>
      </c>
      <c r="G567" s="116">
        <f t="shared" si="363"/>
        <v>332.61</v>
      </c>
      <c r="H567" s="117">
        <f t="shared" si="356"/>
        <v>2</v>
      </c>
      <c r="I567" s="116">
        <f t="shared" si="357"/>
        <v>665.22</v>
      </c>
      <c r="J567" s="116">
        <f t="shared" si="366"/>
        <v>315.9795</v>
      </c>
      <c r="K567" s="116">
        <f t="shared" si="358"/>
        <v>2</v>
      </c>
      <c r="L567" s="116">
        <f t="shared" si="359"/>
        <v>631.959</v>
      </c>
      <c r="M567" s="116">
        <f t="shared" si="360"/>
        <v>16.6305</v>
      </c>
      <c r="N567" s="116">
        <f t="shared" si="361"/>
        <v>2</v>
      </c>
      <c r="O567" s="116">
        <f t="shared" si="362"/>
        <v>33.2610000000001</v>
      </c>
      <c r="P567" s="116"/>
      <c r="R567" s="95">
        <f t="shared" si="364"/>
        <v>315.9795</v>
      </c>
      <c r="S567" s="96">
        <f t="shared" si="365"/>
        <v>0</v>
      </c>
      <c r="T567" s="97"/>
    </row>
    <row r="568" s="85" customFormat="1" ht="23.1" customHeight="1" spans="1:20">
      <c r="A568" s="129" t="s">
        <v>1052</v>
      </c>
      <c r="B568" s="129" t="s">
        <v>1053</v>
      </c>
      <c r="C568" s="113" t="s">
        <v>1009</v>
      </c>
      <c r="D568" s="148">
        <v>396.89</v>
      </c>
      <c r="E568" s="115">
        <v>7</v>
      </c>
      <c r="F568" s="116">
        <f t="shared" si="355"/>
        <v>2778.23</v>
      </c>
      <c r="G568" s="116">
        <f t="shared" si="363"/>
        <v>396.89</v>
      </c>
      <c r="H568" s="117">
        <f t="shared" si="356"/>
        <v>7</v>
      </c>
      <c r="I568" s="116">
        <f t="shared" si="357"/>
        <v>2778.23</v>
      </c>
      <c r="J568" s="116">
        <f t="shared" si="366"/>
        <v>377.0455</v>
      </c>
      <c r="K568" s="116">
        <f t="shared" si="358"/>
        <v>7</v>
      </c>
      <c r="L568" s="116">
        <f t="shared" si="359"/>
        <v>2639.3185</v>
      </c>
      <c r="M568" s="116">
        <f t="shared" si="360"/>
        <v>19.8445</v>
      </c>
      <c r="N568" s="116">
        <f t="shared" si="361"/>
        <v>7</v>
      </c>
      <c r="O568" s="116">
        <f t="shared" si="362"/>
        <v>138.9115</v>
      </c>
      <c r="P568" s="116"/>
      <c r="R568" s="95">
        <f t="shared" si="364"/>
        <v>377.0455</v>
      </c>
      <c r="S568" s="96">
        <f t="shared" si="365"/>
        <v>0</v>
      </c>
      <c r="T568" s="97"/>
    </row>
    <row r="569" s="85" customFormat="1" ht="23.1" customHeight="1" spans="1:20">
      <c r="A569" s="129" t="s">
        <v>1054</v>
      </c>
      <c r="B569" s="129" t="s">
        <v>1055</v>
      </c>
      <c r="C569" s="113" t="s">
        <v>1009</v>
      </c>
      <c r="D569" s="148">
        <v>327.48</v>
      </c>
      <c r="E569" s="115">
        <v>13</v>
      </c>
      <c r="F569" s="116">
        <f t="shared" si="355"/>
        <v>4257.24</v>
      </c>
      <c r="G569" s="116">
        <f t="shared" si="363"/>
        <v>327.48</v>
      </c>
      <c r="H569" s="117">
        <f t="shared" si="356"/>
        <v>13</v>
      </c>
      <c r="I569" s="116">
        <f t="shared" si="357"/>
        <v>4257.24</v>
      </c>
      <c r="J569" s="116">
        <f t="shared" si="366"/>
        <v>311.106</v>
      </c>
      <c r="K569" s="116">
        <f t="shared" si="358"/>
        <v>13</v>
      </c>
      <c r="L569" s="116">
        <f t="shared" si="359"/>
        <v>4044.378</v>
      </c>
      <c r="M569" s="116">
        <f t="shared" si="360"/>
        <v>16.374</v>
      </c>
      <c r="N569" s="116">
        <f t="shared" si="361"/>
        <v>13</v>
      </c>
      <c r="O569" s="116">
        <f t="shared" si="362"/>
        <v>212.862</v>
      </c>
      <c r="P569" s="116"/>
      <c r="R569" s="95">
        <f t="shared" si="364"/>
        <v>311.106</v>
      </c>
      <c r="S569" s="96">
        <f t="shared" si="365"/>
        <v>0</v>
      </c>
      <c r="T569" s="97"/>
    </row>
    <row r="570" s="85" customFormat="1" ht="23.1" customHeight="1" spans="1:20">
      <c r="A570" s="129" t="s">
        <v>1056</v>
      </c>
      <c r="B570" s="129" t="s">
        <v>1057</v>
      </c>
      <c r="C570" s="113" t="s">
        <v>1009</v>
      </c>
      <c r="D570" s="148">
        <v>377.93</v>
      </c>
      <c r="E570" s="115">
        <v>13</v>
      </c>
      <c r="F570" s="116">
        <f t="shared" si="355"/>
        <v>4913.09</v>
      </c>
      <c r="G570" s="116">
        <f t="shared" si="363"/>
        <v>377.93</v>
      </c>
      <c r="H570" s="117">
        <f t="shared" si="356"/>
        <v>13</v>
      </c>
      <c r="I570" s="116">
        <f t="shared" si="357"/>
        <v>4913.09</v>
      </c>
      <c r="J570" s="116">
        <f t="shared" si="366"/>
        <v>359.0335</v>
      </c>
      <c r="K570" s="116">
        <f t="shared" si="358"/>
        <v>13</v>
      </c>
      <c r="L570" s="116">
        <f t="shared" si="359"/>
        <v>4667.4355</v>
      </c>
      <c r="M570" s="116">
        <f t="shared" si="360"/>
        <v>18.8965</v>
      </c>
      <c r="N570" s="116">
        <f t="shared" si="361"/>
        <v>13</v>
      </c>
      <c r="O570" s="116">
        <f t="shared" si="362"/>
        <v>245.6545</v>
      </c>
      <c r="P570" s="116"/>
      <c r="R570" s="95">
        <f t="shared" si="364"/>
        <v>359.0335</v>
      </c>
      <c r="S570" s="96">
        <f t="shared" si="365"/>
        <v>0</v>
      </c>
      <c r="T570" s="97"/>
    </row>
    <row r="571" s="85" customFormat="1" ht="23.1" customHeight="1" spans="1:20">
      <c r="A571" s="129" t="s">
        <v>1058</v>
      </c>
      <c r="B571" s="129" t="s">
        <v>1059</v>
      </c>
      <c r="C571" s="113" t="s">
        <v>1009</v>
      </c>
      <c r="D571" s="148">
        <v>106</v>
      </c>
      <c r="E571" s="115">
        <v>10</v>
      </c>
      <c r="F571" s="116">
        <f t="shared" si="355"/>
        <v>1060</v>
      </c>
      <c r="G571" s="116">
        <f t="shared" si="363"/>
        <v>106</v>
      </c>
      <c r="H571" s="117">
        <f t="shared" si="356"/>
        <v>10</v>
      </c>
      <c r="I571" s="116">
        <f t="shared" si="357"/>
        <v>1060</v>
      </c>
      <c r="J571" s="116">
        <f t="shared" si="366"/>
        <v>100.7</v>
      </c>
      <c r="K571" s="116">
        <f t="shared" si="358"/>
        <v>10</v>
      </c>
      <c r="L571" s="116">
        <f t="shared" si="359"/>
        <v>1007</v>
      </c>
      <c r="M571" s="116">
        <f t="shared" si="360"/>
        <v>5.30000000000001</v>
      </c>
      <c r="N571" s="116">
        <f t="shared" si="361"/>
        <v>10</v>
      </c>
      <c r="O571" s="116">
        <f t="shared" si="362"/>
        <v>53.0000000000001</v>
      </c>
      <c r="P571" s="116"/>
      <c r="R571" s="95">
        <f t="shared" si="364"/>
        <v>100.7</v>
      </c>
      <c r="S571" s="96">
        <f t="shared" si="365"/>
        <v>0</v>
      </c>
      <c r="T571" s="97"/>
    </row>
    <row r="572" s="85" customFormat="1" ht="23.1" customHeight="1" spans="1:20">
      <c r="A572" s="129" t="s">
        <v>1060</v>
      </c>
      <c r="B572" s="129" t="s">
        <v>1061</v>
      </c>
      <c r="C572" s="113" t="s">
        <v>1009</v>
      </c>
      <c r="D572" s="148">
        <v>455.48</v>
      </c>
      <c r="E572" s="115">
        <v>10</v>
      </c>
      <c r="F572" s="116">
        <f t="shared" si="355"/>
        <v>4554.8</v>
      </c>
      <c r="G572" s="116">
        <f t="shared" si="363"/>
        <v>455.48</v>
      </c>
      <c r="H572" s="117">
        <f t="shared" si="356"/>
        <v>10</v>
      </c>
      <c r="I572" s="116">
        <f t="shared" si="357"/>
        <v>4554.8</v>
      </c>
      <c r="J572" s="116">
        <f t="shared" si="366"/>
        <v>432.706</v>
      </c>
      <c r="K572" s="116">
        <f t="shared" si="358"/>
        <v>10</v>
      </c>
      <c r="L572" s="116">
        <f t="shared" si="359"/>
        <v>4327.06</v>
      </c>
      <c r="M572" s="116">
        <f t="shared" si="360"/>
        <v>22.774</v>
      </c>
      <c r="N572" s="116">
        <f t="shared" si="361"/>
        <v>10</v>
      </c>
      <c r="O572" s="116">
        <f t="shared" si="362"/>
        <v>227.74</v>
      </c>
      <c r="P572" s="116"/>
      <c r="R572" s="95">
        <f t="shared" si="364"/>
        <v>432.706</v>
      </c>
      <c r="S572" s="96">
        <f t="shared" si="365"/>
        <v>0</v>
      </c>
      <c r="T572" s="97"/>
    </row>
    <row r="573" s="85" customFormat="1" ht="23.1" customHeight="1" spans="1:20">
      <c r="A573" s="129" t="s">
        <v>1062</v>
      </c>
      <c r="B573" s="129" t="s">
        <v>1063</v>
      </c>
      <c r="C573" s="113" t="s">
        <v>65</v>
      </c>
      <c r="D573" s="148">
        <v>170.84</v>
      </c>
      <c r="E573" s="115">
        <v>5</v>
      </c>
      <c r="F573" s="116">
        <f t="shared" si="355"/>
        <v>854.2</v>
      </c>
      <c r="G573" s="116">
        <f t="shared" si="363"/>
        <v>170.84</v>
      </c>
      <c r="H573" s="117">
        <f t="shared" si="356"/>
        <v>5</v>
      </c>
      <c r="I573" s="116">
        <f t="shared" si="357"/>
        <v>854.2</v>
      </c>
      <c r="J573" s="116">
        <f t="shared" si="366"/>
        <v>162.298</v>
      </c>
      <c r="K573" s="116">
        <f t="shared" si="358"/>
        <v>5</v>
      </c>
      <c r="L573" s="116">
        <f t="shared" si="359"/>
        <v>811.49</v>
      </c>
      <c r="M573" s="116">
        <f t="shared" si="360"/>
        <v>8.542</v>
      </c>
      <c r="N573" s="116">
        <f t="shared" si="361"/>
        <v>5</v>
      </c>
      <c r="O573" s="116">
        <f t="shared" si="362"/>
        <v>42.71</v>
      </c>
      <c r="P573" s="116"/>
      <c r="R573" s="95">
        <f t="shared" si="364"/>
        <v>162.298</v>
      </c>
      <c r="S573" s="96">
        <f t="shared" si="365"/>
        <v>0</v>
      </c>
      <c r="T573" s="97"/>
    </row>
    <row r="574" s="85" customFormat="1" ht="23.1" customHeight="1" spans="1:20">
      <c r="A574" s="129" t="s">
        <v>1064</v>
      </c>
      <c r="B574" s="129" t="s">
        <v>1065</v>
      </c>
      <c r="C574" s="113" t="s">
        <v>65</v>
      </c>
      <c r="D574" s="148">
        <v>264.29</v>
      </c>
      <c r="E574" s="115">
        <v>5</v>
      </c>
      <c r="F574" s="116">
        <f t="shared" si="355"/>
        <v>1321.45</v>
      </c>
      <c r="G574" s="116">
        <f t="shared" si="363"/>
        <v>264.29</v>
      </c>
      <c r="H574" s="117">
        <f t="shared" si="356"/>
        <v>5</v>
      </c>
      <c r="I574" s="116">
        <f t="shared" si="357"/>
        <v>1321.45</v>
      </c>
      <c r="J574" s="116">
        <f t="shared" si="366"/>
        <v>251.0755</v>
      </c>
      <c r="K574" s="116">
        <f t="shared" si="358"/>
        <v>5</v>
      </c>
      <c r="L574" s="116">
        <f t="shared" si="359"/>
        <v>1255.3775</v>
      </c>
      <c r="M574" s="116">
        <f t="shared" si="360"/>
        <v>13.2145</v>
      </c>
      <c r="N574" s="116">
        <f t="shared" si="361"/>
        <v>5</v>
      </c>
      <c r="O574" s="116">
        <f t="shared" si="362"/>
        <v>66.0725000000001</v>
      </c>
      <c r="P574" s="116"/>
      <c r="R574" s="95">
        <f t="shared" si="364"/>
        <v>251.0755</v>
      </c>
      <c r="S574" s="96">
        <f t="shared" si="365"/>
        <v>0</v>
      </c>
      <c r="T574" s="97"/>
    </row>
    <row r="575" s="85" customFormat="1" ht="23.1" customHeight="1" spans="1:20">
      <c r="A575" s="129" t="s">
        <v>1066</v>
      </c>
      <c r="B575" s="129" t="s">
        <v>1067</v>
      </c>
      <c r="C575" s="113"/>
      <c r="D575" s="148"/>
      <c r="E575" s="115"/>
      <c r="F575" s="116">
        <f t="shared" si="355"/>
        <v>0</v>
      </c>
      <c r="G575" s="116">
        <f t="shared" si="363"/>
        <v>0</v>
      </c>
      <c r="H575" s="117">
        <f t="shared" si="356"/>
        <v>0</v>
      </c>
      <c r="I575" s="116">
        <f t="shared" si="357"/>
        <v>0</v>
      </c>
      <c r="J575" s="116">
        <f t="shared" si="366"/>
        <v>0</v>
      </c>
      <c r="K575" s="116">
        <f t="shared" si="358"/>
        <v>0</v>
      </c>
      <c r="L575" s="116">
        <f t="shared" si="359"/>
        <v>0</v>
      </c>
      <c r="M575" s="116">
        <f t="shared" si="360"/>
        <v>0</v>
      </c>
      <c r="N575" s="116">
        <f t="shared" si="361"/>
        <v>0</v>
      </c>
      <c r="O575" s="116">
        <f t="shared" si="362"/>
        <v>0</v>
      </c>
      <c r="P575" s="116"/>
      <c r="R575" s="95">
        <f t="shared" si="364"/>
        <v>0</v>
      </c>
      <c r="S575" s="96">
        <f t="shared" si="365"/>
        <v>0</v>
      </c>
      <c r="T575" s="97"/>
    </row>
    <row r="576" s="85" customFormat="1" ht="23.1" customHeight="1" spans="1:20">
      <c r="A576" s="129" t="s">
        <v>1068</v>
      </c>
      <c r="B576" s="129" t="s">
        <v>1069</v>
      </c>
      <c r="C576" s="113" t="s">
        <v>1009</v>
      </c>
      <c r="D576" s="148">
        <v>201.91</v>
      </c>
      <c r="E576" s="115">
        <v>5</v>
      </c>
      <c r="F576" s="116">
        <f t="shared" si="355"/>
        <v>1009.55</v>
      </c>
      <c r="G576" s="116">
        <f t="shared" si="363"/>
        <v>201.91</v>
      </c>
      <c r="H576" s="117">
        <f t="shared" si="356"/>
        <v>5</v>
      </c>
      <c r="I576" s="116">
        <f t="shared" si="357"/>
        <v>1009.55</v>
      </c>
      <c r="J576" s="116">
        <f t="shared" si="366"/>
        <v>191.8145</v>
      </c>
      <c r="K576" s="116">
        <f t="shared" si="358"/>
        <v>5</v>
      </c>
      <c r="L576" s="116">
        <f t="shared" si="359"/>
        <v>959.0725</v>
      </c>
      <c r="M576" s="116">
        <f t="shared" si="360"/>
        <v>10.0955</v>
      </c>
      <c r="N576" s="116">
        <f t="shared" si="361"/>
        <v>5</v>
      </c>
      <c r="O576" s="116">
        <f t="shared" si="362"/>
        <v>50.4775000000001</v>
      </c>
      <c r="P576" s="116"/>
      <c r="R576" s="95">
        <f t="shared" si="364"/>
        <v>191.8145</v>
      </c>
      <c r="S576" s="96">
        <f t="shared" si="365"/>
        <v>0</v>
      </c>
      <c r="T576" s="97"/>
    </row>
    <row r="577" s="85" customFormat="1" ht="23.1" customHeight="1" spans="1:20">
      <c r="A577" s="129" t="s">
        <v>1070</v>
      </c>
      <c r="B577" s="129" t="s">
        <v>1071</v>
      </c>
      <c r="C577" s="113" t="s">
        <v>1009</v>
      </c>
      <c r="D577" s="148">
        <v>188.47</v>
      </c>
      <c r="E577" s="115">
        <v>5</v>
      </c>
      <c r="F577" s="116">
        <f t="shared" ref="F577:F640" si="367">ROUND(E577*D577,2)</f>
        <v>942.35</v>
      </c>
      <c r="G577" s="116">
        <f t="shared" si="363"/>
        <v>188.47</v>
      </c>
      <c r="H577" s="117">
        <f t="shared" ref="H577:H640" si="368">E577</f>
        <v>5</v>
      </c>
      <c r="I577" s="116">
        <f t="shared" ref="I577:I640" si="369">ROUND(H577*G577,2)</f>
        <v>942.35</v>
      </c>
      <c r="J577" s="116">
        <f t="shared" si="366"/>
        <v>179.0465</v>
      </c>
      <c r="K577" s="116">
        <f t="shared" ref="K577:K640" si="370">H577</f>
        <v>5</v>
      </c>
      <c r="L577" s="116">
        <f t="shared" ref="L577:L640" si="371">K577*J577</f>
        <v>895.2325</v>
      </c>
      <c r="M577" s="116">
        <f t="shared" ref="M577:M640" si="372">G577-J577</f>
        <v>9.42350000000002</v>
      </c>
      <c r="N577" s="116">
        <f t="shared" ref="N577:N640" si="373">K577</f>
        <v>5</v>
      </c>
      <c r="O577" s="116">
        <f t="shared" ref="O577:O640" si="374">N577*M577</f>
        <v>47.1175000000001</v>
      </c>
      <c r="P577" s="116"/>
      <c r="R577" s="95">
        <f t="shared" si="364"/>
        <v>179.0465</v>
      </c>
      <c r="S577" s="96">
        <f t="shared" si="365"/>
        <v>0</v>
      </c>
      <c r="T577" s="97"/>
    </row>
    <row r="578" s="85" customFormat="1" ht="23.1" customHeight="1" spans="1:20">
      <c r="A578" s="129" t="s">
        <v>1072</v>
      </c>
      <c r="B578" s="129" t="s">
        <v>1073</v>
      </c>
      <c r="C578" s="113" t="s">
        <v>1009</v>
      </c>
      <c r="D578" s="148">
        <v>173.79</v>
      </c>
      <c r="E578" s="115">
        <v>5</v>
      </c>
      <c r="F578" s="116">
        <f t="shared" si="367"/>
        <v>868.95</v>
      </c>
      <c r="G578" s="116">
        <f t="shared" si="363"/>
        <v>173.79</v>
      </c>
      <c r="H578" s="117">
        <f t="shared" si="368"/>
        <v>5</v>
      </c>
      <c r="I578" s="116">
        <f t="shared" si="369"/>
        <v>868.95</v>
      </c>
      <c r="J578" s="116">
        <f t="shared" si="366"/>
        <v>165.1005</v>
      </c>
      <c r="K578" s="116">
        <f t="shared" si="370"/>
        <v>5</v>
      </c>
      <c r="L578" s="116">
        <f t="shared" si="371"/>
        <v>825.5025</v>
      </c>
      <c r="M578" s="116">
        <f t="shared" si="372"/>
        <v>8.68950000000001</v>
      </c>
      <c r="N578" s="116">
        <f t="shared" si="373"/>
        <v>5</v>
      </c>
      <c r="O578" s="116">
        <f t="shared" si="374"/>
        <v>43.4475</v>
      </c>
      <c r="P578" s="116"/>
      <c r="R578" s="95">
        <f t="shared" si="364"/>
        <v>165.1005</v>
      </c>
      <c r="S578" s="96">
        <f t="shared" si="365"/>
        <v>0</v>
      </c>
      <c r="T578" s="97"/>
    </row>
    <row r="579" s="85" customFormat="1" ht="23.1" customHeight="1" spans="1:20">
      <c r="A579" s="129" t="s">
        <v>1074</v>
      </c>
      <c r="B579" s="129" t="s">
        <v>1075</v>
      </c>
      <c r="C579" s="113" t="s">
        <v>1009</v>
      </c>
      <c r="D579" s="148">
        <v>199.19</v>
      </c>
      <c r="E579" s="115">
        <v>5</v>
      </c>
      <c r="F579" s="116">
        <f t="shared" si="367"/>
        <v>995.95</v>
      </c>
      <c r="G579" s="116">
        <f t="shared" si="363"/>
        <v>199.19</v>
      </c>
      <c r="H579" s="117">
        <f t="shared" si="368"/>
        <v>5</v>
      </c>
      <c r="I579" s="116">
        <f t="shared" si="369"/>
        <v>995.95</v>
      </c>
      <c r="J579" s="116">
        <f t="shared" si="366"/>
        <v>189.2305</v>
      </c>
      <c r="K579" s="116">
        <f t="shared" si="370"/>
        <v>5</v>
      </c>
      <c r="L579" s="116">
        <f t="shared" si="371"/>
        <v>946.1525</v>
      </c>
      <c r="M579" s="116">
        <f t="shared" si="372"/>
        <v>9.95950000000002</v>
      </c>
      <c r="N579" s="116">
        <f t="shared" si="373"/>
        <v>5</v>
      </c>
      <c r="O579" s="116">
        <f t="shared" si="374"/>
        <v>49.7975000000001</v>
      </c>
      <c r="P579" s="116"/>
      <c r="R579" s="95">
        <f t="shared" si="364"/>
        <v>189.2305</v>
      </c>
      <c r="S579" s="96">
        <f t="shared" si="365"/>
        <v>0</v>
      </c>
      <c r="T579" s="97"/>
    </row>
    <row r="580" s="85" customFormat="1" ht="23.1" customHeight="1" spans="1:20">
      <c r="A580" s="129" t="s">
        <v>1076</v>
      </c>
      <c r="B580" s="129" t="s">
        <v>1077</v>
      </c>
      <c r="C580" s="113" t="s">
        <v>1009</v>
      </c>
      <c r="D580" s="148">
        <v>205.94</v>
      </c>
      <c r="E580" s="115">
        <v>10</v>
      </c>
      <c r="F580" s="116">
        <f t="shared" si="367"/>
        <v>2059.4</v>
      </c>
      <c r="G580" s="116">
        <f t="shared" si="363"/>
        <v>205.94</v>
      </c>
      <c r="H580" s="117">
        <f t="shared" si="368"/>
        <v>10</v>
      </c>
      <c r="I580" s="116">
        <f t="shared" si="369"/>
        <v>2059.4</v>
      </c>
      <c r="J580" s="116">
        <f t="shared" si="366"/>
        <v>195.643</v>
      </c>
      <c r="K580" s="116">
        <f t="shared" si="370"/>
        <v>10</v>
      </c>
      <c r="L580" s="116">
        <f t="shared" si="371"/>
        <v>1956.43</v>
      </c>
      <c r="M580" s="116">
        <f t="shared" si="372"/>
        <v>10.297</v>
      </c>
      <c r="N580" s="116">
        <f t="shared" si="373"/>
        <v>10</v>
      </c>
      <c r="O580" s="116">
        <f t="shared" si="374"/>
        <v>102.97</v>
      </c>
      <c r="P580" s="116"/>
      <c r="R580" s="95">
        <f t="shared" si="364"/>
        <v>195.643</v>
      </c>
      <c r="S580" s="96">
        <f t="shared" si="365"/>
        <v>0</v>
      </c>
      <c r="T580" s="97"/>
    </row>
    <row r="581" s="85" customFormat="1" ht="23.1" customHeight="1" spans="1:20">
      <c r="A581" s="129" t="s">
        <v>1078</v>
      </c>
      <c r="B581" s="129" t="s">
        <v>1079</v>
      </c>
      <c r="C581" s="113" t="s">
        <v>1009</v>
      </c>
      <c r="D581" s="148">
        <v>212.42</v>
      </c>
      <c r="E581" s="115">
        <v>10</v>
      </c>
      <c r="F581" s="116">
        <f t="shared" si="367"/>
        <v>2124.2</v>
      </c>
      <c r="G581" s="116">
        <f t="shared" si="363"/>
        <v>212.42</v>
      </c>
      <c r="H581" s="117">
        <f t="shared" si="368"/>
        <v>10</v>
      </c>
      <c r="I581" s="116">
        <f t="shared" si="369"/>
        <v>2124.2</v>
      </c>
      <c r="J581" s="116">
        <f t="shared" si="366"/>
        <v>201.799</v>
      </c>
      <c r="K581" s="116">
        <f t="shared" si="370"/>
        <v>10</v>
      </c>
      <c r="L581" s="116">
        <f t="shared" si="371"/>
        <v>2017.99</v>
      </c>
      <c r="M581" s="116">
        <f t="shared" si="372"/>
        <v>10.621</v>
      </c>
      <c r="N581" s="116">
        <f t="shared" si="373"/>
        <v>10</v>
      </c>
      <c r="O581" s="116">
        <f t="shared" si="374"/>
        <v>106.21</v>
      </c>
      <c r="P581" s="116"/>
      <c r="R581" s="95">
        <f t="shared" si="364"/>
        <v>201.799</v>
      </c>
      <c r="S581" s="96">
        <f t="shared" si="365"/>
        <v>0</v>
      </c>
      <c r="T581" s="97"/>
    </row>
    <row r="582" s="85" customFormat="1" ht="23.1" customHeight="1" spans="1:20">
      <c r="A582" s="129" t="s">
        <v>1080</v>
      </c>
      <c r="B582" s="129" t="s">
        <v>1081</v>
      </c>
      <c r="C582" s="113" t="s">
        <v>1009</v>
      </c>
      <c r="D582" s="148">
        <v>250.18</v>
      </c>
      <c r="E582" s="115">
        <v>5</v>
      </c>
      <c r="F582" s="116">
        <f t="shared" si="367"/>
        <v>1250.9</v>
      </c>
      <c r="G582" s="116">
        <f t="shared" si="363"/>
        <v>250.18</v>
      </c>
      <c r="H582" s="117">
        <f t="shared" si="368"/>
        <v>5</v>
      </c>
      <c r="I582" s="116">
        <f t="shared" si="369"/>
        <v>1250.9</v>
      </c>
      <c r="J582" s="116">
        <f t="shared" si="366"/>
        <v>237.671</v>
      </c>
      <c r="K582" s="116">
        <f t="shared" si="370"/>
        <v>5</v>
      </c>
      <c r="L582" s="116">
        <f t="shared" si="371"/>
        <v>1188.355</v>
      </c>
      <c r="M582" s="116">
        <f t="shared" si="372"/>
        <v>12.509</v>
      </c>
      <c r="N582" s="116">
        <f t="shared" si="373"/>
        <v>5</v>
      </c>
      <c r="O582" s="116">
        <f t="shared" si="374"/>
        <v>62.5450000000001</v>
      </c>
      <c r="P582" s="116"/>
      <c r="R582" s="95">
        <f t="shared" si="364"/>
        <v>237.671</v>
      </c>
      <c r="S582" s="96">
        <f t="shared" si="365"/>
        <v>0</v>
      </c>
      <c r="T582" s="97"/>
    </row>
    <row r="583" s="85" customFormat="1" ht="23.1" customHeight="1" spans="1:20">
      <c r="A583" s="129" t="s">
        <v>1082</v>
      </c>
      <c r="B583" s="129" t="s">
        <v>1083</v>
      </c>
      <c r="C583" s="113" t="s">
        <v>1009</v>
      </c>
      <c r="D583" s="148">
        <v>280.61</v>
      </c>
      <c r="E583" s="115">
        <v>5</v>
      </c>
      <c r="F583" s="116">
        <f t="shared" si="367"/>
        <v>1403.05</v>
      </c>
      <c r="G583" s="116">
        <f t="shared" si="363"/>
        <v>280.61</v>
      </c>
      <c r="H583" s="117">
        <f t="shared" si="368"/>
        <v>5</v>
      </c>
      <c r="I583" s="116">
        <f t="shared" si="369"/>
        <v>1403.05</v>
      </c>
      <c r="J583" s="116">
        <f t="shared" si="366"/>
        <v>266.5795</v>
      </c>
      <c r="K583" s="116">
        <f t="shared" si="370"/>
        <v>5</v>
      </c>
      <c r="L583" s="116">
        <f t="shared" si="371"/>
        <v>1332.8975</v>
      </c>
      <c r="M583" s="116">
        <f t="shared" si="372"/>
        <v>14.0305</v>
      </c>
      <c r="N583" s="116">
        <f t="shared" si="373"/>
        <v>5</v>
      </c>
      <c r="O583" s="116">
        <f t="shared" si="374"/>
        <v>70.1525000000001</v>
      </c>
      <c r="P583" s="116"/>
      <c r="R583" s="95">
        <f t="shared" si="364"/>
        <v>266.5795</v>
      </c>
      <c r="S583" s="96">
        <f t="shared" si="365"/>
        <v>0</v>
      </c>
      <c r="T583" s="97"/>
    </row>
    <row r="584" s="85" customFormat="1" ht="23.1" customHeight="1" spans="1:20">
      <c r="A584" s="129" t="s">
        <v>1084</v>
      </c>
      <c r="B584" s="129" t="s">
        <v>1085</v>
      </c>
      <c r="C584" s="113" t="s">
        <v>1009</v>
      </c>
      <c r="D584" s="148">
        <v>283.56</v>
      </c>
      <c r="E584" s="115">
        <v>5</v>
      </c>
      <c r="F584" s="116">
        <f t="shared" si="367"/>
        <v>1417.8</v>
      </c>
      <c r="G584" s="116">
        <f t="shared" si="363"/>
        <v>283.56</v>
      </c>
      <c r="H584" s="117">
        <f t="shared" si="368"/>
        <v>5</v>
      </c>
      <c r="I584" s="116">
        <f t="shared" si="369"/>
        <v>1417.8</v>
      </c>
      <c r="J584" s="116">
        <f t="shared" si="366"/>
        <v>269.382</v>
      </c>
      <c r="K584" s="116">
        <f t="shared" si="370"/>
        <v>5</v>
      </c>
      <c r="L584" s="116">
        <f t="shared" si="371"/>
        <v>1346.91</v>
      </c>
      <c r="M584" s="116">
        <f t="shared" si="372"/>
        <v>14.178</v>
      </c>
      <c r="N584" s="116">
        <f t="shared" si="373"/>
        <v>5</v>
      </c>
      <c r="O584" s="116">
        <f t="shared" si="374"/>
        <v>70.89</v>
      </c>
      <c r="P584" s="116"/>
      <c r="R584" s="95">
        <f t="shared" si="364"/>
        <v>269.382</v>
      </c>
      <c r="S584" s="96">
        <f t="shared" si="365"/>
        <v>0</v>
      </c>
      <c r="T584" s="97"/>
    </row>
    <row r="585" s="85" customFormat="1" ht="23.1" customHeight="1" spans="1:20">
      <c r="A585" s="129" t="s">
        <v>1086</v>
      </c>
      <c r="B585" s="129" t="s">
        <v>1087</v>
      </c>
      <c r="C585" s="113" t="s">
        <v>1009</v>
      </c>
      <c r="D585" s="148">
        <v>301.17</v>
      </c>
      <c r="E585" s="115">
        <v>5</v>
      </c>
      <c r="F585" s="116">
        <f t="shared" si="367"/>
        <v>1505.85</v>
      </c>
      <c r="G585" s="116">
        <f t="shared" si="363"/>
        <v>301.17</v>
      </c>
      <c r="H585" s="117">
        <f t="shared" si="368"/>
        <v>5</v>
      </c>
      <c r="I585" s="116">
        <f t="shared" si="369"/>
        <v>1505.85</v>
      </c>
      <c r="J585" s="116">
        <f t="shared" si="366"/>
        <v>286.1115</v>
      </c>
      <c r="K585" s="116">
        <f t="shared" si="370"/>
        <v>5</v>
      </c>
      <c r="L585" s="116">
        <f t="shared" si="371"/>
        <v>1430.5575</v>
      </c>
      <c r="M585" s="116">
        <f t="shared" si="372"/>
        <v>15.0585</v>
      </c>
      <c r="N585" s="116">
        <f t="shared" si="373"/>
        <v>5</v>
      </c>
      <c r="O585" s="116">
        <f t="shared" si="374"/>
        <v>75.2925000000002</v>
      </c>
      <c r="P585" s="116"/>
      <c r="R585" s="95">
        <f t="shared" si="364"/>
        <v>286.1115</v>
      </c>
      <c r="S585" s="96">
        <f t="shared" si="365"/>
        <v>0</v>
      </c>
      <c r="T585" s="97"/>
    </row>
    <row r="586" s="85" customFormat="1" ht="23.1" customHeight="1" spans="1:20">
      <c r="A586" s="129" t="s">
        <v>1088</v>
      </c>
      <c r="B586" s="129" t="s">
        <v>1089</v>
      </c>
      <c r="C586" s="113" t="s">
        <v>1009</v>
      </c>
      <c r="D586" s="148">
        <v>321.19</v>
      </c>
      <c r="E586" s="115">
        <v>5</v>
      </c>
      <c r="F586" s="116">
        <f t="shared" si="367"/>
        <v>1605.95</v>
      </c>
      <c r="G586" s="116">
        <f t="shared" ref="G586:G649" si="375">D586</f>
        <v>321.19</v>
      </c>
      <c r="H586" s="117">
        <f t="shared" si="368"/>
        <v>5</v>
      </c>
      <c r="I586" s="116">
        <f t="shared" si="369"/>
        <v>1605.95</v>
      </c>
      <c r="J586" s="116">
        <f t="shared" si="366"/>
        <v>305.1305</v>
      </c>
      <c r="K586" s="116">
        <f t="shared" si="370"/>
        <v>5</v>
      </c>
      <c r="L586" s="116">
        <f t="shared" si="371"/>
        <v>1525.6525</v>
      </c>
      <c r="M586" s="116">
        <f t="shared" si="372"/>
        <v>16.0595</v>
      </c>
      <c r="N586" s="116">
        <f t="shared" si="373"/>
        <v>5</v>
      </c>
      <c r="O586" s="116">
        <f t="shared" si="374"/>
        <v>80.2975000000001</v>
      </c>
      <c r="P586" s="116"/>
      <c r="R586" s="95">
        <f t="shared" si="364"/>
        <v>305.1305</v>
      </c>
      <c r="S586" s="96">
        <f t="shared" si="365"/>
        <v>0</v>
      </c>
      <c r="T586" s="97"/>
    </row>
    <row r="587" s="85" customFormat="1" ht="23.1" customHeight="1" spans="1:20">
      <c r="A587" s="129" t="s">
        <v>1090</v>
      </c>
      <c r="B587" s="129" t="s">
        <v>1091</v>
      </c>
      <c r="C587" s="113" t="s">
        <v>62</v>
      </c>
      <c r="D587" s="148">
        <v>14.33</v>
      </c>
      <c r="E587" s="115">
        <v>600</v>
      </c>
      <c r="F587" s="116">
        <f t="shared" si="367"/>
        <v>8598</v>
      </c>
      <c r="G587" s="116">
        <f t="shared" si="375"/>
        <v>14.33</v>
      </c>
      <c r="H587" s="117">
        <f t="shared" si="368"/>
        <v>600</v>
      </c>
      <c r="I587" s="116">
        <f t="shared" si="369"/>
        <v>8598</v>
      </c>
      <c r="J587" s="116">
        <f t="shared" si="366"/>
        <v>13.6135</v>
      </c>
      <c r="K587" s="116">
        <f t="shared" si="370"/>
        <v>600</v>
      </c>
      <c r="L587" s="116">
        <f t="shared" si="371"/>
        <v>8168.1</v>
      </c>
      <c r="M587" s="116">
        <f t="shared" si="372"/>
        <v>0.7165</v>
      </c>
      <c r="N587" s="116">
        <f t="shared" si="373"/>
        <v>600</v>
      </c>
      <c r="O587" s="116">
        <f t="shared" si="374"/>
        <v>429.9</v>
      </c>
      <c r="P587" s="116"/>
      <c r="R587" s="95">
        <f t="shared" ref="R587:R650" si="376">G587*0.95</f>
        <v>13.6135</v>
      </c>
      <c r="S587" s="96">
        <f t="shared" ref="S587:S650" si="377">J587-R587</f>
        <v>0</v>
      </c>
      <c r="T587" s="97"/>
    </row>
    <row r="588" s="85" customFormat="1" ht="23.1" customHeight="1" spans="1:20">
      <c r="A588" s="129" t="s">
        <v>1092</v>
      </c>
      <c r="B588" s="129" t="s">
        <v>1093</v>
      </c>
      <c r="C588" s="113" t="s">
        <v>1009</v>
      </c>
      <c r="D588" s="148">
        <v>81.58</v>
      </c>
      <c r="E588" s="115">
        <v>40</v>
      </c>
      <c r="F588" s="116">
        <f t="shared" si="367"/>
        <v>3263.2</v>
      </c>
      <c r="G588" s="116">
        <f t="shared" si="375"/>
        <v>81.58</v>
      </c>
      <c r="H588" s="117">
        <f t="shared" si="368"/>
        <v>40</v>
      </c>
      <c r="I588" s="116">
        <f t="shared" si="369"/>
        <v>3263.2</v>
      </c>
      <c r="J588" s="116">
        <f t="shared" si="366"/>
        <v>77.501</v>
      </c>
      <c r="K588" s="116">
        <f t="shared" si="370"/>
        <v>40</v>
      </c>
      <c r="L588" s="116">
        <f t="shared" si="371"/>
        <v>3100.04</v>
      </c>
      <c r="M588" s="116">
        <f t="shared" si="372"/>
        <v>4.07900000000001</v>
      </c>
      <c r="N588" s="116">
        <f t="shared" si="373"/>
        <v>40</v>
      </c>
      <c r="O588" s="116">
        <f t="shared" si="374"/>
        <v>163.16</v>
      </c>
      <c r="P588" s="116"/>
      <c r="R588" s="95">
        <f t="shared" si="376"/>
        <v>77.501</v>
      </c>
      <c r="S588" s="96">
        <f t="shared" si="377"/>
        <v>0</v>
      </c>
      <c r="T588" s="97"/>
    </row>
    <row r="589" s="85" customFormat="1" ht="23.1" customHeight="1" spans="1:20">
      <c r="A589" s="129" t="s">
        <v>1094</v>
      </c>
      <c r="B589" s="129" t="s">
        <v>1095</v>
      </c>
      <c r="C589" s="113"/>
      <c r="D589" s="148"/>
      <c r="E589" s="115"/>
      <c r="F589" s="116">
        <f t="shared" si="367"/>
        <v>0</v>
      </c>
      <c r="G589" s="116">
        <f t="shared" si="375"/>
        <v>0</v>
      </c>
      <c r="H589" s="117">
        <f t="shared" si="368"/>
        <v>0</v>
      </c>
      <c r="I589" s="116">
        <f t="shared" si="369"/>
        <v>0</v>
      </c>
      <c r="J589" s="116">
        <f t="shared" si="366"/>
        <v>0</v>
      </c>
      <c r="K589" s="116">
        <f t="shared" si="370"/>
        <v>0</v>
      </c>
      <c r="L589" s="116">
        <f t="shared" si="371"/>
        <v>0</v>
      </c>
      <c r="M589" s="116">
        <f t="shared" si="372"/>
        <v>0</v>
      </c>
      <c r="N589" s="116">
        <f t="shared" si="373"/>
        <v>0</v>
      </c>
      <c r="O589" s="116">
        <f t="shared" si="374"/>
        <v>0</v>
      </c>
      <c r="P589" s="116"/>
      <c r="R589" s="95">
        <f t="shared" si="376"/>
        <v>0</v>
      </c>
      <c r="S589" s="96">
        <f t="shared" si="377"/>
        <v>0</v>
      </c>
      <c r="T589" s="97"/>
    </row>
    <row r="590" s="85" customFormat="1" ht="23.1" customHeight="1" spans="1:20">
      <c r="A590" s="129" t="s">
        <v>1096</v>
      </c>
      <c r="B590" s="129" t="s">
        <v>1097</v>
      </c>
      <c r="C590" s="113" t="s">
        <v>334</v>
      </c>
      <c r="D590" s="148">
        <v>144.54</v>
      </c>
      <c r="E590" s="115">
        <v>1</v>
      </c>
      <c r="F590" s="116">
        <f t="shared" si="367"/>
        <v>144.54</v>
      </c>
      <c r="G590" s="116">
        <f t="shared" si="375"/>
        <v>144.54</v>
      </c>
      <c r="H590" s="117">
        <f t="shared" si="368"/>
        <v>1</v>
      </c>
      <c r="I590" s="116">
        <f t="shared" si="369"/>
        <v>144.54</v>
      </c>
      <c r="J590" s="116">
        <f t="shared" si="366"/>
        <v>137.313</v>
      </c>
      <c r="K590" s="116">
        <f t="shared" si="370"/>
        <v>1</v>
      </c>
      <c r="L590" s="116">
        <f t="shared" si="371"/>
        <v>137.313</v>
      </c>
      <c r="M590" s="116">
        <f t="shared" si="372"/>
        <v>7.227</v>
      </c>
      <c r="N590" s="116">
        <f t="shared" si="373"/>
        <v>1</v>
      </c>
      <c r="O590" s="116">
        <f t="shared" si="374"/>
        <v>7.227</v>
      </c>
      <c r="P590" s="116"/>
      <c r="R590" s="95">
        <f t="shared" si="376"/>
        <v>137.313</v>
      </c>
      <c r="S590" s="96">
        <f t="shared" si="377"/>
        <v>0</v>
      </c>
      <c r="T590" s="97"/>
    </row>
    <row r="591" s="85" customFormat="1" ht="23.1" customHeight="1" spans="1:20">
      <c r="A591" s="129" t="s">
        <v>1098</v>
      </c>
      <c r="B591" s="129" t="s">
        <v>1099</v>
      </c>
      <c r="C591" s="113"/>
      <c r="D591" s="148"/>
      <c r="E591" s="115"/>
      <c r="F591" s="116">
        <f t="shared" si="367"/>
        <v>0</v>
      </c>
      <c r="G591" s="116">
        <f t="shared" si="375"/>
        <v>0</v>
      </c>
      <c r="H591" s="117">
        <f t="shared" si="368"/>
        <v>0</v>
      </c>
      <c r="I591" s="116">
        <f t="shared" si="369"/>
        <v>0</v>
      </c>
      <c r="J591" s="116">
        <f t="shared" si="366"/>
        <v>0</v>
      </c>
      <c r="K591" s="116">
        <f t="shared" si="370"/>
        <v>0</v>
      </c>
      <c r="L591" s="116">
        <f t="shared" si="371"/>
        <v>0</v>
      </c>
      <c r="M591" s="116">
        <f t="shared" si="372"/>
        <v>0</v>
      </c>
      <c r="N591" s="116">
        <f t="shared" si="373"/>
        <v>0</v>
      </c>
      <c r="O591" s="116">
        <f t="shared" si="374"/>
        <v>0</v>
      </c>
      <c r="P591" s="116"/>
      <c r="R591" s="95">
        <f t="shared" si="376"/>
        <v>0</v>
      </c>
      <c r="S591" s="96">
        <f t="shared" si="377"/>
        <v>0</v>
      </c>
      <c r="T591" s="97"/>
    </row>
    <row r="592" s="85" customFormat="1" ht="23.1" customHeight="1" spans="1:20">
      <c r="A592" s="129" t="s">
        <v>1100</v>
      </c>
      <c r="B592" s="129" t="s">
        <v>1101</v>
      </c>
      <c r="C592" s="113" t="s">
        <v>1009</v>
      </c>
      <c r="D592" s="148">
        <v>58.15</v>
      </c>
      <c r="E592" s="115">
        <v>1</v>
      </c>
      <c r="F592" s="116">
        <f t="shared" si="367"/>
        <v>58.15</v>
      </c>
      <c r="G592" s="116">
        <f t="shared" si="375"/>
        <v>58.15</v>
      </c>
      <c r="H592" s="117">
        <f t="shared" si="368"/>
        <v>1</v>
      </c>
      <c r="I592" s="116">
        <f t="shared" si="369"/>
        <v>58.15</v>
      </c>
      <c r="J592" s="116">
        <f t="shared" si="366"/>
        <v>55.2425</v>
      </c>
      <c r="K592" s="116">
        <f t="shared" si="370"/>
        <v>1</v>
      </c>
      <c r="L592" s="116">
        <f t="shared" si="371"/>
        <v>55.2425</v>
      </c>
      <c r="M592" s="116">
        <f t="shared" si="372"/>
        <v>2.90750000000001</v>
      </c>
      <c r="N592" s="116">
        <f t="shared" si="373"/>
        <v>1</v>
      </c>
      <c r="O592" s="116">
        <f t="shared" si="374"/>
        <v>2.90750000000001</v>
      </c>
      <c r="P592" s="116"/>
      <c r="R592" s="95">
        <f t="shared" si="376"/>
        <v>55.2425</v>
      </c>
      <c r="S592" s="96">
        <f t="shared" si="377"/>
        <v>0</v>
      </c>
      <c r="T592" s="97"/>
    </row>
    <row r="593" s="85" customFormat="1" ht="23.1" customHeight="1" spans="1:20">
      <c r="A593" s="129" t="s">
        <v>1102</v>
      </c>
      <c r="B593" s="129" t="s">
        <v>1103</v>
      </c>
      <c r="C593" s="113" t="s">
        <v>1009</v>
      </c>
      <c r="D593" s="148">
        <v>39.01</v>
      </c>
      <c r="E593" s="115">
        <v>1</v>
      </c>
      <c r="F593" s="116">
        <f t="shared" si="367"/>
        <v>39.01</v>
      </c>
      <c r="G593" s="116">
        <f t="shared" si="375"/>
        <v>39.01</v>
      </c>
      <c r="H593" s="117">
        <f t="shared" si="368"/>
        <v>1</v>
      </c>
      <c r="I593" s="116">
        <f t="shared" si="369"/>
        <v>39.01</v>
      </c>
      <c r="J593" s="116">
        <f t="shared" si="366"/>
        <v>37.0595</v>
      </c>
      <c r="K593" s="116">
        <f t="shared" si="370"/>
        <v>1</v>
      </c>
      <c r="L593" s="116">
        <f t="shared" si="371"/>
        <v>37.0595</v>
      </c>
      <c r="M593" s="116">
        <f t="shared" si="372"/>
        <v>1.9505</v>
      </c>
      <c r="N593" s="116">
        <f t="shared" si="373"/>
        <v>1</v>
      </c>
      <c r="O593" s="116">
        <f t="shared" si="374"/>
        <v>1.9505</v>
      </c>
      <c r="P593" s="116"/>
      <c r="R593" s="95">
        <f t="shared" si="376"/>
        <v>37.0595</v>
      </c>
      <c r="S593" s="96">
        <f t="shared" si="377"/>
        <v>0</v>
      </c>
      <c r="T593" s="97"/>
    </row>
    <row r="594" s="85" customFormat="1" ht="23.1" customHeight="1" spans="1:20">
      <c r="A594" s="129">
        <v>604</v>
      </c>
      <c r="B594" s="129" t="s">
        <v>1104</v>
      </c>
      <c r="C594" s="113"/>
      <c r="D594" s="148"/>
      <c r="E594" s="115"/>
      <c r="F594" s="116">
        <f t="shared" si="367"/>
        <v>0</v>
      </c>
      <c r="G594" s="116">
        <f t="shared" si="375"/>
        <v>0</v>
      </c>
      <c r="H594" s="117">
        <f t="shared" si="368"/>
        <v>0</v>
      </c>
      <c r="I594" s="116">
        <f t="shared" si="369"/>
        <v>0</v>
      </c>
      <c r="J594" s="116">
        <f t="shared" si="366"/>
        <v>0</v>
      </c>
      <c r="K594" s="116">
        <f t="shared" si="370"/>
        <v>0</v>
      </c>
      <c r="L594" s="116">
        <f t="shared" si="371"/>
        <v>0</v>
      </c>
      <c r="M594" s="116">
        <f t="shared" si="372"/>
        <v>0</v>
      </c>
      <c r="N594" s="116">
        <f t="shared" si="373"/>
        <v>0</v>
      </c>
      <c r="O594" s="116">
        <f t="shared" si="374"/>
        <v>0</v>
      </c>
      <c r="P594" s="116"/>
      <c r="R594" s="95">
        <f t="shared" si="376"/>
        <v>0</v>
      </c>
      <c r="S594" s="96">
        <f t="shared" si="377"/>
        <v>0</v>
      </c>
      <c r="T594" s="97"/>
    </row>
    <row r="595" s="85" customFormat="1" ht="23.1" customHeight="1" spans="1:20">
      <c r="A595" s="129" t="s">
        <v>1105</v>
      </c>
      <c r="B595" s="129" t="s">
        <v>1106</v>
      </c>
      <c r="C595" s="113" t="s">
        <v>334</v>
      </c>
      <c r="D595" s="148">
        <v>8.93</v>
      </c>
      <c r="E595" s="115">
        <v>40</v>
      </c>
      <c r="F595" s="116">
        <f t="shared" si="367"/>
        <v>357.2</v>
      </c>
      <c r="G595" s="116">
        <f t="shared" si="375"/>
        <v>8.93</v>
      </c>
      <c r="H595" s="117">
        <f t="shared" si="368"/>
        <v>40</v>
      </c>
      <c r="I595" s="116">
        <f t="shared" si="369"/>
        <v>357.2</v>
      </c>
      <c r="J595" s="116">
        <f t="shared" si="366"/>
        <v>8.4835</v>
      </c>
      <c r="K595" s="116">
        <f t="shared" si="370"/>
        <v>40</v>
      </c>
      <c r="L595" s="116">
        <f t="shared" si="371"/>
        <v>339.34</v>
      </c>
      <c r="M595" s="116">
        <f t="shared" si="372"/>
        <v>0.4465</v>
      </c>
      <c r="N595" s="116">
        <f t="shared" si="373"/>
        <v>40</v>
      </c>
      <c r="O595" s="116">
        <f t="shared" si="374"/>
        <v>17.86</v>
      </c>
      <c r="P595" s="116"/>
      <c r="R595" s="95">
        <f t="shared" si="376"/>
        <v>8.4835</v>
      </c>
      <c r="S595" s="96">
        <f t="shared" si="377"/>
        <v>0</v>
      </c>
      <c r="T595" s="97"/>
    </row>
    <row r="596" s="85" customFormat="1" ht="23.1" customHeight="1" spans="1:20">
      <c r="A596" s="129" t="s">
        <v>1107</v>
      </c>
      <c r="B596" s="129" t="s">
        <v>1108</v>
      </c>
      <c r="C596" s="113" t="s">
        <v>334</v>
      </c>
      <c r="D596" s="148">
        <v>5.61</v>
      </c>
      <c r="E596" s="115">
        <v>11</v>
      </c>
      <c r="F596" s="116">
        <f t="shared" si="367"/>
        <v>61.71</v>
      </c>
      <c r="G596" s="116">
        <f t="shared" si="375"/>
        <v>5.61</v>
      </c>
      <c r="H596" s="117">
        <f t="shared" si="368"/>
        <v>11</v>
      </c>
      <c r="I596" s="116">
        <f t="shared" si="369"/>
        <v>61.71</v>
      </c>
      <c r="J596" s="116">
        <f t="shared" si="366"/>
        <v>5.3295</v>
      </c>
      <c r="K596" s="116">
        <f t="shared" si="370"/>
        <v>11</v>
      </c>
      <c r="L596" s="116">
        <f t="shared" si="371"/>
        <v>58.6245</v>
      </c>
      <c r="M596" s="116">
        <f t="shared" si="372"/>
        <v>0.2805</v>
      </c>
      <c r="N596" s="116">
        <f t="shared" si="373"/>
        <v>11</v>
      </c>
      <c r="O596" s="116">
        <f t="shared" si="374"/>
        <v>3.0855</v>
      </c>
      <c r="P596" s="116"/>
      <c r="R596" s="95">
        <f t="shared" si="376"/>
        <v>5.3295</v>
      </c>
      <c r="S596" s="96">
        <f t="shared" si="377"/>
        <v>0</v>
      </c>
      <c r="T596" s="97"/>
    </row>
    <row r="597" s="85" customFormat="1" ht="23.1" customHeight="1" spans="1:20">
      <c r="A597" s="129">
        <v>605</v>
      </c>
      <c r="B597" s="129" t="s">
        <v>1109</v>
      </c>
      <c r="C597" s="113"/>
      <c r="D597" s="148"/>
      <c r="E597" s="115"/>
      <c r="F597" s="116">
        <f t="shared" si="367"/>
        <v>0</v>
      </c>
      <c r="G597" s="116">
        <f t="shared" si="375"/>
        <v>0</v>
      </c>
      <c r="H597" s="117">
        <f t="shared" si="368"/>
        <v>0</v>
      </c>
      <c r="I597" s="116">
        <f t="shared" si="369"/>
        <v>0</v>
      </c>
      <c r="J597" s="116">
        <f t="shared" si="366"/>
        <v>0</v>
      </c>
      <c r="K597" s="116">
        <f t="shared" si="370"/>
        <v>0</v>
      </c>
      <c r="L597" s="116">
        <f t="shared" si="371"/>
        <v>0</v>
      </c>
      <c r="M597" s="116">
        <f t="shared" si="372"/>
        <v>0</v>
      </c>
      <c r="N597" s="116">
        <f t="shared" si="373"/>
        <v>0</v>
      </c>
      <c r="O597" s="116">
        <f t="shared" si="374"/>
        <v>0</v>
      </c>
      <c r="P597" s="116"/>
      <c r="R597" s="95">
        <f t="shared" si="376"/>
        <v>0</v>
      </c>
      <c r="S597" s="96">
        <f t="shared" si="377"/>
        <v>0</v>
      </c>
      <c r="T597" s="97"/>
    </row>
    <row r="598" s="85" customFormat="1" ht="23.1" customHeight="1" spans="1:20">
      <c r="A598" s="129" t="s">
        <v>1110</v>
      </c>
      <c r="B598" s="129" t="s">
        <v>1111</v>
      </c>
      <c r="C598" s="113" t="s">
        <v>1009</v>
      </c>
      <c r="D598" s="148">
        <v>101.18</v>
      </c>
      <c r="E598" s="115">
        <v>0</v>
      </c>
      <c r="F598" s="116">
        <f t="shared" si="367"/>
        <v>0</v>
      </c>
      <c r="G598" s="116">
        <f t="shared" si="375"/>
        <v>101.18</v>
      </c>
      <c r="H598" s="117">
        <f t="shared" si="368"/>
        <v>0</v>
      </c>
      <c r="I598" s="116">
        <f t="shared" si="369"/>
        <v>0</v>
      </c>
      <c r="J598" s="116">
        <f t="shared" si="366"/>
        <v>96.121</v>
      </c>
      <c r="K598" s="116">
        <f t="shared" si="370"/>
        <v>0</v>
      </c>
      <c r="L598" s="116">
        <f t="shared" si="371"/>
        <v>0</v>
      </c>
      <c r="M598" s="116">
        <f t="shared" si="372"/>
        <v>5.05900000000001</v>
      </c>
      <c r="N598" s="116">
        <f t="shared" si="373"/>
        <v>0</v>
      </c>
      <c r="O598" s="116">
        <f t="shared" si="374"/>
        <v>0</v>
      </c>
      <c r="P598" s="116"/>
      <c r="R598" s="95">
        <f t="shared" si="376"/>
        <v>96.121</v>
      </c>
      <c r="S598" s="96">
        <f t="shared" si="377"/>
        <v>0</v>
      </c>
      <c r="T598" s="97"/>
    </row>
    <row r="599" s="85" customFormat="1" ht="23.1" customHeight="1" spans="1:20">
      <c r="A599" s="129" t="s">
        <v>1112</v>
      </c>
      <c r="B599" s="129" t="s">
        <v>1113</v>
      </c>
      <c r="C599" s="113" t="s">
        <v>1009</v>
      </c>
      <c r="D599" s="148">
        <v>410.77</v>
      </c>
      <c r="E599" s="115">
        <v>0</v>
      </c>
      <c r="F599" s="116">
        <f t="shared" si="367"/>
        <v>0</v>
      </c>
      <c r="G599" s="116">
        <f t="shared" si="375"/>
        <v>410.77</v>
      </c>
      <c r="H599" s="117">
        <f t="shared" si="368"/>
        <v>0</v>
      </c>
      <c r="I599" s="116">
        <f t="shared" si="369"/>
        <v>0</v>
      </c>
      <c r="J599" s="116">
        <f t="shared" si="366"/>
        <v>390.2315</v>
      </c>
      <c r="K599" s="116">
        <f t="shared" si="370"/>
        <v>0</v>
      </c>
      <c r="L599" s="116">
        <f t="shared" si="371"/>
        <v>0</v>
      </c>
      <c r="M599" s="116">
        <f t="shared" si="372"/>
        <v>20.5385</v>
      </c>
      <c r="N599" s="116">
        <f t="shared" si="373"/>
        <v>0</v>
      </c>
      <c r="O599" s="116">
        <f t="shared" si="374"/>
        <v>0</v>
      </c>
      <c r="P599" s="116"/>
      <c r="R599" s="95">
        <f t="shared" si="376"/>
        <v>390.2315</v>
      </c>
      <c r="S599" s="96">
        <f t="shared" si="377"/>
        <v>0</v>
      </c>
      <c r="T599" s="97"/>
    </row>
    <row r="600" s="85" customFormat="1" ht="23.1" customHeight="1" spans="1:20">
      <c r="A600" s="129" t="s">
        <v>1114</v>
      </c>
      <c r="B600" s="129" t="s">
        <v>1115</v>
      </c>
      <c r="C600" s="113" t="s">
        <v>1009</v>
      </c>
      <c r="D600" s="148">
        <v>554.86</v>
      </c>
      <c r="E600" s="115">
        <v>0</v>
      </c>
      <c r="F600" s="116">
        <f t="shared" si="367"/>
        <v>0</v>
      </c>
      <c r="G600" s="116">
        <f t="shared" si="375"/>
        <v>554.86</v>
      </c>
      <c r="H600" s="117">
        <f t="shared" si="368"/>
        <v>0</v>
      </c>
      <c r="I600" s="116">
        <f t="shared" si="369"/>
        <v>0</v>
      </c>
      <c r="J600" s="116">
        <f t="shared" si="366"/>
        <v>527.117</v>
      </c>
      <c r="K600" s="116">
        <f t="shared" si="370"/>
        <v>0</v>
      </c>
      <c r="L600" s="116">
        <f t="shared" si="371"/>
        <v>0</v>
      </c>
      <c r="M600" s="116">
        <f t="shared" si="372"/>
        <v>27.7430000000001</v>
      </c>
      <c r="N600" s="116">
        <f t="shared" si="373"/>
        <v>0</v>
      </c>
      <c r="O600" s="116">
        <f t="shared" si="374"/>
        <v>0</v>
      </c>
      <c r="P600" s="116"/>
      <c r="R600" s="95">
        <f t="shared" si="376"/>
        <v>527.117</v>
      </c>
      <c r="S600" s="96">
        <f t="shared" si="377"/>
        <v>0</v>
      </c>
      <c r="T600" s="97"/>
    </row>
    <row r="601" s="85" customFormat="1" ht="23.1" customHeight="1" spans="1:20">
      <c r="A601" s="129" t="s">
        <v>1116</v>
      </c>
      <c r="B601" s="129" t="s">
        <v>1117</v>
      </c>
      <c r="C601" s="113" t="s">
        <v>231</v>
      </c>
      <c r="D601" s="148">
        <v>1.47</v>
      </c>
      <c r="E601" s="115">
        <v>0</v>
      </c>
      <c r="F601" s="116">
        <f t="shared" si="367"/>
        <v>0</v>
      </c>
      <c r="G601" s="116">
        <f t="shared" si="375"/>
        <v>1.47</v>
      </c>
      <c r="H601" s="117">
        <f t="shared" si="368"/>
        <v>0</v>
      </c>
      <c r="I601" s="116">
        <f t="shared" si="369"/>
        <v>0</v>
      </c>
      <c r="J601" s="116">
        <f t="shared" si="366"/>
        <v>1.3965</v>
      </c>
      <c r="K601" s="116">
        <f t="shared" si="370"/>
        <v>0</v>
      </c>
      <c r="L601" s="116">
        <f t="shared" si="371"/>
        <v>0</v>
      </c>
      <c r="M601" s="116">
        <f t="shared" si="372"/>
        <v>0.0735000000000001</v>
      </c>
      <c r="N601" s="116">
        <f t="shared" si="373"/>
        <v>0</v>
      </c>
      <c r="O601" s="116">
        <f t="shared" si="374"/>
        <v>0</v>
      </c>
      <c r="P601" s="116"/>
      <c r="R601" s="95">
        <f t="shared" si="376"/>
        <v>1.3965</v>
      </c>
      <c r="S601" s="96">
        <f t="shared" si="377"/>
        <v>0</v>
      </c>
      <c r="T601" s="97"/>
    </row>
    <row r="602" s="85" customFormat="1" ht="23.1" customHeight="1" spans="1:20">
      <c r="A602" s="129" t="s">
        <v>1118</v>
      </c>
      <c r="B602" s="129" t="s">
        <v>1119</v>
      </c>
      <c r="C602" s="113" t="s">
        <v>231</v>
      </c>
      <c r="D602" s="148">
        <v>250.61</v>
      </c>
      <c r="E602" s="115">
        <v>0</v>
      </c>
      <c r="F602" s="116">
        <f t="shared" si="367"/>
        <v>0</v>
      </c>
      <c r="G602" s="116">
        <f t="shared" si="375"/>
        <v>250.61</v>
      </c>
      <c r="H602" s="117">
        <f t="shared" si="368"/>
        <v>0</v>
      </c>
      <c r="I602" s="116">
        <f t="shared" si="369"/>
        <v>0</v>
      </c>
      <c r="J602" s="116">
        <f t="shared" si="366"/>
        <v>238.0795</v>
      </c>
      <c r="K602" s="116">
        <f t="shared" si="370"/>
        <v>0</v>
      </c>
      <c r="L602" s="116">
        <f t="shared" si="371"/>
        <v>0</v>
      </c>
      <c r="M602" s="116">
        <f t="shared" si="372"/>
        <v>12.5305</v>
      </c>
      <c r="N602" s="116">
        <f t="shared" si="373"/>
        <v>0</v>
      </c>
      <c r="O602" s="116">
        <f t="shared" si="374"/>
        <v>0</v>
      </c>
      <c r="P602" s="116"/>
      <c r="R602" s="95">
        <f t="shared" si="376"/>
        <v>238.0795</v>
      </c>
      <c r="S602" s="96">
        <f t="shared" si="377"/>
        <v>0</v>
      </c>
      <c r="T602" s="97"/>
    </row>
    <row r="603" s="85" customFormat="1" ht="23.1" customHeight="1" spans="1:20">
      <c r="A603" s="129" t="s">
        <v>1120</v>
      </c>
      <c r="B603" s="129" t="s">
        <v>1121</v>
      </c>
      <c r="C603" s="113" t="s">
        <v>231</v>
      </c>
      <c r="D603" s="148">
        <v>182.46</v>
      </c>
      <c r="E603" s="115">
        <v>0</v>
      </c>
      <c r="F603" s="116">
        <f t="shared" si="367"/>
        <v>0</v>
      </c>
      <c r="G603" s="116">
        <f t="shared" si="375"/>
        <v>182.46</v>
      </c>
      <c r="H603" s="117">
        <f t="shared" si="368"/>
        <v>0</v>
      </c>
      <c r="I603" s="116">
        <f t="shared" si="369"/>
        <v>0</v>
      </c>
      <c r="J603" s="116">
        <f t="shared" si="366"/>
        <v>173.337</v>
      </c>
      <c r="K603" s="116">
        <f t="shared" si="370"/>
        <v>0</v>
      </c>
      <c r="L603" s="116">
        <f t="shared" si="371"/>
        <v>0</v>
      </c>
      <c r="M603" s="116">
        <f t="shared" si="372"/>
        <v>9.12300000000002</v>
      </c>
      <c r="N603" s="116">
        <f t="shared" si="373"/>
        <v>0</v>
      </c>
      <c r="O603" s="116">
        <f t="shared" si="374"/>
        <v>0</v>
      </c>
      <c r="P603" s="116"/>
      <c r="R603" s="95">
        <f t="shared" si="376"/>
        <v>173.337</v>
      </c>
      <c r="S603" s="96">
        <f t="shared" si="377"/>
        <v>0</v>
      </c>
      <c r="T603" s="97"/>
    </row>
    <row r="604" s="85" customFormat="1" ht="23.1" customHeight="1" spans="1:20">
      <c r="A604" s="129" t="s">
        <v>1122</v>
      </c>
      <c r="B604" s="129" t="s">
        <v>1123</v>
      </c>
      <c r="C604" s="113" t="s">
        <v>231</v>
      </c>
      <c r="D604" s="148">
        <v>67.91</v>
      </c>
      <c r="E604" s="115">
        <v>0</v>
      </c>
      <c r="F604" s="116">
        <f t="shared" si="367"/>
        <v>0</v>
      </c>
      <c r="G604" s="116">
        <f t="shared" si="375"/>
        <v>67.91</v>
      </c>
      <c r="H604" s="117">
        <f t="shared" si="368"/>
        <v>0</v>
      </c>
      <c r="I604" s="116">
        <f t="shared" si="369"/>
        <v>0</v>
      </c>
      <c r="J604" s="116">
        <f t="shared" si="366"/>
        <v>64.5145</v>
      </c>
      <c r="K604" s="116">
        <f t="shared" si="370"/>
        <v>0</v>
      </c>
      <c r="L604" s="116">
        <f t="shared" si="371"/>
        <v>0</v>
      </c>
      <c r="M604" s="116">
        <f t="shared" si="372"/>
        <v>3.3955</v>
      </c>
      <c r="N604" s="116">
        <f t="shared" si="373"/>
        <v>0</v>
      </c>
      <c r="O604" s="116">
        <f t="shared" si="374"/>
        <v>0</v>
      </c>
      <c r="P604" s="116"/>
      <c r="R604" s="95">
        <f t="shared" si="376"/>
        <v>64.5145</v>
      </c>
      <c r="S604" s="96">
        <f t="shared" si="377"/>
        <v>0</v>
      </c>
      <c r="T604" s="97"/>
    </row>
    <row r="605" s="85" customFormat="1" ht="23.1" customHeight="1" spans="1:20">
      <c r="A605" s="129" t="s">
        <v>1124</v>
      </c>
      <c r="B605" s="129" t="s">
        <v>1125</v>
      </c>
      <c r="C605" s="113" t="s">
        <v>334</v>
      </c>
      <c r="D605" s="148">
        <v>8.6</v>
      </c>
      <c r="E605" s="115">
        <v>0</v>
      </c>
      <c r="F605" s="116">
        <f t="shared" si="367"/>
        <v>0</v>
      </c>
      <c r="G605" s="116">
        <f t="shared" si="375"/>
        <v>8.6</v>
      </c>
      <c r="H605" s="117">
        <f t="shared" si="368"/>
        <v>0</v>
      </c>
      <c r="I605" s="116">
        <f t="shared" si="369"/>
        <v>0</v>
      </c>
      <c r="J605" s="116">
        <f t="shared" si="366"/>
        <v>8.17</v>
      </c>
      <c r="K605" s="116">
        <f t="shared" si="370"/>
        <v>0</v>
      </c>
      <c r="L605" s="116">
        <f t="shared" si="371"/>
        <v>0</v>
      </c>
      <c r="M605" s="116">
        <f t="shared" si="372"/>
        <v>0.43</v>
      </c>
      <c r="N605" s="116">
        <f t="shared" si="373"/>
        <v>0</v>
      </c>
      <c r="O605" s="116">
        <f t="shared" si="374"/>
        <v>0</v>
      </c>
      <c r="P605" s="116"/>
      <c r="R605" s="95">
        <f t="shared" si="376"/>
        <v>8.17</v>
      </c>
      <c r="S605" s="96">
        <f t="shared" si="377"/>
        <v>0</v>
      </c>
      <c r="T605" s="97"/>
    </row>
    <row r="606" s="85" customFormat="1" ht="23.1" customHeight="1" spans="1:20">
      <c r="A606" s="129" t="s">
        <v>1126</v>
      </c>
      <c r="B606" s="129" t="s">
        <v>1127</v>
      </c>
      <c r="C606" s="113" t="s">
        <v>62</v>
      </c>
      <c r="D606" s="148">
        <v>15</v>
      </c>
      <c r="E606" s="115">
        <v>0</v>
      </c>
      <c r="F606" s="116">
        <f t="shared" si="367"/>
        <v>0</v>
      </c>
      <c r="G606" s="116">
        <f t="shared" si="375"/>
        <v>15</v>
      </c>
      <c r="H606" s="117">
        <f t="shared" si="368"/>
        <v>0</v>
      </c>
      <c r="I606" s="116">
        <f t="shared" si="369"/>
        <v>0</v>
      </c>
      <c r="J606" s="116">
        <f t="shared" si="366"/>
        <v>14.25</v>
      </c>
      <c r="K606" s="116">
        <f t="shared" si="370"/>
        <v>0</v>
      </c>
      <c r="L606" s="116">
        <f t="shared" si="371"/>
        <v>0</v>
      </c>
      <c r="M606" s="116">
        <f t="shared" si="372"/>
        <v>0.75</v>
      </c>
      <c r="N606" s="116">
        <f t="shared" si="373"/>
        <v>0</v>
      </c>
      <c r="O606" s="116">
        <f t="shared" si="374"/>
        <v>0</v>
      </c>
      <c r="P606" s="116"/>
      <c r="R606" s="95">
        <f t="shared" si="376"/>
        <v>14.25</v>
      </c>
      <c r="S606" s="96">
        <f t="shared" si="377"/>
        <v>0</v>
      </c>
      <c r="T606" s="97"/>
    </row>
    <row r="607" s="85" customFormat="1" ht="23.1" customHeight="1" spans="1:20">
      <c r="A607" s="129">
        <v>606</v>
      </c>
      <c r="B607" s="129" t="s">
        <v>1128</v>
      </c>
      <c r="C607" s="113"/>
      <c r="D607" s="148"/>
      <c r="E607" s="115"/>
      <c r="F607" s="116">
        <f t="shared" si="367"/>
        <v>0</v>
      </c>
      <c r="G607" s="116">
        <f t="shared" si="375"/>
        <v>0</v>
      </c>
      <c r="H607" s="117">
        <f t="shared" si="368"/>
        <v>0</v>
      </c>
      <c r="I607" s="116">
        <f t="shared" si="369"/>
        <v>0</v>
      </c>
      <c r="J607" s="116">
        <f t="shared" si="366"/>
        <v>0</v>
      </c>
      <c r="K607" s="116">
        <f t="shared" si="370"/>
        <v>0</v>
      </c>
      <c r="L607" s="116">
        <f t="shared" si="371"/>
        <v>0</v>
      </c>
      <c r="M607" s="116">
        <f t="shared" si="372"/>
        <v>0</v>
      </c>
      <c r="N607" s="116">
        <f t="shared" si="373"/>
        <v>0</v>
      </c>
      <c r="O607" s="116">
        <f t="shared" si="374"/>
        <v>0</v>
      </c>
      <c r="P607" s="116"/>
      <c r="R607" s="95">
        <f t="shared" si="376"/>
        <v>0</v>
      </c>
      <c r="S607" s="96">
        <f t="shared" si="377"/>
        <v>0</v>
      </c>
      <c r="T607" s="97"/>
    </row>
    <row r="608" s="85" customFormat="1" ht="23.1" customHeight="1" spans="1:20">
      <c r="A608" s="129" t="s">
        <v>1129</v>
      </c>
      <c r="B608" s="129" t="s">
        <v>1130</v>
      </c>
      <c r="C608" s="113" t="s">
        <v>1131</v>
      </c>
      <c r="D608" s="148">
        <v>4.41</v>
      </c>
      <c r="E608" s="115">
        <v>300</v>
      </c>
      <c r="F608" s="116">
        <f t="shared" si="367"/>
        <v>1323</v>
      </c>
      <c r="G608" s="116">
        <f t="shared" si="375"/>
        <v>4.41</v>
      </c>
      <c r="H608" s="117">
        <f t="shared" si="368"/>
        <v>300</v>
      </c>
      <c r="I608" s="116">
        <f t="shared" si="369"/>
        <v>1323</v>
      </c>
      <c r="J608" s="116">
        <f t="shared" ref="J608:J617" si="378">G608*0.95</f>
        <v>4.1895</v>
      </c>
      <c r="K608" s="116">
        <f t="shared" si="370"/>
        <v>300</v>
      </c>
      <c r="L608" s="116">
        <f t="shared" si="371"/>
        <v>1256.85</v>
      </c>
      <c r="M608" s="116">
        <f t="shared" si="372"/>
        <v>0.2205</v>
      </c>
      <c r="N608" s="116">
        <f t="shared" si="373"/>
        <v>300</v>
      </c>
      <c r="O608" s="116">
        <f t="shared" si="374"/>
        <v>66.1500000000001</v>
      </c>
      <c r="P608" s="116"/>
      <c r="R608" s="95">
        <f t="shared" si="376"/>
        <v>4.1895</v>
      </c>
      <c r="S608" s="96">
        <f t="shared" si="377"/>
        <v>0</v>
      </c>
      <c r="T608" s="97"/>
    </row>
    <row r="609" s="85" customFormat="1" ht="23.1" customHeight="1" spans="1:20">
      <c r="A609" s="129" t="s">
        <v>1132</v>
      </c>
      <c r="B609" s="129" t="s">
        <v>1133</v>
      </c>
      <c r="C609" s="113" t="s">
        <v>1131</v>
      </c>
      <c r="D609" s="148">
        <v>5.97</v>
      </c>
      <c r="E609" s="115">
        <v>0</v>
      </c>
      <c r="F609" s="116">
        <f t="shared" si="367"/>
        <v>0</v>
      </c>
      <c r="G609" s="116">
        <f t="shared" si="375"/>
        <v>5.97</v>
      </c>
      <c r="H609" s="117">
        <f t="shared" si="368"/>
        <v>0</v>
      </c>
      <c r="I609" s="116">
        <f t="shared" si="369"/>
        <v>0</v>
      </c>
      <c r="J609" s="116">
        <f t="shared" si="378"/>
        <v>5.6715</v>
      </c>
      <c r="K609" s="116">
        <f t="shared" si="370"/>
        <v>0</v>
      </c>
      <c r="L609" s="116">
        <f t="shared" si="371"/>
        <v>0</v>
      </c>
      <c r="M609" s="116">
        <f t="shared" si="372"/>
        <v>0.298500000000001</v>
      </c>
      <c r="N609" s="116">
        <f t="shared" si="373"/>
        <v>0</v>
      </c>
      <c r="O609" s="116">
        <f t="shared" si="374"/>
        <v>0</v>
      </c>
      <c r="P609" s="116"/>
      <c r="R609" s="95">
        <f t="shared" si="376"/>
        <v>5.6715</v>
      </c>
      <c r="S609" s="96">
        <f t="shared" si="377"/>
        <v>0</v>
      </c>
      <c r="T609" s="97"/>
    </row>
    <row r="610" s="85" customFormat="1" ht="23.1" customHeight="1" spans="1:20">
      <c r="A610" s="129" t="s">
        <v>1134</v>
      </c>
      <c r="B610" s="129" t="s">
        <v>1135</v>
      </c>
      <c r="C610" s="113" t="s">
        <v>1131</v>
      </c>
      <c r="D610" s="148">
        <v>6.26</v>
      </c>
      <c r="E610" s="115">
        <v>0</v>
      </c>
      <c r="F610" s="116">
        <f t="shared" si="367"/>
        <v>0</v>
      </c>
      <c r="G610" s="116">
        <f t="shared" si="375"/>
        <v>6.26</v>
      </c>
      <c r="H610" s="117">
        <f t="shared" si="368"/>
        <v>0</v>
      </c>
      <c r="I610" s="116">
        <f t="shared" si="369"/>
        <v>0</v>
      </c>
      <c r="J610" s="116">
        <f t="shared" si="378"/>
        <v>5.947</v>
      </c>
      <c r="K610" s="116">
        <f t="shared" si="370"/>
        <v>0</v>
      </c>
      <c r="L610" s="116">
        <f t="shared" si="371"/>
        <v>0</v>
      </c>
      <c r="M610" s="116">
        <f t="shared" si="372"/>
        <v>0.313000000000001</v>
      </c>
      <c r="N610" s="116">
        <f t="shared" si="373"/>
        <v>0</v>
      </c>
      <c r="O610" s="116">
        <f t="shared" si="374"/>
        <v>0</v>
      </c>
      <c r="P610" s="116"/>
      <c r="R610" s="95">
        <f t="shared" si="376"/>
        <v>5.947</v>
      </c>
      <c r="S610" s="96">
        <f t="shared" si="377"/>
        <v>0</v>
      </c>
      <c r="T610" s="97"/>
    </row>
    <row r="611" s="85" customFormat="1" ht="23.1" customHeight="1" spans="1:20">
      <c r="A611" s="129" t="s">
        <v>1136</v>
      </c>
      <c r="B611" s="129" t="s">
        <v>1137</v>
      </c>
      <c r="C611" s="113" t="s">
        <v>1131</v>
      </c>
      <c r="D611" s="148">
        <v>6.61</v>
      </c>
      <c r="E611" s="115">
        <v>0</v>
      </c>
      <c r="F611" s="116">
        <f t="shared" si="367"/>
        <v>0</v>
      </c>
      <c r="G611" s="116">
        <f t="shared" si="375"/>
        <v>6.61</v>
      </c>
      <c r="H611" s="117">
        <f t="shared" si="368"/>
        <v>0</v>
      </c>
      <c r="I611" s="116">
        <f t="shared" si="369"/>
        <v>0</v>
      </c>
      <c r="J611" s="116">
        <f t="shared" si="378"/>
        <v>6.2795</v>
      </c>
      <c r="K611" s="116">
        <f t="shared" si="370"/>
        <v>0</v>
      </c>
      <c r="L611" s="116">
        <f t="shared" si="371"/>
        <v>0</v>
      </c>
      <c r="M611" s="116">
        <f t="shared" si="372"/>
        <v>0.330500000000001</v>
      </c>
      <c r="N611" s="116">
        <f t="shared" si="373"/>
        <v>0</v>
      </c>
      <c r="O611" s="116">
        <f t="shared" si="374"/>
        <v>0</v>
      </c>
      <c r="P611" s="116"/>
      <c r="R611" s="95">
        <f t="shared" si="376"/>
        <v>6.2795</v>
      </c>
      <c r="S611" s="96">
        <f t="shared" si="377"/>
        <v>0</v>
      </c>
      <c r="T611" s="97"/>
    </row>
    <row r="612" s="85" customFormat="1" ht="23.1" customHeight="1" spans="1:20">
      <c r="A612" s="129" t="s">
        <v>1138</v>
      </c>
      <c r="B612" s="129" t="s">
        <v>1139</v>
      </c>
      <c r="C612" s="113" t="s">
        <v>1131</v>
      </c>
      <c r="D612" s="148">
        <v>6.98</v>
      </c>
      <c r="E612" s="115">
        <v>0</v>
      </c>
      <c r="F612" s="116">
        <f t="shared" si="367"/>
        <v>0</v>
      </c>
      <c r="G612" s="116">
        <f t="shared" si="375"/>
        <v>6.98</v>
      </c>
      <c r="H612" s="117">
        <f t="shared" si="368"/>
        <v>0</v>
      </c>
      <c r="I612" s="116">
        <f t="shared" si="369"/>
        <v>0</v>
      </c>
      <c r="J612" s="116">
        <f t="shared" si="378"/>
        <v>6.631</v>
      </c>
      <c r="K612" s="116">
        <f t="shared" si="370"/>
        <v>0</v>
      </c>
      <c r="L612" s="116">
        <f t="shared" si="371"/>
        <v>0</v>
      </c>
      <c r="M612" s="116">
        <f t="shared" si="372"/>
        <v>0.349</v>
      </c>
      <c r="N612" s="116">
        <f t="shared" si="373"/>
        <v>0</v>
      </c>
      <c r="O612" s="116">
        <f t="shared" si="374"/>
        <v>0</v>
      </c>
      <c r="P612" s="116"/>
      <c r="R612" s="95">
        <f t="shared" si="376"/>
        <v>6.631</v>
      </c>
      <c r="S612" s="96">
        <f t="shared" si="377"/>
        <v>0</v>
      </c>
      <c r="T612" s="97"/>
    </row>
    <row r="613" s="85" customFormat="1" ht="23.1" customHeight="1" spans="1:20">
      <c r="A613" s="129" t="s">
        <v>1140</v>
      </c>
      <c r="B613" s="129" t="s">
        <v>1141</v>
      </c>
      <c r="C613" s="113" t="s">
        <v>1131</v>
      </c>
      <c r="D613" s="148">
        <v>7.23</v>
      </c>
      <c r="E613" s="115">
        <v>0</v>
      </c>
      <c r="F613" s="116">
        <f t="shared" si="367"/>
        <v>0</v>
      </c>
      <c r="G613" s="116">
        <f t="shared" si="375"/>
        <v>7.23</v>
      </c>
      <c r="H613" s="117">
        <f t="shared" si="368"/>
        <v>0</v>
      </c>
      <c r="I613" s="116">
        <f t="shared" si="369"/>
        <v>0</v>
      </c>
      <c r="J613" s="116">
        <f t="shared" si="378"/>
        <v>6.8685</v>
      </c>
      <c r="K613" s="116">
        <f t="shared" si="370"/>
        <v>0</v>
      </c>
      <c r="L613" s="116">
        <f t="shared" si="371"/>
        <v>0</v>
      </c>
      <c r="M613" s="116">
        <f t="shared" si="372"/>
        <v>0.3615</v>
      </c>
      <c r="N613" s="116">
        <f t="shared" si="373"/>
        <v>0</v>
      </c>
      <c r="O613" s="116">
        <f t="shared" si="374"/>
        <v>0</v>
      </c>
      <c r="P613" s="116"/>
      <c r="R613" s="95">
        <f t="shared" si="376"/>
        <v>6.8685</v>
      </c>
      <c r="S613" s="96">
        <f t="shared" si="377"/>
        <v>0</v>
      </c>
      <c r="T613" s="97"/>
    </row>
    <row r="614" s="85" customFormat="1" ht="23.1" customHeight="1" spans="1:20">
      <c r="A614" s="129" t="s">
        <v>1142</v>
      </c>
      <c r="B614" s="129" t="s">
        <v>1143</v>
      </c>
      <c r="C614" s="113" t="s">
        <v>1131</v>
      </c>
      <c r="D614" s="148">
        <v>7.72</v>
      </c>
      <c r="E614" s="115">
        <v>0</v>
      </c>
      <c r="F614" s="116">
        <f t="shared" si="367"/>
        <v>0</v>
      </c>
      <c r="G614" s="116">
        <f t="shared" si="375"/>
        <v>7.72</v>
      </c>
      <c r="H614" s="117">
        <f t="shared" si="368"/>
        <v>0</v>
      </c>
      <c r="I614" s="116">
        <f t="shared" si="369"/>
        <v>0</v>
      </c>
      <c r="J614" s="116">
        <f t="shared" si="378"/>
        <v>7.334</v>
      </c>
      <c r="K614" s="116">
        <f t="shared" si="370"/>
        <v>0</v>
      </c>
      <c r="L614" s="116">
        <f t="shared" si="371"/>
        <v>0</v>
      </c>
      <c r="M614" s="116">
        <f t="shared" si="372"/>
        <v>0.386</v>
      </c>
      <c r="N614" s="116">
        <f t="shared" si="373"/>
        <v>0</v>
      </c>
      <c r="O614" s="116">
        <f t="shared" si="374"/>
        <v>0</v>
      </c>
      <c r="P614" s="116"/>
      <c r="R614" s="95">
        <f t="shared" si="376"/>
        <v>7.334</v>
      </c>
      <c r="S614" s="96">
        <f t="shared" si="377"/>
        <v>0</v>
      </c>
      <c r="T614" s="97"/>
    </row>
    <row r="615" s="85" customFormat="1" ht="23.1" customHeight="1" spans="1:20">
      <c r="A615" s="129" t="s">
        <v>1144</v>
      </c>
      <c r="B615" s="129" t="s">
        <v>1145</v>
      </c>
      <c r="C615" s="113" t="s">
        <v>1131</v>
      </c>
      <c r="D615" s="148">
        <v>7.67</v>
      </c>
      <c r="E615" s="115">
        <v>0</v>
      </c>
      <c r="F615" s="116">
        <f t="shared" si="367"/>
        <v>0</v>
      </c>
      <c r="G615" s="116">
        <f t="shared" si="375"/>
        <v>7.67</v>
      </c>
      <c r="H615" s="117">
        <f t="shared" si="368"/>
        <v>0</v>
      </c>
      <c r="I615" s="116">
        <f t="shared" si="369"/>
        <v>0</v>
      </c>
      <c r="J615" s="116">
        <f t="shared" si="378"/>
        <v>7.2865</v>
      </c>
      <c r="K615" s="116">
        <f t="shared" si="370"/>
        <v>0</v>
      </c>
      <c r="L615" s="116">
        <f t="shared" si="371"/>
        <v>0</v>
      </c>
      <c r="M615" s="116">
        <f t="shared" si="372"/>
        <v>0.383500000000001</v>
      </c>
      <c r="N615" s="116">
        <f t="shared" si="373"/>
        <v>0</v>
      </c>
      <c r="O615" s="116">
        <f t="shared" si="374"/>
        <v>0</v>
      </c>
      <c r="P615" s="116"/>
      <c r="R615" s="95">
        <f t="shared" si="376"/>
        <v>7.2865</v>
      </c>
      <c r="S615" s="96">
        <f t="shared" si="377"/>
        <v>0</v>
      </c>
      <c r="T615" s="97"/>
    </row>
    <row r="616" s="85" customFormat="1" ht="23.1" customHeight="1" spans="1:20">
      <c r="A616" s="129" t="s">
        <v>1146</v>
      </c>
      <c r="B616" s="129" t="s">
        <v>1147</v>
      </c>
      <c r="C616" s="113" t="s">
        <v>1131</v>
      </c>
      <c r="D616" s="148">
        <v>8.32</v>
      </c>
      <c r="E616" s="115">
        <v>50</v>
      </c>
      <c r="F616" s="116">
        <f t="shared" si="367"/>
        <v>416</v>
      </c>
      <c r="G616" s="116">
        <f t="shared" si="375"/>
        <v>8.32</v>
      </c>
      <c r="H616" s="117">
        <f t="shared" si="368"/>
        <v>50</v>
      </c>
      <c r="I616" s="116">
        <f t="shared" si="369"/>
        <v>416</v>
      </c>
      <c r="J616" s="116">
        <f t="shared" si="378"/>
        <v>7.904</v>
      </c>
      <c r="K616" s="116">
        <f t="shared" si="370"/>
        <v>50</v>
      </c>
      <c r="L616" s="116">
        <f t="shared" si="371"/>
        <v>395.2</v>
      </c>
      <c r="M616" s="116">
        <f t="shared" si="372"/>
        <v>0.416</v>
      </c>
      <c r="N616" s="116">
        <f t="shared" si="373"/>
        <v>50</v>
      </c>
      <c r="O616" s="116">
        <f t="shared" si="374"/>
        <v>20.8</v>
      </c>
      <c r="P616" s="116"/>
      <c r="R616" s="95">
        <f t="shared" si="376"/>
        <v>7.904</v>
      </c>
      <c r="S616" s="96">
        <f t="shared" si="377"/>
        <v>0</v>
      </c>
      <c r="T616" s="97"/>
    </row>
    <row r="617" s="85" customFormat="1" ht="23.1" customHeight="1" spans="1:20">
      <c r="A617" s="129" t="s">
        <v>1148</v>
      </c>
      <c r="B617" s="129" t="s">
        <v>1149</v>
      </c>
      <c r="C617" s="113" t="s">
        <v>1131</v>
      </c>
      <c r="D617" s="148">
        <v>8.23</v>
      </c>
      <c r="E617" s="115">
        <v>0</v>
      </c>
      <c r="F617" s="116">
        <f t="shared" si="367"/>
        <v>0</v>
      </c>
      <c r="G617" s="116">
        <f t="shared" si="375"/>
        <v>8.23</v>
      </c>
      <c r="H617" s="117">
        <f t="shared" si="368"/>
        <v>0</v>
      </c>
      <c r="I617" s="116">
        <f t="shared" si="369"/>
        <v>0</v>
      </c>
      <c r="J617" s="116">
        <f t="shared" si="378"/>
        <v>7.8185</v>
      </c>
      <c r="K617" s="116">
        <f t="shared" si="370"/>
        <v>0</v>
      </c>
      <c r="L617" s="116">
        <f t="shared" si="371"/>
        <v>0</v>
      </c>
      <c r="M617" s="116">
        <f t="shared" si="372"/>
        <v>0.4115</v>
      </c>
      <c r="N617" s="116">
        <f t="shared" si="373"/>
        <v>0</v>
      </c>
      <c r="O617" s="116">
        <f t="shared" si="374"/>
        <v>0</v>
      </c>
      <c r="P617" s="116"/>
      <c r="R617" s="95">
        <f t="shared" si="376"/>
        <v>7.8185</v>
      </c>
      <c r="S617" s="96">
        <f t="shared" si="377"/>
        <v>0</v>
      </c>
      <c r="T617" s="97"/>
    </row>
    <row r="618" s="85" customFormat="1" ht="23.1" customHeight="1" spans="1:20">
      <c r="A618" s="129" t="s">
        <v>1150</v>
      </c>
      <c r="B618" s="129" t="s">
        <v>1151</v>
      </c>
      <c r="C618" s="113" t="s">
        <v>1131</v>
      </c>
      <c r="D618" s="148">
        <v>8.67</v>
      </c>
      <c r="E618" s="115">
        <v>0</v>
      </c>
      <c r="F618" s="116">
        <f t="shared" si="367"/>
        <v>0</v>
      </c>
      <c r="G618" s="116">
        <f t="shared" si="375"/>
        <v>8.67</v>
      </c>
      <c r="H618" s="117">
        <f t="shared" si="368"/>
        <v>0</v>
      </c>
      <c r="I618" s="116">
        <f t="shared" si="369"/>
        <v>0</v>
      </c>
      <c r="J618" s="116">
        <f>G618*0.95-0</f>
        <v>8.2365</v>
      </c>
      <c r="K618" s="116">
        <f t="shared" si="370"/>
        <v>0</v>
      </c>
      <c r="L618" s="116">
        <f t="shared" si="371"/>
        <v>0</v>
      </c>
      <c r="M618" s="116">
        <f t="shared" si="372"/>
        <v>0.4335</v>
      </c>
      <c r="N618" s="116">
        <f t="shared" si="373"/>
        <v>0</v>
      </c>
      <c r="O618" s="116">
        <f t="shared" si="374"/>
        <v>0</v>
      </c>
      <c r="P618" s="116"/>
      <c r="R618" s="95">
        <f t="shared" si="376"/>
        <v>8.2365</v>
      </c>
      <c r="S618" s="96">
        <f t="shared" si="377"/>
        <v>0</v>
      </c>
      <c r="T618" s="95">
        <f>N618-S618</f>
        <v>0</v>
      </c>
    </row>
    <row r="619" s="85" customFormat="1" ht="23.1" customHeight="1" spans="1:20">
      <c r="A619" s="129" t="s">
        <v>1152</v>
      </c>
      <c r="B619" s="129" t="s">
        <v>1153</v>
      </c>
      <c r="C619" s="113" t="s">
        <v>1131</v>
      </c>
      <c r="D619" s="148">
        <v>9.15</v>
      </c>
      <c r="E619" s="115">
        <v>0</v>
      </c>
      <c r="F619" s="116">
        <f t="shared" si="367"/>
        <v>0</v>
      </c>
      <c r="G619" s="116">
        <f t="shared" si="375"/>
        <v>9.15</v>
      </c>
      <c r="H619" s="117">
        <f t="shared" si="368"/>
        <v>0</v>
      </c>
      <c r="I619" s="116">
        <f t="shared" si="369"/>
        <v>0</v>
      </c>
      <c r="J619" s="116">
        <f t="shared" ref="J619:J682" si="379">G619*0.95</f>
        <v>8.6925</v>
      </c>
      <c r="K619" s="116">
        <f t="shared" si="370"/>
        <v>0</v>
      </c>
      <c r="L619" s="116">
        <f t="shared" si="371"/>
        <v>0</v>
      </c>
      <c r="M619" s="116">
        <f t="shared" si="372"/>
        <v>0.4575</v>
      </c>
      <c r="N619" s="116">
        <f t="shared" si="373"/>
        <v>0</v>
      </c>
      <c r="O619" s="116">
        <f t="shared" si="374"/>
        <v>0</v>
      </c>
      <c r="P619" s="116"/>
      <c r="R619" s="95">
        <f t="shared" si="376"/>
        <v>8.6925</v>
      </c>
      <c r="S619" s="96">
        <f t="shared" si="377"/>
        <v>0</v>
      </c>
      <c r="T619" s="97"/>
    </row>
    <row r="620" s="85" customFormat="1" ht="23.1" customHeight="1" spans="1:20">
      <c r="A620" s="129" t="s">
        <v>1154</v>
      </c>
      <c r="B620" s="129" t="s">
        <v>1155</v>
      </c>
      <c r="C620" s="113" t="s">
        <v>1131</v>
      </c>
      <c r="D620" s="148">
        <v>5.04</v>
      </c>
      <c r="E620" s="115">
        <v>0</v>
      </c>
      <c r="F620" s="116">
        <f t="shared" si="367"/>
        <v>0</v>
      </c>
      <c r="G620" s="116">
        <f t="shared" si="375"/>
        <v>5.04</v>
      </c>
      <c r="H620" s="117">
        <f t="shared" si="368"/>
        <v>0</v>
      </c>
      <c r="I620" s="116">
        <f t="shared" si="369"/>
        <v>0</v>
      </c>
      <c r="J620" s="116">
        <f t="shared" si="379"/>
        <v>4.788</v>
      </c>
      <c r="K620" s="116">
        <f t="shared" si="370"/>
        <v>0</v>
      </c>
      <c r="L620" s="116">
        <f t="shared" si="371"/>
        <v>0</v>
      </c>
      <c r="M620" s="116">
        <f t="shared" si="372"/>
        <v>0.252000000000001</v>
      </c>
      <c r="N620" s="116">
        <f t="shared" si="373"/>
        <v>0</v>
      </c>
      <c r="O620" s="116">
        <f t="shared" si="374"/>
        <v>0</v>
      </c>
      <c r="P620" s="116"/>
      <c r="R620" s="95">
        <f t="shared" si="376"/>
        <v>4.788</v>
      </c>
      <c r="S620" s="96">
        <f t="shared" si="377"/>
        <v>0</v>
      </c>
      <c r="T620" s="97"/>
    </row>
    <row r="621" s="85" customFormat="1" ht="23.1" customHeight="1" spans="1:20">
      <c r="A621" s="129" t="s">
        <v>1156</v>
      </c>
      <c r="B621" s="129" t="s">
        <v>1157</v>
      </c>
      <c r="C621" s="113" t="s">
        <v>1131</v>
      </c>
      <c r="D621" s="148">
        <v>12.74</v>
      </c>
      <c r="E621" s="115">
        <v>0</v>
      </c>
      <c r="F621" s="116">
        <f t="shared" si="367"/>
        <v>0</v>
      </c>
      <c r="G621" s="116">
        <f t="shared" si="375"/>
        <v>12.74</v>
      </c>
      <c r="H621" s="117">
        <f t="shared" si="368"/>
        <v>0</v>
      </c>
      <c r="I621" s="116">
        <f t="shared" si="369"/>
        <v>0</v>
      </c>
      <c r="J621" s="116">
        <f t="shared" si="379"/>
        <v>12.103</v>
      </c>
      <c r="K621" s="116">
        <f t="shared" si="370"/>
        <v>0</v>
      </c>
      <c r="L621" s="116">
        <f t="shared" si="371"/>
        <v>0</v>
      </c>
      <c r="M621" s="116">
        <f t="shared" si="372"/>
        <v>0.637</v>
      </c>
      <c r="N621" s="116">
        <f t="shared" si="373"/>
        <v>0</v>
      </c>
      <c r="O621" s="116">
        <f t="shared" si="374"/>
        <v>0</v>
      </c>
      <c r="P621" s="116"/>
      <c r="R621" s="95">
        <f t="shared" si="376"/>
        <v>12.103</v>
      </c>
      <c r="S621" s="96">
        <f t="shared" si="377"/>
        <v>0</v>
      </c>
      <c r="T621" s="97"/>
    </row>
    <row r="622" s="85" customFormat="1" ht="23.1" customHeight="1" spans="1:20">
      <c r="A622" s="129" t="s">
        <v>1158</v>
      </c>
      <c r="B622" s="129" t="s">
        <v>1159</v>
      </c>
      <c r="C622" s="113" t="s">
        <v>1131</v>
      </c>
      <c r="D622" s="148">
        <v>14.36</v>
      </c>
      <c r="E622" s="115">
        <v>0</v>
      </c>
      <c r="F622" s="116">
        <f t="shared" si="367"/>
        <v>0</v>
      </c>
      <c r="G622" s="116">
        <f t="shared" si="375"/>
        <v>14.36</v>
      </c>
      <c r="H622" s="117">
        <f t="shared" si="368"/>
        <v>0</v>
      </c>
      <c r="I622" s="116">
        <f t="shared" si="369"/>
        <v>0</v>
      </c>
      <c r="J622" s="116">
        <f t="shared" si="379"/>
        <v>13.642</v>
      </c>
      <c r="K622" s="116">
        <f t="shared" si="370"/>
        <v>0</v>
      </c>
      <c r="L622" s="116">
        <f t="shared" si="371"/>
        <v>0</v>
      </c>
      <c r="M622" s="116">
        <f t="shared" si="372"/>
        <v>0.718</v>
      </c>
      <c r="N622" s="116">
        <f t="shared" si="373"/>
        <v>0</v>
      </c>
      <c r="O622" s="116">
        <f t="shared" si="374"/>
        <v>0</v>
      </c>
      <c r="P622" s="116"/>
      <c r="R622" s="95">
        <f t="shared" si="376"/>
        <v>13.642</v>
      </c>
      <c r="S622" s="96">
        <f t="shared" si="377"/>
        <v>0</v>
      </c>
      <c r="T622" s="97"/>
    </row>
    <row r="623" s="85" customFormat="1" ht="23.1" customHeight="1" spans="1:20">
      <c r="A623" s="129" t="s">
        <v>1160</v>
      </c>
      <c r="B623" s="129" t="s">
        <v>1161</v>
      </c>
      <c r="C623" s="113" t="s">
        <v>1131</v>
      </c>
      <c r="D623" s="148">
        <v>15.23</v>
      </c>
      <c r="E623" s="115">
        <v>0</v>
      </c>
      <c r="F623" s="116">
        <f t="shared" si="367"/>
        <v>0</v>
      </c>
      <c r="G623" s="116">
        <f t="shared" si="375"/>
        <v>15.23</v>
      </c>
      <c r="H623" s="117">
        <f t="shared" si="368"/>
        <v>0</v>
      </c>
      <c r="I623" s="116">
        <f t="shared" si="369"/>
        <v>0</v>
      </c>
      <c r="J623" s="116">
        <f t="shared" si="379"/>
        <v>14.4685</v>
      </c>
      <c r="K623" s="116">
        <f t="shared" si="370"/>
        <v>0</v>
      </c>
      <c r="L623" s="116">
        <f t="shared" si="371"/>
        <v>0</v>
      </c>
      <c r="M623" s="116">
        <f t="shared" si="372"/>
        <v>0.7615</v>
      </c>
      <c r="N623" s="116">
        <f t="shared" si="373"/>
        <v>0</v>
      </c>
      <c r="O623" s="116">
        <f t="shared" si="374"/>
        <v>0</v>
      </c>
      <c r="P623" s="116"/>
      <c r="R623" s="95">
        <f t="shared" si="376"/>
        <v>14.4685</v>
      </c>
      <c r="S623" s="96">
        <f t="shared" si="377"/>
        <v>0</v>
      </c>
      <c r="T623" s="97"/>
    </row>
    <row r="624" s="85" customFormat="1" ht="23.1" customHeight="1" spans="1:20">
      <c r="A624" s="129" t="s">
        <v>1162</v>
      </c>
      <c r="B624" s="129" t="s">
        <v>1163</v>
      </c>
      <c r="C624" s="113" t="s">
        <v>1131</v>
      </c>
      <c r="D624" s="148">
        <v>51.55</v>
      </c>
      <c r="E624" s="115">
        <v>0</v>
      </c>
      <c r="F624" s="116">
        <f t="shared" si="367"/>
        <v>0</v>
      </c>
      <c r="G624" s="116">
        <f t="shared" si="375"/>
        <v>51.55</v>
      </c>
      <c r="H624" s="117">
        <f t="shared" si="368"/>
        <v>0</v>
      </c>
      <c r="I624" s="116">
        <f t="shared" si="369"/>
        <v>0</v>
      </c>
      <c r="J624" s="116">
        <f t="shared" si="379"/>
        <v>48.9725</v>
      </c>
      <c r="K624" s="116">
        <f t="shared" si="370"/>
        <v>0</v>
      </c>
      <c r="L624" s="116">
        <f t="shared" si="371"/>
        <v>0</v>
      </c>
      <c r="M624" s="116">
        <f t="shared" si="372"/>
        <v>2.5775</v>
      </c>
      <c r="N624" s="116">
        <f t="shared" si="373"/>
        <v>0</v>
      </c>
      <c r="O624" s="116">
        <f t="shared" si="374"/>
        <v>0</v>
      </c>
      <c r="P624" s="116"/>
      <c r="R624" s="95">
        <f t="shared" si="376"/>
        <v>48.9725</v>
      </c>
      <c r="S624" s="96">
        <f t="shared" si="377"/>
        <v>0</v>
      </c>
      <c r="T624" s="97"/>
    </row>
    <row r="625" s="85" customFormat="1" ht="23.1" customHeight="1" spans="1:20">
      <c r="A625" s="129" t="s">
        <v>1164</v>
      </c>
      <c r="B625" s="129" t="s">
        <v>1165</v>
      </c>
      <c r="C625" s="113" t="s">
        <v>334</v>
      </c>
      <c r="D625" s="148">
        <v>10.03</v>
      </c>
      <c r="E625" s="115">
        <v>0</v>
      </c>
      <c r="F625" s="116">
        <f t="shared" si="367"/>
        <v>0</v>
      </c>
      <c r="G625" s="116">
        <f t="shared" si="375"/>
        <v>10.03</v>
      </c>
      <c r="H625" s="117">
        <f t="shared" si="368"/>
        <v>0</v>
      </c>
      <c r="I625" s="116">
        <f t="shared" si="369"/>
        <v>0</v>
      </c>
      <c r="J625" s="116">
        <f t="shared" si="379"/>
        <v>9.5285</v>
      </c>
      <c r="K625" s="116">
        <f t="shared" si="370"/>
        <v>0</v>
      </c>
      <c r="L625" s="116">
        <f t="shared" si="371"/>
        <v>0</v>
      </c>
      <c r="M625" s="116">
        <f t="shared" si="372"/>
        <v>0.5015</v>
      </c>
      <c r="N625" s="116">
        <f t="shared" si="373"/>
        <v>0</v>
      </c>
      <c r="O625" s="116">
        <f t="shared" si="374"/>
        <v>0</v>
      </c>
      <c r="P625" s="116"/>
      <c r="R625" s="95">
        <f t="shared" si="376"/>
        <v>9.5285</v>
      </c>
      <c r="S625" s="96">
        <f t="shared" si="377"/>
        <v>0</v>
      </c>
      <c r="T625" s="97"/>
    </row>
    <row r="626" s="85" customFormat="1" ht="23.1" customHeight="1" spans="1:20">
      <c r="A626" s="129">
        <v>607</v>
      </c>
      <c r="B626" s="129" t="s">
        <v>1166</v>
      </c>
      <c r="C626" s="113"/>
      <c r="D626" s="148"/>
      <c r="E626" s="115"/>
      <c r="F626" s="116">
        <f t="shared" si="367"/>
        <v>0</v>
      </c>
      <c r="G626" s="116">
        <f t="shared" si="375"/>
        <v>0</v>
      </c>
      <c r="H626" s="117">
        <f t="shared" si="368"/>
        <v>0</v>
      </c>
      <c r="I626" s="116">
        <f t="shared" si="369"/>
        <v>0</v>
      </c>
      <c r="J626" s="116">
        <f t="shared" si="379"/>
        <v>0</v>
      </c>
      <c r="K626" s="116">
        <f t="shared" si="370"/>
        <v>0</v>
      </c>
      <c r="L626" s="116">
        <f t="shared" si="371"/>
        <v>0</v>
      </c>
      <c r="M626" s="116">
        <f t="shared" si="372"/>
        <v>0</v>
      </c>
      <c r="N626" s="116">
        <f t="shared" si="373"/>
        <v>0</v>
      </c>
      <c r="O626" s="116">
        <f t="shared" si="374"/>
        <v>0</v>
      </c>
      <c r="P626" s="116"/>
      <c r="R626" s="95">
        <f t="shared" si="376"/>
        <v>0</v>
      </c>
      <c r="S626" s="96">
        <f t="shared" si="377"/>
        <v>0</v>
      </c>
      <c r="T626" s="97"/>
    </row>
    <row r="627" s="85" customFormat="1" ht="23.1" customHeight="1" spans="1:20">
      <c r="A627" s="129" t="s">
        <v>1167</v>
      </c>
      <c r="B627" s="129" t="s">
        <v>1168</v>
      </c>
      <c r="C627" s="113"/>
      <c r="D627" s="148"/>
      <c r="E627" s="115"/>
      <c r="F627" s="116">
        <f t="shared" si="367"/>
        <v>0</v>
      </c>
      <c r="G627" s="116">
        <f t="shared" si="375"/>
        <v>0</v>
      </c>
      <c r="H627" s="117">
        <f t="shared" si="368"/>
        <v>0</v>
      </c>
      <c r="I627" s="116">
        <f t="shared" si="369"/>
        <v>0</v>
      </c>
      <c r="J627" s="116">
        <f t="shared" si="379"/>
        <v>0</v>
      </c>
      <c r="K627" s="116">
        <f t="shared" si="370"/>
        <v>0</v>
      </c>
      <c r="L627" s="116">
        <f t="shared" si="371"/>
        <v>0</v>
      </c>
      <c r="M627" s="116">
        <f t="shared" si="372"/>
        <v>0</v>
      </c>
      <c r="N627" s="116">
        <f t="shared" si="373"/>
        <v>0</v>
      </c>
      <c r="O627" s="116">
        <f t="shared" si="374"/>
        <v>0</v>
      </c>
      <c r="P627" s="116"/>
      <c r="R627" s="95">
        <f t="shared" si="376"/>
        <v>0</v>
      </c>
      <c r="S627" s="96">
        <f t="shared" si="377"/>
        <v>0</v>
      </c>
      <c r="T627" s="97"/>
    </row>
    <row r="628" s="85" customFormat="1" ht="23.1" customHeight="1" spans="1:20">
      <c r="A628" s="129" t="s">
        <v>1169</v>
      </c>
      <c r="B628" s="129" t="s">
        <v>1170</v>
      </c>
      <c r="C628" s="113" t="s">
        <v>231</v>
      </c>
      <c r="D628" s="148">
        <v>317.35</v>
      </c>
      <c r="E628" s="115">
        <v>5</v>
      </c>
      <c r="F628" s="116">
        <f t="shared" si="367"/>
        <v>1586.75</v>
      </c>
      <c r="G628" s="116">
        <f t="shared" si="375"/>
        <v>317.35</v>
      </c>
      <c r="H628" s="117">
        <f t="shared" si="368"/>
        <v>5</v>
      </c>
      <c r="I628" s="116">
        <f t="shared" si="369"/>
        <v>1586.75</v>
      </c>
      <c r="J628" s="116">
        <f t="shared" si="379"/>
        <v>301.4825</v>
      </c>
      <c r="K628" s="116">
        <f t="shared" si="370"/>
        <v>5</v>
      </c>
      <c r="L628" s="116">
        <f t="shared" si="371"/>
        <v>1507.4125</v>
      </c>
      <c r="M628" s="116">
        <f t="shared" si="372"/>
        <v>15.8675</v>
      </c>
      <c r="N628" s="116">
        <f t="shared" si="373"/>
        <v>5</v>
      </c>
      <c r="O628" s="116">
        <f t="shared" si="374"/>
        <v>79.3375</v>
      </c>
      <c r="P628" s="116"/>
      <c r="R628" s="95">
        <f t="shared" si="376"/>
        <v>301.4825</v>
      </c>
      <c r="S628" s="96">
        <f t="shared" si="377"/>
        <v>0</v>
      </c>
      <c r="T628" s="97"/>
    </row>
    <row r="629" s="85" customFormat="1" ht="23.1" customHeight="1" spans="1:20">
      <c r="A629" s="129" t="s">
        <v>1171</v>
      </c>
      <c r="B629" s="129" t="s">
        <v>1172</v>
      </c>
      <c r="C629" s="113" t="s">
        <v>231</v>
      </c>
      <c r="D629" s="148">
        <v>51.94</v>
      </c>
      <c r="E629" s="115">
        <v>2</v>
      </c>
      <c r="F629" s="116">
        <f t="shared" si="367"/>
        <v>103.88</v>
      </c>
      <c r="G629" s="116">
        <f t="shared" si="375"/>
        <v>51.94</v>
      </c>
      <c r="H629" s="117">
        <f t="shared" si="368"/>
        <v>2</v>
      </c>
      <c r="I629" s="116">
        <f t="shared" si="369"/>
        <v>103.88</v>
      </c>
      <c r="J629" s="116">
        <f t="shared" si="379"/>
        <v>49.343</v>
      </c>
      <c r="K629" s="116">
        <f t="shared" si="370"/>
        <v>2</v>
      </c>
      <c r="L629" s="116">
        <f t="shared" si="371"/>
        <v>98.686</v>
      </c>
      <c r="M629" s="116">
        <f t="shared" si="372"/>
        <v>2.597</v>
      </c>
      <c r="N629" s="116">
        <f t="shared" si="373"/>
        <v>2</v>
      </c>
      <c r="O629" s="116">
        <f t="shared" si="374"/>
        <v>5.194</v>
      </c>
      <c r="P629" s="116"/>
      <c r="R629" s="95">
        <f t="shared" si="376"/>
        <v>49.343</v>
      </c>
      <c r="S629" s="96">
        <f t="shared" si="377"/>
        <v>0</v>
      </c>
      <c r="T629" s="97"/>
    </row>
    <row r="630" s="85" customFormat="1" ht="23.1" customHeight="1" spans="1:20">
      <c r="A630" s="129" t="s">
        <v>1173</v>
      </c>
      <c r="B630" s="129" t="s">
        <v>1174</v>
      </c>
      <c r="C630" s="113" t="s">
        <v>334</v>
      </c>
      <c r="D630" s="148">
        <v>9919.08</v>
      </c>
      <c r="E630" s="115">
        <v>0</v>
      </c>
      <c r="F630" s="116">
        <f t="shared" si="367"/>
        <v>0</v>
      </c>
      <c r="G630" s="116">
        <f t="shared" si="375"/>
        <v>9919.08</v>
      </c>
      <c r="H630" s="117">
        <f t="shared" si="368"/>
        <v>0</v>
      </c>
      <c r="I630" s="116">
        <f t="shared" si="369"/>
        <v>0</v>
      </c>
      <c r="J630" s="116">
        <f t="shared" si="379"/>
        <v>9423.126</v>
      </c>
      <c r="K630" s="116">
        <f t="shared" si="370"/>
        <v>0</v>
      </c>
      <c r="L630" s="116">
        <f t="shared" si="371"/>
        <v>0</v>
      </c>
      <c r="M630" s="116">
        <f t="shared" si="372"/>
        <v>495.954</v>
      </c>
      <c r="N630" s="116">
        <f t="shared" si="373"/>
        <v>0</v>
      </c>
      <c r="O630" s="116">
        <f t="shared" si="374"/>
        <v>0</v>
      </c>
      <c r="P630" s="116"/>
      <c r="R630" s="95">
        <f t="shared" si="376"/>
        <v>9423.126</v>
      </c>
      <c r="S630" s="96">
        <f t="shared" si="377"/>
        <v>0</v>
      </c>
      <c r="T630" s="97"/>
    </row>
    <row r="631" s="85" customFormat="1" ht="23.1" customHeight="1" spans="1:20">
      <c r="A631" s="129" t="s">
        <v>1175</v>
      </c>
      <c r="B631" s="129" t="s">
        <v>1176</v>
      </c>
      <c r="C631" s="113"/>
      <c r="D631" s="148"/>
      <c r="E631" s="115"/>
      <c r="F631" s="116">
        <f t="shared" si="367"/>
        <v>0</v>
      </c>
      <c r="G631" s="116">
        <f t="shared" si="375"/>
        <v>0</v>
      </c>
      <c r="H631" s="117">
        <f t="shared" si="368"/>
        <v>0</v>
      </c>
      <c r="I631" s="116">
        <f t="shared" si="369"/>
        <v>0</v>
      </c>
      <c r="J631" s="116">
        <f t="shared" si="379"/>
        <v>0</v>
      </c>
      <c r="K631" s="116">
        <f t="shared" si="370"/>
        <v>0</v>
      </c>
      <c r="L631" s="116">
        <f t="shared" si="371"/>
        <v>0</v>
      </c>
      <c r="M631" s="116">
        <f t="shared" si="372"/>
        <v>0</v>
      </c>
      <c r="N631" s="116">
        <f t="shared" si="373"/>
        <v>0</v>
      </c>
      <c r="O631" s="116">
        <f t="shared" si="374"/>
        <v>0</v>
      </c>
      <c r="P631" s="116"/>
      <c r="R631" s="95">
        <f t="shared" si="376"/>
        <v>0</v>
      </c>
      <c r="S631" s="96">
        <f t="shared" si="377"/>
        <v>0</v>
      </c>
      <c r="T631" s="97"/>
    </row>
    <row r="632" s="85" customFormat="1" ht="23.1" customHeight="1" spans="1:20">
      <c r="A632" s="129" t="s">
        <v>1177</v>
      </c>
      <c r="B632" s="129" t="s">
        <v>1178</v>
      </c>
      <c r="C632" s="113" t="s">
        <v>231</v>
      </c>
      <c r="D632" s="148">
        <v>123.85</v>
      </c>
      <c r="E632" s="115">
        <v>10</v>
      </c>
      <c r="F632" s="116">
        <f t="shared" si="367"/>
        <v>1238.5</v>
      </c>
      <c r="G632" s="116">
        <f t="shared" si="375"/>
        <v>123.85</v>
      </c>
      <c r="H632" s="117">
        <f t="shared" si="368"/>
        <v>10</v>
      </c>
      <c r="I632" s="116">
        <f t="shared" si="369"/>
        <v>1238.5</v>
      </c>
      <c r="J632" s="116">
        <f t="shared" si="379"/>
        <v>117.6575</v>
      </c>
      <c r="K632" s="116">
        <f t="shared" si="370"/>
        <v>10</v>
      </c>
      <c r="L632" s="116">
        <f t="shared" si="371"/>
        <v>1176.575</v>
      </c>
      <c r="M632" s="116">
        <f t="shared" si="372"/>
        <v>6.19250000000001</v>
      </c>
      <c r="N632" s="116">
        <f t="shared" si="373"/>
        <v>10</v>
      </c>
      <c r="O632" s="116">
        <f t="shared" si="374"/>
        <v>61.9250000000001</v>
      </c>
      <c r="P632" s="116"/>
      <c r="R632" s="95">
        <f t="shared" si="376"/>
        <v>117.6575</v>
      </c>
      <c r="S632" s="96">
        <f t="shared" si="377"/>
        <v>0</v>
      </c>
      <c r="T632" s="97"/>
    </row>
    <row r="633" s="85" customFormat="1" ht="23.1" customHeight="1" spans="1:20">
      <c r="A633" s="129" t="s">
        <v>1179</v>
      </c>
      <c r="B633" s="129" t="s">
        <v>1180</v>
      </c>
      <c r="C633" s="113" t="s">
        <v>231</v>
      </c>
      <c r="D633" s="148">
        <v>323.99</v>
      </c>
      <c r="E633" s="115">
        <v>4</v>
      </c>
      <c r="F633" s="116">
        <f t="shared" si="367"/>
        <v>1295.96</v>
      </c>
      <c r="G633" s="116">
        <f t="shared" si="375"/>
        <v>323.99</v>
      </c>
      <c r="H633" s="117">
        <f t="shared" si="368"/>
        <v>4</v>
      </c>
      <c r="I633" s="116">
        <f t="shared" si="369"/>
        <v>1295.96</v>
      </c>
      <c r="J633" s="116">
        <f t="shared" si="379"/>
        <v>307.7905</v>
      </c>
      <c r="K633" s="116">
        <f t="shared" si="370"/>
        <v>4</v>
      </c>
      <c r="L633" s="116">
        <f t="shared" si="371"/>
        <v>1231.162</v>
      </c>
      <c r="M633" s="116">
        <f t="shared" si="372"/>
        <v>16.1995</v>
      </c>
      <c r="N633" s="116">
        <f t="shared" si="373"/>
        <v>4</v>
      </c>
      <c r="O633" s="116">
        <f t="shared" si="374"/>
        <v>64.798</v>
      </c>
      <c r="P633" s="116"/>
      <c r="R633" s="95">
        <f t="shared" si="376"/>
        <v>307.7905</v>
      </c>
      <c r="S633" s="96">
        <f t="shared" si="377"/>
        <v>0</v>
      </c>
      <c r="T633" s="97"/>
    </row>
    <row r="634" s="85" customFormat="1" ht="23.1" customHeight="1" spans="1:20">
      <c r="A634" s="129" t="s">
        <v>1181</v>
      </c>
      <c r="B634" s="129" t="s">
        <v>1182</v>
      </c>
      <c r="C634" s="113"/>
      <c r="D634" s="148"/>
      <c r="E634" s="115"/>
      <c r="F634" s="116">
        <f t="shared" si="367"/>
        <v>0</v>
      </c>
      <c r="G634" s="116">
        <f t="shared" si="375"/>
        <v>0</v>
      </c>
      <c r="H634" s="117">
        <f t="shared" si="368"/>
        <v>0</v>
      </c>
      <c r="I634" s="116">
        <f t="shared" si="369"/>
        <v>0</v>
      </c>
      <c r="J634" s="116">
        <f t="shared" si="379"/>
        <v>0</v>
      </c>
      <c r="K634" s="116">
        <f t="shared" si="370"/>
        <v>0</v>
      </c>
      <c r="L634" s="116">
        <f t="shared" si="371"/>
        <v>0</v>
      </c>
      <c r="M634" s="116">
        <f t="shared" si="372"/>
        <v>0</v>
      </c>
      <c r="N634" s="116">
        <f t="shared" si="373"/>
        <v>0</v>
      </c>
      <c r="O634" s="116">
        <f t="shared" si="374"/>
        <v>0</v>
      </c>
      <c r="P634" s="116"/>
      <c r="R634" s="95">
        <f t="shared" si="376"/>
        <v>0</v>
      </c>
      <c r="S634" s="96">
        <f t="shared" si="377"/>
        <v>0</v>
      </c>
      <c r="T634" s="97"/>
    </row>
    <row r="635" s="85" customFormat="1" ht="23.1" customHeight="1" spans="1:20">
      <c r="A635" s="129" t="s">
        <v>1183</v>
      </c>
      <c r="B635" s="129" t="s">
        <v>1184</v>
      </c>
      <c r="C635" s="113" t="s">
        <v>231</v>
      </c>
      <c r="D635" s="148">
        <v>199.99</v>
      </c>
      <c r="E635" s="115">
        <v>10</v>
      </c>
      <c r="F635" s="116">
        <f t="shared" si="367"/>
        <v>1999.9</v>
      </c>
      <c r="G635" s="116">
        <f t="shared" si="375"/>
        <v>199.99</v>
      </c>
      <c r="H635" s="117">
        <f t="shared" si="368"/>
        <v>10</v>
      </c>
      <c r="I635" s="116">
        <f t="shared" si="369"/>
        <v>1999.9</v>
      </c>
      <c r="J635" s="116">
        <f t="shared" si="379"/>
        <v>189.9905</v>
      </c>
      <c r="K635" s="116">
        <f t="shared" si="370"/>
        <v>10</v>
      </c>
      <c r="L635" s="116">
        <f t="shared" si="371"/>
        <v>1899.905</v>
      </c>
      <c r="M635" s="116">
        <f t="shared" si="372"/>
        <v>9.99950000000001</v>
      </c>
      <c r="N635" s="116">
        <f t="shared" si="373"/>
        <v>10</v>
      </c>
      <c r="O635" s="116">
        <f t="shared" si="374"/>
        <v>99.9950000000001</v>
      </c>
      <c r="P635" s="116"/>
      <c r="R635" s="95">
        <f t="shared" si="376"/>
        <v>189.9905</v>
      </c>
      <c r="S635" s="96">
        <f t="shared" si="377"/>
        <v>0</v>
      </c>
      <c r="T635" s="97"/>
    </row>
    <row r="636" s="85" customFormat="1" ht="23.1" customHeight="1" spans="1:20">
      <c r="A636" s="129" t="s">
        <v>1185</v>
      </c>
      <c r="B636" s="129" t="s">
        <v>1186</v>
      </c>
      <c r="C636" s="113" t="s">
        <v>231</v>
      </c>
      <c r="D636" s="148">
        <v>215.95</v>
      </c>
      <c r="E636" s="115">
        <v>1</v>
      </c>
      <c r="F636" s="116">
        <f t="shared" si="367"/>
        <v>215.95</v>
      </c>
      <c r="G636" s="116">
        <f t="shared" si="375"/>
        <v>215.95</v>
      </c>
      <c r="H636" s="117">
        <f t="shared" si="368"/>
        <v>1</v>
      </c>
      <c r="I636" s="116">
        <f t="shared" si="369"/>
        <v>215.95</v>
      </c>
      <c r="J636" s="116">
        <f t="shared" si="379"/>
        <v>205.1525</v>
      </c>
      <c r="K636" s="116">
        <f t="shared" si="370"/>
        <v>1</v>
      </c>
      <c r="L636" s="116">
        <f t="shared" si="371"/>
        <v>205.1525</v>
      </c>
      <c r="M636" s="116">
        <f t="shared" si="372"/>
        <v>10.7975</v>
      </c>
      <c r="N636" s="116">
        <f t="shared" si="373"/>
        <v>1</v>
      </c>
      <c r="O636" s="116">
        <f t="shared" si="374"/>
        <v>10.7975</v>
      </c>
      <c r="P636" s="116"/>
      <c r="R636" s="95">
        <f t="shared" si="376"/>
        <v>205.1525</v>
      </c>
      <c r="S636" s="96">
        <f t="shared" si="377"/>
        <v>0</v>
      </c>
      <c r="T636" s="97"/>
    </row>
    <row r="637" s="85" customFormat="1" ht="23.1" customHeight="1" spans="1:20">
      <c r="A637" s="129" t="s">
        <v>1187</v>
      </c>
      <c r="B637" s="129" t="s">
        <v>1188</v>
      </c>
      <c r="C637" s="113" t="s">
        <v>231</v>
      </c>
      <c r="D637" s="148">
        <v>294.76</v>
      </c>
      <c r="E637" s="115">
        <v>2</v>
      </c>
      <c r="F637" s="116">
        <f t="shared" si="367"/>
        <v>589.52</v>
      </c>
      <c r="G637" s="116">
        <f t="shared" si="375"/>
        <v>294.76</v>
      </c>
      <c r="H637" s="117">
        <f t="shared" si="368"/>
        <v>2</v>
      </c>
      <c r="I637" s="116">
        <f t="shared" si="369"/>
        <v>589.52</v>
      </c>
      <c r="J637" s="116">
        <f t="shared" si="379"/>
        <v>280.022</v>
      </c>
      <c r="K637" s="116">
        <f t="shared" si="370"/>
        <v>2</v>
      </c>
      <c r="L637" s="116">
        <f t="shared" si="371"/>
        <v>560.044</v>
      </c>
      <c r="M637" s="116">
        <f t="shared" si="372"/>
        <v>14.738</v>
      </c>
      <c r="N637" s="116">
        <f t="shared" si="373"/>
        <v>2</v>
      </c>
      <c r="O637" s="116">
        <f t="shared" si="374"/>
        <v>29.476</v>
      </c>
      <c r="P637" s="116"/>
      <c r="R637" s="95">
        <f t="shared" si="376"/>
        <v>280.022</v>
      </c>
      <c r="S637" s="96">
        <f t="shared" si="377"/>
        <v>0</v>
      </c>
      <c r="T637" s="97"/>
    </row>
    <row r="638" s="85" customFormat="1" ht="23.1" customHeight="1" spans="1:20">
      <c r="A638" s="129" t="s">
        <v>1189</v>
      </c>
      <c r="B638" s="129" t="s">
        <v>1190</v>
      </c>
      <c r="C638" s="113" t="s">
        <v>231</v>
      </c>
      <c r="D638" s="148">
        <v>376.02</v>
      </c>
      <c r="E638" s="115">
        <v>1</v>
      </c>
      <c r="F638" s="116">
        <f t="shared" si="367"/>
        <v>376.02</v>
      </c>
      <c r="G638" s="116">
        <f t="shared" si="375"/>
        <v>376.02</v>
      </c>
      <c r="H638" s="117">
        <f t="shared" si="368"/>
        <v>1</v>
      </c>
      <c r="I638" s="116">
        <f t="shared" si="369"/>
        <v>376.02</v>
      </c>
      <c r="J638" s="116">
        <f t="shared" si="379"/>
        <v>357.219</v>
      </c>
      <c r="K638" s="116">
        <f t="shared" si="370"/>
        <v>1</v>
      </c>
      <c r="L638" s="116">
        <f t="shared" si="371"/>
        <v>357.219</v>
      </c>
      <c r="M638" s="116">
        <f t="shared" si="372"/>
        <v>18.801</v>
      </c>
      <c r="N638" s="116">
        <f t="shared" si="373"/>
        <v>1</v>
      </c>
      <c r="O638" s="116">
        <f t="shared" si="374"/>
        <v>18.801</v>
      </c>
      <c r="P638" s="116"/>
      <c r="R638" s="95">
        <f t="shared" si="376"/>
        <v>357.219</v>
      </c>
      <c r="S638" s="96">
        <f t="shared" si="377"/>
        <v>0</v>
      </c>
      <c r="T638" s="97"/>
    </row>
    <row r="639" s="85" customFormat="1" ht="23.1" customHeight="1" spans="1:20">
      <c r="A639" s="129" t="s">
        <v>1191</v>
      </c>
      <c r="B639" s="129" t="s">
        <v>1192</v>
      </c>
      <c r="C639" s="113" t="s">
        <v>231</v>
      </c>
      <c r="D639" s="148">
        <v>40.99</v>
      </c>
      <c r="E639" s="115">
        <v>5</v>
      </c>
      <c r="F639" s="116">
        <f t="shared" si="367"/>
        <v>204.95</v>
      </c>
      <c r="G639" s="116">
        <f t="shared" si="375"/>
        <v>40.99</v>
      </c>
      <c r="H639" s="117">
        <f t="shared" si="368"/>
        <v>5</v>
      </c>
      <c r="I639" s="116">
        <f t="shared" si="369"/>
        <v>204.95</v>
      </c>
      <c r="J639" s="116">
        <f t="shared" si="379"/>
        <v>38.9405</v>
      </c>
      <c r="K639" s="116">
        <f t="shared" si="370"/>
        <v>5</v>
      </c>
      <c r="L639" s="116">
        <f t="shared" si="371"/>
        <v>194.7025</v>
      </c>
      <c r="M639" s="116">
        <f t="shared" si="372"/>
        <v>2.0495</v>
      </c>
      <c r="N639" s="116">
        <f t="shared" si="373"/>
        <v>5</v>
      </c>
      <c r="O639" s="116">
        <f t="shared" si="374"/>
        <v>10.2475</v>
      </c>
      <c r="P639" s="116"/>
      <c r="R639" s="95">
        <f t="shared" si="376"/>
        <v>38.9405</v>
      </c>
      <c r="S639" s="96">
        <f t="shared" si="377"/>
        <v>0</v>
      </c>
      <c r="T639" s="97"/>
    </row>
    <row r="640" s="85" customFormat="1" ht="23.1" customHeight="1" spans="1:20">
      <c r="A640" s="129">
        <v>608</v>
      </c>
      <c r="B640" s="129" t="s">
        <v>1193</v>
      </c>
      <c r="C640" s="113"/>
      <c r="D640" s="148"/>
      <c r="E640" s="115"/>
      <c r="F640" s="116">
        <f t="shared" si="367"/>
        <v>0</v>
      </c>
      <c r="G640" s="116">
        <f t="shared" si="375"/>
        <v>0</v>
      </c>
      <c r="H640" s="117">
        <f t="shared" si="368"/>
        <v>0</v>
      </c>
      <c r="I640" s="116">
        <f t="shared" si="369"/>
        <v>0</v>
      </c>
      <c r="J640" s="116">
        <f t="shared" si="379"/>
        <v>0</v>
      </c>
      <c r="K640" s="116">
        <f t="shared" si="370"/>
        <v>0</v>
      </c>
      <c r="L640" s="116">
        <f t="shared" si="371"/>
        <v>0</v>
      </c>
      <c r="M640" s="116">
        <f t="shared" si="372"/>
        <v>0</v>
      </c>
      <c r="N640" s="116">
        <f t="shared" si="373"/>
        <v>0</v>
      </c>
      <c r="O640" s="116">
        <f t="shared" si="374"/>
        <v>0</v>
      </c>
      <c r="P640" s="116"/>
      <c r="R640" s="95">
        <f t="shared" si="376"/>
        <v>0</v>
      </c>
      <c r="S640" s="96">
        <f t="shared" si="377"/>
        <v>0</v>
      </c>
      <c r="T640" s="97"/>
    </row>
    <row r="641" s="85" customFormat="1" ht="23.1" customHeight="1" spans="1:20">
      <c r="A641" s="129" t="s">
        <v>1194</v>
      </c>
      <c r="B641" s="129" t="s">
        <v>1195</v>
      </c>
      <c r="C641" s="113" t="s">
        <v>65</v>
      </c>
      <c r="D641" s="148">
        <v>2</v>
      </c>
      <c r="E641" s="115">
        <v>0</v>
      </c>
      <c r="F641" s="116">
        <f t="shared" ref="F641:F704" si="380">ROUND(E641*D641,2)</f>
        <v>0</v>
      </c>
      <c r="G641" s="116">
        <f t="shared" si="375"/>
        <v>2</v>
      </c>
      <c r="H641" s="117">
        <f t="shared" ref="H641:H704" si="381">E641</f>
        <v>0</v>
      </c>
      <c r="I641" s="116">
        <f t="shared" ref="I641:I704" si="382">ROUND(H641*G641,2)</f>
        <v>0</v>
      </c>
      <c r="J641" s="116">
        <f t="shared" si="379"/>
        <v>1.9</v>
      </c>
      <c r="K641" s="116">
        <f t="shared" ref="K641:K704" si="383">H641</f>
        <v>0</v>
      </c>
      <c r="L641" s="116">
        <f t="shared" ref="L641:L704" si="384">K641*J641</f>
        <v>0</v>
      </c>
      <c r="M641" s="116">
        <f t="shared" ref="M641:M704" si="385">G641-J641</f>
        <v>0.1</v>
      </c>
      <c r="N641" s="116">
        <f t="shared" ref="N641:N704" si="386">K641</f>
        <v>0</v>
      </c>
      <c r="O641" s="116">
        <f t="shared" ref="O641:O704" si="387">N641*M641</f>
        <v>0</v>
      </c>
      <c r="P641" s="116"/>
      <c r="R641" s="95">
        <f t="shared" si="376"/>
        <v>1.9</v>
      </c>
      <c r="S641" s="96">
        <f t="shared" si="377"/>
        <v>0</v>
      </c>
      <c r="T641" s="97"/>
    </row>
    <row r="642" s="85" customFormat="1" ht="23.1" customHeight="1" spans="1:20">
      <c r="A642" s="129" t="s">
        <v>1196</v>
      </c>
      <c r="B642" s="129" t="s">
        <v>1197</v>
      </c>
      <c r="C642" s="113" t="s">
        <v>65</v>
      </c>
      <c r="D642" s="148">
        <v>1.75</v>
      </c>
      <c r="E642" s="115">
        <v>0</v>
      </c>
      <c r="F642" s="116">
        <f t="shared" si="380"/>
        <v>0</v>
      </c>
      <c r="G642" s="116">
        <f t="shared" si="375"/>
        <v>1.75</v>
      </c>
      <c r="H642" s="117">
        <f t="shared" si="381"/>
        <v>0</v>
      </c>
      <c r="I642" s="116">
        <f t="shared" si="382"/>
        <v>0</v>
      </c>
      <c r="J642" s="116">
        <f t="shared" si="379"/>
        <v>1.6625</v>
      </c>
      <c r="K642" s="116">
        <f t="shared" si="383"/>
        <v>0</v>
      </c>
      <c r="L642" s="116">
        <f t="shared" si="384"/>
        <v>0</v>
      </c>
      <c r="M642" s="116">
        <f t="shared" si="385"/>
        <v>0.0875000000000001</v>
      </c>
      <c r="N642" s="116">
        <f t="shared" si="386"/>
        <v>0</v>
      </c>
      <c r="O642" s="116">
        <f t="shared" si="387"/>
        <v>0</v>
      </c>
      <c r="P642" s="116"/>
      <c r="R642" s="95">
        <f t="shared" si="376"/>
        <v>1.6625</v>
      </c>
      <c r="S642" s="96">
        <f t="shared" si="377"/>
        <v>0</v>
      </c>
      <c r="T642" s="97"/>
    </row>
    <row r="643" s="85" customFormat="1" ht="23.1" customHeight="1" spans="1:20">
      <c r="A643" s="129">
        <v>609</v>
      </c>
      <c r="B643" s="129" t="s">
        <v>1198</v>
      </c>
      <c r="C643" s="113"/>
      <c r="D643" s="148"/>
      <c r="E643" s="115"/>
      <c r="F643" s="116">
        <f t="shared" si="380"/>
        <v>0</v>
      </c>
      <c r="G643" s="116">
        <f t="shared" si="375"/>
        <v>0</v>
      </c>
      <c r="H643" s="117">
        <f t="shared" si="381"/>
        <v>0</v>
      </c>
      <c r="I643" s="116">
        <f t="shared" si="382"/>
        <v>0</v>
      </c>
      <c r="J643" s="116">
        <f t="shared" si="379"/>
        <v>0</v>
      </c>
      <c r="K643" s="116">
        <f t="shared" si="383"/>
        <v>0</v>
      </c>
      <c r="L643" s="116">
        <f t="shared" si="384"/>
        <v>0</v>
      </c>
      <c r="M643" s="116">
        <f t="shared" si="385"/>
        <v>0</v>
      </c>
      <c r="N643" s="116">
        <f t="shared" si="386"/>
        <v>0</v>
      </c>
      <c r="O643" s="116">
        <f t="shared" si="387"/>
        <v>0</v>
      </c>
      <c r="P643" s="116"/>
      <c r="R643" s="95">
        <f t="shared" si="376"/>
        <v>0</v>
      </c>
      <c r="S643" s="96">
        <f t="shared" si="377"/>
        <v>0</v>
      </c>
      <c r="T643" s="97"/>
    </row>
    <row r="644" s="85" customFormat="1" ht="23.1" customHeight="1" spans="1:20">
      <c r="A644" s="129" t="s">
        <v>1199</v>
      </c>
      <c r="B644" s="129" t="s">
        <v>1200</v>
      </c>
      <c r="C644" s="113"/>
      <c r="D644" s="148"/>
      <c r="E644" s="115"/>
      <c r="F644" s="116">
        <f t="shared" si="380"/>
        <v>0</v>
      </c>
      <c r="G644" s="116">
        <f t="shared" si="375"/>
        <v>0</v>
      </c>
      <c r="H644" s="117">
        <f t="shared" si="381"/>
        <v>0</v>
      </c>
      <c r="I644" s="116">
        <f t="shared" si="382"/>
        <v>0</v>
      </c>
      <c r="J644" s="116">
        <f t="shared" si="379"/>
        <v>0</v>
      </c>
      <c r="K644" s="116">
        <f t="shared" si="383"/>
        <v>0</v>
      </c>
      <c r="L644" s="116">
        <f t="shared" si="384"/>
        <v>0</v>
      </c>
      <c r="M644" s="116">
        <f t="shared" si="385"/>
        <v>0</v>
      </c>
      <c r="N644" s="116">
        <f t="shared" si="386"/>
        <v>0</v>
      </c>
      <c r="O644" s="116">
        <f t="shared" si="387"/>
        <v>0</v>
      </c>
      <c r="P644" s="116"/>
      <c r="R644" s="95">
        <f t="shared" si="376"/>
        <v>0</v>
      </c>
      <c r="S644" s="96">
        <f t="shared" si="377"/>
        <v>0</v>
      </c>
      <c r="T644" s="97"/>
    </row>
    <row r="645" s="85" customFormat="1" ht="23.1" customHeight="1" spans="1:20">
      <c r="A645" s="129" t="s">
        <v>1201</v>
      </c>
      <c r="B645" s="129" t="s">
        <v>1202</v>
      </c>
      <c r="C645" s="113" t="s">
        <v>1203</v>
      </c>
      <c r="D645" s="148">
        <v>316.69</v>
      </c>
      <c r="E645" s="115">
        <v>2</v>
      </c>
      <c r="F645" s="116">
        <f t="shared" si="380"/>
        <v>633.38</v>
      </c>
      <c r="G645" s="116">
        <f t="shared" si="375"/>
        <v>316.69</v>
      </c>
      <c r="H645" s="117">
        <f t="shared" si="381"/>
        <v>2</v>
      </c>
      <c r="I645" s="116">
        <f t="shared" si="382"/>
        <v>633.38</v>
      </c>
      <c r="J645" s="116">
        <f t="shared" si="379"/>
        <v>300.8555</v>
      </c>
      <c r="K645" s="116">
        <f t="shared" si="383"/>
        <v>2</v>
      </c>
      <c r="L645" s="116">
        <f t="shared" si="384"/>
        <v>601.711</v>
      </c>
      <c r="M645" s="116">
        <f t="shared" si="385"/>
        <v>15.8345</v>
      </c>
      <c r="N645" s="116">
        <f t="shared" si="386"/>
        <v>2</v>
      </c>
      <c r="O645" s="116">
        <f t="shared" si="387"/>
        <v>31.669</v>
      </c>
      <c r="P645" s="116"/>
      <c r="R645" s="95">
        <f t="shared" si="376"/>
        <v>300.8555</v>
      </c>
      <c r="S645" s="96">
        <f t="shared" si="377"/>
        <v>0</v>
      </c>
      <c r="T645" s="97"/>
    </row>
    <row r="646" s="85" customFormat="1" ht="23.1" customHeight="1" spans="1:20">
      <c r="A646" s="129" t="s">
        <v>1204</v>
      </c>
      <c r="B646" s="129" t="s">
        <v>1205</v>
      </c>
      <c r="C646" s="113" t="s">
        <v>1203</v>
      </c>
      <c r="D646" s="148">
        <v>35.69</v>
      </c>
      <c r="E646" s="115">
        <v>2</v>
      </c>
      <c r="F646" s="116">
        <f t="shared" si="380"/>
        <v>71.38</v>
      </c>
      <c r="G646" s="116">
        <f t="shared" si="375"/>
        <v>35.69</v>
      </c>
      <c r="H646" s="117">
        <f t="shared" si="381"/>
        <v>2</v>
      </c>
      <c r="I646" s="116">
        <f t="shared" si="382"/>
        <v>71.38</v>
      </c>
      <c r="J646" s="116">
        <f t="shared" si="379"/>
        <v>33.9055</v>
      </c>
      <c r="K646" s="116">
        <f t="shared" si="383"/>
        <v>2</v>
      </c>
      <c r="L646" s="116">
        <f t="shared" si="384"/>
        <v>67.811</v>
      </c>
      <c r="M646" s="116">
        <f t="shared" si="385"/>
        <v>1.7845</v>
      </c>
      <c r="N646" s="116">
        <f t="shared" si="386"/>
        <v>2</v>
      </c>
      <c r="O646" s="116">
        <f t="shared" si="387"/>
        <v>3.569</v>
      </c>
      <c r="P646" s="116"/>
      <c r="R646" s="95">
        <f t="shared" si="376"/>
        <v>33.9055</v>
      </c>
      <c r="S646" s="96">
        <f t="shared" si="377"/>
        <v>0</v>
      </c>
      <c r="T646" s="97"/>
    </row>
    <row r="647" s="85" customFormat="1" ht="23.1" customHeight="1" spans="1:20">
      <c r="A647" s="129" t="s">
        <v>1206</v>
      </c>
      <c r="B647" s="129" t="s">
        <v>1207</v>
      </c>
      <c r="C647" s="113"/>
      <c r="D647" s="148"/>
      <c r="E647" s="115"/>
      <c r="F647" s="116">
        <f t="shared" si="380"/>
        <v>0</v>
      </c>
      <c r="G647" s="116">
        <f t="shared" si="375"/>
        <v>0</v>
      </c>
      <c r="H647" s="117">
        <f t="shared" si="381"/>
        <v>0</v>
      </c>
      <c r="I647" s="116">
        <f t="shared" si="382"/>
        <v>0</v>
      </c>
      <c r="J647" s="116">
        <f t="shared" si="379"/>
        <v>0</v>
      </c>
      <c r="K647" s="116">
        <f t="shared" si="383"/>
        <v>0</v>
      </c>
      <c r="L647" s="116">
        <f t="shared" si="384"/>
        <v>0</v>
      </c>
      <c r="M647" s="116">
        <f t="shared" si="385"/>
        <v>0</v>
      </c>
      <c r="N647" s="116">
        <f t="shared" si="386"/>
        <v>0</v>
      </c>
      <c r="O647" s="116">
        <f t="shared" si="387"/>
        <v>0</v>
      </c>
      <c r="P647" s="116"/>
      <c r="R647" s="95">
        <f t="shared" si="376"/>
        <v>0</v>
      </c>
      <c r="S647" s="96">
        <f t="shared" si="377"/>
        <v>0</v>
      </c>
      <c r="T647" s="97"/>
    </row>
    <row r="648" s="85" customFormat="1" ht="23.1" customHeight="1" spans="1:20">
      <c r="A648" s="129" t="s">
        <v>1208</v>
      </c>
      <c r="B648" s="129" t="s">
        <v>1209</v>
      </c>
      <c r="C648" s="113" t="s">
        <v>65</v>
      </c>
      <c r="D648" s="148">
        <v>425.35</v>
      </c>
      <c r="E648" s="115">
        <v>0</v>
      </c>
      <c r="F648" s="116">
        <f t="shared" si="380"/>
        <v>0</v>
      </c>
      <c r="G648" s="116">
        <f t="shared" si="375"/>
        <v>425.35</v>
      </c>
      <c r="H648" s="117">
        <f t="shared" si="381"/>
        <v>0</v>
      </c>
      <c r="I648" s="116">
        <f t="shared" si="382"/>
        <v>0</v>
      </c>
      <c r="J648" s="116">
        <f t="shared" si="379"/>
        <v>404.0825</v>
      </c>
      <c r="K648" s="116">
        <f t="shared" si="383"/>
        <v>0</v>
      </c>
      <c r="L648" s="116">
        <f t="shared" si="384"/>
        <v>0</v>
      </c>
      <c r="M648" s="116">
        <f t="shared" si="385"/>
        <v>21.2675</v>
      </c>
      <c r="N648" s="116">
        <f t="shared" si="386"/>
        <v>0</v>
      </c>
      <c r="O648" s="116">
        <f t="shared" si="387"/>
        <v>0</v>
      </c>
      <c r="P648" s="116"/>
      <c r="R648" s="95">
        <f t="shared" si="376"/>
        <v>404.0825</v>
      </c>
      <c r="S648" s="96">
        <f t="shared" si="377"/>
        <v>0</v>
      </c>
      <c r="T648" s="97"/>
    </row>
    <row r="649" s="85" customFormat="1" ht="23.1" customHeight="1" spans="1:20">
      <c r="A649" s="129" t="s">
        <v>1210</v>
      </c>
      <c r="B649" s="129" t="s">
        <v>1211</v>
      </c>
      <c r="C649" s="113" t="s">
        <v>65</v>
      </c>
      <c r="D649" s="148">
        <v>67.06</v>
      </c>
      <c r="E649" s="115">
        <v>0</v>
      </c>
      <c r="F649" s="116">
        <f t="shared" si="380"/>
        <v>0</v>
      </c>
      <c r="G649" s="116">
        <f t="shared" si="375"/>
        <v>67.06</v>
      </c>
      <c r="H649" s="117">
        <f t="shared" si="381"/>
        <v>0</v>
      </c>
      <c r="I649" s="116">
        <f t="shared" si="382"/>
        <v>0</v>
      </c>
      <c r="J649" s="116">
        <f t="shared" si="379"/>
        <v>63.707</v>
      </c>
      <c r="K649" s="116">
        <f t="shared" si="383"/>
        <v>0</v>
      </c>
      <c r="L649" s="116">
        <f t="shared" si="384"/>
        <v>0</v>
      </c>
      <c r="M649" s="116">
        <f t="shared" si="385"/>
        <v>3.353</v>
      </c>
      <c r="N649" s="116">
        <f t="shared" si="386"/>
        <v>0</v>
      </c>
      <c r="O649" s="116">
        <f t="shared" si="387"/>
        <v>0</v>
      </c>
      <c r="P649" s="116"/>
      <c r="R649" s="95">
        <f t="shared" si="376"/>
        <v>63.707</v>
      </c>
      <c r="S649" s="96">
        <f t="shared" si="377"/>
        <v>0</v>
      </c>
      <c r="T649" s="97"/>
    </row>
    <row r="650" s="85" customFormat="1" ht="23.1" customHeight="1" spans="1:20">
      <c r="A650" s="129" t="s">
        <v>1212</v>
      </c>
      <c r="B650" s="129" t="s">
        <v>1213</v>
      </c>
      <c r="C650" s="113"/>
      <c r="D650" s="148"/>
      <c r="E650" s="115"/>
      <c r="F650" s="116">
        <f t="shared" si="380"/>
        <v>0</v>
      </c>
      <c r="G650" s="116">
        <f t="shared" ref="G650:G713" si="388">D650</f>
        <v>0</v>
      </c>
      <c r="H650" s="117">
        <f t="shared" si="381"/>
        <v>0</v>
      </c>
      <c r="I650" s="116">
        <f t="shared" si="382"/>
        <v>0</v>
      </c>
      <c r="J650" s="116">
        <f t="shared" si="379"/>
        <v>0</v>
      </c>
      <c r="K650" s="116">
        <f t="shared" si="383"/>
        <v>0</v>
      </c>
      <c r="L650" s="116">
        <f t="shared" si="384"/>
        <v>0</v>
      </c>
      <c r="M650" s="116">
        <f t="shared" si="385"/>
        <v>0</v>
      </c>
      <c r="N650" s="116">
        <f t="shared" si="386"/>
        <v>0</v>
      </c>
      <c r="O650" s="116">
        <f t="shared" si="387"/>
        <v>0</v>
      </c>
      <c r="P650" s="116"/>
      <c r="R650" s="95">
        <f t="shared" si="376"/>
        <v>0</v>
      </c>
      <c r="S650" s="96">
        <f t="shared" si="377"/>
        <v>0</v>
      </c>
      <c r="T650" s="97"/>
    </row>
    <row r="651" s="85" customFormat="1" ht="23.1" customHeight="1" spans="1:20">
      <c r="A651" s="129" t="s">
        <v>1214</v>
      </c>
      <c r="B651" s="129" t="s">
        <v>1215</v>
      </c>
      <c r="C651" s="113" t="s">
        <v>1203</v>
      </c>
      <c r="D651" s="148">
        <v>378.41</v>
      </c>
      <c r="E651" s="115">
        <v>5</v>
      </c>
      <c r="F651" s="116">
        <f t="shared" si="380"/>
        <v>1892.05</v>
      </c>
      <c r="G651" s="116">
        <f t="shared" si="388"/>
        <v>378.41</v>
      </c>
      <c r="H651" s="117">
        <f t="shared" si="381"/>
        <v>5</v>
      </c>
      <c r="I651" s="116">
        <f t="shared" si="382"/>
        <v>1892.05</v>
      </c>
      <c r="J651" s="116">
        <f t="shared" si="379"/>
        <v>359.4895</v>
      </c>
      <c r="K651" s="116">
        <f t="shared" si="383"/>
        <v>5</v>
      </c>
      <c r="L651" s="116">
        <f t="shared" si="384"/>
        <v>1797.4475</v>
      </c>
      <c r="M651" s="116">
        <f t="shared" si="385"/>
        <v>18.9205</v>
      </c>
      <c r="N651" s="116">
        <f t="shared" si="386"/>
        <v>5</v>
      </c>
      <c r="O651" s="116">
        <f t="shared" si="387"/>
        <v>94.6025</v>
      </c>
      <c r="P651" s="116"/>
      <c r="R651" s="95">
        <f t="shared" ref="R651:R714" si="389">G651*0.95</f>
        <v>359.4895</v>
      </c>
      <c r="S651" s="96">
        <f t="shared" ref="S651:S714" si="390">J651-R651</f>
        <v>0</v>
      </c>
      <c r="T651" s="97"/>
    </row>
    <row r="652" s="85" customFormat="1" ht="23.1" customHeight="1" spans="1:20">
      <c r="A652" s="129" t="s">
        <v>1216</v>
      </c>
      <c r="B652" s="129" t="s">
        <v>1217</v>
      </c>
      <c r="C652" s="113" t="s">
        <v>334</v>
      </c>
      <c r="D652" s="148">
        <v>31.8</v>
      </c>
      <c r="E652" s="115">
        <v>5</v>
      </c>
      <c r="F652" s="116">
        <f t="shared" si="380"/>
        <v>159</v>
      </c>
      <c r="G652" s="116">
        <f t="shared" si="388"/>
        <v>31.8</v>
      </c>
      <c r="H652" s="117">
        <f t="shared" si="381"/>
        <v>5</v>
      </c>
      <c r="I652" s="116">
        <f t="shared" si="382"/>
        <v>159</v>
      </c>
      <c r="J652" s="116">
        <f t="shared" si="379"/>
        <v>30.21</v>
      </c>
      <c r="K652" s="116">
        <f t="shared" si="383"/>
        <v>5</v>
      </c>
      <c r="L652" s="116">
        <f t="shared" si="384"/>
        <v>151.05</v>
      </c>
      <c r="M652" s="116">
        <f t="shared" si="385"/>
        <v>1.59</v>
      </c>
      <c r="N652" s="116">
        <f t="shared" si="386"/>
        <v>5</v>
      </c>
      <c r="O652" s="116">
        <f t="shared" si="387"/>
        <v>7.95</v>
      </c>
      <c r="P652" s="116"/>
      <c r="R652" s="95">
        <f t="shared" si="389"/>
        <v>30.21</v>
      </c>
      <c r="S652" s="96">
        <f t="shared" si="390"/>
        <v>0</v>
      </c>
      <c r="T652" s="97"/>
    </row>
    <row r="653" s="85" customFormat="1" ht="23.1" customHeight="1" spans="1:20">
      <c r="A653" s="129" t="s">
        <v>1218</v>
      </c>
      <c r="B653" s="129" t="s">
        <v>1219</v>
      </c>
      <c r="C653" s="113"/>
      <c r="D653" s="148"/>
      <c r="E653" s="115"/>
      <c r="F653" s="116">
        <f t="shared" si="380"/>
        <v>0</v>
      </c>
      <c r="G653" s="116">
        <f t="shared" si="388"/>
        <v>0</v>
      </c>
      <c r="H653" s="117">
        <f t="shared" si="381"/>
        <v>0</v>
      </c>
      <c r="I653" s="116">
        <f t="shared" si="382"/>
        <v>0</v>
      </c>
      <c r="J653" s="116">
        <f t="shared" si="379"/>
        <v>0</v>
      </c>
      <c r="K653" s="116">
        <f t="shared" si="383"/>
        <v>0</v>
      </c>
      <c r="L653" s="116">
        <f t="shared" si="384"/>
        <v>0</v>
      </c>
      <c r="M653" s="116">
        <f t="shared" si="385"/>
        <v>0</v>
      </c>
      <c r="N653" s="116">
        <f t="shared" si="386"/>
        <v>0</v>
      </c>
      <c r="O653" s="116">
        <f t="shared" si="387"/>
        <v>0</v>
      </c>
      <c r="P653" s="116"/>
      <c r="R653" s="95">
        <f t="shared" si="389"/>
        <v>0</v>
      </c>
      <c r="S653" s="96">
        <f t="shared" si="390"/>
        <v>0</v>
      </c>
      <c r="T653" s="97"/>
    </row>
    <row r="654" s="85" customFormat="1" ht="23.1" customHeight="1" spans="1:20">
      <c r="A654" s="129" t="s">
        <v>1220</v>
      </c>
      <c r="B654" s="129" t="s">
        <v>1221</v>
      </c>
      <c r="C654" s="113" t="s">
        <v>65</v>
      </c>
      <c r="D654" s="148">
        <v>2649.87</v>
      </c>
      <c r="E654" s="115">
        <v>0</v>
      </c>
      <c r="F654" s="116">
        <f t="shared" si="380"/>
        <v>0</v>
      </c>
      <c r="G654" s="116">
        <f t="shared" si="388"/>
        <v>2649.87</v>
      </c>
      <c r="H654" s="117">
        <f t="shared" si="381"/>
        <v>0</v>
      </c>
      <c r="I654" s="116">
        <f t="shared" si="382"/>
        <v>0</v>
      </c>
      <c r="J654" s="116">
        <f t="shared" si="379"/>
        <v>2517.3765</v>
      </c>
      <c r="K654" s="116">
        <f t="shared" si="383"/>
        <v>0</v>
      </c>
      <c r="L654" s="116">
        <f t="shared" si="384"/>
        <v>0</v>
      </c>
      <c r="M654" s="116">
        <f t="shared" si="385"/>
        <v>132.4935</v>
      </c>
      <c r="N654" s="116">
        <f t="shared" si="386"/>
        <v>0</v>
      </c>
      <c r="O654" s="116">
        <f t="shared" si="387"/>
        <v>0</v>
      </c>
      <c r="P654" s="116"/>
      <c r="R654" s="95">
        <f t="shared" si="389"/>
        <v>2517.3765</v>
      </c>
      <c r="S654" s="96">
        <f t="shared" si="390"/>
        <v>0</v>
      </c>
      <c r="T654" s="97"/>
    </row>
    <row r="655" s="85" customFormat="1" ht="23.1" customHeight="1" spans="1:20">
      <c r="A655" s="129" t="s">
        <v>1222</v>
      </c>
      <c r="B655" s="129" t="s">
        <v>1223</v>
      </c>
      <c r="C655" s="113" t="s">
        <v>65</v>
      </c>
      <c r="D655" s="148">
        <v>74.18</v>
      </c>
      <c r="E655" s="115">
        <v>0</v>
      </c>
      <c r="F655" s="116">
        <f t="shared" si="380"/>
        <v>0</v>
      </c>
      <c r="G655" s="116">
        <f t="shared" si="388"/>
        <v>74.18</v>
      </c>
      <c r="H655" s="117">
        <f t="shared" si="381"/>
        <v>0</v>
      </c>
      <c r="I655" s="116">
        <f t="shared" si="382"/>
        <v>0</v>
      </c>
      <c r="J655" s="116">
        <f t="shared" si="379"/>
        <v>70.471</v>
      </c>
      <c r="K655" s="116">
        <f t="shared" si="383"/>
        <v>0</v>
      </c>
      <c r="L655" s="116">
        <f t="shared" si="384"/>
        <v>0</v>
      </c>
      <c r="M655" s="116">
        <f t="shared" si="385"/>
        <v>3.709</v>
      </c>
      <c r="N655" s="116">
        <f t="shared" si="386"/>
        <v>0</v>
      </c>
      <c r="O655" s="116">
        <f t="shared" si="387"/>
        <v>0</v>
      </c>
      <c r="P655" s="116"/>
      <c r="R655" s="95">
        <f t="shared" si="389"/>
        <v>70.471</v>
      </c>
      <c r="S655" s="96">
        <f t="shared" si="390"/>
        <v>0</v>
      </c>
      <c r="T655" s="97"/>
    </row>
    <row r="656" s="85" customFormat="1" ht="23.1" customHeight="1" spans="1:20">
      <c r="A656" s="129" t="s">
        <v>1224</v>
      </c>
      <c r="B656" s="129" t="s">
        <v>1225</v>
      </c>
      <c r="C656" s="113"/>
      <c r="D656" s="148"/>
      <c r="E656" s="115"/>
      <c r="F656" s="116">
        <f t="shared" si="380"/>
        <v>0</v>
      </c>
      <c r="G656" s="116">
        <f t="shared" si="388"/>
        <v>0</v>
      </c>
      <c r="H656" s="117">
        <f t="shared" si="381"/>
        <v>0</v>
      </c>
      <c r="I656" s="116">
        <f t="shared" si="382"/>
        <v>0</v>
      </c>
      <c r="J656" s="116">
        <f t="shared" si="379"/>
        <v>0</v>
      </c>
      <c r="K656" s="116">
        <f t="shared" si="383"/>
        <v>0</v>
      </c>
      <c r="L656" s="116">
        <f t="shared" si="384"/>
        <v>0</v>
      </c>
      <c r="M656" s="116">
        <f t="shared" si="385"/>
        <v>0</v>
      </c>
      <c r="N656" s="116">
        <f t="shared" si="386"/>
        <v>0</v>
      </c>
      <c r="O656" s="116">
        <f t="shared" si="387"/>
        <v>0</v>
      </c>
      <c r="P656" s="116"/>
      <c r="R656" s="95">
        <f t="shared" si="389"/>
        <v>0</v>
      </c>
      <c r="S656" s="96">
        <f t="shared" si="390"/>
        <v>0</v>
      </c>
      <c r="T656" s="97"/>
    </row>
    <row r="657" s="85" customFormat="1" ht="23.1" customHeight="1" spans="1:20">
      <c r="A657" s="129" t="s">
        <v>1226</v>
      </c>
      <c r="B657" s="129" t="s">
        <v>1227</v>
      </c>
      <c r="C657" s="113" t="s">
        <v>65</v>
      </c>
      <c r="D657" s="148">
        <v>2167.56</v>
      </c>
      <c r="E657" s="115">
        <v>80</v>
      </c>
      <c r="F657" s="116">
        <f t="shared" si="380"/>
        <v>173404.8</v>
      </c>
      <c r="G657" s="116">
        <f t="shared" si="388"/>
        <v>2167.56</v>
      </c>
      <c r="H657" s="117">
        <f t="shared" si="381"/>
        <v>80</v>
      </c>
      <c r="I657" s="116">
        <f t="shared" si="382"/>
        <v>173404.8</v>
      </c>
      <c r="J657" s="116">
        <f t="shared" si="379"/>
        <v>2059.182</v>
      </c>
      <c r="K657" s="116">
        <f t="shared" si="383"/>
        <v>80</v>
      </c>
      <c r="L657" s="116">
        <f t="shared" si="384"/>
        <v>164734.56</v>
      </c>
      <c r="M657" s="116">
        <f t="shared" si="385"/>
        <v>108.378</v>
      </c>
      <c r="N657" s="116">
        <f t="shared" si="386"/>
        <v>80</v>
      </c>
      <c r="O657" s="116">
        <f t="shared" si="387"/>
        <v>8670.24000000001</v>
      </c>
      <c r="P657" s="116"/>
      <c r="R657" s="95">
        <f t="shared" si="389"/>
        <v>2059.182</v>
      </c>
      <c r="S657" s="96">
        <f t="shared" si="390"/>
        <v>0</v>
      </c>
      <c r="T657" s="97"/>
    </row>
    <row r="658" s="85" customFormat="1" ht="23.1" customHeight="1" spans="1:20">
      <c r="A658" s="129" t="s">
        <v>1228</v>
      </c>
      <c r="B658" s="129" t="s">
        <v>1229</v>
      </c>
      <c r="C658" s="113" t="s">
        <v>334</v>
      </c>
      <c r="D658" s="148">
        <v>41.39</v>
      </c>
      <c r="E658" s="115">
        <v>10</v>
      </c>
      <c r="F658" s="116">
        <f t="shared" si="380"/>
        <v>413.9</v>
      </c>
      <c r="G658" s="116">
        <f t="shared" si="388"/>
        <v>41.39</v>
      </c>
      <c r="H658" s="117">
        <f t="shared" si="381"/>
        <v>10</v>
      </c>
      <c r="I658" s="116">
        <f t="shared" si="382"/>
        <v>413.9</v>
      </c>
      <c r="J658" s="116">
        <f t="shared" si="379"/>
        <v>39.3205</v>
      </c>
      <c r="K658" s="116">
        <f t="shared" si="383"/>
        <v>10</v>
      </c>
      <c r="L658" s="116">
        <f t="shared" si="384"/>
        <v>393.205</v>
      </c>
      <c r="M658" s="116">
        <f t="shared" si="385"/>
        <v>2.0695</v>
      </c>
      <c r="N658" s="116">
        <f t="shared" si="386"/>
        <v>10</v>
      </c>
      <c r="O658" s="116">
        <f t="shared" si="387"/>
        <v>20.6950000000001</v>
      </c>
      <c r="P658" s="116"/>
      <c r="R658" s="95">
        <f t="shared" si="389"/>
        <v>39.3205</v>
      </c>
      <c r="S658" s="96">
        <f t="shared" si="390"/>
        <v>0</v>
      </c>
      <c r="T658" s="97"/>
    </row>
    <row r="659" s="85" customFormat="1" ht="23.1" customHeight="1" spans="1:20">
      <c r="A659" s="129" t="s">
        <v>1230</v>
      </c>
      <c r="B659" s="129" t="s">
        <v>1231</v>
      </c>
      <c r="C659" s="113" t="s">
        <v>65</v>
      </c>
      <c r="D659" s="148">
        <v>599.84</v>
      </c>
      <c r="E659" s="115">
        <v>5</v>
      </c>
      <c r="F659" s="116">
        <f t="shared" si="380"/>
        <v>2999.2</v>
      </c>
      <c r="G659" s="116">
        <f t="shared" si="388"/>
        <v>599.84</v>
      </c>
      <c r="H659" s="117">
        <f t="shared" si="381"/>
        <v>5</v>
      </c>
      <c r="I659" s="116">
        <f t="shared" si="382"/>
        <v>2999.2</v>
      </c>
      <c r="J659" s="116">
        <f t="shared" si="379"/>
        <v>569.848</v>
      </c>
      <c r="K659" s="116">
        <f t="shared" si="383"/>
        <v>5</v>
      </c>
      <c r="L659" s="116">
        <f t="shared" si="384"/>
        <v>2849.24</v>
      </c>
      <c r="M659" s="116">
        <f t="shared" si="385"/>
        <v>29.9920000000001</v>
      </c>
      <c r="N659" s="116">
        <f t="shared" si="386"/>
        <v>5</v>
      </c>
      <c r="O659" s="116">
        <f t="shared" si="387"/>
        <v>149.96</v>
      </c>
      <c r="P659" s="116"/>
      <c r="R659" s="95">
        <f t="shared" si="389"/>
        <v>569.848</v>
      </c>
      <c r="S659" s="96">
        <f t="shared" si="390"/>
        <v>0</v>
      </c>
      <c r="T659" s="97"/>
    </row>
    <row r="660" s="85" customFormat="1" ht="23.1" customHeight="1" spans="1:20">
      <c r="A660" s="129" t="s">
        <v>1232</v>
      </c>
      <c r="B660" s="129" t="s">
        <v>1233</v>
      </c>
      <c r="C660" s="113" t="s">
        <v>65</v>
      </c>
      <c r="D660" s="148">
        <v>2567.74</v>
      </c>
      <c r="E660" s="115">
        <v>5</v>
      </c>
      <c r="F660" s="116">
        <f t="shared" si="380"/>
        <v>12838.7</v>
      </c>
      <c r="G660" s="116">
        <f t="shared" si="388"/>
        <v>2567.74</v>
      </c>
      <c r="H660" s="117">
        <f t="shared" si="381"/>
        <v>5</v>
      </c>
      <c r="I660" s="116">
        <f t="shared" si="382"/>
        <v>12838.7</v>
      </c>
      <c r="J660" s="116">
        <f t="shared" si="379"/>
        <v>2439.353</v>
      </c>
      <c r="K660" s="116">
        <f t="shared" si="383"/>
        <v>5</v>
      </c>
      <c r="L660" s="116">
        <f t="shared" si="384"/>
        <v>12196.765</v>
      </c>
      <c r="M660" s="116">
        <f t="shared" si="385"/>
        <v>128.387</v>
      </c>
      <c r="N660" s="116">
        <f t="shared" si="386"/>
        <v>5</v>
      </c>
      <c r="O660" s="116">
        <f t="shared" si="387"/>
        <v>641.935000000001</v>
      </c>
      <c r="P660" s="116"/>
      <c r="R660" s="95">
        <f t="shared" si="389"/>
        <v>2439.353</v>
      </c>
      <c r="S660" s="96">
        <f t="shared" si="390"/>
        <v>0</v>
      </c>
      <c r="T660" s="97"/>
    </row>
    <row r="661" s="85" customFormat="1" ht="23.1" customHeight="1" spans="1:20">
      <c r="A661" s="129" t="s">
        <v>1234</v>
      </c>
      <c r="B661" s="129" t="s">
        <v>1235</v>
      </c>
      <c r="C661" s="113" t="s">
        <v>65</v>
      </c>
      <c r="D661" s="148">
        <v>2967.94</v>
      </c>
      <c r="E661" s="115">
        <v>5</v>
      </c>
      <c r="F661" s="116">
        <f t="shared" si="380"/>
        <v>14839.7</v>
      </c>
      <c r="G661" s="116">
        <f t="shared" si="388"/>
        <v>2967.94</v>
      </c>
      <c r="H661" s="117">
        <f t="shared" si="381"/>
        <v>5</v>
      </c>
      <c r="I661" s="116">
        <f t="shared" si="382"/>
        <v>14839.7</v>
      </c>
      <c r="J661" s="116">
        <f t="shared" si="379"/>
        <v>2819.543</v>
      </c>
      <c r="K661" s="116">
        <f t="shared" si="383"/>
        <v>5</v>
      </c>
      <c r="L661" s="116">
        <f t="shared" si="384"/>
        <v>14097.715</v>
      </c>
      <c r="M661" s="116">
        <f t="shared" si="385"/>
        <v>148.397</v>
      </c>
      <c r="N661" s="116">
        <f t="shared" si="386"/>
        <v>5</v>
      </c>
      <c r="O661" s="116">
        <f t="shared" si="387"/>
        <v>741.985</v>
      </c>
      <c r="P661" s="116"/>
      <c r="R661" s="95">
        <f t="shared" si="389"/>
        <v>2819.543</v>
      </c>
      <c r="S661" s="96">
        <f t="shared" si="390"/>
        <v>0</v>
      </c>
      <c r="T661" s="97"/>
    </row>
    <row r="662" s="85" customFormat="1" ht="23.1" customHeight="1" spans="1:20">
      <c r="A662" s="129" t="s">
        <v>1236</v>
      </c>
      <c r="B662" s="129" t="s">
        <v>1237</v>
      </c>
      <c r="C662" s="113"/>
      <c r="D662" s="148"/>
      <c r="E662" s="115"/>
      <c r="F662" s="116">
        <f t="shared" si="380"/>
        <v>0</v>
      </c>
      <c r="G662" s="116">
        <f t="shared" si="388"/>
        <v>0</v>
      </c>
      <c r="H662" s="117">
        <f t="shared" si="381"/>
        <v>0</v>
      </c>
      <c r="I662" s="116">
        <f t="shared" si="382"/>
        <v>0</v>
      </c>
      <c r="J662" s="116">
        <f t="shared" si="379"/>
        <v>0</v>
      </c>
      <c r="K662" s="116">
        <f t="shared" si="383"/>
        <v>0</v>
      </c>
      <c r="L662" s="116">
        <f t="shared" si="384"/>
        <v>0</v>
      </c>
      <c r="M662" s="116">
        <f t="shared" si="385"/>
        <v>0</v>
      </c>
      <c r="N662" s="116">
        <f t="shared" si="386"/>
        <v>0</v>
      </c>
      <c r="O662" s="116">
        <f t="shared" si="387"/>
        <v>0</v>
      </c>
      <c r="P662" s="116"/>
      <c r="R662" s="95">
        <f t="shared" si="389"/>
        <v>0</v>
      </c>
      <c r="S662" s="96">
        <f t="shared" si="390"/>
        <v>0</v>
      </c>
      <c r="T662" s="97"/>
    </row>
    <row r="663" s="85" customFormat="1" ht="23.1" customHeight="1" spans="1:20">
      <c r="A663" s="129" t="s">
        <v>1238</v>
      </c>
      <c r="B663" s="129" t="s">
        <v>1239</v>
      </c>
      <c r="C663" s="113" t="s">
        <v>334</v>
      </c>
      <c r="D663" s="148">
        <v>421.42</v>
      </c>
      <c r="E663" s="115">
        <v>5</v>
      </c>
      <c r="F663" s="116">
        <f t="shared" si="380"/>
        <v>2107.1</v>
      </c>
      <c r="G663" s="116">
        <f t="shared" si="388"/>
        <v>421.42</v>
      </c>
      <c r="H663" s="117">
        <f t="shared" si="381"/>
        <v>5</v>
      </c>
      <c r="I663" s="116">
        <f t="shared" si="382"/>
        <v>2107.1</v>
      </c>
      <c r="J663" s="116">
        <f t="shared" si="379"/>
        <v>400.349</v>
      </c>
      <c r="K663" s="116">
        <f t="shared" si="383"/>
        <v>5</v>
      </c>
      <c r="L663" s="116">
        <f t="shared" si="384"/>
        <v>2001.745</v>
      </c>
      <c r="M663" s="116">
        <f t="shared" si="385"/>
        <v>21.071</v>
      </c>
      <c r="N663" s="116">
        <f t="shared" si="386"/>
        <v>5</v>
      </c>
      <c r="O663" s="116">
        <f t="shared" si="387"/>
        <v>105.355</v>
      </c>
      <c r="P663" s="116"/>
      <c r="R663" s="95">
        <f t="shared" si="389"/>
        <v>400.349</v>
      </c>
      <c r="S663" s="96">
        <f t="shared" si="390"/>
        <v>0</v>
      </c>
      <c r="T663" s="97"/>
    </row>
    <row r="664" s="85" customFormat="1" ht="23.1" customHeight="1" spans="1:20">
      <c r="A664" s="129" t="s">
        <v>1240</v>
      </c>
      <c r="B664" s="129" t="s">
        <v>1241</v>
      </c>
      <c r="C664" s="113" t="s">
        <v>334</v>
      </c>
      <c r="D664" s="148">
        <v>453.28</v>
      </c>
      <c r="E664" s="115">
        <v>5</v>
      </c>
      <c r="F664" s="116">
        <f t="shared" si="380"/>
        <v>2266.4</v>
      </c>
      <c r="G664" s="116">
        <f t="shared" si="388"/>
        <v>453.28</v>
      </c>
      <c r="H664" s="117">
        <f t="shared" si="381"/>
        <v>5</v>
      </c>
      <c r="I664" s="116">
        <f t="shared" si="382"/>
        <v>2266.4</v>
      </c>
      <c r="J664" s="116">
        <f t="shared" si="379"/>
        <v>430.616</v>
      </c>
      <c r="K664" s="116">
        <f t="shared" si="383"/>
        <v>5</v>
      </c>
      <c r="L664" s="116">
        <f t="shared" si="384"/>
        <v>2153.08</v>
      </c>
      <c r="M664" s="116">
        <f t="shared" si="385"/>
        <v>22.664</v>
      </c>
      <c r="N664" s="116">
        <f t="shared" si="386"/>
        <v>5</v>
      </c>
      <c r="O664" s="116">
        <f t="shared" si="387"/>
        <v>113.32</v>
      </c>
      <c r="P664" s="116"/>
      <c r="R664" s="95">
        <f t="shared" si="389"/>
        <v>430.616</v>
      </c>
      <c r="S664" s="96">
        <f t="shared" si="390"/>
        <v>0</v>
      </c>
      <c r="T664" s="97"/>
    </row>
    <row r="665" s="85" customFormat="1" ht="23.1" customHeight="1" spans="1:20">
      <c r="A665" s="129" t="s">
        <v>1242</v>
      </c>
      <c r="B665" s="129" t="s">
        <v>1243</v>
      </c>
      <c r="C665" s="113" t="s">
        <v>1009</v>
      </c>
      <c r="D665" s="148">
        <v>395.21</v>
      </c>
      <c r="E665" s="115">
        <v>5</v>
      </c>
      <c r="F665" s="116">
        <f t="shared" si="380"/>
        <v>1976.05</v>
      </c>
      <c r="G665" s="116">
        <f t="shared" si="388"/>
        <v>395.21</v>
      </c>
      <c r="H665" s="117">
        <f t="shared" si="381"/>
        <v>5</v>
      </c>
      <c r="I665" s="116">
        <f t="shared" si="382"/>
        <v>1976.05</v>
      </c>
      <c r="J665" s="116">
        <f t="shared" si="379"/>
        <v>375.4495</v>
      </c>
      <c r="K665" s="116">
        <f t="shared" si="383"/>
        <v>5</v>
      </c>
      <c r="L665" s="116">
        <f t="shared" si="384"/>
        <v>1877.2475</v>
      </c>
      <c r="M665" s="116">
        <f t="shared" si="385"/>
        <v>19.7605</v>
      </c>
      <c r="N665" s="116">
        <f t="shared" si="386"/>
        <v>5</v>
      </c>
      <c r="O665" s="116">
        <f t="shared" si="387"/>
        <v>98.8025000000002</v>
      </c>
      <c r="P665" s="116"/>
      <c r="R665" s="95">
        <f t="shared" si="389"/>
        <v>375.4495</v>
      </c>
      <c r="S665" s="96">
        <f t="shared" si="390"/>
        <v>0</v>
      </c>
      <c r="T665" s="97"/>
    </row>
    <row r="666" s="85" customFormat="1" ht="23.1" customHeight="1" spans="1:20">
      <c r="A666" s="129" t="s">
        <v>1244</v>
      </c>
      <c r="B666" s="129" t="s">
        <v>1245</v>
      </c>
      <c r="C666" s="113" t="s">
        <v>1009</v>
      </c>
      <c r="D666" s="148">
        <v>424.34</v>
      </c>
      <c r="E666" s="115">
        <v>5</v>
      </c>
      <c r="F666" s="116">
        <f t="shared" si="380"/>
        <v>2121.7</v>
      </c>
      <c r="G666" s="116">
        <f t="shared" si="388"/>
        <v>424.34</v>
      </c>
      <c r="H666" s="117">
        <f t="shared" si="381"/>
        <v>5</v>
      </c>
      <c r="I666" s="116">
        <f t="shared" si="382"/>
        <v>2121.7</v>
      </c>
      <c r="J666" s="116">
        <f t="shared" si="379"/>
        <v>403.123</v>
      </c>
      <c r="K666" s="116">
        <f t="shared" si="383"/>
        <v>5</v>
      </c>
      <c r="L666" s="116">
        <f t="shared" si="384"/>
        <v>2015.615</v>
      </c>
      <c r="M666" s="116">
        <f t="shared" si="385"/>
        <v>21.217</v>
      </c>
      <c r="N666" s="116">
        <f t="shared" si="386"/>
        <v>5</v>
      </c>
      <c r="O666" s="116">
        <f t="shared" si="387"/>
        <v>106.085</v>
      </c>
      <c r="P666" s="116"/>
      <c r="R666" s="95">
        <f t="shared" si="389"/>
        <v>403.123</v>
      </c>
      <c r="S666" s="96">
        <f t="shared" si="390"/>
        <v>0</v>
      </c>
      <c r="T666" s="97"/>
    </row>
    <row r="667" s="85" customFormat="1" ht="23.1" customHeight="1" spans="1:20">
      <c r="A667" s="129" t="s">
        <v>1246</v>
      </c>
      <c r="B667" s="129" t="s">
        <v>1247</v>
      </c>
      <c r="C667" s="113" t="s">
        <v>1009</v>
      </c>
      <c r="D667" s="148">
        <v>82.12</v>
      </c>
      <c r="E667" s="115">
        <v>5</v>
      </c>
      <c r="F667" s="116">
        <f t="shared" si="380"/>
        <v>410.6</v>
      </c>
      <c r="G667" s="116">
        <f t="shared" si="388"/>
        <v>82.12</v>
      </c>
      <c r="H667" s="117">
        <f t="shared" si="381"/>
        <v>5</v>
      </c>
      <c r="I667" s="116">
        <f t="shared" si="382"/>
        <v>410.6</v>
      </c>
      <c r="J667" s="116">
        <f t="shared" si="379"/>
        <v>78.014</v>
      </c>
      <c r="K667" s="116">
        <f t="shared" si="383"/>
        <v>5</v>
      </c>
      <c r="L667" s="116">
        <f t="shared" si="384"/>
        <v>390.07</v>
      </c>
      <c r="M667" s="116">
        <f t="shared" si="385"/>
        <v>4.10600000000001</v>
      </c>
      <c r="N667" s="116">
        <f t="shared" si="386"/>
        <v>5</v>
      </c>
      <c r="O667" s="116">
        <f t="shared" si="387"/>
        <v>20.53</v>
      </c>
      <c r="P667" s="116"/>
      <c r="R667" s="95">
        <f t="shared" si="389"/>
        <v>78.014</v>
      </c>
      <c r="S667" s="96">
        <f t="shared" si="390"/>
        <v>0</v>
      </c>
      <c r="T667" s="97"/>
    </row>
    <row r="668" s="85" customFormat="1" ht="23.1" customHeight="1" spans="1:20">
      <c r="A668" s="129" t="s">
        <v>1248</v>
      </c>
      <c r="B668" s="129" t="s">
        <v>1249</v>
      </c>
      <c r="C668" s="113" t="s">
        <v>1009</v>
      </c>
      <c r="D668" s="148">
        <v>32.11</v>
      </c>
      <c r="E668" s="115">
        <v>0</v>
      </c>
      <c r="F668" s="116">
        <f t="shared" si="380"/>
        <v>0</v>
      </c>
      <c r="G668" s="116">
        <f t="shared" si="388"/>
        <v>32.11</v>
      </c>
      <c r="H668" s="117">
        <f t="shared" si="381"/>
        <v>0</v>
      </c>
      <c r="I668" s="116">
        <f t="shared" si="382"/>
        <v>0</v>
      </c>
      <c r="J668" s="116">
        <f t="shared" si="379"/>
        <v>30.5045</v>
      </c>
      <c r="K668" s="116">
        <f t="shared" si="383"/>
        <v>0</v>
      </c>
      <c r="L668" s="116">
        <f t="shared" si="384"/>
        <v>0</v>
      </c>
      <c r="M668" s="116">
        <f t="shared" si="385"/>
        <v>1.6055</v>
      </c>
      <c r="N668" s="116">
        <f t="shared" si="386"/>
        <v>0</v>
      </c>
      <c r="O668" s="116">
        <f t="shared" si="387"/>
        <v>0</v>
      </c>
      <c r="P668" s="116"/>
      <c r="R668" s="95">
        <f t="shared" si="389"/>
        <v>30.5045</v>
      </c>
      <c r="S668" s="96">
        <f t="shared" si="390"/>
        <v>0</v>
      </c>
      <c r="T668" s="97"/>
    </row>
    <row r="669" s="85" customFormat="1" ht="23.1" customHeight="1" spans="1:20">
      <c r="A669" s="129" t="s">
        <v>1250</v>
      </c>
      <c r="B669" s="129" t="s">
        <v>1251</v>
      </c>
      <c r="C669" s="113" t="s">
        <v>62</v>
      </c>
      <c r="D669" s="148">
        <v>15</v>
      </c>
      <c r="E669" s="115">
        <v>5</v>
      </c>
      <c r="F669" s="116">
        <f t="shared" si="380"/>
        <v>75</v>
      </c>
      <c r="G669" s="116">
        <f t="shared" si="388"/>
        <v>15</v>
      </c>
      <c r="H669" s="117">
        <f t="shared" si="381"/>
        <v>5</v>
      </c>
      <c r="I669" s="116">
        <f t="shared" si="382"/>
        <v>75</v>
      </c>
      <c r="J669" s="116">
        <f t="shared" si="379"/>
        <v>14.25</v>
      </c>
      <c r="K669" s="116">
        <f t="shared" si="383"/>
        <v>5</v>
      </c>
      <c r="L669" s="116">
        <f t="shared" si="384"/>
        <v>71.25</v>
      </c>
      <c r="M669" s="116">
        <f t="shared" si="385"/>
        <v>0.75</v>
      </c>
      <c r="N669" s="116">
        <f t="shared" si="386"/>
        <v>5</v>
      </c>
      <c r="O669" s="116">
        <f t="shared" si="387"/>
        <v>3.75</v>
      </c>
      <c r="P669" s="116"/>
      <c r="R669" s="95">
        <f t="shared" si="389"/>
        <v>14.25</v>
      </c>
      <c r="S669" s="96">
        <f t="shared" si="390"/>
        <v>0</v>
      </c>
      <c r="T669" s="97"/>
    </row>
    <row r="670" s="85" customFormat="1" ht="23.1" customHeight="1" spans="1:20">
      <c r="A670" s="129" t="s">
        <v>1252</v>
      </c>
      <c r="B670" s="129" t="s">
        <v>1253</v>
      </c>
      <c r="C670" s="113" t="s">
        <v>231</v>
      </c>
      <c r="D670" s="148">
        <v>95.61</v>
      </c>
      <c r="E670" s="115">
        <v>5</v>
      </c>
      <c r="F670" s="116">
        <f t="shared" si="380"/>
        <v>478.05</v>
      </c>
      <c r="G670" s="116">
        <f t="shared" si="388"/>
        <v>95.61</v>
      </c>
      <c r="H670" s="117">
        <f t="shared" si="381"/>
        <v>5</v>
      </c>
      <c r="I670" s="116">
        <f t="shared" si="382"/>
        <v>478.05</v>
      </c>
      <c r="J670" s="116">
        <f t="shared" si="379"/>
        <v>90.8295</v>
      </c>
      <c r="K670" s="116">
        <f t="shared" si="383"/>
        <v>5</v>
      </c>
      <c r="L670" s="116">
        <f t="shared" si="384"/>
        <v>454.1475</v>
      </c>
      <c r="M670" s="116">
        <f t="shared" si="385"/>
        <v>4.7805</v>
      </c>
      <c r="N670" s="116">
        <f t="shared" si="386"/>
        <v>5</v>
      </c>
      <c r="O670" s="116">
        <f t="shared" si="387"/>
        <v>23.9025</v>
      </c>
      <c r="P670" s="116"/>
      <c r="R670" s="95">
        <f t="shared" si="389"/>
        <v>90.8295</v>
      </c>
      <c r="S670" s="96">
        <f t="shared" si="390"/>
        <v>0</v>
      </c>
      <c r="T670" s="97"/>
    </row>
    <row r="671" s="85" customFormat="1" ht="23.1" customHeight="1" spans="1:20">
      <c r="A671" s="129">
        <v>610</v>
      </c>
      <c r="B671" s="129" t="s">
        <v>1254</v>
      </c>
      <c r="C671" s="113"/>
      <c r="D671" s="148"/>
      <c r="E671" s="115"/>
      <c r="F671" s="116">
        <f t="shared" si="380"/>
        <v>0</v>
      </c>
      <c r="G671" s="116">
        <f t="shared" si="388"/>
        <v>0</v>
      </c>
      <c r="H671" s="117">
        <f t="shared" si="381"/>
        <v>0</v>
      </c>
      <c r="I671" s="116">
        <f t="shared" si="382"/>
        <v>0</v>
      </c>
      <c r="J671" s="116">
        <f t="shared" si="379"/>
        <v>0</v>
      </c>
      <c r="K671" s="116">
        <f t="shared" si="383"/>
        <v>0</v>
      </c>
      <c r="L671" s="116">
        <f t="shared" si="384"/>
        <v>0</v>
      </c>
      <c r="M671" s="116">
        <f t="shared" si="385"/>
        <v>0</v>
      </c>
      <c r="N671" s="116">
        <f t="shared" si="386"/>
        <v>0</v>
      </c>
      <c r="O671" s="116">
        <f t="shared" si="387"/>
        <v>0</v>
      </c>
      <c r="P671" s="116"/>
      <c r="R671" s="95">
        <f t="shared" si="389"/>
        <v>0</v>
      </c>
      <c r="S671" s="96">
        <f t="shared" si="390"/>
        <v>0</v>
      </c>
      <c r="T671" s="97"/>
    </row>
    <row r="672" s="85" customFormat="1" ht="23.1" customHeight="1" spans="1:20">
      <c r="A672" s="129" t="s">
        <v>1255</v>
      </c>
      <c r="B672" s="129" t="s">
        <v>1256</v>
      </c>
      <c r="C672" s="113" t="s">
        <v>55</v>
      </c>
      <c r="D672" s="148">
        <v>653.2</v>
      </c>
      <c r="E672" s="115">
        <v>10</v>
      </c>
      <c r="F672" s="116">
        <f t="shared" si="380"/>
        <v>6532</v>
      </c>
      <c r="G672" s="116">
        <f t="shared" si="388"/>
        <v>653.2</v>
      </c>
      <c r="H672" s="117">
        <f t="shared" si="381"/>
        <v>10</v>
      </c>
      <c r="I672" s="116">
        <f t="shared" si="382"/>
        <v>6532</v>
      </c>
      <c r="J672" s="116">
        <f t="shared" si="379"/>
        <v>620.54</v>
      </c>
      <c r="K672" s="116">
        <f t="shared" si="383"/>
        <v>10</v>
      </c>
      <c r="L672" s="116">
        <f t="shared" si="384"/>
        <v>6205.4</v>
      </c>
      <c r="M672" s="116">
        <f t="shared" si="385"/>
        <v>32.6600000000001</v>
      </c>
      <c r="N672" s="116">
        <f t="shared" si="386"/>
        <v>10</v>
      </c>
      <c r="O672" s="116">
        <f t="shared" si="387"/>
        <v>326.600000000001</v>
      </c>
      <c r="P672" s="116"/>
      <c r="R672" s="95">
        <f t="shared" si="389"/>
        <v>620.54</v>
      </c>
      <c r="S672" s="96">
        <f t="shared" si="390"/>
        <v>0</v>
      </c>
      <c r="T672" s="97"/>
    </row>
    <row r="673" s="85" customFormat="1" ht="23.1" customHeight="1" spans="1:20">
      <c r="A673" s="129" t="s">
        <v>1257</v>
      </c>
      <c r="B673" s="129" t="s">
        <v>1258</v>
      </c>
      <c r="C673" s="113" t="s">
        <v>62</v>
      </c>
      <c r="D673" s="148">
        <v>15</v>
      </c>
      <c r="E673" s="115">
        <v>5</v>
      </c>
      <c r="F673" s="116">
        <f t="shared" si="380"/>
        <v>75</v>
      </c>
      <c r="G673" s="116">
        <f t="shared" si="388"/>
        <v>15</v>
      </c>
      <c r="H673" s="117">
        <f t="shared" si="381"/>
        <v>5</v>
      </c>
      <c r="I673" s="116">
        <f t="shared" si="382"/>
        <v>75</v>
      </c>
      <c r="J673" s="116">
        <f t="shared" si="379"/>
        <v>14.25</v>
      </c>
      <c r="K673" s="116">
        <f t="shared" si="383"/>
        <v>5</v>
      </c>
      <c r="L673" s="116">
        <f t="shared" si="384"/>
        <v>71.25</v>
      </c>
      <c r="M673" s="116">
        <f t="shared" si="385"/>
        <v>0.75</v>
      </c>
      <c r="N673" s="116">
        <f t="shared" si="386"/>
        <v>5</v>
      </c>
      <c r="O673" s="116">
        <f t="shared" si="387"/>
        <v>3.75</v>
      </c>
      <c r="P673" s="116"/>
      <c r="R673" s="95">
        <f t="shared" si="389"/>
        <v>14.25</v>
      </c>
      <c r="S673" s="96">
        <f t="shared" si="390"/>
        <v>0</v>
      </c>
      <c r="T673" s="97"/>
    </row>
    <row r="674" s="85" customFormat="1" ht="23.1" customHeight="1" spans="1:20">
      <c r="A674" s="129">
        <v>611</v>
      </c>
      <c r="B674" s="129" t="s">
        <v>1259</v>
      </c>
      <c r="C674" s="113"/>
      <c r="D674" s="148"/>
      <c r="E674" s="115"/>
      <c r="F674" s="116">
        <f t="shared" si="380"/>
        <v>0</v>
      </c>
      <c r="G674" s="116">
        <f t="shared" si="388"/>
        <v>0</v>
      </c>
      <c r="H674" s="117">
        <f t="shared" si="381"/>
        <v>0</v>
      </c>
      <c r="I674" s="116">
        <f t="shared" si="382"/>
        <v>0</v>
      </c>
      <c r="J674" s="116">
        <f t="shared" si="379"/>
        <v>0</v>
      </c>
      <c r="K674" s="116">
        <f t="shared" si="383"/>
        <v>0</v>
      </c>
      <c r="L674" s="116">
        <f t="shared" si="384"/>
        <v>0</v>
      </c>
      <c r="M674" s="116">
        <f t="shared" si="385"/>
        <v>0</v>
      </c>
      <c r="N674" s="116">
        <f t="shared" si="386"/>
        <v>0</v>
      </c>
      <c r="O674" s="116">
        <f t="shared" si="387"/>
        <v>0</v>
      </c>
      <c r="P674" s="116"/>
      <c r="R674" s="95">
        <f t="shared" si="389"/>
        <v>0</v>
      </c>
      <c r="S674" s="96">
        <f t="shared" si="390"/>
        <v>0</v>
      </c>
      <c r="T674" s="97"/>
    </row>
    <row r="675" s="85" customFormat="1" ht="23.1" customHeight="1" spans="1:20">
      <c r="A675" s="129" t="s">
        <v>1260</v>
      </c>
      <c r="B675" s="129" t="s">
        <v>1261</v>
      </c>
      <c r="C675" s="113" t="s">
        <v>65</v>
      </c>
      <c r="D675" s="148">
        <v>30.6</v>
      </c>
      <c r="E675" s="115">
        <v>350</v>
      </c>
      <c r="F675" s="116">
        <f t="shared" si="380"/>
        <v>10710</v>
      </c>
      <c r="G675" s="116">
        <f t="shared" si="388"/>
        <v>30.6</v>
      </c>
      <c r="H675" s="117">
        <f t="shared" si="381"/>
        <v>350</v>
      </c>
      <c r="I675" s="116">
        <f t="shared" si="382"/>
        <v>10710</v>
      </c>
      <c r="J675" s="116">
        <f t="shared" si="379"/>
        <v>29.07</v>
      </c>
      <c r="K675" s="116">
        <f t="shared" si="383"/>
        <v>350</v>
      </c>
      <c r="L675" s="116">
        <f t="shared" si="384"/>
        <v>10174.5</v>
      </c>
      <c r="M675" s="116">
        <f t="shared" si="385"/>
        <v>1.53</v>
      </c>
      <c r="N675" s="116">
        <f t="shared" si="386"/>
        <v>350</v>
      </c>
      <c r="O675" s="116">
        <f t="shared" si="387"/>
        <v>535.5</v>
      </c>
      <c r="P675" s="116"/>
      <c r="R675" s="95">
        <f t="shared" si="389"/>
        <v>29.07</v>
      </c>
      <c r="S675" s="96">
        <f t="shared" si="390"/>
        <v>0</v>
      </c>
      <c r="T675" s="97"/>
    </row>
    <row r="676" s="85" customFormat="1" ht="23.1" customHeight="1" spans="1:20">
      <c r="A676" s="129" t="s">
        <v>1262</v>
      </c>
      <c r="B676" s="129" t="s">
        <v>1263</v>
      </c>
      <c r="C676" s="113" t="s">
        <v>65</v>
      </c>
      <c r="D676" s="148">
        <v>5.95</v>
      </c>
      <c r="E676" s="115">
        <v>700</v>
      </c>
      <c r="F676" s="116">
        <f t="shared" si="380"/>
        <v>4165</v>
      </c>
      <c r="G676" s="116">
        <f t="shared" si="388"/>
        <v>5.95</v>
      </c>
      <c r="H676" s="117">
        <f t="shared" si="381"/>
        <v>700</v>
      </c>
      <c r="I676" s="116">
        <f t="shared" si="382"/>
        <v>4165</v>
      </c>
      <c r="J676" s="116">
        <f t="shared" si="379"/>
        <v>5.6525</v>
      </c>
      <c r="K676" s="116">
        <f t="shared" si="383"/>
        <v>700</v>
      </c>
      <c r="L676" s="116">
        <f t="shared" si="384"/>
        <v>3956.75</v>
      </c>
      <c r="M676" s="116">
        <f t="shared" si="385"/>
        <v>0.2975</v>
      </c>
      <c r="N676" s="116">
        <f t="shared" si="386"/>
        <v>700</v>
      </c>
      <c r="O676" s="116">
        <f t="shared" si="387"/>
        <v>208.25</v>
      </c>
      <c r="P676" s="116"/>
      <c r="R676" s="95">
        <f t="shared" si="389"/>
        <v>5.6525</v>
      </c>
      <c r="S676" s="96">
        <f t="shared" si="390"/>
        <v>0</v>
      </c>
      <c r="T676" s="97"/>
    </row>
    <row r="677" s="85" customFormat="1" ht="23.1" customHeight="1" spans="1:20">
      <c r="A677" s="129" t="s">
        <v>1264</v>
      </c>
      <c r="B677" s="129" t="s">
        <v>1265</v>
      </c>
      <c r="C677" s="113" t="s">
        <v>65</v>
      </c>
      <c r="D677" s="148">
        <v>61.18</v>
      </c>
      <c r="E677" s="115">
        <v>150</v>
      </c>
      <c r="F677" s="116">
        <f t="shared" si="380"/>
        <v>9177</v>
      </c>
      <c r="G677" s="116">
        <f t="shared" si="388"/>
        <v>61.18</v>
      </c>
      <c r="H677" s="117">
        <f t="shared" si="381"/>
        <v>150</v>
      </c>
      <c r="I677" s="116">
        <f t="shared" si="382"/>
        <v>9177</v>
      </c>
      <c r="J677" s="116">
        <f t="shared" si="379"/>
        <v>58.121</v>
      </c>
      <c r="K677" s="116">
        <f t="shared" si="383"/>
        <v>150</v>
      </c>
      <c r="L677" s="116">
        <f t="shared" si="384"/>
        <v>8718.15</v>
      </c>
      <c r="M677" s="116">
        <f t="shared" si="385"/>
        <v>3.059</v>
      </c>
      <c r="N677" s="116">
        <f t="shared" si="386"/>
        <v>150</v>
      </c>
      <c r="O677" s="116">
        <f t="shared" si="387"/>
        <v>458.850000000001</v>
      </c>
      <c r="P677" s="116"/>
      <c r="R677" s="95">
        <f t="shared" si="389"/>
        <v>58.121</v>
      </c>
      <c r="S677" s="96">
        <f t="shared" si="390"/>
        <v>0</v>
      </c>
      <c r="T677" s="97"/>
    </row>
    <row r="678" s="85" customFormat="1" ht="23.1" customHeight="1" spans="1:20">
      <c r="A678" s="129" t="s">
        <v>1266</v>
      </c>
      <c r="B678" s="129" t="s">
        <v>1267</v>
      </c>
      <c r="C678" s="113" t="s">
        <v>65</v>
      </c>
      <c r="D678" s="148">
        <v>6.36</v>
      </c>
      <c r="E678" s="115">
        <v>100</v>
      </c>
      <c r="F678" s="116">
        <f t="shared" si="380"/>
        <v>636</v>
      </c>
      <c r="G678" s="116">
        <f t="shared" si="388"/>
        <v>6.36</v>
      </c>
      <c r="H678" s="117">
        <f t="shared" si="381"/>
        <v>100</v>
      </c>
      <c r="I678" s="116">
        <f t="shared" si="382"/>
        <v>636</v>
      </c>
      <c r="J678" s="116">
        <f t="shared" si="379"/>
        <v>6.042</v>
      </c>
      <c r="K678" s="116">
        <f t="shared" si="383"/>
        <v>100</v>
      </c>
      <c r="L678" s="116">
        <f t="shared" si="384"/>
        <v>604.2</v>
      </c>
      <c r="M678" s="116">
        <f t="shared" si="385"/>
        <v>0.318000000000001</v>
      </c>
      <c r="N678" s="116">
        <f t="shared" si="386"/>
        <v>100</v>
      </c>
      <c r="O678" s="116">
        <f t="shared" si="387"/>
        <v>31.8000000000001</v>
      </c>
      <c r="P678" s="116"/>
      <c r="R678" s="95">
        <f t="shared" si="389"/>
        <v>6.042</v>
      </c>
      <c r="S678" s="96">
        <f t="shared" si="390"/>
        <v>0</v>
      </c>
      <c r="T678" s="97"/>
    </row>
    <row r="679" s="85" customFormat="1" ht="23.1" customHeight="1" spans="1:20">
      <c r="A679" s="129" t="s">
        <v>1268</v>
      </c>
      <c r="B679" s="129" t="s">
        <v>1269</v>
      </c>
      <c r="C679" s="113" t="s">
        <v>334</v>
      </c>
      <c r="D679" s="148">
        <v>199.93</v>
      </c>
      <c r="E679" s="115">
        <v>22</v>
      </c>
      <c r="F679" s="116">
        <f t="shared" si="380"/>
        <v>4398.46</v>
      </c>
      <c r="G679" s="116">
        <f t="shared" si="388"/>
        <v>199.93</v>
      </c>
      <c r="H679" s="117">
        <f t="shared" si="381"/>
        <v>22</v>
      </c>
      <c r="I679" s="116">
        <f t="shared" si="382"/>
        <v>4398.46</v>
      </c>
      <c r="J679" s="116">
        <f t="shared" si="379"/>
        <v>189.9335</v>
      </c>
      <c r="K679" s="116">
        <f t="shared" si="383"/>
        <v>22</v>
      </c>
      <c r="L679" s="116">
        <f t="shared" si="384"/>
        <v>4178.537</v>
      </c>
      <c r="M679" s="116">
        <f t="shared" si="385"/>
        <v>9.9965</v>
      </c>
      <c r="N679" s="116">
        <f t="shared" si="386"/>
        <v>22</v>
      </c>
      <c r="O679" s="116">
        <f t="shared" si="387"/>
        <v>219.923</v>
      </c>
      <c r="P679" s="116"/>
      <c r="R679" s="95">
        <f t="shared" si="389"/>
        <v>189.9335</v>
      </c>
      <c r="S679" s="96">
        <f t="shared" si="390"/>
        <v>0</v>
      </c>
      <c r="T679" s="97"/>
    </row>
    <row r="680" s="85" customFormat="1" ht="23.1" customHeight="1" spans="1:20">
      <c r="A680" s="129">
        <v>612</v>
      </c>
      <c r="B680" s="129" t="s">
        <v>1270</v>
      </c>
      <c r="C680" s="113"/>
      <c r="D680" s="148"/>
      <c r="E680" s="115"/>
      <c r="F680" s="116">
        <f t="shared" si="380"/>
        <v>0</v>
      </c>
      <c r="G680" s="116">
        <f t="shared" si="388"/>
        <v>0</v>
      </c>
      <c r="H680" s="117">
        <f t="shared" si="381"/>
        <v>0</v>
      </c>
      <c r="I680" s="116">
        <f t="shared" si="382"/>
        <v>0</v>
      </c>
      <c r="J680" s="116">
        <f t="shared" si="379"/>
        <v>0</v>
      </c>
      <c r="K680" s="116">
        <f t="shared" si="383"/>
        <v>0</v>
      </c>
      <c r="L680" s="116">
        <f t="shared" si="384"/>
        <v>0</v>
      </c>
      <c r="M680" s="116">
        <f t="shared" si="385"/>
        <v>0</v>
      </c>
      <c r="N680" s="116">
        <f t="shared" si="386"/>
        <v>0</v>
      </c>
      <c r="O680" s="116">
        <f t="shared" si="387"/>
        <v>0</v>
      </c>
      <c r="P680" s="116"/>
      <c r="R680" s="95">
        <f t="shared" si="389"/>
        <v>0</v>
      </c>
      <c r="S680" s="96">
        <f t="shared" si="390"/>
        <v>0</v>
      </c>
      <c r="T680" s="97"/>
    </row>
    <row r="681" s="85" customFormat="1" ht="23.1" customHeight="1" spans="1:20">
      <c r="A681" s="129" t="s">
        <v>1271</v>
      </c>
      <c r="B681" s="129" t="s">
        <v>1272</v>
      </c>
      <c r="C681" s="113" t="s">
        <v>1009</v>
      </c>
      <c r="D681" s="148">
        <v>80.75</v>
      </c>
      <c r="E681" s="115">
        <v>40</v>
      </c>
      <c r="F681" s="116">
        <f t="shared" si="380"/>
        <v>3230</v>
      </c>
      <c r="G681" s="116">
        <f t="shared" si="388"/>
        <v>80.75</v>
      </c>
      <c r="H681" s="117">
        <f t="shared" si="381"/>
        <v>40</v>
      </c>
      <c r="I681" s="116">
        <f t="shared" si="382"/>
        <v>3230</v>
      </c>
      <c r="J681" s="116">
        <f t="shared" si="379"/>
        <v>76.7125</v>
      </c>
      <c r="K681" s="116">
        <f t="shared" si="383"/>
        <v>40</v>
      </c>
      <c r="L681" s="116">
        <f t="shared" si="384"/>
        <v>3068.5</v>
      </c>
      <c r="M681" s="116">
        <f t="shared" si="385"/>
        <v>4.03750000000001</v>
      </c>
      <c r="N681" s="116">
        <f t="shared" si="386"/>
        <v>40</v>
      </c>
      <c r="O681" s="116">
        <f t="shared" si="387"/>
        <v>161.5</v>
      </c>
      <c r="P681" s="116"/>
      <c r="R681" s="95">
        <f t="shared" si="389"/>
        <v>76.7125</v>
      </c>
      <c r="S681" s="96">
        <f t="shared" si="390"/>
        <v>0</v>
      </c>
      <c r="T681" s="97"/>
    </row>
    <row r="682" s="85" customFormat="1" ht="23.1" customHeight="1" spans="1:20">
      <c r="A682" s="129" t="s">
        <v>1273</v>
      </c>
      <c r="B682" s="129" t="s">
        <v>1274</v>
      </c>
      <c r="C682" s="113" t="s">
        <v>1009</v>
      </c>
      <c r="D682" s="148">
        <v>26.92</v>
      </c>
      <c r="E682" s="115">
        <v>100</v>
      </c>
      <c r="F682" s="116">
        <f t="shared" si="380"/>
        <v>2692</v>
      </c>
      <c r="G682" s="116">
        <f t="shared" si="388"/>
        <v>26.92</v>
      </c>
      <c r="H682" s="117">
        <f t="shared" si="381"/>
        <v>100</v>
      </c>
      <c r="I682" s="116">
        <f t="shared" si="382"/>
        <v>2692</v>
      </c>
      <c r="J682" s="116">
        <f t="shared" si="379"/>
        <v>25.574</v>
      </c>
      <c r="K682" s="116">
        <f t="shared" si="383"/>
        <v>100</v>
      </c>
      <c r="L682" s="116">
        <f t="shared" si="384"/>
        <v>2557.4</v>
      </c>
      <c r="M682" s="116">
        <f t="shared" si="385"/>
        <v>1.346</v>
      </c>
      <c r="N682" s="116">
        <f t="shared" si="386"/>
        <v>100</v>
      </c>
      <c r="O682" s="116">
        <f t="shared" si="387"/>
        <v>134.6</v>
      </c>
      <c r="P682" s="116"/>
      <c r="R682" s="95">
        <f t="shared" si="389"/>
        <v>25.574</v>
      </c>
      <c r="S682" s="96">
        <f t="shared" si="390"/>
        <v>0</v>
      </c>
      <c r="T682" s="97"/>
    </row>
    <row r="683" s="85" customFormat="1" ht="23.1" customHeight="1" spans="1:20">
      <c r="A683" s="129" t="s">
        <v>1275</v>
      </c>
      <c r="B683" s="129" t="s">
        <v>1276</v>
      </c>
      <c r="C683" s="113" t="s">
        <v>1009</v>
      </c>
      <c r="D683" s="148">
        <v>45</v>
      </c>
      <c r="E683" s="115">
        <v>10</v>
      </c>
      <c r="F683" s="116">
        <f t="shared" si="380"/>
        <v>450</v>
      </c>
      <c r="G683" s="116">
        <f t="shared" si="388"/>
        <v>45</v>
      </c>
      <c r="H683" s="117">
        <f t="shared" si="381"/>
        <v>10</v>
      </c>
      <c r="I683" s="116">
        <f t="shared" si="382"/>
        <v>450</v>
      </c>
      <c r="J683" s="116">
        <f t="shared" ref="J683:J746" si="391">G683*0.95</f>
        <v>42.75</v>
      </c>
      <c r="K683" s="116">
        <f t="shared" si="383"/>
        <v>10</v>
      </c>
      <c r="L683" s="116">
        <f t="shared" si="384"/>
        <v>427.5</v>
      </c>
      <c r="M683" s="116">
        <f t="shared" si="385"/>
        <v>2.25</v>
      </c>
      <c r="N683" s="116">
        <f t="shared" si="386"/>
        <v>10</v>
      </c>
      <c r="O683" s="116">
        <f t="shared" si="387"/>
        <v>22.5</v>
      </c>
      <c r="P683" s="116"/>
      <c r="R683" s="95">
        <f t="shared" si="389"/>
        <v>42.75</v>
      </c>
      <c r="S683" s="96">
        <f t="shared" si="390"/>
        <v>0</v>
      </c>
      <c r="T683" s="97"/>
    </row>
    <row r="684" s="85" customFormat="1" ht="23.1" customHeight="1" spans="1:20">
      <c r="A684" s="129" t="s">
        <v>1277</v>
      </c>
      <c r="B684" s="129" t="s">
        <v>1278</v>
      </c>
      <c r="C684" s="113" t="s">
        <v>1009</v>
      </c>
      <c r="D684" s="148">
        <v>24.18</v>
      </c>
      <c r="E684" s="115">
        <v>10</v>
      </c>
      <c r="F684" s="116">
        <f t="shared" si="380"/>
        <v>241.8</v>
      </c>
      <c r="G684" s="116">
        <f t="shared" si="388"/>
        <v>24.18</v>
      </c>
      <c r="H684" s="117">
        <f t="shared" si="381"/>
        <v>10</v>
      </c>
      <c r="I684" s="116">
        <f t="shared" si="382"/>
        <v>241.8</v>
      </c>
      <c r="J684" s="116">
        <f t="shared" si="391"/>
        <v>22.971</v>
      </c>
      <c r="K684" s="116">
        <f t="shared" si="383"/>
        <v>10</v>
      </c>
      <c r="L684" s="116">
        <f t="shared" si="384"/>
        <v>229.71</v>
      </c>
      <c r="M684" s="116">
        <f t="shared" si="385"/>
        <v>1.209</v>
      </c>
      <c r="N684" s="116">
        <f t="shared" si="386"/>
        <v>10</v>
      </c>
      <c r="O684" s="116">
        <f t="shared" si="387"/>
        <v>12.09</v>
      </c>
      <c r="P684" s="116"/>
      <c r="R684" s="95">
        <f t="shared" si="389"/>
        <v>22.971</v>
      </c>
      <c r="S684" s="96">
        <f t="shared" si="390"/>
        <v>0</v>
      </c>
      <c r="T684" s="97"/>
    </row>
    <row r="685" s="85" customFormat="1" ht="23.1" customHeight="1" spans="1:20">
      <c r="A685" s="129" t="s">
        <v>1279</v>
      </c>
      <c r="B685" s="129" t="s">
        <v>1280</v>
      </c>
      <c r="C685" s="113" t="s">
        <v>1009</v>
      </c>
      <c r="D685" s="148">
        <v>82.99</v>
      </c>
      <c r="E685" s="115">
        <v>0</v>
      </c>
      <c r="F685" s="116">
        <f t="shared" si="380"/>
        <v>0</v>
      </c>
      <c r="G685" s="116">
        <f t="shared" si="388"/>
        <v>82.99</v>
      </c>
      <c r="H685" s="117">
        <f t="shared" si="381"/>
        <v>0</v>
      </c>
      <c r="I685" s="116">
        <f t="shared" si="382"/>
        <v>0</v>
      </c>
      <c r="J685" s="116">
        <f t="shared" si="391"/>
        <v>78.8405</v>
      </c>
      <c r="K685" s="116">
        <f t="shared" si="383"/>
        <v>0</v>
      </c>
      <c r="L685" s="116">
        <f t="shared" si="384"/>
        <v>0</v>
      </c>
      <c r="M685" s="116">
        <f t="shared" si="385"/>
        <v>4.1495</v>
      </c>
      <c r="N685" s="116">
        <f t="shared" si="386"/>
        <v>0</v>
      </c>
      <c r="O685" s="116">
        <f t="shared" si="387"/>
        <v>0</v>
      </c>
      <c r="P685" s="116"/>
      <c r="R685" s="95">
        <f t="shared" si="389"/>
        <v>78.8405</v>
      </c>
      <c r="S685" s="96">
        <f t="shared" si="390"/>
        <v>0</v>
      </c>
      <c r="T685" s="97"/>
    </row>
    <row r="686" s="85" customFormat="1" ht="23.1" customHeight="1" spans="1:20">
      <c r="A686" s="129" t="s">
        <v>1281</v>
      </c>
      <c r="B686" s="129" t="s">
        <v>1282</v>
      </c>
      <c r="C686" s="113" t="s">
        <v>1009</v>
      </c>
      <c r="D686" s="148">
        <v>30.46</v>
      </c>
      <c r="E686" s="115">
        <v>0</v>
      </c>
      <c r="F686" s="116">
        <f t="shared" si="380"/>
        <v>0</v>
      </c>
      <c r="G686" s="116">
        <f t="shared" si="388"/>
        <v>30.46</v>
      </c>
      <c r="H686" s="117">
        <f t="shared" si="381"/>
        <v>0</v>
      </c>
      <c r="I686" s="116">
        <f t="shared" si="382"/>
        <v>0</v>
      </c>
      <c r="J686" s="116">
        <f t="shared" si="391"/>
        <v>28.937</v>
      </c>
      <c r="K686" s="116">
        <f t="shared" si="383"/>
        <v>0</v>
      </c>
      <c r="L686" s="116">
        <f t="shared" si="384"/>
        <v>0</v>
      </c>
      <c r="M686" s="116">
        <f t="shared" si="385"/>
        <v>1.523</v>
      </c>
      <c r="N686" s="116">
        <f t="shared" si="386"/>
        <v>0</v>
      </c>
      <c r="O686" s="116">
        <f t="shared" si="387"/>
        <v>0</v>
      </c>
      <c r="P686" s="116"/>
      <c r="R686" s="95">
        <f t="shared" si="389"/>
        <v>28.937</v>
      </c>
      <c r="S686" s="96">
        <f t="shared" si="390"/>
        <v>0</v>
      </c>
      <c r="T686" s="97"/>
    </row>
    <row r="687" s="85" customFormat="1" ht="23.1" customHeight="1" spans="1:20">
      <c r="A687" s="129">
        <v>613</v>
      </c>
      <c r="B687" s="129" t="s">
        <v>1283</v>
      </c>
      <c r="C687" s="113" t="s">
        <v>51</v>
      </c>
      <c r="D687" s="148">
        <v>14.99</v>
      </c>
      <c r="E687" s="115">
        <v>4</v>
      </c>
      <c r="F687" s="116">
        <f t="shared" si="380"/>
        <v>59.96</v>
      </c>
      <c r="G687" s="116">
        <f t="shared" si="388"/>
        <v>14.99</v>
      </c>
      <c r="H687" s="117">
        <f t="shared" si="381"/>
        <v>4</v>
      </c>
      <c r="I687" s="116">
        <f t="shared" si="382"/>
        <v>59.96</v>
      </c>
      <c r="J687" s="116">
        <f t="shared" si="391"/>
        <v>14.2405</v>
      </c>
      <c r="K687" s="116">
        <f t="shared" si="383"/>
        <v>4</v>
      </c>
      <c r="L687" s="116">
        <f t="shared" si="384"/>
        <v>56.962</v>
      </c>
      <c r="M687" s="116">
        <f t="shared" si="385"/>
        <v>0.749500000000001</v>
      </c>
      <c r="N687" s="116">
        <f t="shared" si="386"/>
        <v>4</v>
      </c>
      <c r="O687" s="116">
        <f t="shared" si="387"/>
        <v>2.998</v>
      </c>
      <c r="P687" s="116"/>
      <c r="R687" s="95">
        <f t="shared" si="389"/>
        <v>14.2405</v>
      </c>
      <c r="S687" s="96">
        <f t="shared" si="390"/>
        <v>0</v>
      </c>
      <c r="T687" s="97"/>
    </row>
    <row r="688" s="85" customFormat="1" ht="23.1" customHeight="1" spans="1:20">
      <c r="A688" s="129">
        <v>614</v>
      </c>
      <c r="B688" s="129" t="s">
        <v>1284</v>
      </c>
      <c r="C688" s="113"/>
      <c r="D688" s="148"/>
      <c r="E688" s="115"/>
      <c r="F688" s="116">
        <f t="shared" si="380"/>
        <v>0</v>
      </c>
      <c r="G688" s="116">
        <f t="shared" si="388"/>
        <v>0</v>
      </c>
      <c r="H688" s="117">
        <f t="shared" si="381"/>
        <v>0</v>
      </c>
      <c r="I688" s="116">
        <f t="shared" si="382"/>
        <v>0</v>
      </c>
      <c r="J688" s="116">
        <f t="shared" si="391"/>
        <v>0</v>
      </c>
      <c r="K688" s="116">
        <f t="shared" si="383"/>
        <v>0</v>
      </c>
      <c r="L688" s="116">
        <f t="shared" si="384"/>
        <v>0</v>
      </c>
      <c r="M688" s="116">
        <f t="shared" si="385"/>
        <v>0</v>
      </c>
      <c r="N688" s="116">
        <f t="shared" si="386"/>
        <v>0</v>
      </c>
      <c r="O688" s="116">
        <f t="shared" si="387"/>
        <v>0</v>
      </c>
      <c r="P688" s="116"/>
      <c r="R688" s="95">
        <f t="shared" si="389"/>
        <v>0</v>
      </c>
      <c r="S688" s="96">
        <f t="shared" si="390"/>
        <v>0</v>
      </c>
      <c r="T688" s="97"/>
    </row>
    <row r="689" s="85" customFormat="1" ht="23.1" customHeight="1" spans="1:20">
      <c r="A689" s="129" t="s">
        <v>1285</v>
      </c>
      <c r="B689" s="129" t="s">
        <v>1286</v>
      </c>
      <c r="C689" s="113"/>
      <c r="D689" s="148"/>
      <c r="E689" s="115"/>
      <c r="F689" s="116">
        <f t="shared" si="380"/>
        <v>0</v>
      </c>
      <c r="G689" s="116">
        <f t="shared" si="388"/>
        <v>0</v>
      </c>
      <c r="H689" s="117">
        <f t="shared" si="381"/>
        <v>0</v>
      </c>
      <c r="I689" s="116">
        <f t="shared" si="382"/>
        <v>0</v>
      </c>
      <c r="J689" s="116">
        <f t="shared" si="391"/>
        <v>0</v>
      </c>
      <c r="K689" s="116">
        <f t="shared" si="383"/>
        <v>0</v>
      </c>
      <c r="L689" s="116">
        <f t="shared" si="384"/>
        <v>0</v>
      </c>
      <c r="M689" s="116">
        <f t="shared" si="385"/>
        <v>0</v>
      </c>
      <c r="N689" s="116">
        <f t="shared" si="386"/>
        <v>0</v>
      </c>
      <c r="O689" s="116">
        <f t="shared" si="387"/>
        <v>0</v>
      </c>
      <c r="P689" s="116"/>
      <c r="R689" s="95">
        <f t="shared" si="389"/>
        <v>0</v>
      </c>
      <c r="S689" s="96">
        <f t="shared" si="390"/>
        <v>0</v>
      </c>
      <c r="T689" s="97"/>
    </row>
    <row r="690" s="85" customFormat="1" ht="23.1" customHeight="1" spans="1:20">
      <c r="A690" s="129" t="s">
        <v>1287</v>
      </c>
      <c r="B690" s="129" t="s">
        <v>1288</v>
      </c>
      <c r="C690" s="113" t="s">
        <v>51</v>
      </c>
      <c r="D690" s="148">
        <v>194.98</v>
      </c>
      <c r="E690" s="115">
        <v>10</v>
      </c>
      <c r="F690" s="116">
        <f t="shared" si="380"/>
        <v>1949.8</v>
      </c>
      <c r="G690" s="116">
        <f t="shared" si="388"/>
        <v>194.98</v>
      </c>
      <c r="H690" s="117">
        <f t="shared" si="381"/>
        <v>10</v>
      </c>
      <c r="I690" s="116">
        <f t="shared" si="382"/>
        <v>1949.8</v>
      </c>
      <c r="J690" s="116">
        <f t="shared" si="391"/>
        <v>185.231</v>
      </c>
      <c r="K690" s="116">
        <f t="shared" si="383"/>
        <v>10</v>
      </c>
      <c r="L690" s="116">
        <f t="shared" si="384"/>
        <v>1852.31</v>
      </c>
      <c r="M690" s="116">
        <f t="shared" si="385"/>
        <v>9.749</v>
      </c>
      <c r="N690" s="116">
        <f t="shared" si="386"/>
        <v>10</v>
      </c>
      <c r="O690" s="116">
        <f t="shared" si="387"/>
        <v>97.49</v>
      </c>
      <c r="P690" s="116"/>
      <c r="R690" s="95">
        <f t="shared" si="389"/>
        <v>185.231</v>
      </c>
      <c r="S690" s="96">
        <f t="shared" si="390"/>
        <v>0</v>
      </c>
      <c r="T690" s="97"/>
    </row>
    <row r="691" s="85" customFormat="1" ht="23.1" customHeight="1" spans="1:20">
      <c r="A691" s="129" t="s">
        <v>1289</v>
      </c>
      <c r="B691" s="129" t="s">
        <v>1290</v>
      </c>
      <c r="C691" s="113" t="s">
        <v>51</v>
      </c>
      <c r="D691" s="148">
        <v>113.98</v>
      </c>
      <c r="E691" s="115">
        <v>20</v>
      </c>
      <c r="F691" s="116">
        <f t="shared" si="380"/>
        <v>2279.6</v>
      </c>
      <c r="G691" s="116">
        <f t="shared" si="388"/>
        <v>113.98</v>
      </c>
      <c r="H691" s="117">
        <f t="shared" si="381"/>
        <v>20</v>
      </c>
      <c r="I691" s="116">
        <f t="shared" si="382"/>
        <v>2279.6</v>
      </c>
      <c r="J691" s="116">
        <f t="shared" si="391"/>
        <v>108.281</v>
      </c>
      <c r="K691" s="116">
        <f t="shared" si="383"/>
        <v>20</v>
      </c>
      <c r="L691" s="116">
        <f t="shared" si="384"/>
        <v>2165.62</v>
      </c>
      <c r="M691" s="116">
        <f t="shared" si="385"/>
        <v>5.69900000000001</v>
      </c>
      <c r="N691" s="116">
        <f t="shared" si="386"/>
        <v>20</v>
      </c>
      <c r="O691" s="116">
        <f t="shared" si="387"/>
        <v>113.98</v>
      </c>
      <c r="P691" s="116"/>
      <c r="R691" s="95">
        <f t="shared" si="389"/>
        <v>108.281</v>
      </c>
      <c r="S691" s="96">
        <f t="shared" si="390"/>
        <v>0</v>
      </c>
      <c r="T691" s="97"/>
    </row>
    <row r="692" s="85" customFormat="1" ht="23.1" customHeight="1" spans="1:20">
      <c r="A692" s="129" t="s">
        <v>1291</v>
      </c>
      <c r="B692" s="129" t="s">
        <v>1292</v>
      </c>
      <c r="C692" s="113" t="s">
        <v>51</v>
      </c>
      <c r="D692" s="148">
        <v>183.6</v>
      </c>
      <c r="E692" s="115">
        <v>20</v>
      </c>
      <c r="F692" s="116">
        <f t="shared" si="380"/>
        <v>3672</v>
      </c>
      <c r="G692" s="116">
        <f t="shared" si="388"/>
        <v>183.6</v>
      </c>
      <c r="H692" s="117">
        <f t="shared" si="381"/>
        <v>20</v>
      </c>
      <c r="I692" s="116">
        <f t="shared" si="382"/>
        <v>3672</v>
      </c>
      <c r="J692" s="116">
        <f t="shared" si="391"/>
        <v>174.42</v>
      </c>
      <c r="K692" s="116">
        <f t="shared" si="383"/>
        <v>20</v>
      </c>
      <c r="L692" s="116">
        <f t="shared" si="384"/>
        <v>3488.4</v>
      </c>
      <c r="M692" s="116">
        <f t="shared" si="385"/>
        <v>9.18000000000001</v>
      </c>
      <c r="N692" s="116">
        <f t="shared" si="386"/>
        <v>20</v>
      </c>
      <c r="O692" s="116">
        <f t="shared" si="387"/>
        <v>183.6</v>
      </c>
      <c r="P692" s="116"/>
      <c r="R692" s="95">
        <f t="shared" si="389"/>
        <v>174.42</v>
      </c>
      <c r="S692" s="96">
        <f t="shared" si="390"/>
        <v>0</v>
      </c>
      <c r="T692" s="97"/>
    </row>
    <row r="693" s="85" customFormat="1" ht="23.1" customHeight="1" spans="1:20">
      <c r="A693" s="129" t="s">
        <v>1293</v>
      </c>
      <c r="B693" s="129" t="s">
        <v>1294</v>
      </c>
      <c r="C693" s="113" t="s">
        <v>51</v>
      </c>
      <c r="D693" s="148">
        <v>34.99</v>
      </c>
      <c r="E693" s="115">
        <v>10</v>
      </c>
      <c r="F693" s="116">
        <f t="shared" si="380"/>
        <v>349.9</v>
      </c>
      <c r="G693" s="116">
        <f t="shared" si="388"/>
        <v>34.99</v>
      </c>
      <c r="H693" s="117">
        <f t="shared" si="381"/>
        <v>10</v>
      </c>
      <c r="I693" s="116">
        <f t="shared" si="382"/>
        <v>349.9</v>
      </c>
      <c r="J693" s="116">
        <f t="shared" si="391"/>
        <v>33.2405</v>
      </c>
      <c r="K693" s="116">
        <f t="shared" si="383"/>
        <v>10</v>
      </c>
      <c r="L693" s="116">
        <f t="shared" si="384"/>
        <v>332.405</v>
      </c>
      <c r="M693" s="116">
        <f t="shared" si="385"/>
        <v>1.7495</v>
      </c>
      <c r="N693" s="116">
        <f t="shared" si="386"/>
        <v>10</v>
      </c>
      <c r="O693" s="116">
        <f t="shared" si="387"/>
        <v>17.495</v>
      </c>
      <c r="P693" s="116"/>
      <c r="R693" s="95">
        <f t="shared" si="389"/>
        <v>33.2405</v>
      </c>
      <c r="S693" s="96">
        <f t="shared" si="390"/>
        <v>0</v>
      </c>
      <c r="T693" s="97"/>
    </row>
    <row r="694" s="85" customFormat="1" ht="23.1" customHeight="1" spans="1:20">
      <c r="A694" s="129" t="s">
        <v>1295</v>
      </c>
      <c r="B694" s="129" t="s">
        <v>1296</v>
      </c>
      <c r="C694" s="113" t="s">
        <v>62</v>
      </c>
      <c r="D694" s="148">
        <v>15</v>
      </c>
      <c r="E694" s="115">
        <v>20</v>
      </c>
      <c r="F694" s="116">
        <f t="shared" si="380"/>
        <v>300</v>
      </c>
      <c r="G694" s="116">
        <f t="shared" si="388"/>
        <v>15</v>
      </c>
      <c r="H694" s="117">
        <f t="shared" si="381"/>
        <v>20</v>
      </c>
      <c r="I694" s="116">
        <f t="shared" si="382"/>
        <v>300</v>
      </c>
      <c r="J694" s="116">
        <f t="shared" si="391"/>
        <v>14.25</v>
      </c>
      <c r="K694" s="116">
        <f t="shared" si="383"/>
        <v>20</v>
      </c>
      <c r="L694" s="116">
        <f t="shared" si="384"/>
        <v>285</v>
      </c>
      <c r="M694" s="116">
        <f t="shared" si="385"/>
        <v>0.75</v>
      </c>
      <c r="N694" s="116">
        <f t="shared" si="386"/>
        <v>20</v>
      </c>
      <c r="O694" s="116">
        <f t="shared" si="387"/>
        <v>15</v>
      </c>
      <c r="P694" s="116"/>
      <c r="R694" s="95">
        <f t="shared" si="389"/>
        <v>14.25</v>
      </c>
      <c r="S694" s="96">
        <f t="shared" si="390"/>
        <v>0</v>
      </c>
      <c r="T694" s="97"/>
    </row>
    <row r="695" s="85" customFormat="1" ht="23.1" customHeight="1" spans="1:20">
      <c r="A695" s="129" t="s">
        <v>1297</v>
      </c>
      <c r="B695" s="129" t="s">
        <v>1298</v>
      </c>
      <c r="C695" s="113" t="s">
        <v>334</v>
      </c>
      <c r="D695" s="148">
        <v>1.02</v>
      </c>
      <c r="E695" s="115">
        <v>20</v>
      </c>
      <c r="F695" s="116">
        <f t="shared" si="380"/>
        <v>20.4</v>
      </c>
      <c r="G695" s="116">
        <f t="shared" si="388"/>
        <v>1.02</v>
      </c>
      <c r="H695" s="117">
        <f t="shared" si="381"/>
        <v>20</v>
      </c>
      <c r="I695" s="116">
        <f t="shared" si="382"/>
        <v>20.4</v>
      </c>
      <c r="J695" s="116">
        <f t="shared" si="391"/>
        <v>0.969</v>
      </c>
      <c r="K695" s="116">
        <f t="shared" si="383"/>
        <v>20</v>
      </c>
      <c r="L695" s="116">
        <f t="shared" si="384"/>
        <v>19.38</v>
      </c>
      <c r="M695" s="116">
        <f t="shared" si="385"/>
        <v>0.051</v>
      </c>
      <c r="N695" s="116">
        <f t="shared" si="386"/>
        <v>20</v>
      </c>
      <c r="O695" s="116">
        <f t="shared" si="387"/>
        <v>1.02</v>
      </c>
      <c r="P695" s="116"/>
      <c r="R695" s="95">
        <f t="shared" si="389"/>
        <v>0.969</v>
      </c>
      <c r="S695" s="96">
        <f t="shared" si="390"/>
        <v>0</v>
      </c>
      <c r="T695" s="97"/>
    </row>
    <row r="696" s="85" customFormat="1" ht="23.1" customHeight="1" spans="1:20">
      <c r="A696" s="129">
        <v>615</v>
      </c>
      <c r="B696" s="129" t="s">
        <v>1299</v>
      </c>
      <c r="C696" s="113"/>
      <c r="D696" s="148"/>
      <c r="E696" s="115"/>
      <c r="F696" s="116">
        <f t="shared" si="380"/>
        <v>0</v>
      </c>
      <c r="G696" s="116">
        <f t="shared" si="388"/>
        <v>0</v>
      </c>
      <c r="H696" s="117">
        <f t="shared" si="381"/>
        <v>0</v>
      </c>
      <c r="I696" s="116">
        <f t="shared" si="382"/>
        <v>0</v>
      </c>
      <c r="J696" s="116">
        <f t="shared" si="391"/>
        <v>0</v>
      </c>
      <c r="K696" s="116">
        <f t="shared" si="383"/>
        <v>0</v>
      </c>
      <c r="L696" s="116">
        <f t="shared" si="384"/>
        <v>0</v>
      </c>
      <c r="M696" s="116">
        <f t="shared" si="385"/>
        <v>0</v>
      </c>
      <c r="N696" s="116">
        <f t="shared" si="386"/>
        <v>0</v>
      </c>
      <c r="O696" s="116">
        <f t="shared" si="387"/>
        <v>0</v>
      </c>
      <c r="P696" s="116"/>
      <c r="R696" s="95">
        <f t="shared" si="389"/>
        <v>0</v>
      </c>
      <c r="S696" s="96">
        <f t="shared" si="390"/>
        <v>0</v>
      </c>
      <c r="T696" s="97"/>
    </row>
    <row r="697" s="85" customFormat="1" ht="23.1" customHeight="1" spans="1:20">
      <c r="A697" s="129" t="s">
        <v>1300</v>
      </c>
      <c r="B697" s="129" t="s">
        <v>1301</v>
      </c>
      <c r="C697" s="113" t="s">
        <v>51</v>
      </c>
      <c r="D697" s="148">
        <v>212.09</v>
      </c>
      <c r="E697" s="115">
        <v>5</v>
      </c>
      <c r="F697" s="116">
        <f t="shared" si="380"/>
        <v>1060.45</v>
      </c>
      <c r="G697" s="116">
        <f t="shared" si="388"/>
        <v>212.09</v>
      </c>
      <c r="H697" s="117">
        <f t="shared" si="381"/>
        <v>5</v>
      </c>
      <c r="I697" s="116">
        <f t="shared" si="382"/>
        <v>1060.45</v>
      </c>
      <c r="J697" s="116">
        <f t="shared" si="391"/>
        <v>201.4855</v>
      </c>
      <c r="K697" s="116">
        <f t="shared" si="383"/>
        <v>5</v>
      </c>
      <c r="L697" s="116">
        <f t="shared" si="384"/>
        <v>1007.4275</v>
      </c>
      <c r="M697" s="116">
        <f t="shared" si="385"/>
        <v>10.6045</v>
      </c>
      <c r="N697" s="116">
        <f t="shared" si="386"/>
        <v>5</v>
      </c>
      <c r="O697" s="116">
        <f t="shared" si="387"/>
        <v>53.0225</v>
      </c>
      <c r="P697" s="116"/>
      <c r="R697" s="95">
        <f t="shared" si="389"/>
        <v>201.4855</v>
      </c>
      <c r="S697" s="96">
        <f t="shared" si="390"/>
        <v>0</v>
      </c>
      <c r="T697" s="97"/>
    </row>
    <row r="698" s="85" customFormat="1" ht="23.1" customHeight="1" spans="1:20">
      <c r="A698" s="129" t="s">
        <v>1302</v>
      </c>
      <c r="B698" s="129" t="s">
        <v>1303</v>
      </c>
      <c r="C698" s="113" t="s">
        <v>51</v>
      </c>
      <c r="D698" s="148">
        <v>714.12</v>
      </c>
      <c r="E698" s="115">
        <v>100</v>
      </c>
      <c r="F698" s="116">
        <f t="shared" si="380"/>
        <v>71412</v>
      </c>
      <c r="G698" s="116">
        <f t="shared" si="388"/>
        <v>714.12</v>
      </c>
      <c r="H698" s="117">
        <f t="shared" si="381"/>
        <v>100</v>
      </c>
      <c r="I698" s="116">
        <f t="shared" si="382"/>
        <v>71412</v>
      </c>
      <c r="J698" s="116">
        <f t="shared" si="391"/>
        <v>678.414</v>
      </c>
      <c r="K698" s="116">
        <f t="shared" si="383"/>
        <v>100</v>
      </c>
      <c r="L698" s="116">
        <f t="shared" si="384"/>
        <v>67841.4</v>
      </c>
      <c r="M698" s="116">
        <f t="shared" si="385"/>
        <v>35.706</v>
      </c>
      <c r="N698" s="116">
        <f t="shared" si="386"/>
        <v>100</v>
      </c>
      <c r="O698" s="116">
        <f t="shared" si="387"/>
        <v>3570.6</v>
      </c>
      <c r="P698" s="116"/>
      <c r="R698" s="95">
        <f t="shared" si="389"/>
        <v>678.414</v>
      </c>
      <c r="S698" s="96">
        <f t="shared" si="390"/>
        <v>0</v>
      </c>
      <c r="T698" s="97"/>
    </row>
    <row r="699" s="85" customFormat="1" ht="23.1" customHeight="1" spans="1:20">
      <c r="A699" s="129" t="s">
        <v>1304</v>
      </c>
      <c r="B699" s="129" t="s">
        <v>1305</v>
      </c>
      <c r="C699" s="113" t="s">
        <v>51</v>
      </c>
      <c r="D699" s="148">
        <v>240.24</v>
      </c>
      <c r="E699" s="115">
        <v>20</v>
      </c>
      <c r="F699" s="116">
        <f t="shared" si="380"/>
        <v>4804.8</v>
      </c>
      <c r="G699" s="116">
        <f t="shared" si="388"/>
        <v>240.24</v>
      </c>
      <c r="H699" s="117">
        <f t="shared" si="381"/>
        <v>20</v>
      </c>
      <c r="I699" s="116">
        <f t="shared" si="382"/>
        <v>4804.8</v>
      </c>
      <c r="J699" s="116">
        <f t="shared" si="391"/>
        <v>228.228</v>
      </c>
      <c r="K699" s="116">
        <f t="shared" si="383"/>
        <v>20</v>
      </c>
      <c r="L699" s="116">
        <f t="shared" si="384"/>
        <v>4564.56</v>
      </c>
      <c r="M699" s="116">
        <f t="shared" si="385"/>
        <v>12.012</v>
      </c>
      <c r="N699" s="116">
        <f t="shared" si="386"/>
        <v>20</v>
      </c>
      <c r="O699" s="116">
        <f t="shared" si="387"/>
        <v>240.24</v>
      </c>
      <c r="P699" s="116"/>
      <c r="R699" s="95">
        <f t="shared" si="389"/>
        <v>228.228</v>
      </c>
      <c r="S699" s="96">
        <f t="shared" si="390"/>
        <v>0</v>
      </c>
      <c r="T699" s="97"/>
    </row>
    <row r="700" s="85" customFormat="1" ht="23.1" customHeight="1" spans="1:20">
      <c r="A700" s="129" t="s">
        <v>1306</v>
      </c>
      <c r="B700" s="129" t="s">
        <v>1307</v>
      </c>
      <c r="C700" s="113" t="s">
        <v>51</v>
      </c>
      <c r="D700" s="148">
        <v>180.18</v>
      </c>
      <c r="E700" s="115">
        <v>5</v>
      </c>
      <c r="F700" s="116">
        <f t="shared" si="380"/>
        <v>900.9</v>
      </c>
      <c r="G700" s="116">
        <f t="shared" si="388"/>
        <v>180.18</v>
      </c>
      <c r="H700" s="117">
        <f t="shared" si="381"/>
        <v>5</v>
      </c>
      <c r="I700" s="116">
        <f t="shared" si="382"/>
        <v>900.9</v>
      </c>
      <c r="J700" s="116">
        <f t="shared" si="391"/>
        <v>171.171</v>
      </c>
      <c r="K700" s="116">
        <f t="shared" si="383"/>
        <v>5</v>
      </c>
      <c r="L700" s="116">
        <f t="shared" si="384"/>
        <v>855.855</v>
      </c>
      <c r="M700" s="116">
        <f t="shared" si="385"/>
        <v>9.00900000000001</v>
      </c>
      <c r="N700" s="116">
        <f t="shared" si="386"/>
        <v>5</v>
      </c>
      <c r="O700" s="116">
        <f t="shared" si="387"/>
        <v>45.0450000000001</v>
      </c>
      <c r="P700" s="116"/>
      <c r="R700" s="95">
        <f t="shared" si="389"/>
        <v>171.171</v>
      </c>
      <c r="S700" s="96">
        <f t="shared" si="390"/>
        <v>0</v>
      </c>
      <c r="T700" s="97"/>
    </row>
    <row r="701" s="85" customFormat="1" ht="23.1" customHeight="1" spans="1:20">
      <c r="A701" s="129" t="s">
        <v>1308</v>
      </c>
      <c r="B701" s="129" t="s">
        <v>1309</v>
      </c>
      <c r="C701" s="113" t="s">
        <v>51</v>
      </c>
      <c r="D701" s="148">
        <v>25.16</v>
      </c>
      <c r="E701" s="115">
        <v>2</v>
      </c>
      <c r="F701" s="116">
        <f t="shared" si="380"/>
        <v>50.32</v>
      </c>
      <c r="G701" s="116">
        <f t="shared" si="388"/>
        <v>25.16</v>
      </c>
      <c r="H701" s="117">
        <f t="shared" si="381"/>
        <v>2</v>
      </c>
      <c r="I701" s="116">
        <f t="shared" si="382"/>
        <v>50.32</v>
      </c>
      <c r="J701" s="116">
        <f t="shared" si="391"/>
        <v>23.902</v>
      </c>
      <c r="K701" s="116">
        <f t="shared" si="383"/>
        <v>2</v>
      </c>
      <c r="L701" s="116">
        <f t="shared" si="384"/>
        <v>47.804</v>
      </c>
      <c r="M701" s="116">
        <f t="shared" si="385"/>
        <v>1.258</v>
      </c>
      <c r="N701" s="116">
        <f t="shared" si="386"/>
        <v>2</v>
      </c>
      <c r="O701" s="116">
        <f t="shared" si="387"/>
        <v>2.51600000000001</v>
      </c>
      <c r="P701" s="116"/>
      <c r="R701" s="95">
        <f t="shared" si="389"/>
        <v>23.902</v>
      </c>
      <c r="S701" s="96">
        <f t="shared" si="390"/>
        <v>0</v>
      </c>
      <c r="T701" s="97"/>
    </row>
    <row r="702" s="85" customFormat="1" ht="23.1" customHeight="1" spans="1:20">
      <c r="A702" s="129" t="s">
        <v>1310</v>
      </c>
      <c r="B702" s="129" t="s">
        <v>1311</v>
      </c>
      <c r="C702" s="113" t="s">
        <v>51</v>
      </c>
      <c r="D702" s="148">
        <v>37.76</v>
      </c>
      <c r="E702" s="115">
        <v>2</v>
      </c>
      <c r="F702" s="116">
        <f t="shared" si="380"/>
        <v>75.52</v>
      </c>
      <c r="G702" s="116">
        <f t="shared" si="388"/>
        <v>37.76</v>
      </c>
      <c r="H702" s="117">
        <f t="shared" si="381"/>
        <v>2</v>
      </c>
      <c r="I702" s="116">
        <f t="shared" si="382"/>
        <v>75.52</v>
      </c>
      <c r="J702" s="116">
        <f t="shared" si="391"/>
        <v>35.872</v>
      </c>
      <c r="K702" s="116">
        <f t="shared" si="383"/>
        <v>2</v>
      </c>
      <c r="L702" s="116">
        <f t="shared" si="384"/>
        <v>71.744</v>
      </c>
      <c r="M702" s="116">
        <f t="shared" si="385"/>
        <v>1.888</v>
      </c>
      <c r="N702" s="116">
        <f t="shared" si="386"/>
        <v>2</v>
      </c>
      <c r="O702" s="116">
        <f t="shared" si="387"/>
        <v>3.776</v>
      </c>
      <c r="P702" s="116"/>
      <c r="R702" s="95">
        <f t="shared" si="389"/>
        <v>35.872</v>
      </c>
      <c r="S702" s="96">
        <f t="shared" si="390"/>
        <v>0</v>
      </c>
      <c r="T702" s="97"/>
    </row>
    <row r="703" s="85" customFormat="1" ht="23.1" customHeight="1" spans="1:20">
      <c r="A703" s="129" t="s">
        <v>1312</v>
      </c>
      <c r="B703" s="129" t="s">
        <v>1313</v>
      </c>
      <c r="C703" s="113" t="s">
        <v>51</v>
      </c>
      <c r="D703" s="148">
        <v>131.89</v>
      </c>
      <c r="E703" s="115">
        <v>10</v>
      </c>
      <c r="F703" s="116">
        <f t="shared" si="380"/>
        <v>1318.9</v>
      </c>
      <c r="G703" s="116">
        <f t="shared" si="388"/>
        <v>131.89</v>
      </c>
      <c r="H703" s="117">
        <f t="shared" si="381"/>
        <v>10</v>
      </c>
      <c r="I703" s="116">
        <f t="shared" si="382"/>
        <v>1318.9</v>
      </c>
      <c r="J703" s="116">
        <f t="shared" si="391"/>
        <v>125.2955</v>
      </c>
      <c r="K703" s="116">
        <f t="shared" si="383"/>
        <v>10</v>
      </c>
      <c r="L703" s="116">
        <f t="shared" si="384"/>
        <v>1252.955</v>
      </c>
      <c r="M703" s="116">
        <f t="shared" si="385"/>
        <v>6.59450000000001</v>
      </c>
      <c r="N703" s="116">
        <f t="shared" si="386"/>
        <v>10</v>
      </c>
      <c r="O703" s="116">
        <f t="shared" si="387"/>
        <v>65.9450000000001</v>
      </c>
      <c r="P703" s="116"/>
      <c r="R703" s="95">
        <f t="shared" si="389"/>
        <v>125.2955</v>
      </c>
      <c r="S703" s="96">
        <f t="shared" si="390"/>
        <v>0</v>
      </c>
      <c r="T703" s="97"/>
    </row>
    <row r="704" s="85" customFormat="1" ht="23.1" customHeight="1" spans="1:20">
      <c r="A704" s="129" t="s">
        <v>1314</v>
      </c>
      <c r="B704" s="129" t="s">
        <v>1315</v>
      </c>
      <c r="C704" s="113" t="s">
        <v>737</v>
      </c>
      <c r="D704" s="148">
        <v>799.69</v>
      </c>
      <c r="E704" s="115">
        <v>2</v>
      </c>
      <c r="F704" s="116">
        <f t="shared" si="380"/>
        <v>1599.38</v>
      </c>
      <c r="G704" s="116">
        <f t="shared" si="388"/>
        <v>799.69</v>
      </c>
      <c r="H704" s="117">
        <f t="shared" si="381"/>
        <v>2</v>
      </c>
      <c r="I704" s="116">
        <f t="shared" si="382"/>
        <v>1599.38</v>
      </c>
      <c r="J704" s="116">
        <f t="shared" si="391"/>
        <v>759.7055</v>
      </c>
      <c r="K704" s="116">
        <f t="shared" si="383"/>
        <v>2</v>
      </c>
      <c r="L704" s="116">
        <f t="shared" si="384"/>
        <v>1519.411</v>
      </c>
      <c r="M704" s="116">
        <f t="shared" si="385"/>
        <v>39.9845</v>
      </c>
      <c r="N704" s="116">
        <f t="shared" si="386"/>
        <v>2</v>
      </c>
      <c r="O704" s="116">
        <f t="shared" si="387"/>
        <v>79.9690000000001</v>
      </c>
      <c r="P704" s="116"/>
      <c r="R704" s="95">
        <f t="shared" si="389"/>
        <v>759.7055</v>
      </c>
      <c r="S704" s="96">
        <f t="shared" si="390"/>
        <v>0</v>
      </c>
      <c r="T704" s="97"/>
    </row>
    <row r="705" s="85" customFormat="1" ht="23.1" customHeight="1" spans="1:20">
      <c r="A705" s="129" t="s">
        <v>1316</v>
      </c>
      <c r="B705" s="129" t="s">
        <v>1317</v>
      </c>
      <c r="C705" s="113" t="s">
        <v>737</v>
      </c>
      <c r="D705" s="148">
        <v>449.89</v>
      </c>
      <c r="E705" s="115">
        <v>2</v>
      </c>
      <c r="F705" s="116">
        <f t="shared" ref="F705:F768" si="392">ROUND(E705*D705,2)</f>
        <v>899.78</v>
      </c>
      <c r="G705" s="116">
        <f t="shared" si="388"/>
        <v>449.89</v>
      </c>
      <c r="H705" s="117">
        <f t="shared" ref="H705:H768" si="393">E705</f>
        <v>2</v>
      </c>
      <c r="I705" s="116">
        <f t="shared" ref="I705:I768" si="394">ROUND(H705*G705,2)</f>
        <v>899.78</v>
      </c>
      <c r="J705" s="116">
        <f t="shared" si="391"/>
        <v>427.3955</v>
      </c>
      <c r="K705" s="116">
        <f t="shared" ref="K705:K768" si="395">H705</f>
        <v>2</v>
      </c>
      <c r="L705" s="116">
        <f t="shared" ref="L705:L768" si="396">K705*J705</f>
        <v>854.791</v>
      </c>
      <c r="M705" s="116">
        <f t="shared" ref="M705:M768" si="397">G705-J705</f>
        <v>22.4945</v>
      </c>
      <c r="N705" s="116">
        <f t="shared" ref="N705:N768" si="398">K705</f>
        <v>2</v>
      </c>
      <c r="O705" s="116">
        <f t="shared" ref="O705:O768" si="399">N705*M705</f>
        <v>44.989</v>
      </c>
      <c r="P705" s="116"/>
      <c r="R705" s="95">
        <f t="shared" si="389"/>
        <v>427.3955</v>
      </c>
      <c r="S705" s="96">
        <f t="shared" si="390"/>
        <v>0</v>
      </c>
      <c r="T705" s="97"/>
    </row>
    <row r="706" s="85" customFormat="1" ht="23.1" customHeight="1" spans="1:20">
      <c r="A706" s="129">
        <v>616</v>
      </c>
      <c r="B706" s="129" t="s">
        <v>1318</v>
      </c>
      <c r="C706" s="113" t="s">
        <v>62</v>
      </c>
      <c r="D706" s="148">
        <v>15.48</v>
      </c>
      <c r="E706" s="115">
        <v>300</v>
      </c>
      <c r="F706" s="116">
        <f t="shared" si="392"/>
        <v>4644</v>
      </c>
      <c r="G706" s="116">
        <f t="shared" si="388"/>
        <v>15.48</v>
      </c>
      <c r="H706" s="117">
        <f t="shared" si="393"/>
        <v>300</v>
      </c>
      <c r="I706" s="116">
        <f t="shared" si="394"/>
        <v>4644</v>
      </c>
      <c r="J706" s="116">
        <f t="shared" si="391"/>
        <v>14.706</v>
      </c>
      <c r="K706" s="116">
        <f t="shared" si="395"/>
        <v>300</v>
      </c>
      <c r="L706" s="116">
        <f t="shared" si="396"/>
        <v>4411.8</v>
      </c>
      <c r="M706" s="116">
        <f t="shared" si="397"/>
        <v>0.774000000000001</v>
      </c>
      <c r="N706" s="116">
        <f t="shared" si="398"/>
        <v>300</v>
      </c>
      <c r="O706" s="116">
        <f t="shared" si="399"/>
        <v>232.2</v>
      </c>
      <c r="P706" s="116"/>
      <c r="R706" s="95">
        <f t="shared" si="389"/>
        <v>14.706</v>
      </c>
      <c r="S706" s="96">
        <f t="shared" si="390"/>
        <v>0</v>
      </c>
      <c r="T706" s="97"/>
    </row>
    <row r="707" s="85" customFormat="1" ht="23.1" customHeight="1" spans="1:20">
      <c r="A707" s="129">
        <v>617</v>
      </c>
      <c r="B707" s="129" t="s">
        <v>1319</v>
      </c>
      <c r="C707" s="113"/>
      <c r="D707" s="148"/>
      <c r="E707" s="115"/>
      <c r="F707" s="116">
        <f t="shared" si="392"/>
        <v>0</v>
      </c>
      <c r="G707" s="116">
        <f t="shared" si="388"/>
        <v>0</v>
      </c>
      <c r="H707" s="117">
        <f t="shared" si="393"/>
        <v>0</v>
      </c>
      <c r="I707" s="116">
        <f t="shared" si="394"/>
        <v>0</v>
      </c>
      <c r="J707" s="116">
        <f t="shared" si="391"/>
        <v>0</v>
      </c>
      <c r="K707" s="116">
        <f t="shared" si="395"/>
        <v>0</v>
      </c>
      <c r="L707" s="116">
        <f t="shared" si="396"/>
        <v>0</v>
      </c>
      <c r="M707" s="116">
        <f t="shared" si="397"/>
        <v>0</v>
      </c>
      <c r="N707" s="116">
        <f t="shared" si="398"/>
        <v>0</v>
      </c>
      <c r="O707" s="116">
        <f t="shared" si="399"/>
        <v>0</v>
      </c>
      <c r="P707" s="116"/>
      <c r="R707" s="95">
        <f t="shared" si="389"/>
        <v>0</v>
      </c>
      <c r="S707" s="96">
        <f t="shared" si="390"/>
        <v>0</v>
      </c>
      <c r="T707" s="97"/>
    </row>
    <row r="708" s="85" customFormat="1" ht="23.1" customHeight="1" spans="1:20">
      <c r="A708" s="129" t="s">
        <v>1320</v>
      </c>
      <c r="B708" s="129" t="s">
        <v>1321</v>
      </c>
      <c r="C708" s="113" t="s">
        <v>1322</v>
      </c>
      <c r="D708" s="148">
        <v>1.02</v>
      </c>
      <c r="E708" s="115">
        <v>20</v>
      </c>
      <c r="F708" s="116">
        <f t="shared" si="392"/>
        <v>20.4</v>
      </c>
      <c r="G708" s="116">
        <f t="shared" si="388"/>
        <v>1.02</v>
      </c>
      <c r="H708" s="117">
        <f t="shared" si="393"/>
        <v>20</v>
      </c>
      <c r="I708" s="116">
        <f t="shared" si="394"/>
        <v>20.4</v>
      </c>
      <c r="J708" s="116">
        <f t="shared" si="391"/>
        <v>0.969</v>
      </c>
      <c r="K708" s="116">
        <f t="shared" si="395"/>
        <v>20</v>
      </c>
      <c r="L708" s="116">
        <f t="shared" si="396"/>
        <v>19.38</v>
      </c>
      <c r="M708" s="116">
        <f t="shared" si="397"/>
        <v>0.051</v>
      </c>
      <c r="N708" s="116">
        <f t="shared" si="398"/>
        <v>20</v>
      </c>
      <c r="O708" s="116">
        <f t="shared" si="399"/>
        <v>1.02</v>
      </c>
      <c r="P708" s="116"/>
      <c r="R708" s="95">
        <f t="shared" si="389"/>
        <v>0.969</v>
      </c>
      <c r="S708" s="96">
        <f t="shared" si="390"/>
        <v>0</v>
      </c>
      <c r="T708" s="97"/>
    </row>
    <row r="709" s="85" customFormat="1" ht="23.1" customHeight="1" spans="1:20">
      <c r="A709" s="129" t="s">
        <v>1323</v>
      </c>
      <c r="B709" s="129" t="s">
        <v>1324</v>
      </c>
      <c r="C709" s="113" t="s">
        <v>1131</v>
      </c>
      <c r="D709" s="148">
        <v>22.44</v>
      </c>
      <c r="E709" s="115">
        <v>20</v>
      </c>
      <c r="F709" s="116">
        <f t="shared" si="392"/>
        <v>448.8</v>
      </c>
      <c r="G709" s="116">
        <f t="shared" si="388"/>
        <v>22.44</v>
      </c>
      <c r="H709" s="117">
        <f t="shared" si="393"/>
        <v>20</v>
      </c>
      <c r="I709" s="116">
        <f t="shared" si="394"/>
        <v>448.8</v>
      </c>
      <c r="J709" s="116">
        <f t="shared" si="391"/>
        <v>21.318</v>
      </c>
      <c r="K709" s="116">
        <f t="shared" si="395"/>
        <v>20</v>
      </c>
      <c r="L709" s="116">
        <f t="shared" si="396"/>
        <v>426.36</v>
      </c>
      <c r="M709" s="116">
        <f t="shared" si="397"/>
        <v>1.122</v>
      </c>
      <c r="N709" s="116">
        <f t="shared" si="398"/>
        <v>20</v>
      </c>
      <c r="O709" s="116">
        <f t="shared" si="399"/>
        <v>22.44</v>
      </c>
      <c r="P709" s="116"/>
      <c r="R709" s="95">
        <f t="shared" si="389"/>
        <v>21.318</v>
      </c>
      <c r="S709" s="96">
        <f t="shared" si="390"/>
        <v>0</v>
      </c>
      <c r="T709" s="97"/>
    </row>
    <row r="710" s="85" customFormat="1" ht="23.1" customHeight="1" spans="1:20">
      <c r="A710" s="129">
        <v>618</v>
      </c>
      <c r="B710" s="129" t="s">
        <v>1325</v>
      </c>
      <c r="C710" s="113"/>
      <c r="D710" s="148"/>
      <c r="E710" s="115"/>
      <c r="F710" s="116">
        <f t="shared" si="392"/>
        <v>0</v>
      </c>
      <c r="G710" s="116">
        <f t="shared" si="388"/>
        <v>0</v>
      </c>
      <c r="H710" s="117">
        <f t="shared" si="393"/>
        <v>0</v>
      </c>
      <c r="I710" s="116">
        <f t="shared" si="394"/>
        <v>0</v>
      </c>
      <c r="J710" s="116">
        <f t="shared" si="391"/>
        <v>0</v>
      </c>
      <c r="K710" s="116">
        <f t="shared" si="395"/>
        <v>0</v>
      </c>
      <c r="L710" s="116">
        <f t="shared" si="396"/>
        <v>0</v>
      </c>
      <c r="M710" s="116">
        <f t="shared" si="397"/>
        <v>0</v>
      </c>
      <c r="N710" s="116">
        <f t="shared" si="398"/>
        <v>0</v>
      </c>
      <c r="O710" s="116">
        <f t="shared" si="399"/>
        <v>0</v>
      </c>
      <c r="P710" s="116"/>
      <c r="R710" s="95">
        <f t="shared" si="389"/>
        <v>0</v>
      </c>
      <c r="S710" s="96">
        <f t="shared" si="390"/>
        <v>0</v>
      </c>
      <c r="T710" s="97"/>
    </row>
    <row r="711" s="85" customFormat="1" ht="23.1" customHeight="1" spans="1:20">
      <c r="A711" s="129" t="s">
        <v>1326</v>
      </c>
      <c r="B711" s="129" t="s">
        <v>1327</v>
      </c>
      <c r="C711" s="113" t="s">
        <v>231</v>
      </c>
      <c r="D711" s="148">
        <v>15.48</v>
      </c>
      <c r="E711" s="115">
        <v>100</v>
      </c>
      <c r="F711" s="116">
        <f t="shared" si="392"/>
        <v>1548</v>
      </c>
      <c r="G711" s="116">
        <f t="shared" si="388"/>
        <v>15.48</v>
      </c>
      <c r="H711" s="117">
        <f t="shared" si="393"/>
        <v>100</v>
      </c>
      <c r="I711" s="116">
        <f t="shared" si="394"/>
        <v>1548</v>
      </c>
      <c r="J711" s="116">
        <f t="shared" si="391"/>
        <v>14.706</v>
      </c>
      <c r="K711" s="116">
        <f t="shared" si="395"/>
        <v>100</v>
      </c>
      <c r="L711" s="116">
        <f t="shared" si="396"/>
        <v>1470.6</v>
      </c>
      <c r="M711" s="116">
        <f t="shared" si="397"/>
        <v>0.774000000000001</v>
      </c>
      <c r="N711" s="116">
        <f t="shared" si="398"/>
        <v>100</v>
      </c>
      <c r="O711" s="116">
        <f t="shared" si="399"/>
        <v>77.4000000000001</v>
      </c>
      <c r="P711" s="116"/>
      <c r="R711" s="95">
        <f t="shared" si="389"/>
        <v>14.706</v>
      </c>
      <c r="S711" s="96">
        <f t="shared" si="390"/>
        <v>0</v>
      </c>
      <c r="T711" s="97"/>
    </row>
    <row r="712" s="85" customFormat="1" ht="23.1" customHeight="1" spans="1:20">
      <c r="A712" s="129" t="s">
        <v>1328</v>
      </c>
      <c r="B712" s="129" t="s">
        <v>1329</v>
      </c>
      <c r="C712" s="113" t="s">
        <v>231</v>
      </c>
      <c r="D712" s="148">
        <v>6.65</v>
      </c>
      <c r="E712" s="115">
        <v>100</v>
      </c>
      <c r="F712" s="116">
        <f t="shared" si="392"/>
        <v>665</v>
      </c>
      <c r="G712" s="116">
        <f t="shared" si="388"/>
        <v>6.65</v>
      </c>
      <c r="H712" s="117">
        <f t="shared" si="393"/>
        <v>100</v>
      </c>
      <c r="I712" s="116">
        <f t="shared" si="394"/>
        <v>665</v>
      </c>
      <c r="J712" s="116">
        <f t="shared" si="391"/>
        <v>6.3175</v>
      </c>
      <c r="K712" s="116">
        <f t="shared" si="395"/>
        <v>100</v>
      </c>
      <c r="L712" s="116">
        <f t="shared" si="396"/>
        <v>631.75</v>
      </c>
      <c r="M712" s="116">
        <f t="shared" si="397"/>
        <v>0.3325</v>
      </c>
      <c r="N712" s="116">
        <f t="shared" si="398"/>
        <v>100</v>
      </c>
      <c r="O712" s="116">
        <f t="shared" si="399"/>
        <v>33.25</v>
      </c>
      <c r="P712" s="116"/>
      <c r="R712" s="95">
        <f t="shared" si="389"/>
        <v>6.3175</v>
      </c>
      <c r="S712" s="96">
        <f t="shared" si="390"/>
        <v>0</v>
      </c>
      <c r="T712" s="97"/>
    </row>
    <row r="713" s="85" customFormat="1" ht="23.1" customHeight="1" spans="1:20">
      <c r="A713" s="129" t="s">
        <v>1330</v>
      </c>
      <c r="B713" s="129" t="s">
        <v>1331</v>
      </c>
      <c r="C713" s="113" t="s">
        <v>231</v>
      </c>
      <c r="D713" s="148">
        <v>15</v>
      </c>
      <c r="E713" s="115">
        <v>60</v>
      </c>
      <c r="F713" s="116">
        <f t="shared" si="392"/>
        <v>900</v>
      </c>
      <c r="G713" s="116">
        <f t="shared" si="388"/>
        <v>15</v>
      </c>
      <c r="H713" s="117">
        <f t="shared" si="393"/>
        <v>60</v>
      </c>
      <c r="I713" s="116">
        <f t="shared" si="394"/>
        <v>900</v>
      </c>
      <c r="J713" s="116">
        <f t="shared" si="391"/>
        <v>14.25</v>
      </c>
      <c r="K713" s="116">
        <f t="shared" si="395"/>
        <v>60</v>
      </c>
      <c r="L713" s="116">
        <f t="shared" si="396"/>
        <v>855</v>
      </c>
      <c r="M713" s="116">
        <f t="shared" si="397"/>
        <v>0.75</v>
      </c>
      <c r="N713" s="116">
        <f t="shared" si="398"/>
        <v>60</v>
      </c>
      <c r="O713" s="116">
        <f t="shared" si="399"/>
        <v>45</v>
      </c>
      <c r="P713" s="116"/>
      <c r="R713" s="95">
        <f t="shared" si="389"/>
        <v>14.25</v>
      </c>
      <c r="S713" s="96">
        <f t="shared" si="390"/>
        <v>0</v>
      </c>
      <c r="T713" s="97"/>
    </row>
    <row r="714" s="85" customFormat="1" ht="23.1" customHeight="1" spans="1:20">
      <c r="A714" s="129">
        <v>619</v>
      </c>
      <c r="B714" s="129" t="s">
        <v>1332</v>
      </c>
      <c r="C714" s="113"/>
      <c r="D714" s="148"/>
      <c r="E714" s="115"/>
      <c r="F714" s="116">
        <f t="shared" si="392"/>
        <v>0</v>
      </c>
      <c r="G714" s="116">
        <f t="shared" ref="G714:G777" si="400">D714</f>
        <v>0</v>
      </c>
      <c r="H714" s="117">
        <f t="shared" si="393"/>
        <v>0</v>
      </c>
      <c r="I714" s="116">
        <f t="shared" si="394"/>
        <v>0</v>
      </c>
      <c r="J714" s="116">
        <f t="shared" si="391"/>
        <v>0</v>
      </c>
      <c r="K714" s="116">
        <f t="shared" si="395"/>
        <v>0</v>
      </c>
      <c r="L714" s="116">
        <f t="shared" si="396"/>
        <v>0</v>
      </c>
      <c r="M714" s="116">
        <f t="shared" si="397"/>
        <v>0</v>
      </c>
      <c r="N714" s="116">
        <f t="shared" si="398"/>
        <v>0</v>
      </c>
      <c r="O714" s="116">
        <f t="shared" si="399"/>
        <v>0</v>
      </c>
      <c r="P714" s="116"/>
      <c r="R714" s="95">
        <f t="shared" si="389"/>
        <v>0</v>
      </c>
      <c r="S714" s="96">
        <f t="shared" si="390"/>
        <v>0</v>
      </c>
      <c r="T714" s="97"/>
    </row>
    <row r="715" s="85" customFormat="1" ht="23.1" customHeight="1" spans="1:20">
      <c r="A715" s="129" t="s">
        <v>1333</v>
      </c>
      <c r="B715" s="129" t="s">
        <v>1334</v>
      </c>
      <c r="C715" s="113" t="s">
        <v>737</v>
      </c>
      <c r="D715" s="148">
        <v>275.4</v>
      </c>
      <c r="E715" s="115">
        <v>1</v>
      </c>
      <c r="F715" s="116">
        <f t="shared" si="392"/>
        <v>275.4</v>
      </c>
      <c r="G715" s="116">
        <f t="shared" si="400"/>
        <v>275.4</v>
      </c>
      <c r="H715" s="117">
        <f t="shared" si="393"/>
        <v>1</v>
      </c>
      <c r="I715" s="116">
        <f t="shared" si="394"/>
        <v>275.4</v>
      </c>
      <c r="J715" s="116">
        <f t="shared" si="391"/>
        <v>261.63</v>
      </c>
      <c r="K715" s="116">
        <f t="shared" si="395"/>
        <v>1</v>
      </c>
      <c r="L715" s="116">
        <f t="shared" si="396"/>
        <v>261.63</v>
      </c>
      <c r="M715" s="116">
        <f t="shared" si="397"/>
        <v>13.77</v>
      </c>
      <c r="N715" s="116">
        <f t="shared" si="398"/>
        <v>1</v>
      </c>
      <c r="O715" s="116">
        <f t="shared" si="399"/>
        <v>13.77</v>
      </c>
      <c r="P715" s="116"/>
      <c r="R715" s="95">
        <f t="shared" ref="R715:R778" si="401">G715*0.95</f>
        <v>261.63</v>
      </c>
      <c r="S715" s="96">
        <f t="shared" ref="S715:S778" si="402">J715-R715</f>
        <v>0</v>
      </c>
      <c r="T715" s="97"/>
    </row>
    <row r="716" s="85" customFormat="1" ht="23.1" customHeight="1" spans="1:20">
      <c r="A716" s="129" t="s">
        <v>1335</v>
      </c>
      <c r="B716" s="129" t="s">
        <v>1336</v>
      </c>
      <c r="C716" s="113" t="s">
        <v>737</v>
      </c>
      <c r="D716" s="148">
        <v>356.95</v>
      </c>
      <c r="E716" s="115">
        <v>1</v>
      </c>
      <c r="F716" s="116">
        <f t="shared" si="392"/>
        <v>356.95</v>
      </c>
      <c r="G716" s="116">
        <f t="shared" si="400"/>
        <v>356.95</v>
      </c>
      <c r="H716" s="117">
        <f t="shared" si="393"/>
        <v>1</v>
      </c>
      <c r="I716" s="116">
        <f t="shared" si="394"/>
        <v>356.95</v>
      </c>
      <c r="J716" s="116">
        <f t="shared" si="391"/>
        <v>339.1025</v>
      </c>
      <c r="K716" s="116">
        <f t="shared" si="395"/>
        <v>1</v>
      </c>
      <c r="L716" s="116">
        <f t="shared" si="396"/>
        <v>339.1025</v>
      </c>
      <c r="M716" s="116">
        <f t="shared" si="397"/>
        <v>17.8475</v>
      </c>
      <c r="N716" s="116">
        <f t="shared" si="398"/>
        <v>1</v>
      </c>
      <c r="O716" s="116">
        <f t="shared" si="399"/>
        <v>17.8475</v>
      </c>
      <c r="P716" s="116"/>
      <c r="R716" s="95">
        <f t="shared" si="401"/>
        <v>339.1025</v>
      </c>
      <c r="S716" s="96">
        <f t="shared" si="402"/>
        <v>0</v>
      </c>
      <c r="T716" s="97"/>
    </row>
    <row r="717" s="85" customFormat="1" ht="23.1" customHeight="1" spans="1:20">
      <c r="A717" s="129">
        <v>620</v>
      </c>
      <c r="B717" s="129" t="s">
        <v>1337</v>
      </c>
      <c r="C717" s="113"/>
      <c r="D717" s="148"/>
      <c r="E717" s="115"/>
      <c r="F717" s="116">
        <f t="shared" si="392"/>
        <v>0</v>
      </c>
      <c r="G717" s="116">
        <f t="shared" si="400"/>
        <v>0</v>
      </c>
      <c r="H717" s="117">
        <f t="shared" si="393"/>
        <v>0</v>
      </c>
      <c r="I717" s="116">
        <f t="shared" si="394"/>
        <v>0</v>
      </c>
      <c r="J717" s="116">
        <f t="shared" si="391"/>
        <v>0</v>
      </c>
      <c r="K717" s="116">
        <f t="shared" si="395"/>
        <v>0</v>
      </c>
      <c r="L717" s="116">
        <f t="shared" si="396"/>
        <v>0</v>
      </c>
      <c r="M717" s="116">
        <f t="shared" si="397"/>
        <v>0</v>
      </c>
      <c r="N717" s="116">
        <f t="shared" si="398"/>
        <v>0</v>
      </c>
      <c r="O717" s="116">
        <f t="shared" si="399"/>
        <v>0</v>
      </c>
      <c r="P717" s="116"/>
      <c r="R717" s="95">
        <f t="shared" si="401"/>
        <v>0</v>
      </c>
      <c r="S717" s="96">
        <f t="shared" si="402"/>
        <v>0</v>
      </c>
      <c r="T717" s="97"/>
    </row>
    <row r="718" s="85" customFormat="1" ht="23.1" customHeight="1" spans="1:20">
      <c r="A718" s="129" t="s">
        <v>1338</v>
      </c>
      <c r="B718" s="129" t="s">
        <v>1339</v>
      </c>
      <c r="C718" s="113"/>
      <c r="D718" s="148"/>
      <c r="E718" s="115"/>
      <c r="F718" s="116">
        <f t="shared" si="392"/>
        <v>0</v>
      </c>
      <c r="G718" s="116">
        <f t="shared" si="400"/>
        <v>0</v>
      </c>
      <c r="H718" s="117">
        <f t="shared" si="393"/>
        <v>0</v>
      </c>
      <c r="I718" s="116">
        <f t="shared" si="394"/>
        <v>0</v>
      </c>
      <c r="J718" s="116">
        <f t="shared" si="391"/>
        <v>0</v>
      </c>
      <c r="K718" s="116">
        <f t="shared" si="395"/>
        <v>0</v>
      </c>
      <c r="L718" s="116">
        <f t="shared" si="396"/>
        <v>0</v>
      </c>
      <c r="M718" s="116">
        <f t="shared" si="397"/>
        <v>0</v>
      </c>
      <c r="N718" s="116">
        <f t="shared" si="398"/>
        <v>0</v>
      </c>
      <c r="O718" s="116">
        <f t="shared" si="399"/>
        <v>0</v>
      </c>
      <c r="P718" s="116"/>
      <c r="R718" s="95">
        <f t="shared" si="401"/>
        <v>0</v>
      </c>
      <c r="S718" s="96">
        <f t="shared" si="402"/>
        <v>0</v>
      </c>
      <c r="T718" s="97"/>
    </row>
    <row r="719" s="85" customFormat="1" ht="23.1" customHeight="1" spans="1:20">
      <c r="A719" s="129" t="s">
        <v>1340</v>
      </c>
      <c r="B719" s="129" t="s">
        <v>1341</v>
      </c>
      <c r="C719" s="113" t="s">
        <v>51</v>
      </c>
      <c r="D719" s="148">
        <v>373.94</v>
      </c>
      <c r="E719" s="115">
        <v>0</v>
      </c>
      <c r="F719" s="116">
        <f t="shared" si="392"/>
        <v>0</v>
      </c>
      <c r="G719" s="116">
        <f t="shared" si="400"/>
        <v>373.94</v>
      </c>
      <c r="H719" s="117">
        <f t="shared" si="393"/>
        <v>0</v>
      </c>
      <c r="I719" s="116">
        <f t="shared" si="394"/>
        <v>0</v>
      </c>
      <c r="J719" s="116">
        <f t="shared" si="391"/>
        <v>355.243</v>
      </c>
      <c r="K719" s="116">
        <f t="shared" si="395"/>
        <v>0</v>
      </c>
      <c r="L719" s="116">
        <f t="shared" si="396"/>
        <v>0</v>
      </c>
      <c r="M719" s="116">
        <f t="shared" si="397"/>
        <v>18.697</v>
      </c>
      <c r="N719" s="116">
        <f t="shared" si="398"/>
        <v>0</v>
      </c>
      <c r="O719" s="116">
        <f t="shared" si="399"/>
        <v>0</v>
      </c>
      <c r="P719" s="116"/>
      <c r="R719" s="95">
        <f t="shared" si="401"/>
        <v>355.243</v>
      </c>
      <c r="S719" s="96">
        <f t="shared" si="402"/>
        <v>0</v>
      </c>
      <c r="T719" s="97"/>
    </row>
    <row r="720" s="85" customFormat="1" ht="23.1" customHeight="1" spans="1:20">
      <c r="A720" s="129" t="s">
        <v>1342</v>
      </c>
      <c r="B720" s="129" t="s">
        <v>1343</v>
      </c>
      <c r="C720" s="113" t="s">
        <v>51</v>
      </c>
      <c r="D720" s="148">
        <v>397</v>
      </c>
      <c r="E720" s="115">
        <v>0</v>
      </c>
      <c r="F720" s="116">
        <f t="shared" si="392"/>
        <v>0</v>
      </c>
      <c r="G720" s="116">
        <f t="shared" si="400"/>
        <v>397</v>
      </c>
      <c r="H720" s="117">
        <f t="shared" si="393"/>
        <v>0</v>
      </c>
      <c r="I720" s="116">
        <f t="shared" si="394"/>
        <v>0</v>
      </c>
      <c r="J720" s="116">
        <f t="shared" si="391"/>
        <v>377.15</v>
      </c>
      <c r="K720" s="116">
        <f t="shared" si="395"/>
        <v>0</v>
      </c>
      <c r="L720" s="116">
        <f t="shared" si="396"/>
        <v>0</v>
      </c>
      <c r="M720" s="116">
        <f t="shared" si="397"/>
        <v>19.85</v>
      </c>
      <c r="N720" s="116">
        <f t="shared" si="398"/>
        <v>0</v>
      </c>
      <c r="O720" s="116">
        <f t="shared" si="399"/>
        <v>0</v>
      </c>
      <c r="P720" s="116"/>
      <c r="R720" s="95">
        <f t="shared" si="401"/>
        <v>377.15</v>
      </c>
      <c r="S720" s="96">
        <f t="shared" si="402"/>
        <v>0</v>
      </c>
      <c r="T720" s="97"/>
    </row>
    <row r="721" s="85" customFormat="1" ht="23.1" customHeight="1" spans="1:20">
      <c r="A721" s="129" t="s">
        <v>1344</v>
      </c>
      <c r="B721" s="129" t="s">
        <v>1345</v>
      </c>
      <c r="C721" s="113" t="s">
        <v>51</v>
      </c>
      <c r="D721" s="148">
        <v>455.28</v>
      </c>
      <c r="E721" s="115">
        <v>10</v>
      </c>
      <c r="F721" s="116">
        <f t="shared" si="392"/>
        <v>4552.8</v>
      </c>
      <c r="G721" s="116">
        <f t="shared" si="400"/>
        <v>455.28</v>
      </c>
      <c r="H721" s="117">
        <f t="shared" si="393"/>
        <v>10</v>
      </c>
      <c r="I721" s="116">
        <f t="shared" si="394"/>
        <v>4552.8</v>
      </c>
      <c r="J721" s="116">
        <f t="shared" si="391"/>
        <v>432.516</v>
      </c>
      <c r="K721" s="116">
        <f t="shared" si="395"/>
        <v>10</v>
      </c>
      <c r="L721" s="116">
        <f t="shared" si="396"/>
        <v>4325.16</v>
      </c>
      <c r="M721" s="116">
        <f t="shared" si="397"/>
        <v>22.764</v>
      </c>
      <c r="N721" s="116">
        <f t="shared" si="398"/>
        <v>10</v>
      </c>
      <c r="O721" s="116">
        <f t="shared" si="399"/>
        <v>227.64</v>
      </c>
      <c r="P721" s="116"/>
      <c r="R721" s="95">
        <f t="shared" si="401"/>
        <v>432.516</v>
      </c>
      <c r="S721" s="96">
        <f t="shared" si="402"/>
        <v>0</v>
      </c>
      <c r="T721" s="97"/>
    </row>
    <row r="722" s="85" customFormat="1" ht="23.1" customHeight="1" spans="1:20">
      <c r="A722" s="129" t="s">
        <v>1346</v>
      </c>
      <c r="B722" s="129" t="s">
        <v>1347</v>
      </c>
      <c r="C722" s="113" t="s">
        <v>51</v>
      </c>
      <c r="D722" s="148">
        <v>493.62</v>
      </c>
      <c r="E722" s="115">
        <v>10</v>
      </c>
      <c r="F722" s="116">
        <f t="shared" si="392"/>
        <v>4936.2</v>
      </c>
      <c r="G722" s="116">
        <f t="shared" si="400"/>
        <v>493.62</v>
      </c>
      <c r="H722" s="117">
        <f t="shared" si="393"/>
        <v>10</v>
      </c>
      <c r="I722" s="116">
        <f t="shared" si="394"/>
        <v>4936.2</v>
      </c>
      <c r="J722" s="116">
        <f t="shared" si="391"/>
        <v>468.939</v>
      </c>
      <c r="K722" s="116">
        <f t="shared" si="395"/>
        <v>10</v>
      </c>
      <c r="L722" s="116">
        <f t="shared" si="396"/>
        <v>4689.39</v>
      </c>
      <c r="M722" s="116">
        <f t="shared" si="397"/>
        <v>24.681</v>
      </c>
      <c r="N722" s="116">
        <f t="shared" si="398"/>
        <v>10</v>
      </c>
      <c r="O722" s="116">
        <f t="shared" si="399"/>
        <v>246.81</v>
      </c>
      <c r="P722" s="116"/>
      <c r="R722" s="95">
        <f t="shared" si="401"/>
        <v>468.939</v>
      </c>
      <c r="S722" s="96">
        <f t="shared" si="402"/>
        <v>0</v>
      </c>
      <c r="T722" s="97"/>
    </row>
    <row r="723" s="85" customFormat="1" ht="23.1" customHeight="1" spans="1:20">
      <c r="A723" s="129" t="s">
        <v>1348</v>
      </c>
      <c r="B723" s="129" t="s">
        <v>1349</v>
      </c>
      <c r="C723" s="113" t="s">
        <v>51</v>
      </c>
      <c r="D723" s="148">
        <v>608.32</v>
      </c>
      <c r="E723" s="115">
        <v>10</v>
      </c>
      <c r="F723" s="116">
        <f t="shared" si="392"/>
        <v>6083.2</v>
      </c>
      <c r="G723" s="116">
        <f t="shared" si="400"/>
        <v>608.32</v>
      </c>
      <c r="H723" s="117">
        <f t="shared" si="393"/>
        <v>10</v>
      </c>
      <c r="I723" s="116">
        <f t="shared" si="394"/>
        <v>6083.2</v>
      </c>
      <c r="J723" s="116">
        <f t="shared" si="391"/>
        <v>577.904</v>
      </c>
      <c r="K723" s="116">
        <f t="shared" si="395"/>
        <v>10</v>
      </c>
      <c r="L723" s="116">
        <f t="shared" si="396"/>
        <v>5779.04</v>
      </c>
      <c r="M723" s="116">
        <f t="shared" si="397"/>
        <v>30.4160000000001</v>
      </c>
      <c r="N723" s="116">
        <f t="shared" si="398"/>
        <v>10</v>
      </c>
      <c r="O723" s="116">
        <f t="shared" si="399"/>
        <v>304.160000000001</v>
      </c>
      <c r="P723" s="116"/>
      <c r="R723" s="95">
        <f t="shared" si="401"/>
        <v>577.904</v>
      </c>
      <c r="S723" s="96">
        <f t="shared" si="402"/>
        <v>0</v>
      </c>
      <c r="T723" s="97"/>
    </row>
    <row r="724" s="85" customFormat="1" ht="23.1" customHeight="1" spans="1:20">
      <c r="A724" s="129" t="s">
        <v>1350</v>
      </c>
      <c r="B724" s="129" t="s">
        <v>1351</v>
      </c>
      <c r="C724" s="113"/>
      <c r="D724" s="148"/>
      <c r="E724" s="115"/>
      <c r="F724" s="116">
        <f t="shared" si="392"/>
        <v>0</v>
      </c>
      <c r="G724" s="116">
        <f t="shared" si="400"/>
        <v>0</v>
      </c>
      <c r="H724" s="117">
        <f t="shared" si="393"/>
        <v>0</v>
      </c>
      <c r="I724" s="116">
        <f t="shared" si="394"/>
        <v>0</v>
      </c>
      <c r="J724" s="116">
        <f t="shared" si="391"/>
        <v>0</v>
      </c>
      <c r="K724" s="116">
        <f t="shared" si="395"/>
        <v>0</v>
      </c>
      <c r="L724" s="116">
        <f t="shared" si="396"/>
        <v>0</v>
      </c>
      <c r="M724" s="116">
        <f t="shared" si="397"/>
        <v>0</v>
      </c>
      <c r="N724" s="116">
        <f t="shared" si="398"/>
        <v>0</v>
      </c>
      <c r="O724" s="116">
        <f t="shared" si="399"/>
        <v>0</v>
      </c>
      <c r="P724" s="116"/>
      <c r="R724" s="95">
        <f t="shared" si="401"/>
        <v>0</v>
      </c>
      <c r="S724" s="96">
        <f t="shared" si="402"/>
        <v>0</v>
      </c>
      <c r="T724" s="97"/>
    </row>
    <row r="725" s="85" customFormat="1" ht="23.1" customHeight="1" spans="1:20">
      <c r="A725" s="129" t="s">
        <v>1352</v>
      </c>
      <c r="B725" s="129" t="s">
        <v>1353</v>
      </c>
      <c r="C725" s="113" t="s">
        <v>51</v>
      </c>
      <c r="D725" s="148">
        <v>339.95</v>
      </c>
      <c r="E725" s="115">
        <v>0</v>
      </c>
      <c r="F725" s="116">
        <f t="shared" si="392"/>
        <v>0</v>
      </c>
      <c r="G725" s="116">
        <f t="shared" si="400"/>
        <v>339.95</v>
      </c>
      <c r="H725" s="117">
        <f t="shared" si="393"/>
        <v>0</v>
      </c>
      <c r="I725" s="116">
        <f t="shared" si="394"/>
        <v>0</v>
      </c>
      <c r="J725" s="116">
        <f t="shared" si="391"/>
        <v>322.9525</v>
      </c>
      <c r="K725" s="116">
        <f t="shared" si="395"/>
        <v>0</v>
      </c>
      <c r="L725" s="116">
        <f t="shared" si="396"/>
        <v>0</v>
      </c>
      <c r="M725" s="116">
        <f t="shared" si="397"/>
        <v>16.9975</v>
      </c>
      <c r="N725" s="116">
        <f t="shared" si="398"/>
        <v>0</v>
      </c>
      <c r="O725" s="116">
        <f t="shared" si="399"/>
        <v>0</v>
      </c>
      <c r="P725" s="116"/>
      <c r="R725" s="95">
        <f t="shared" si="401"/>
        <v>322.9525</v>
      </c>
      <c r="S725" s="96">
        <f t="shared" si="402"/>
        <v>0</v>
      </c>
      <c r="T725" s="97"/>
    </row>
    <row r="726" s="85" customFormat="1" ht="23.1" customHeight="1" spans="1:20">
      <c r="A726" s="129" t="s">
        <v>1354</v>
      </c>
      <c r="B726" s="129" t="s">
        <v>1355</v>
      </c>
      <c r="C726" s="113" t="s">
        <v>51</v>
      </c>
      <c r="D726" s="148">
        <v>360.96</v>
      </c>
      <c r="E726" s="115">
        <v>0</v>
      </c>
      <c r="F726" s="116">
        <f t="shared" si="392"/>
        <v>0</v>
      </c>
      <c r="G726" s="116">
        <f t="shared" si="400"/>
        <v>360.96</v>
      </c>
      <c r="H726" s="117">
        <f t="shared" si="393"/>
        <v>0</v>
      </c>
      <c r="I726" s="116">
        <f t="shared" si="394"/>
        <v>0</v>
      </c>
      <c r="J726" s="116">
        <f t="shared" si="391"/>
        <v>342.912</v>
      </c>
      <c r="K726" s="116">
        <f t="shared" si="395"/>
        <v>0</v>
      </c>
      <c r="L726" s="116">
        <f t="shared" si="396"/>
        <v>0</v>
      </c>
      <c r="M726" s="116">
        <f t="shared" si="397"/>
        <v>18.048</v>
      </c>
      <c r="N726" s="116">
        <f t="shared" si="398"/>
        <v>0</v>
      </c>
      <c r="O726" s="116">
        <f t="shared" si="399"/>
        <v>0</v>
      </c>
      <c r="P726" s="116"/>
      <c r="R726" s="95">
        <f t="shared" si="401"/>
        <v>342.912</v>
      </c>
      <c r="S726" s="96">
        <f t="shared" si="402"/>
        <v>0</v>
      </c>
      <c r="T726" s="97"/>
    </row>
    <row r="727" s="85" customFormat="1" ht="23.1" customHeight="1" spans="1:20">
      <c r="A727" s="129" t="s">
        <v>1356</v>
      </c>
      <c r="B727" s="129" t="s">
        <v>1357</v>
      </c>
      <c r="C727" s="113" t="s">
        <v>51</v>
      </c>
      <c r="D727" s="148">
        <v>413.9</v>
      </c>
      <c r="E727" s="115">
        <v>30</v>
      </c>
      <c r="F727" s="116">
        <f t="shared" si="392"/>
        <v>12417</v>
      </c>
      <c r="G727" s="116">
        <f t="shared" si="400"/>
        <v>413.9</v>
      </c>
      <c r="H727" s="117">
        <f t="shared" si="393"/>
        <v>30</v>
      </c>
      <c r="I727" s="116">
        <f t="shared" si="394"/>
        <v>12417</v>
      </c>
      <c r="J727" s="116">
        <f t="shared" si="391"/>
        <v>393.205</v>
      </c>
      <c r="K727" s="116">
        <f t="shared" si="395"/>
        <v>30</v>
      </c>
      <c r="L727" s="116">
        <f t="shared" si="396"/>
        <v>11796.15</v>
      </c>
      <c r="M727" s="116">
        <f t="shared" si="397"/>
        <v>20.695</v>
      </c>
      <c r="N727" s="116">
        <f t="shared" si="398"/>
        <v>30</v>
      </c>
      <c r="O727" s="116">
        <f t="shared" si="399"/>
        <v>620.85</v>
      </c>
      <c r="P727" s="116"/>
      <c r="R727" s="95">
        <f t="shared" si="401"/>
        <v>393.205</v>
      </c>
      <c r="S727" s="96">
        <f t="shared" si="402"/>
        <v>0</v>
      </c>
      <c r="T727" s="97"/>
    </row>
    <row r="728" s="85" customFormat="1" ht="23.1" customHeight="1" spans="1:20">
      <c r="A728" s="129" t="s">
        <v>1358</v>
      </c>
      <c r="B728" s="129" t="s">
        <v>1359</v>
      </c>
      <c r="C728" s="113" t="s">
        <v>51</v>
      </c>
      <c r="D728" s="148">
        <v>448.68</v>
      </c>
      <c r="E728" s="115">
        <v>20</v>
      </c>
      <c r="F728" s="116">
        <f t="shared" si="392"/>
        <v>8973.6</v>
      </c>
      <c r="G728" s="116">
        <f t="shared" si="400"/>
        <v>448.68</v>
      </c>
      <c r="H728" s="117">
        <f t="shared" si="393"/>
        <v>20</v>
      </c>
      <c r="I728" s="116">
        <f t="shared" si="394"/>
        <v>8973.6</v>
      </c>
      <c r="J728" s="116">
        <f t="shared" si="391"/>
        <v>426.246</v>
      </c>
      <c r="K728" s="116">
        <f t="shared" si="395"/>
        <v>20</v>
      </c>
      <c r="L728" s="116">
        <f t="shared" si="396"/>
        <v>8524.92</v>
      </c>
      <c r="M728" s="116">
        <f t="shared" si="397"/>
        <v>22.434</v>
      </c>
      <c r="N728" s="116">
        <f t="shared" si="398"/>
        <v>20</v>
      </c>
      <c r="O728" s="116">
        <f t="shared" si="399"/>
        <v>448.680000000001</v>
      </c>
      <c r="P728" s="116"/>
      <c r="R728" s="95">
        <f t="shared" si="401"/>
        <v>426.246</v>
      </c>
      <c r="S728" s="96">
        <f t="shared" si="402"/>
        <v>0</v>
      </c>
      <c r="T728" s="97"/>
    </row>
    <row r="729" s="85" customFormat="1" ht="23.1" customHeight="1" spans="1:20">
      <c r="A729" s="129" t="s">
        <v>1360</v>
      </c>
      <c r="B729" s="129" t="s">
        <v>1361</v>
      </c>
      <c r="C729" s="113" t="s">
        <v>51</v>
      </c>
      <c r="D729" s="148">
        <v>552.95</v>
      </c>
      <c r="E729" s="115">
        <v>150</v>
      </c>
      <c r="F729" s="116">
        <f t="shared" si="392"/>
        <v>82942.5</v>
      </c>
      <c r="G729" s="116">
        <f t="shared" si="400"/>
        <v>552.95</v>
      </c>
      <c r="H729" s="117">
        <f t="shared" si="393"/>
        <v>150</v>
      </c>
      <c r="I729" s="116">
        <f t="shared" si="394"/>
        <v>82942.5</v>
      </c>
      <c r="J729" s="116">
        <f t="shared" si="391"/>
        <v>525.3025</v>
      </c>
      <c r="K729" s="116">
        <f t="shared" si="395"/>
        <v>150</v>
      </c>
      <c r="L729" s="116">
        <f t="shared" si="396"/>
        <v>78795.375</v>
      </c>
      <c r="M729" s="116">
        <f t="shared" si="397"/>
        <v>27.6475</v>
      </c>
      <c r="N729" s="116">
        <f t="shared" si="398"/>
        <v>150</v>
      </c>
      <c r="O729" s="116">
        <f t="shared" si="399"/>
        <v>4147.12500000001</v>
      </c>
      <c r="P729" s="116"/>
      <c r="R729" s="95">
        <f t="shared" si="401"/>
        <v>525.3025</v>
      </c>
      <c r="S729" s="96">
        <f t="shared" si="402"/>
        <v>0</v>
      </c>
      <c r="T729" s="97"/>
    </row>
    <row r="730" s="85" customFormat="1" ht="23.1" customHeight="1" spans="1:20">
      <c r="A730" s="129">
        <v>621</v>
      </c>
      <c r="B730" s="129" t="s">
        <v>1362</v>
      </c>
      <c r="C730" s="113" t="s">
        <v>51</v>
      </c>
      <c r="D730" s="148">
        <v>6.4</v>
      </c>
      <c r="E730" s="115">
        <v>150</v>
      </c>
      <c r="F730" s="116">
        <f t="shared" si="392"/>
        <v>960</v>
      </c>
      <c r="G730" s="116">
        <f t="shared" si="400"/>
        <v>6.4</v>
      </c>
      <c r="H730" s="117">
        <f t="shared" si="393"/>
        <v>150</v>
      </c>
      <c r="I730" s="116">
        <f t="shared" si="394"/>
        <v>960</v>
      </c>
      <c r="J730" s="116">
        <f t="shared" si="391"/>
        <v>6.08</v>
      </c>
      <c r="K730" s="116">
        <f t="shared" si="395"/>
        <v>150</v>
      </c>
      <c r="L730" s="116">
        <f t="shared" si="396"/>
        <v>912</v>
      </c>
      <c r="M730" s="116">
        <f t="shared" si="397"/>
        <v>0.32</v>
      </c>
      <c r="N730" s="116">
        <f t="shared" si="398"/>
        <v>150</v>
      </c>
      <c r="O730" s="116">
        <f t="shared" si="399"/>
        <v>48</v>
      </c>
      <c r="P730" s="116"/>
      <c r="R730" s="95">
        <f t="shared" si="401"/>
        <v>6.08</v>
      </c>
      <c r="S730" s="96">
        <f t="shared" si="402"/>
        <v>0</v>
      </c>
      <c r="T730" s="97"/>
    </row>
    <row r="731" s="85" customFormat="1" ht="23.1" customHeight="1" spans="1:20">
      <c r="A731" s="129">
        <v>622</v>
      </c>
      <c r="B731" s="129" t="s">
        <v>1363</v>
      </c>
      <c r="C731" s="113"/>
      <c r="D731" s="148"/>
      <c r="E731" s="115"/>
      <c r="F731" s="116">
        <f t="shared" si="392"/>
        <v>0</v>
      </c>
      <c r="G731" s="116">
        <f t="shared" si="400"/>
        <v>0</v>
      </c>
      <c r="H731" s="117">
        <f t="shared" si="393"/>
        <v>0</v>
      </c>
      <c r="I731" s="116">
        <f t="shared" si="394"/>
        <v>0</v>
      </c>
      <c r="J731" s="116">
        <f t="shared" si="391"/>
        <v>0</v>
      </c>
      <c r="K731" s="116">
        <f t="shared" si="395"/>
        <v>0</v>
      </c>
      <c r="L731" s="116">
        <f t="shared" si="396"/>
        <v>0</v>
      </c>
      <c r="M731" s="116">
        <f t="shared" si="397"/>
        <v>0</v>
      </c>
      <c r="N731" s="116">
        <f t="shared" si="398"/>
        <v>0</v>
      </c>
      <c r="O731" s="116">
        <f t="shared" si="399"/>
        <v>0</v>
      </c>
      <c r="P731" s="116"/>
      <c r="R731" s="95">
        <f t="shared" si="401"/>
        <v>0</v>
      </c>
      <c r="S731" s="96">
        <f t="shared" si="402"/>
        <v>0</v>
      </c>
      <c r="T731" s="97"/>
    </row>
    <row r="732" s="85" customFormat="1" ht="23.1" customHeight="1" spans="1:20">
      <c r="A732" s="129" t="s">
        <v>1364</v>
      </c>
      <c r="B732" s="129" t="s">
        <v>1365</v>
      </c>
      <c r="C732" s="113" t="s">
        <v>334</v>
      </c>
      <c r="D732" s="148">
        <v>499.93</v>
      </c>
      <c r="E732" s="115">
        <v>100</v>
      </c>
      <c r="F732" s="116">
        <f t="shared" si="392"/>
        <v>49993</v>
      </c>
      <c r="G732" s="116">
        <f t="shared" si="400"/>
        <v>499.93</v>
      </c>
      <c r="H732" s="117">
        <f t="shared" si="393"/>
        <v>100</v>
      </c>
      <c r="I732" s="116">
        <f t="shared" si="394"/>
        <v>49993</v>
      </c>
      <c r="J732" s="116">
        <f t="shared" si="391"/>
        <v>474.9335</v>
      </c>
      <c r="K732" s="116">
        <f t="shared" si="395"/>
        <v>100</v>
      </c>
      <c r="L732" s="116">
        <f t="shared" si="396"/>
        <v>47493.35</v>
      </c>
      <c r="M732" s="116">
        <f t="shared" si="397"/>
        <v>24.9965</v>
      </c>
      <c r="N732" s="116">
        <f t="shared" si="398"/>
        <v>100</v>
      </c>
      <c r="O732" s="116">
        <f t="shared" si="399"/>
        <v>2499.65</v>
      </c>
      <c r="P732" s="116"/>
      <c r="R732" s="95">
        <f t="shared" si="401"/>
        <v>474.9335</v>
      </c>
      <c r="S732" s="96">
        <f t="shared" si="402"/>
        <v>0</v>
      </c>
      <c r="T732" s="97"/>
    </row>
    <row r="733" s="85" customFormat="1" ht="23.1" customHeight="1" spans="1:20">
      <c r="A733" s="129" t="s">
        <v>1366</v>
      </c>
      <c r="B733" s="129" t="s">
        <v>1367</v>
      </c>
      <c r="C733" s="113" t="s">
        <v>334</v>
      </c>
      <c r="D733" s="148">
        <v>589.98</v>
      </c>
      <c r="E733" s="115">
        <v>4</v>
      </c>
      <c r="F733" s="116">
        <f t="shared" si="392"/>
        <v>2359.92</v>
      </c>
      <c r="G733" s="116">
        <f t="shared" si="400"/>
        <v>589.98</v>
      </c>
      <c r="H733" s="117">
        <f t="shared" si="393"/>
        <v>4</v>
      </c>
      <c r="I733" s="116">
        <f t="shared" si="394"/>
        <v>2359.92</v>
      </c>
      <c r="J733" s="116">
        <f t="shared" si="391"/>
        <v>560.481</v>
      </c>
      <c r="K733" s="116">
        <f t="shared" si="395"/>
        <v>4</v>
      </c>
      <c r="L733" s="116">
        <f t="shared" si="396"/>
        <v>2241.924</v>
      </c>
      <c r="M733" s="116">
        <f t="shared" si="397"/>
        <v>29.499</v>
      </c>
      <c r="N733" s="116">
        <f t="shared" si="398"/>
        <v>4</v>
      </c>
      <c r="O733" s="116">
        <f t="shared" si="399"/>
        <v>117.996</v>
      </c>
      <c r="P733" s="116"/>
      <c r="R733" s="95">
        <f t="shared" si="401"/>
        <v>560.481</v>
      </c>
      <c r="S733" s="96">
        <f t="shared" si="402"/>
        <v>0</v>
      </c>
      <c r="T733" s="97"/>
    </row>
    <row r="734" s="85" customFormat="1" ht="23.1" customHeight="1" spans="1:20">
      <c r="A734" s="129" t="s">
        <v>1368</v>
      </c>
      <c r="B734" s="129" t="s">
        <v>1369</v>
      </c>
      <c r="C734" s="113" t="s">
        <v>334</v>
      </c>
      <c r="D734" s="148">
        <v>42.63</v>
      </c>
      <c r="E734" s="115">
        <v>4</v>
      </c>
      <c r="F734" s="116">
        <f t="shared" si="392"/>
        <v>170.52</v>
      </c>
      <c r="G734" s="116">
        <f t="shared" si="400"/>
        <v>42.63</v>
      </c>
      <c r="H734" s="117">
        <f t="shared" si="393"/>
        <v>4</v>
      </c>
      <c r="I734" s="116">
        <f t="shared" si="394"/>
        <v>170.52</v>
      </c>
      <c r="J734" s="116">
        <f t="shared" si="391"/>
        <v>40.4985</v>
      </c>
      <c r="K734" s="116">
        <f t="shared" si="395"/>
        <v>4</v>
      </c>
      <c r="L734" s="116">
        <f t="shared" si="396"/>
        <v>161.994</v>
      </c>
      <c r="M734" s="116">
        <f t="shared" si="397"/>
        <v>2.1315</v>
      </c>
      <c r="N734" s="116">
        <f t="shared" si="398"/>
        <v>4</v>
      </c>
      <c r="O734" s="116">
        <f t="shared" si="399"/>
        <v>8.52600000000001</v>
      </c>
      <c r="P734" s="116"/>
      <c r="R734" s="95">
        <f t="shared" si="401"/>
        <v>40.4985</v>
      </c>
      <c r="S734" s="96">
        <f t="shared" si="402"/>
        <v>0</v>
      </c>
      <c r="T734" s="97"/>
    </row>
    <row r="735" s="85" customFormat="1" ht="23.1" customHeight="1" spans="1:20">
      <c r="A735" s="129" t="s">
        <v>1370</v>
      </c>
      <c r="B735" s="129" t="s">
        <v>1371</v>
      </c>
      <c r="C735" s="113" t="s">
        <v>51</v>
      </c>
      <c r="D735" s="148">
        <v>552.98</v>
      </c>
      <c r="E735" s="115">
        <v>4</v>
      </c>
      <c r="F735" s="116">
        <f t="shared" si="392"/>
        <v>2211.92</v>
      </c>
      <c r="G735" s="116">
        <f t="shared" si="400"/>
        <v>552.98</v>
      </c>
      <c r="H735" s="117">
        <f t="shared" si="393"/>
        <v>4</v>
      </c>
      <c r="I735" s="116">
        <f t="shared" si="394"/>
        <v>2211.92</v>
      </c>
      <c r="J735" s="116">
        <f t="shared" si="391"/>
        <v>525.331</v>
      </c>
      <c r="K735" s="116">
        <f t="shared" si="395"/>
        <v>4</v>
      </c>
      <c r="L735" s="116">
        <f t="shared" si="396"/>
        <v>2101.324</v>
      </c>
      <c r="M735" s="116">
        <f t="shared" si="397"/>
        <v>27.649</v>
      </c>
      <c r="N735" s="116">
        <f t="shared" si="398"/>
        <v>4</v>
      </c>
      <c r="O735" s="116">
        <f t="shared" si="399"/>
        <v>110.596</v>
      </c>
      <c r="P735" s="116"/>
      <c r="R735" s="95">
        <f t="shared" si="401"/>
        <v>525.331</v>
      </c>
      <c r="S735" s="96">
        <f t="shared" si="402"/>
        <v>0</v>
      </c>
      <c r="T735" s="97"/>
    </row>
    <row r="736" s="85" customFormat="1" ht="23.1" customHeight="1" spans="1:20">
      <c r="A736" s="129" t="s">
        <v>1372</v>
      </c>
      <c r="B736" s="129" t="s">
        <v>1373</v>
      </c>
      <c r="C736" s="113" t="s">
        <v>334</v>
      </c>
      <c r="D736" s="148">
        <v>49.99</v>
      </c>
      <c r="E736" s="115">
        <v>4</v>
      </c>
      <c r="F736" s="116">
        <f t="shared" si="392"/>
        <v>199.96</v>
      </c>
      <c r="G736" s="116">
        <f t="shared" si="400"/>
        <v>49.99</v>
      </c>
      <c r="H736" s="117">
        <f t="shared" si="393"/>
        <v>4</v>
      </c>
      <c r="I736" s="116">
        <f t="shared" si="394"/>
        <v>199.96</v>
      </c>
      <c r="J736" s="116">
        <f t="shared" si="391"/>
        <v>47.4905</v>
      </c>
      <c r="K736" s="116">
        <f t="shared" si="395"/>
        <v>4</v>
      </c>
      <c r="L736" s="116">
        <f t="shared" si="396"/>
        <v>189.962</v>
      </c>
      <c r="M736" s="116">
        <f t="shared" si="397"/>
        <v>2.4995</v>
      </c>
      <c r="N736" s="116">
        <f t="shared" si="398"/>
        <v>4</v>
      </c>
      <c r="O736" s="116">
        <f t="shared" si="399"/>
        <v>9.99800000000002</v>
      </c>
      <c r="P736" s="116"/>
      <c r="R736" s="95">
        <f t="shared" si="401"/>
        <v>47.4905</v>
      </c>
      <c r="S736" s="96">
        <f t="shared" si="402"/>
        <v>0</v>
      </c>
      <c r="T736" s="97"/>
    </row>
    <row r="737" s="85" customFormat="1" ht="23.1" customHeight="1" spans="1:20">
      <c r="A737" s="129">
        <v>623</v>
      </c>
      <c r="B737" s="129" t="s">
        <v>1374</v>
      </c>
      <c r="C737" s="113"/>
      <c r="D737" s="148"/>
      <c r="E737" s="115"/>
      <c r="F737" s="116">
        <f t="shared" si="392"/>
        <v>0</v>
      </c>
      <c r="G737" s="116">
        <f t="shared" si="400"/>
        <v>0</v>
      </c>
      <c r="H737" s="117">
        <f t="shared" si="393"/>
        <v>0</v>
      </c>
      <c r="I737" s="116">
        <f t="shared" si="394"/>
        <v>0</v>
      </c>
      <c r="J737" s="116">
        <f t="shared" si="391"/>
        <v>0</v>
      </c>
      <c r="K737" s="116">
        <f t="shared" si="395"/>
        <v>0</v>
      </c>
      <c r="L737" s="116">
        <f t="shared" si="396"/>
        <v>0</v>
      </c>
      <c r="M737" s="116">
        <f t="shared" si="397"/>
        <v>0</v>
      </c>
      <c r="N737" s="116">
        <f t="shared" si="398"/>
        <v>0</v>
      </c>
      <c r="O737" s="116">
        <f t="shared" si="399"/>
        <v>0</v>
      </c>
      <c r="P737" s="116"/>
      <c r="R737" s="95">
        <f t="shared" si="401"/>
        <v>0</v>
      </c>
      <c r="S737" s="96">
        <f t="shared" si="402"/>
        <v>0</v>
      </c>
      <c r="T737" s="97"/>
    </row>
    <row r="738" s="85" customFormat="1" ht="23.1" customHeight="1" spans="1:20">
      <c r="A738" s="129" t="s">
        <v>1375</v>
      </c>
      <c r="B738" s="129" t="s">
        <v>1376</v>
      </c>
      <c r="C738" s="113" t="s">
        <v>334</v>
      </c>
      <c r="D738" s="148">
        <v>24995.25</v>
      </c>
      <c r="E738" s="115">
        <v>1</v>
      </c>
      <c r="F738" s="116">
        <f t="shared" si="392"/>
        <v>24995.25</v>
      </c>
      <c r="G738" s="116">
        <f t="shared" si="400"/>
        <v>24995.25</v>
      </c>
      <c r="H738" s="117">
        <f t="shared" si="393"/>
        <v>1</v>
      </c>
      <c r="I738" s="116">
        <f t="shared" si="394"/>
        <v>24995.25</v>
      </c>
      <c r="J738" s="116">
        <f t="shared" si="391"/>
        <v>23745.4875</v>
      </c>
      <c r="K738" s="116">
        <f t="shared" si="395"/>
        <v>1</v>
      </c>
      <c r="L738" s="116">
        <f t="shared" si="396"/>
        <v>23745.4875</v>
      </c>
      <c r="M738" s="116">
        <f t="shared" si="397"/>
        <v>1249.7625</v>
      </c>
      <c r="N738" s="116">
        <f t="shared" si="398"/>
        <v>1</v>
      </c>
      <c r="O738" s="116">
        <f t="shared" si="399"/>
        <v>1249.7625</v>
      </c>
      <c r="P738" s="116"/>
      <c r="R738" s="95">
        <f t="shared" si="401"/>
        <v>23745.4875</v>
      </c>
      <c r="S738" s="96">
        <f t="shared" si="402"/>
        <v>0</v>
      </c>
      <c r="T738" s="97"/>
    </row>
    <row r="739" s="85" customFormat="1" ht="23.1" customHeight="1" spans="1:20">
      <c r="A739" s="129" t="s">
        <v>1377</v>
      </c>
      <c r="B739" s="129" t="s">
        <v>1378</v>
      </c>
      <c r="C739" s="113" t="s">
        <v>334</v>
      </c>
      <c r="D739" s="148">
        <v>17232.11</v>
      </c>
      <c r="E739" s="115">
        <v>1</v>
      </c>
      <c r="F739" s="116">
        <f t="shared" si="392"/>
        <v>17232.11</v>
      </c>
      <c r="G739" s="116">
        <f t="shared" si="400"/>
        <v>17232.11</v>
      </c>
      <c r="H739" s="117">
        <f t="shared" si="393"/>
        <v>1</v>
      </c>
      <c r="I739" s="116">
        <f t="shared" si="394"/>
        <v>17232.11</v>
      </c>
      <c r="J739" s="116">
        <f t="shared" si="391"/>
        <v>16370.5045</v>
      </c>
      <c r="K739" s="116">
        <f t="shared" si="395"/>
        <v>1</v>
      </c>
      <c r="L739" s="116">
        <f t="shared" si="396"/>
        <v>16370.5045</v>
      </c>
      <c r="M739" s="116">
        <f t="shared" si="397"/>
        <v>861.605500000001</v>
      </c>
      <c r="N739" s="116">
        <f t="shared" si="398"/>
        <v>1</v>
      </c>
      <c r="O739" s="116">
        <f t="shared" si="399"/>
        <v>861.605500000001</v>
      </c>
      <c r="P739" s="116"/>
      <c r="R739" s="95">
        <f t="shared" si="401"/>
        <v>16370.5045</v>
      </c>
      <c r="S739" s="96">
        <f t="shared" si="402"/>
        <v>0</v>
      </c>
      <c r="T739" s="97"/>
    </row>
    <row r="740" s="85" customFormat="1" ht="23.1" customHeight="1" spans="1:20">
      <c r="A740" s="129" t="s">
        <v>1379</v>
      </c>
      <c r="B740" s="129" t="s">
        <v>1380</v>
      </c>
      <c r="C740" s="113" t="s">
        <v>334</v>
      </c>
      <c r="D740" s="148">
        <v>12513.47</v>
      </c>
      <c r="E740" s="115">
        <v>1</v>
      </c>
      <c r="F740" s="116">
        <f t="shared" si="392"/>
        <v>12513.47</v>
      </c>
      <c r="G740" s="116">
        <f t="shared" si="400"/>
        <v>12513.47</v>
      </c>
      <c r="H740" s="117">
        <f t="shared" si="393"/>
        <v>1</v>
      </c>
      <c r="I740" s="116">
        <f t="shared" si="394"/>
        <v>12513.47</v>
      </c>
      <c r="J740" s="116">
        <f t="shared" si="391"/>
        <v>11887.7965</v>
      </c>
      <c r="K740" s="116">
        <f t="shared" si="395"/>
        <v>1</v>
      </c>
      <c r="L740" s="116">
        <f t="shared" si="396"/>
        <v>11887.7965</v>
      </c>
      <c r="M740" s="116">
        <f t="shared" si="397"/>
        <v>625.673500000001</v>
      </c>
      <c r="N740" s="116">
        <f t="shared" si="398"/>
        <v>1</v>
      </c>
      <c r="O740" s="116">
        <f t="shared" si="399"/>
        <v>625.673500000001</v>
      </c>
      <c r="P740" s="116"/>
      <c r="R740" s="95">
        <f t="shared" si="401"/>
        <v>11887.7965</v>
      </c>
      <c r="S740" s="96">
        <f t="shared" si="402"/>
        <v>0</v>
      </c>
      <c r="T740" s="97"/>
    </row>
    <row r="741" s="85" customFormat="1" ht="23.1" customHeight="1" spans="1:20">
      <c r="A741" s="129">
        <v>624</v>
      </c>
      <c r="B741" s="129" t="s">
        <v>1381</v>
      </c>
      <c r="C741" s="113"/>
      <c r="D741" s="148"/>
      <c r="E741" s="115"/>
      <c r="F741" s="116">
        <f t="shared" si="392"/>
        <v>0</v>
      </c>
      <c r="G741" s="116">
        <f t="shared" si="400"/>
        <v>0</v>
      </c>
      <c r="H741" s="117">
        <f t="shared" si="393"/>
        <v>0</v>
      </c>
      <c r="I741" s="116">
        <f t="shared" si="394"/>
        <v>0</v>
      </c>
      <c r="J741" s="116">
        <f t="shared" si="391"/>
        <v>0</v>
      </c>
      <c r="K741" s="116">
        <f t="shared" si="395"/>
        <v>0</v>
      </c>
      <c r="L741" s="116">
        <f t="shared" si="396"/>
        <v>0</v>
      </c>
      <c r="M741" s="116">
        <f t="shared" si="397"/>
        <v>0</v>
      </c>
      <c r="N741" s="116">
        <f t="shared" si="398"/>
        <v>0</v>
      </c>
      <c r="O741" s="116">
        <f t="shared" si="399"/>
        <v>0</v>
      </c>
      <c r="P741" s="116"/>
      <c r="R741" s="95">
        <f t="shared" si="401"/>
        <v>0</v>
      </c>
      <c r="S741" s="96">
        <f t="shared" si="402"/>
        <v>0</v>
      </c>
      <c r="T741" s="97"/>
    </row>
    <row r="742" s="85" customFormat="1" ht="23.1" customHeight="1" spans="1:20">
      <c r="A742" s="129" t="s">
        <v>1382</v>
      </c>
      <c r="B742" s="129" t="s">
        <v>1383</v>
      </c>
      <c r="C742" s="113" t="s">
        <v>51</v>
      </c>
      <c r="D742" s="148">
        <v>19.99</v>
      </c>
      <c r="E742" s="115">
        <v>0</v>
      </c>
      <c r="F742" s="116">
        <f t="shared" si="392"/>
        <v>0</v>
      </c>
      <c r="G742" s="116">
        <f t="shared" si="400"/>
        <v>19.99</v>
      </c>
      <c r="H742" s="117">
        <f t="shared" si="393"/>
        <v>0</v>
      </c>
      <c r="I742" s="116">
        <f t="shared" si="394"/>
        <v>0</v>
      </c>
      <c r="J742" s="116">
        <f t="shared" si="391"/>
        <v>18.9905</v>
      </c>
      <c r="K742" s="116">
        <f t="shared" si="395"/>
        <v>0</v>
      </c>
      <c r="L742" s="116">
        <f t="shared" si="396"/>
        <v>0</v>
      </c>
      <c r="M742" s="116">
        <f t="shared" si="397"/>
        <v>0.999500000000001</v>
      </c>
      <c r="N742" s="116">
        <f t="shared" si="398"/>
        <v>0</v>
      </c>
      <c r="O742" s="116">
        <f t="shared" si="399"/>
        <v>0</v>
      </c>
      <c r="P742" s="116"/>
      <c r="R742" s="95">
        <f t="shared" si="401"/>
        <v>18.9905</v>
      </c>
      <c r="S742" s="96">
        <f t="shared" si="402"/>
        <v>0</v>
      </c>
      <c r="T742" s="97"/>
    </row>
    <row r="743" s="85" customFormat="1" ht="23.1" customHeight="1" spans="1:20">
      <c r="A743" s="129" t="s">
        <v>1384</v>
      </c>
      <c r="B743" s="129" t="s">
        <v>1385</v>
      </c>
      <c r="C743" s="113" t="s">
        <v>51</v>
      </c>
      <c r="D743" s="148">
        <v>57.99</v>
      </c>
      <c r="E743" s="115">
        <v>3000</v>
      </c>
      <c r="F743" s="116">
        <f t="shared" si="392"/>
        <v>173970</v>
      </c>
      <c r="G743" s="116">
        <f t="shared" si="400"/>
        <v>57.99</v>
      </c>
      <c r="H743" s="117">
        <f t="shared" si="393"/>
        <v>3000</v>
      </c>
      <c r="I743" s="116">
        <f t="shared" si="394"/>
        <v>173970</v>
      </c>
      <c r="J743" s="116">
        <f t="shared" si="391"/>
        <v>55.0905</v>
      </c>
      <c r="K743" s="116">
        <f t="shared" si="395"/>
        <v>3000</v>
      </c>
      <c r="L743" s="116">
        <f t="shared" si="396"/>
        <v>165271.5</v>
      </c>
      <c r="M743" s="116">
        <f t="shared" si="397"/>
        <v>2.8995</v>
      </c>
      <c r="N743" s="116">
        <f t="shared" si="398"/>
        <v>3000</v>
      </c>
      <c r="O743" s="116">
        <f t="shared" si="399"/>
        <v>8698.50000000001</v>
      </c>
      <c r="P743" s="116"/>
      <c r="R743" s="95">
        <f t="shared" si="401"/>
        <v>55.0905</v>
      </c>
      <c r="S743" s="96">
        <f t="shared" si="402"/>
        <v>0</v>
      </c>
      <c r="T743" s="97"/>
    </row>
    <row r="744" s="85" customFormat="1" ht="23.1" customHeight="1" spans="1:20">
      <c r="A744" s="129" t="s">
        <v>1386</v>
      </c>
      <c r="B744" s="129" t="s">
        <v>1387</v>
      </c>
      <c r="C744" s="113" t="s">
        <v>51</v>
      </c>
      <c r="D744" s="148">
        <v>96.27</v>
      </c>
      <c r="E744" s="115">
        <v>100</v>
      </c>
      <c r="F744" s="116">
        <f t="shared" si="392"/>
        <v>9627</v>
      </c>
      <c r="G744" s="116">
        <f t="shared" si="400"/>
        <v>96.27</v>
      </c>
      <c r="H744" s="117">
        <f t="shared" si="393"/>
        <v>100</v>
      </c>
      <c r="I744" s="116">
        <f t="shared" si="394"/>
        <v>9627</v>
      </c>
      <c r="J744" s="116">
        <f t="shared" si="391"/>
        <v>91.4565</v>
      </c>
      <c r="K744" s="116">
        <f t="shared" si="395"/>
        <v>100</v>
      </c>
      <c r="L744" s="116">
        <f t="shared" si="396"/>
        <v>9145.65</v>
      </c>
      <c r="M744" s="116">
        <f t="shared" si="397"/>
        <v>4.8135</v>
      </c>
      <c r="N744" s="116">
        <f t="shared" si="398"/>
        <v>100</v>
      </c>
      <c r="O744" s="116">
        <f t="shared" si="399"/>
        <v>481.35</v>
      </c>
      <c r="P744" s="116"/>
      <c r="R744" s="95">
        <f t="shared" si="401"/>
        <v>91.4565</v>
      </c>
      <c r="S744" s="96">
        <f t="shared" si="402"/>
        <v>0</v>
      </c>
      <c r="T744" s="97"/>
    </row>
    <row r="745" s="85" customFormat="1" ht="23.1" customHeight="1" spans="1:20">
      <c r="A745" s="129" t="s">
        <v>1388</v>
      </c>
      <c r="B745" s="129" t="s">
        <v>1389</v>
      </c>
      <c r="C745" s="113" t="s">
        <v>51</v>
      </c>
      <c r="D745" s="148">
        <v>219.95</v>
      </c>
      <c r="E745" s="115">
        <v>0</v>
      </c>
      <c r="F745" s="116">
        <f t="shared" si="392"/>
        <v>0</v>
      </c>
      <c r="G745" s="116">
        <f t="shared" si="400"/>
        <v>219.95</v>
      </c>
      <c r="H745" s="117">
        <f t="shared" si="393"/>
        <v>0</v>
      </c>
      <c r="I745" s="116">
        <f t="shared" si="394"/>
        <v>0</v>
      </c>
      <c r="J745" s="116">
        <f t="shared" si="391"/>
        <v>208.9525</v>
      </c>
      <c r="K745" s="116">
        <f t="shared" si="395"/>
        <v>0</v>
      </c>
      <c r="L745" s="116">
        <f t="shared" si="396"/>
        <v>0</v>
      </c>
      <c r="M745" s="116">
        <f t="shared" si="397"/>
        <v>10.9975</v>
      </c>
      <c r="N745" s="116">
        <f t="shared" si="398"/>
        <v>0</v>
      </c>
      <c r="O745" s="116">
        <f t="shared" si="399"/>
        <v>0</v>
      </c>
      <c r="P745" s="116"/>
      <c r="R745" s="95">
        <f t="shared" si="401"/>
        <v>208.9525</v>
      </c>
      <c r="S745" s="96">
        <f t="shared" si="402"/>
        <v>0</v>
      </c>
      <c r="T745" s="97"/>
    </row>
    <row r="746" s="85" customFormat="1" ht="23.1" customHeight="1" spans="1:20">
      <c r="A746" s="129" t="s">
        <v>1390</v>
      </c>
      <c r="B746" s="129" t="s">
        <v>1391</v>
      </c>
      <c r="C746" s="113" t="s">
        <v>51</v>
      </c>
      <c r="D746" s="148">
        <v>239.9</v>
      </c>
      <c r="E746" s="115">
        <v>0</v>
      </c>
      <c r="F746" s="116">
        <f t="shared" si="392"/>
        <v>0</v>
      </c>
      <c r="G746" s="116">
        <f t="shared" si="400"/>
        <v>239.9</v>
      </c>
      <c r="H746" s="117">
        <f t="shared" si="393"/>
        <v>0</v>
      </c>
      <c r="I746" s="116">
        <f t="shared" si="394"/>
        <v>0</v>
      </c>
      <c r="J746" s="116">
        <f t="shared" si="391"/>
        <v>227.905</v>
      </c>
      <c r="K746" s="116">
        <f t="shared" si="395"/>
        <v>0</v>
      </c>
      <c r="L746" s="116">
        <f t="shared" si="396"/>
        <v>0</v>
      </c>
      <c r="M746" s="116">
        <f t="shared" si="397"/>
        <v>11.995</v>
      </c>
      <c r="N746" s="116">
        <f t="shared" si="398"/>
        <v>0</v>
      </c>
      <c r="O746" s="116">
        <f t="shared" si="399"/>
        <v>0</v>
      </c>
      <c r="P746" s="116"/>
      <c r="R746" s="95">
        <f t="shared" si="401"/>
        <v>227.905</v>
      </c>
      <c r="S746" s="96">
        <f t="shared" si="402"/>
        <v>0</v>
      </c>
      <c r="T746" s="97"/>
    </row>
    <row r="747" s="85" customFormat="1" ht="23.1" customHeight="1" spans="1:20">
      <c r="A747" s="129" t="s">
        <v>1392</v>
      </c>
      <c r="B747" s="129" t="s">
        <v>1393</v>
      </c>
      <c r="C747" s="113" t="s">
        <v>51</v>
      </c>
      <c r="D747" s="148">
        <v>108.39</v>
      </c>
      <c r="E747" s="115">
        <v>0</v>
      </c>
      <c r="F747" s="116">
        <f t="shared" si="392"/>
        <v>0</v>
      </c>
      <c r="G747" s="116">
        <f t="shared" si="400"/>
        <v>108.39</v>
      </c>
      <c r="H747" s="117">
        <f t="shared" si="393"/>
        <v>0</v>
      </c>
      <c r="I747" s="116">
        <f t="shared" si="394"/>
        <v>0</v>
      </c>
      <c r="J747" s="116">
        <f t="shared" ref="J747:J810" si="403">G747*0.95</f>
        <v>102.9705</v>
      </c>
      <c r="K747" s="116">
        <f t="shared" si="395"/>
        <v>0</v>
      </c>
      <c r="L747" s="116">
        <f t="shared" si="396"/>
        <v>0</v>
      </c>
      <c r="M747" s="116">
        <f t="shared" si="397"/>
        <v>5.4195</v>
      </c>
      <c r="N747" s="116">
        <f t="shared" si="398"/>
        <v>0</v>
      </c>
      <c r="O747" s="116">
        <f t="shared" si="399"/>
        <v>0</v>
      </c>
      <c r="P747" s="116"/>
      <c r="R747" s="95">
        <f t="shared" si="401"/>
        <v>102.9705</v>
      </c>
      <c r="S747" s="96">
        <f t="shared" si="402"/>
        <v>0</v>
      </c>
      <c r="T747" s="97"/>
    </row>
    <row r="748" s="85" customFormat="1" ht="23.1" customHeight="1" spans="1:20">
      <c r="A748" s="129">
        <v>625</v>
      </c>
      <c r="B748" s="129" t="s">
        <v>1394</v>
      </c>
      <c r="C748" s="113" t="s">
        <v>51</v>
      </c>
      <c r="D748" s="148">
        <v>10</v>
      </c>
      <c r="E748" s="115">
        <v>2500</v>
      </c>
      <c r="F748" s="116">
        <f t="shared" si="392"/>
        <v>25000</v>
      </c>
      <c r="G748" s="116">
        <f t="shared" si="400"/>
        <v>10</v>
      </c>
      <c r="H748" s="117">
        <f t="shared" si="393"/>
        <v>2500</v>
      </c>
      <c r="I748" s="116">
        <f t="shared" si="394"/>
        <v>25000</v>
      </c>
      <c r="J748" s="116">
        <f t="shared" si="403"/>
        <v>9.5</v>
      </c>
      <c r="K748" s="116">
        <f t="shared" si="395"/>
        <v>2500</v>
      </c>
      <c r="L748" s="116">
        <f t="shared" si="396"/>
        <v>23750</v>
      </c>
      <c r="M748" s="116">
        <f t="shared" si="397"/>
        <v>0.5</v>
      </c>
      <c r="N748" s="116">
        <f t="shared" si="398"/>
        <v>2500</v>
      </c>
      <c r="O748" s="116">
        <f t="shared" si="399"/>
        <v>1250</v>
      </c>
      <c r="P748" s="116"/>
      <c r="R748" s="95">
        <f t="shared" si="401"/>
        <v>9.5</v>
      </c>
      <c r="S748" s="96">
        <f t="shared" si="402"/>
        <v>0</v>
      </c>
      <c r="T748" s="97"/>
    </row>
    <row r="749" s="85" customFormat="1" ht="23.1" customHeight="1" spans="1:20">
      <c r="A749" s="129">
        <v>626</v>
      </c>
      <c r="B749" s="129" t="s">
        <v>1395</v>
      </c>
      <c r="C749" s="113" t="s">
        <v>51</v>
      </c>
      <c r="D749" s="148">
        <v>20</v>
      </c>
      <c r="E749" s="115">
        <v>3000</v>
      </c>
      <c r="F749" s="116">
        <f t="shared" si="392"/>
        <v>60000</v>
      </c>
      <c r="G749" s="116">
        <f t="shared" si="400"/>
        <v>20</v>
      </c>
      <c r="H749" s="117">
        <f t="shared" si="393"/>
        <v>3000</v>
      </c>
      <c r="I749" s="116">
        <f t="shared" si="394"/>
        <v>60000</v>
      </c>
      <c r="J749" s="116">
        <f t="shared" si="403"/>
        <v>19</v>
      </c>
      <c r="K749" s="116">
        <f t="shared" si="395"/>
        <v>3000</v>
      </c>
      <c r="L749" s="116">
        <f t="shared" si="396"/>
        <v>57000</v>
      </c>
      <c r="M749" s="116">
        <f t="shared" si="397"/>
        <v>1</v>
      </c>
      <c r="N749" s="116">
        <f t="shared" si="398"/>
        <v>3000</v>
      </c>
      <c r="O749" s="116">
        <f t="shared" si="399"/>
        <v>3000</v>
      </c>
      <c r="P749" s="116"/>
      <c r="R749" s="95">
        <f t="shared" si="401"/>
        <v>19</v>
      </c>
      <c r="S749" s="96">
        <f t="shared" si="402"/>
        <v>0</v>
      </c>
      <c r="T749" s="97"/>
    </row>
    <row r="750" s="85" customFormat="1" ht="23.1" customHeight="1" spans="1:20">
      <c r="A750" s="129">
        <v>627</v>
      </c>
      <c r="B750" s="129" t="s">
        <v>1396</v>
      </c>
      <c r="C750" s="113"/>
      <c r="D750" s="148"/>
      <c r="E750" s="115"/>
      <c r="F750" s="116">
        <f t="shared" si="392"/>
        <v>0</v>
      </c>
      <c r="G750" s="116">
        <f t="shared" si="400"/>
        <v>0</v>
      </c>
      <c r="H750" s="117">
        <f t="shared" si="393"/>
        <v>0</v>
      </c>
      <c r="I750" s="116">
        <f t="shared" si="394"/>
        <v>0</v>
      </c>
      <c r="J750" s="116">
        <f t="shared" si="403"/>
        <v>0</v>
      </c>
      <c r="K750" s="116">
        <f t="shared" si="395"/>
        <v>0</v>
      </c>
      <c r="L750" s="116">
        <f t="shared" si="396"/>
        <v>0</v>
      </c>
      <c r="M750" s="116">
        <f t="shared" si="397"/>
        <v>0</v>
      </c>
      <c r="N750" s="116">
        <f t="shared" si="398"/>
        <v>0</v>
      </c>
      <c r="O750" s="116">
        <f t="shared" si="399"/>
        <v>0</v>
      </c>
      <c r="P750" s="116"/>
      <c r="R750" s="95">
        <f t="shared" si="401"/>
        <v>0</v>
      </c>
      <c r="S750" s="96">
        <f t="shared" si="402"/>
        <v>0</v>
      </c>
      <c r="T750" s="97"/>
    </row>
    <row r="751" s="85" customFormat="1" ht="23.1" customHeight="1" spans="1:20">
      <c r="A751" s="129" t="s">
        <v>1397</v>
      </c>
      <c r="B751" s="129" t="s">
        <v>1398</v>
      </c>
      <c r="C751" s="113" t="s">
        <v>65</v>
      </c>
      <c r="D751" s="148">
        <v>422.84</v>
      </c>
      <c r="E751" s="115">
        <v>5</v>
      </c>
      <c r="F751" s="116">
        <f t="shared" si="392"/>
        <v>2114.2</v>
      </c>
      <c r="G751" s="116">
        <f t="shared" si="400"/>
        <v>422.84</v>
      </c>
      <c r="H751" s="117">
        <f t="shared" si="393"/>
        <v>5</v>
      </c>
      <c r="I751" s="116">
        <f t="shared" si="394"/>
        <v>2114.2</v>
      </c>
      <c r="J751" s="116">
        <f t="shared" si="403"/>
        <v>401.698</v>
      </c>
      <c r="K751" s="116">
        <f t="shared" si="395"/>
        <v>5</v>
      </c>
      <c r="L751" s="116">
        <f t="shared" si="396"/>
        <v>2008.49</v>
      </c>
      <c r="M751" s="116">
        <f t="shared" si="397"/>
        <v>21.142</v>
      </c>
      <c r="N751" s="116">
        <f t="shared" si="398"/>
        <v>5</v>
      </c>
      <c r="O751" s="116">
        <f t="shared" si="399"/>
        <v>105.71</v>
      </c>
      <c r="P751" s="116"/>
      <c r="R751" s="95">
        <f t="shared" si="401"/>
        <v>401.698</v>
      </c>
      <c r="S751" s="96">
        <f t="shared" si="402"/>
        <v>0</v>
      </c>
      <c r="T751" s="97"/>
    </row>
    <row r="752" s="85" customFormat="1" ht="23.1" customHeight="1" spans="1:20">
      <c r="A752" s="129" t="s">
        <v>1399</v>
      </c>
      <c r="B752" s="129" t="s">
        <v>1400</v>
      </c>
      <c r="C752" s="113" t="s">
        <v>65</v>
      </c>
      <c r="D752" s="148">
        <v>355.11</v>
      </c>
      <c r="E752" s="115">
        <v>5</v>
      </c>
      <c r="F752" s="116">
        <f t="shared" si="392"/>
        <v>1775.55</v>
      </c>
      <c r="G752" s="116">
        <f t="shared" si="400"/>
        <v>355.11</v>
      </c>
      <c r="H752" s="117">
        <f t="shared" si="393"/>
        <v>5</v>
      </c>
      <c r="I752" s="116">
        <f t="shared" si="394"/>
        <v>1775.55</v>
      </c>
      <c r="J752" s="116">
        <f t="shared" si="403"/>
        <v>337.3545</v>
      </c>
      <c r="K752" s="116">
        <f t="shared" si="395"/>
        <v>5</v>
      </c>
      <c r="L752" s="116">
        <f t="shared" si="396"/>
        <v>1686.7725</v>
      </c>
      <c r="M752" s="116">
        <f t="shared" si="397"/>
        <v>17.7555</v>
      </c>
      <c r="N752" s="116">
        <f t="shared" si="398"/>
        <v>5</v>
      </c>
      <c r="O752" s="116">
        <f t="shared" si="399"/>
        <v>88.7775000000002</v>
      </c>
      <c r="P752" s="116"/>
      <c r="R752" s="95">
        <f t="shared" si="401"/>
        <v>337.3545</v>
      </c>
      <c r="S752" s="96">
        <f t="shared" si="402"/>
        <v>0</v>
      </c>
      <c r="T752" s="97"/>
    </row>
    <row r="753" s="85" customFormat="1" ht="23.1" customHeight="1" spans="1:20">
      <c r="A753" s="129">
        <v>628</v>
      </c>
      <c r="B753" s="129" t="s">
        <v>1401</v>
      </c>
      <c r="C753" s="113"/>
      <c r="D753" s="148"/>
      <c r="E753" s="115"/>
      <c r="F753" s="116">
        <f t="shared" si="392"/>
        <v>0</v>
      </c>
      <c r="G753" s="116">
        <f t="shared" si="400"/>
        <v>0</v>
      </c>
      <c r="H753" s="117">
        <f t="shared" si="393"/>
        <v>0</v>
      </c>
      <c r="I753" s="116">
        <f t="shared" si="394"/>
        <v>0</v>
      </c>
      <c r="J753" s="116">
        <f t="shared" si="403"/>
        <v>0</v>
      </c>
      <c r="K753" s="116">
        <f t="shared" si="395"/>
        <v>0</v>
      </c>
      <c r="L753" s="116">
        <f t="shared" si="396"/>
        <v>0</v>
      </c>
      <c r="M753" s="116">
        <f t="shared" si="397"/>
        <v>0</v>
      </c>
      <c r="N753" s="116">
        <f t="shared" si="398"/>
        <v>0</v>
      </c>
      <c r="O753" s="116">
        <f t="shared" si="399"/>
        <v>0</v>
      </c>
      <c r="P753" s="116"/>
      <c r="R753" s="95">
        <f t="shared" si="401"/>
        <v>0</v>
      </c>
      <c r="S753" s="96">
        <f t="shared" si="402"/>
        <v>0</v>
      </c>
      <c r="T753" s="97"/>
    </row>
    <row r="754" s="85" customFormat="1" ht="23.1" customHeight="1" spans="1:20">
      <c r="A754" s="129" t="s">
        <v>1402</v>
      </c>
      <c r="B754" s="129" t="s">
        <v>1403</v>
      </c>
      <c r="C754" s="113" t="s">
        <v>334</v>
      </c>
      <c r="D754" s="148">
        <v>25</v>
      </c>
      <c r="E754" s="115">
        <v>5500</v>
      </c>
      <c r="F754" s="116">
        <f t="shared" si="392"/>
        <v>137500</v>
      </c>
      <c r="G754" s="116">
        <f t="shared" si="400"/>
        <v>25</v>
      </c>
      <c r="H754" s="117">
        <f t="shared" si="393"/>
        <v>5500</v>
      </c>
      <c r="I754" s="116">
        <f t="shared" si="394"/>
        <v>137500</v>
      </c>
      <c r="J754" s="116">
        <f t="shared" si="403"/>
        <v>23.75</v>
      </c>
      <c r="K754" s="116">
        <f t="shared" si="395"/>
        <v>5500</v>
      </c>
      <c r="L754" s="116">
        <f t="shared" si="396"/>
        <v>130625</v>
      </c>
      <c r="M754" s="116">
        <f t="shared" si="397"/>
        <v>1.25</v>
      </c>
      <c r="N754" s="116">
        <f t="shared" si="398"/>
        <v>5500</v>
      </c>
      <c r="O754" s="116">
        <f t="shared" si="399"/>
        <v>6875</v>
      </c>
      <c r="P754" s="116"/>
      <c r="R754" s="95">
        <f t="shared" si="401"/>
        <v>23.75</v>
      </c>
      <c r="S754" s="96">
        <f t="shared" si="402"/>
        <v>0</v>
      </c>
      <c r="T754" s="97"/>
    </row>
    <row r="755" s="85" customFormat="1" ht="23.1" customHeight="1" spans="1:20">
      <c r="A755" s="129" t="s">
        <v>1404</v>
      </c>
      <c r="B755" s="129" t="s">
        <v>1405</v>
      </c>
      <c r="C755" s="113" t="s">
        <v>334</v>
      </c>
      <c r="D755" s="148">
        <v>28</v>
      </c>
      <c r="E755" s="115">
        <v>400</v>
      </c>
      <c r="F755" s="116">
        <f t="shared" si="392"/>
        <v>11200</v>
      </c>
      <c r="G755" s="116">
        <f t="shared" si="400"/>
        <v>28</v>
      </c>
      <c r="H755" s="117">
        <f t="shared" si="393"/>
        <v>400</v>
      </c>
      <c r="I755" s="116">
        <f t="shared" si="394"/>
        <v>11200</v>
      </c>
      <c r="J755" s="116">
        <f t="shared" si="403"/>
        <v>26.6</v>
      </c>
      <c r="K755" s="116">
        <f t="shared" si="395"/>
        <v>400</v>
      </c>
      <c r="L755" s="116">
        <f t="shared" si="396"/>
        <v>10640</v>
      </c>
      <c r="M755" s="116">
        <f t="shared" si="397"/>
        <v>1.4</v>
      </c>
      <c r="N755" s="116">
        <f t="shared" si="398"/>
        <v>400</v>
      </c>
      <c r="O755" s="116">
        <f t="shared" si="399"/>
        <v>560.000000000001</v>
      </c>
      <c r="P755" s="116"/>
      <c r="R755" s="95">
        <f t="shared" si="401"/>
        <v>26.6</v>
      </c>
      <c r="S755" s="96">
        <f t="shared" si="402"/>
        <v>0</v>
      </c>
      <c r="T755" s="97"/>
    </row>
    <row r="756" s="85" customFormat="1" ht="23.1" customHeight="1" spans="1:20">
      <c r="A756" s="129" t="s">
        <v>1406</v>
      </c>
      <c r="B756" s="129" t="s">
        <v>1407</v>
      </c>
      <c r="C756" s="113" t="s">
        <v>334</v>
      </c>
      <c r="D756" s="148">
        <v>30</v>
      </c>
      <c r="E756" s="115">
        <v>100</v>
      </c>
      <c r="F756" s="116">
        <f t="shared" si="392"/>
        <v>3000</v>
      </c>
      <c r="G756" s="116">
        <f t="shared" si="400"/>
        <v>30</v>
      </c>
      <c r="H756" s="117">
        <f t="shared" si="393"/>
        <v>100</v>
      </c>
      <c r="I756" s="116">
        <f t="shared" si="394"/>
        <v>3000</v>
      </c>
      <c r="J756" s="116">
        <f t="shared" si="403"/>
        <v>28.5</v>
      </c>
      <c r="K756" s="116">
        <f t="shared" si="395"/>
        <v>100</v>
      </c>
      <c r="L756" s="116">
        <f t="shared" si="396"/>
        <v>2850</v>
      </c>
      <c r="M756" s="116">
        <f t="shared" si="397"/>
        <v>1.5</v>
      </c>
      <c r="N756" s="116">
        <f t="shared" si="398"/>
        <v>100</v>
      </c>
      <c r="O756" s="116">
        <f t="shared" si="399"/>
        <v>150</v>
      </c>
      <c r="P756" s="116"/>
      <c r="R756" s="95">
        <f t="shared" si="401"/>
        <v>28.5</v>
      </c>
      <c r="S756" s="96">
        <f t="shared" si="402"/>
        <v>0</v>
      </c>
      <c r="T756" s="97"/>
    </row>
    <row r="757" s="85" customFormat="1" ht="23.1" customHeight="1" spans="1:20">
      <c r="A757" s="129" t="s">
        <v>1408</v>
      </c>
      <c r="B757" s="129" t="s">
        <v>1409</v>
      </c>
      <c r="C757" s="113" t="s">
        <v>334</v>
      </c>
      <c r="D757" s="148">
        <v>40</v>
      </c>
      <c r="E757" s="115">
        <v>100</v>
      </c>
      <c r="F757" s="116">
        <f t="shared" si="392"/>
        <v>4000</v>
      </c>
      <c r="G757" s="116">
        <f t="shared" si="400"/>
        <v>40</v>
      </c>
      <c r="H757" s="117">
        <f t="shared" si="393"/>
        <v>100</v>
      </c>
      <c r="I757" s="116">
        <f t="shared" si="394"/>
        <v>4000</v>
      </c>
      <c r="J757" s="116">
        <f t="shared" si="403"/>
        <v>38</v>
      </c>
      <c r="K757" s="116">
        <f t="shared" si="395"/>
        <v>100</v>
      </c>
      <c r="L757" s="116">
        <f t="shared" si="396"/>
        <v>3800</v>
      </c>
      <c r="M757" s="116">
        <f t="shared" si="397"/>
        <v>2</v>
      </c>
      <c r="N757" s="116">
        <f t="shared" si="398"/>
        <v>100</v>
      </c>
      <c r="O757" s="116">
        <f t="shared" si="399"/>
        <v>200</v>
      </c>
      <c r="P757" s="116"/>
      <c r="R757" s="95">
        <f t="shared" si="401"/>
        <v>38</v>
      </c>
      <c r="S757" s="96">
        <f t="shared" si="402"/>
        <v>0</v>
      </c>
      <c r="T757" s="97"/>
    </row>
    <row r="758" s="85" customFormat="1" ht="23.1" customHeight="1" spans="1:20">
      <c r="A758" s="129">
        <v>629</v>
      </c>
      <c r="B758" s="129" t="s">
        <v>1410</v>
      </c>
      <c r="C758" s="113"/>
      <c r="D758" s="148"/>
      <c r="E758" s="115"/>
      <c r="F758" s="116">
        <f t="shared" si="392"/>
        <v>0</v>
      </c>
      <c r="G758" s="116">
        <f t="shared" si="400"/>
        <v>0</v>
      </c>
      <c r="H758" s="117">
        <f t="shared" si="393"/>
        <v>0</v>
      </c>
      <c r="I758" s="116">
        <f t="shared" si="394"/>
        <v>0</v>
      </c>
      <c r="J758" s="116">
        <f t="shared" si="403"/>
        <v>0</v>
      </c>
      <c r="K758" s="116">
        <f t="shared" si="395"/>
        <v>0</v>
      </c>
      <c r="L758" s="116">
        <f t="shared" si="396"/>
        <v>0</v>
      </c>
      <c r="M758" s="116">
        <f t="shared" si="397"/>
        <v>0</v>
      </c>
      <c r="N758" s="116">
        <f t="shared" si="398"/>
        <v>0</v>
      </c>
      <c r="O758" s="116">
        <f t="shared" si="399"/>
        <v>0</v>
      </c>
      <c r="P758" s="116"/>
      <c r="R758" s="95">
        <f t="shared" si="401"/>
        <v>0</v>
      </c>
      <c r="S758" s="96">
        <f t="shared" si="402"/>
        <v>0</v>
      </c>
      <c r="T758" s="97"/>
    </row>
    <row r="759" s="85" customFormat="1" ht="23.1" customHeight="1" spans="1:20">
      <c r="A759" s="129" t="s">
        <v>1411</v>
      </c>
      <c r="B759" s="129" t="s">
        <v>1412</v>
      </c>
      <c r="C759" s="113" t="s">
        <v>231</v>
      </c>
      <c r="D759" s="148">
        <v>17.94</v>
      </c>
      <c r="E759" s="115">
        <v>50</v>
      </c>
      <c r="F759" s="116">
        <f t="shared" si="392"/>
        <v>897</v>
      </c>
      <c r="G759" s="116">
        <f t="shared" si="400"/>
        <v>17.94</v>
      </c>
      <c r="H759" s="117">
        <f t="shared" si="393"/>
        <v>50</v>
      </c>
      <c r="I759" s="116">
        <f t="shared" si="394"/>
        <v>897</v>
      </c>
      <c r="J759" s="116">
        <f t="shared" si="403"/>
        <v>17.043</v>
      </c>
      <c r="K759" s="116">
        <f t="shared" si="395"/>
        <v>50</v>
      </c>
      <c r="L759" s="116">
        <f t="shared" si="396"/>
        <v>852.15</v>
      </c>
      <c r="M759" s="116">
        <f t="shared" si="397"/>
        <v>0.897000000000002</v>
      </c>
      <c r="N759" s="116">
        <f t="shared" si="398"/>
        <v>50</v>
      </c>
      <c r="O759" s="116">
        <f t="shared" si="399"/>
        <v>44.8500000000001</v>
      </c>
      <c r="P759" s="116"/>
      <c r="R759" s="95">
        <f t="shared" si="401"/>
        <v>17.043</v>
      </c>
      <c r="S759" s="96">
        <f t="shared" si="402"/>
        <v>0</v>
      </c>
      <c r="T759" s="97"/>
    </row>
    <row r="760" s="85" customFormat="1" ht="23.1" customHeight="1" spans="1:20">
      <c r="A760" s="129" t="s">
        <v>1413</v>
      </c>
      <c r="B760" s="129" t="s">
        <v>1414</v>
      </c>
      <c r="C760" s="113" t="s">
        <v>231</v>
      </c>
      <c r="D760" s="148">
        <v>19.99</v>
      </c>
      <c r="E760" s="115">
        <v>50</v>
      </c>
      <c r="F760" s="116">
        <f t="shared" si="392"/>
        <v>999.5</v>
      </c>
      <c r="G760" s="116">
        <f t="shared" si="400"/>
        <v>19.99</v>
      </c>
      <c r="H760" s="117">
        <f t="shared" si="393"/>
        <v>50</v>
      </c>
      <c r="I760" s="116">
        <f t="shared" si="394"/>
        <v>999.5</v>
      </c>
      <c r="J760" s="116">
        <f t="shared" si="403"/>
        <v>18.9905</v>
      </c>
      <c r="K760" s="116">
        <f t="shared" si="395"/>
        <v>50</v>
      </c>
      <c r="L760" s="116">
        <f t="shared" si="396"/>
        <v>949.525</v>
      </c>
      <c r="M760" s="116">
        <f t="shared" si="397"/>
        <v>0.999500000000001</v>
      </c>
      <c r="N760" s="116">
        <f t="shared" si="398"/>
        <v>50</v>
      </c>
      <c r="O760" s="116">
        <f t="shared" si="399"/>
        <v>49.9750000000001</v>
      </c>
      <c r="P760" s="116"/>
      <c r="R760" s="95">
        <f t="shared" si="401"/>
        <v>18.9905</v>
      </c>
      <c r="S760" s="96">
        <f t="shared" si="402"/>
        <v>0</v>
      </c>
      <c r="T760" s="97"/>
    </row>
    <row r="761" s="85" customFormat="1" ht="23.1" customHeight="1" spans="1:20">
      <c r="A761" s="129" t="s">
        <v>1415</v>
      </c>
      <c r="B761" s="129" t="s">
        <v>1416</v>
      </c>
      <c r="C761" s="113" t="s">
        <v>231</v>
      </c>
      <c r="D761" s="148">
        <v>15</v>
      </c>
      <c r="E761" s="115">
        <v>0</v>
      </c>
      <c r="F761" s="116">
        <f t="shared" si="392"/>
        <v>0</v>
      </c>
      <c r="G761" s="116">
        <f t="shared" si="400"/>
        <v>15</v>
      </c>
      <c r="H761" s="117">
        <f t="shared" si="393"/>
        <v>0</v>
      </c>
      <c r="I761" s="116">
        <f t="shared" si="394"/>
        <v>0</v>
      </c>
      <c r="J761" s="116">
        <f t="shared" si="403"/>
        <v>14.25</v>
      </c>
      <c r="K761" s="116">
        <f t="shared" si="395"/>
        <v>0</v>
      </c>
      <c r="L761" s="116">
        <f t="shared" si="396"/>
        <v>0</v>
      </c>
      <c r="M761" s="116">
        <f t="shared" si="397"/>
        <v>0.75</v>
      </c>
      <c r="N761" s="116">
        <f t="shared" si="398"/>
        <v>0</v>
      </c>
      <c r="O761" s="116">
        <f t="shared" si="399"/>
        <v>0</v>
      </c>
      <c r="P761" s="116"/>
      <c r="R761" s="95">
        <f t="shared" si="401"/>
        <v>14.25</v>
      </c>
      <c r="S761" s="96">
        <f t="shared" si="402"/>
        <v>0</v>
      </c>
      <c r="T761" s="97"/>
    </row>
    <row r="762" s="85" customFormat="1" ht="23.1" customHeight="1" spans="1:20">
      <c r="A762" s="129" t="s">
        <v>1417</v>
      </c>
      <c r="B762" s="129" t="s">
        <v>1418</v>
      </c>
      <c r="C762" s="113" t="s">
        <v>231</v>
      </c>
      <c r="D762" s="148">
        <v>64.69</v>
      </c>
      <c r="E762" s="115">
        <v>10</v>
      </c>
      <c r="F762" s="116">
        <f t="shared" si="392"/>
        <v>646.9</v>
      </c>
      <c r="G762" s="116">
        <f t="shared" si="400"/>
        <v>64.69</v>
      </c>
      <c r="H762" s="117">
        <f t="shared" si="393"/>
        <v>10</v>
      </c>
      <c r="I762" s="116">
        <f t="shared" si="394"/>
        <v>646.9</v>
      </c>
      <c r="J762" s="116">
        <f t="shared" si="403"/>
        <v>61.4555</v>
      </c>
      <c r="K762" s="116">
        <f t="shared" si="395"/>
        <v>10</v>
      </c>
      <c r="L762" s="116">
        <f t="shared" si="396"/>
        <v>614.555</v>
      </c>
      <c r="M762" s="116">
        <f t="shared" si="397"/>
        <v>3.2345</v>
      </c>
      <c r="N762" s="116">
        <f t="shared" si="398"/>
        <v>10</v>
      </c>
      <c r="O762" s="116">
        <f t="shared" si="399"/>
        <v>32.345</v>
      </c>
      <c r="P762" s="116"/>
      <c r="R762" s="95">
        <f t="shared" si="401"/>
        <v>61.4555</v>
      </c>
      <c r="S762" s="96">
        <f t="shared" si="402"/>
        <v>0</v>
      </c>
      <c r="T762" s="97"/>
    </row>
    <row r="763" s="85" customFormat="1" ht="23.1" customHeight="1" spans="1:20">
      <c r="A763" s="129" t="s">
        <v>1419</v>
      </c>
      <c r="B763" s="129" t="s">
        <v>1420</v>
      </c>
      <c r="C763" s="113" t="s">
        <v>231</v>
      </c>
      <c r="D763" s="148">
        <v>5.35</v>
      </c>
      <c r="E763" s="115">
        <v>20000</v>
      </c>
      <c r="F763" s="116">
        <f t="shared" si="392"/>
        <v>107000</v>
      </c>
      <c r="G763" s="116">
        <f t="shared" si="400"/>
        <v>5.35</v>
      </c>
      <c r="H763" s="117">
        <f t="shared" si="393"/>
        <v>20000</v>
      </c>
      <c r="I763" s="116">
        <f t="shared" si="394"/>
        <v>107000</v>
      </c>
      <c r="J763" s="116">
        <f t="shared" si="403"/>
        <v>5.0825</v>
      </c>
      <c r="K763" s="116">
        <f t="shared" si="395"/>
        <v>20000</v>
      </c>
      <c r="L763" s="116">
        <f t="shared" si="396"/>
        <v>101650</v>
      </c>
      <c r="M763" s="116">
        <f t="shared" si="397"/>
        <v>0.2675</v>
      </c>
      <c r="N763" s="116">
        <f t="shared" si="398"/>
        <v>20000</v>
      </c>
      <c r="O763" s="116">
        <f t="shared" si="399"/>
        <v>5350</v>
      </c>
      <c r="P763" s="116"/>
      <c r="R763" s="95">
        <f t="shared" si="401"/>
        <v>5.0825</v>
      </c>
      <c r="S763" s="96">
        <f t="shared" si="402"/>
        <v>0</v>
      </c>
      <c r="T763" s="97"/>
    </row>
    <row r="764" s="85" customFormat="1" ht="23.1" customHeight="1" spans="1:20">
      <c r="A764" s="129">
        <v>630</v>
      </c>
      <c r="B764" s="129" t="s">
        <v>1421</v>
      </c>
      <c r="C764" s="113"/>
      <c r="D764" s="148"/>
      <c r="E764" s="115"/>
      <c r="F764" s="116">
        <f t="shared" si="392"/>
        <v>0</v>
      </c>
      <c r="G764" s="116">
        <f t="shared" si="400"/>
        <v>0</v>
      </c>
      <c r="H764" s="117">
        <f t="shared" si="393"/>
        <v>0</v>
      </c>
      <c r="I764" s="116">
        <f t="shared" si="394"/>
        <v>0</v>
      </c>
      <c r="J764" s="116">
        <f t="shared" si="403"/>
        <v>0</v>
      </c>
      <c r="K764" s="116">
        <f t="shared" si="395"/>
        <v>0</v>
      </c>
      <c r="L764" s="116">
        <f t="shared" si="396"/>
        <v>0</v>
      </c>
      <c r="M764" s="116">
        <f t="shared" si="397"/>
        <v>0</v>
      </c>
      <c r="N764" s="116">
        <f t="shared" si="398"/>
        <v>0</v>
      </c>
      <c r="O764" s="116">
        <f t="shared" si="399"/>
        <v>0</v>
      </c>
      <c r="P764" s="116"/>
      <c r="R764" s="95">
        <f t="shared" si="401"/>
        <v>0</v>
      </c>
      <c r="S764" s="96">
        <f t="shared" si="402"/>
        <v>0</v>
      </c>
      <c r="T764" s="97"/>
    </row>
    <row r="765" s="85" customFormat="1" ht="23.1" customHeight="1" spans="1:20">
      <c r="A765" s="129" t="s">
        <v>1422</v>
      </c>
      <c r="B765" s="129" t="s">
        <v>1423</v>
      </c>
      <c r="C765" s="113" t="s">
        <v>1009</v>
      </c>
      <c r="D765" s="148">
        <v>15.48</v>
      </c>
      <c r="E765" s="115">
        <v>200</v>
      </c>
      <c r="F765" s="116">
        <f t="shared" si="392"/>
        <v>3096</v>
      </c>
      <c r="G765" s="116">
        <f t="shared" si="400"/>
        <v>15.48</v>
      </c>
      <c r="H765" s="117">
        <f t="shared" si="393"/>
        <v>200</v>
      </c>
      <c r="I765" s="116">
        <f t="shared" si="394"/>
        <v>3096</v>
      </c>
      <c r="J765" s="116">
        <f t="shared" si="403"/>
        <v>14.706</v>
      </c>
      <c r="K765" s="116">
        <f t="shared" si="395"/>
        <v>200</v>
      </c>
      <c r="L765" s="116">
        <f t="shared" si="396"/>
        <v>2941.2</v>
      </c>
      <c r="M765" s="116">
        <f t="shared" si="397"/>
        <v>0.774000000000001</v>
      </c>
      <c r="N765" s="116">
        <f t="shared" si="398"/>
        <v>200</v>
      </c>
      <c r="O765" s="116">
        <f t="shared" si="399"/>
        <v>154.8</v>
      </c>
      <c r="P765" s="116"/>
      <c r="R765" s="95">
        <f t="shared" si="401"/>
        <v>14.706</v>
      </c>
      <c r="S765" s="96">
        <f t="shared" si="402"/>
        <v>0</v>
      </c>
      <c r="T765" s="97"/>
    </row>
    <row r="766" s="85" customFormat="1" ht="23.1" customHeight="1" spans="1:20">
      <c r="A766" s="129" t="s">
        <v>1424</v>
      </c>
      <c r="B766" s="129" t="s">
        <v>1425</v>
      </c>
      <c r="C766" s="113" t="s">
        <v>1009</v>
      </c>
      <c r="D766" s="148">
        <v>56.09</v>
      </c>
      <c r="E766" s="115">
        <v>200</v>
      </c>
      <c r="F766" s="116">
        <f t="shared" si="392"/>
        <v>11218</v>
      </c>
      <c r="G766" s="116">
        <f t="shared" si="400"/>
        <v>56.09</v>
      </c>
      <c r="H766" s="117">
        <f t="shared" si="393"/>
        <v>200</v>
      </c>
      <c r="I766" s="116">
        <f t="shared" si="394"/>
        <v>11218</v>
      </c>
      <c r="J766" s="116">
        <f t="shared" si="403"/>
        <v>53.2855</v>
      </c>
      <c r="K766" s="116">
        <f t="shared" si="395"/>
        <v>200</v>
      </c>
      <c r="L766" s="116">
        <f t="shared" si="396"/>
        <v>10657.1</v>
      </c>
      <c r="M766" s="116">
        <f t="shared" si="397"/>
        <v>2.8045</v>
      </c>
      <c r="N766" s="116">
        <f t="shared" si="398"/>
        <v>200</v>
      </c>
      <c r="O766" s="116">
        <f t="shared" si="399"/>
        <v>560.900000000001</v>
      </c>
      <c r="P766" s="116"/>
      <c r="R766" s="95">
        <f t="shared" si="401"/>
        <v>53.2855</v>
      </c>
      <c r="S766" s="96">
        <f t="shared" si="402"/>
        <v>0</v>
      </c>
      <c r="T766" s="97"/>
    </row>
    <row r="767" s="85" customFormat="1" ht="23.1" customHeight="1" spans="1:20">
      <c r="A767" s="129" t="s">
        <v>1426</v>
      </c>
      <c r="B767" s="129" t="s">
        <v>1427</v>
      </c>
      <c r="C767" s="113" t="s">
        <v>1009</v>
      </c>
      <c r="D767" s="148">
        <v>10</v>
      </c>
      <c r="E767" s="115">
        <v>10</v>
      </c>
      <c r="F767" s="116">
        <f t="shared" si="392"/>
        <v>100</v>
      </c>
      <c r="G767" s="116">
        <f t="shared" si="400"/>
        <v>10</v>
      </c>
      <c r="H767" s="117">
        <f t="shared" si="393"/>
        <v>10</v>
      </c>
      <c r="I767" s="116">
        <f t="shared" si="394"/>
        <v>100</v>
      </c>
      <c r="J767" s="116">
        <f t="shared" si="403"/>
        <v>9.5</v>
      </c>
      <c r="K767" s="116">
        <f t="shared" si="395"/>
        <v>10</v>
      </c>
      <c r="L767" s="116">
        <f t="shared" si="396"/>
        <v>95</v>
      </c>
      <c r="M767" s="116">
        <f t="shared" si="397"/>
        <v>0.5</v>
      </c>
      <c r="N767" s="116">
        <f t="shared" si="398"/>
        <v>10</v>
      </c>
      <c r="O767" s="116">
        <f t="shared" si="399"/>
        <v>5</v>
      </c>
      <c r="P767" s="116"/>
      <c r="R767" s="95">
        <f t="shared" si="401"/>
        <v>9.5</v>
      </c>
      <c r="S767" s="96">
        <f t="shared" si="402"/>
        <v>0</v>
      </c>
      <c r="T767" s="97"/>
    </row>
    <row r="768" s="85" customFormat="1" ht="23.1" customHeight="1" spans="1:20">
      <c r="A768" s="129" t="s">
        <v>1428</v>
      </c>
      <c r="B768" s="129" t="s">
        <v>1429</v>
      </c>
      <c r="C768" s="113" t="s">
        <v>231</v>
      </c>
      <c r="D768" s="148">
        <v>9</v>
      </c>
      <c r="E768" s="115">
        <v>10</v>
      </c>
      <c r="F768" s="116">
        <f t="shared" si="392"/>
        <v>90</v>
      </c>
      <c r="G768" s="116">
        <f t="shared" si="400"/>
        <v>9</v>
      </c>
      <c r="H768" s="117">
        <f t="shared" si="393"/>
        <v>10</v>
      </c>
      <c r="I768" s="116">
        <f t="shared" si="394"/>
        <v>90</v>
      </c>
      <c r="J768" s="116">
        <f t="shared" si="403"/>
        <v>8.55</v>
      </c>
      <c r="K768" s="116">
        <f t="shared" si="395"/>
        <v>10</v>
      </c>
      <c r="L768" s="116">
        <f t="shared" si="396"/>
        <v>85.5</v>
      </c>
      <c r="M768" s="116">
        <f t="shared" si="397"/>
        <v>0.450000000000001</v>
      </c>
      <c r="N768" s="116">
        <f t="shared" si="398"/>
        <v>10</v>
      </c>
      <c r="O768" s="116">
        <f t="shared" si="399"/>
        <v>4.50000000000001</v>
      </c>
      <c r="P768" s="116"/>
      <c r="R768" s="95">
        <f t="shared" si="401"/>
        <v>8.55</v>
      </c>
      <c r="S768" s="96">
        <f t="shared" si="402"/>
        <v>0</v>
      </c>
      <c r="T768" s="97"/>
    </row>
    <row r="769" s="85" customFormat="1" ht="23.1" customHeight="1" spans="1:20">
      <c r="A769" s="129" t="s">
        <v>1430</v>
      </c>
      <c r="B769" s="129" t="s">
        <v>1431</v>
      </c>
      <c r="C769" s="113" t="s">
        <v>231</v>
      </c>
      <c r="D769" s="148">
        <v>8</v>
      </c>
      <c r="E769" s="115">
        <v>2</v>
      </c>
      <c r="F769" s="116">
        <f t="shared" ref="F769:F832" si="404">ROUND(E769*D769,2)</f>
        <v>16</v>
      </c>
      <c r="G769" s="116">
        <f t="shared" si="400"/>
        <v>8</v>
      </c>
      <c r="H769" s="117">
        <f t="shared" ref="H769:H832" si="405">E769</f>
        <v>2</v>
      </c>
      <c r="I769" s="116">
        <f t="shared" ref="I769:I832" si="406">ROUND(H769*G769,2)</f>
        <v>16</v>
      </c>
      <c r="J769" s="116">
        <f t="shared" si="403"/>
        <v>7.6</v>
      </c>
      <c r="K769" s="116">
        <f t="shared" ref="K769:K832" si="407">H769</f>
        <v>2</v>
      </c>
      <c r="L769" s="116">
        <f t="shared" ref="L769:L832" si="408">K769*J769</f>
        <v>15.2</v>
      </c>
      <c r="M769" s="116">
        <f t="shared" ref="M769:M832" si="409">G769-J769</f>
        <v>0.4</v>
      </c>
      <c r="N769" s="116">
        <f t="shared" ref="N769:N832" si="410">K769</f>
        <v>2</v>
      </c>
      <c r="O769" s="116">
        <f t="shared" ref="O769:O832" si="411">N769*M769</f>
        <v>0.800000000000001</v>
      </c>
      <c r="P769" s="116"/>
      <c r="R769" s="95">
        <f t="shared" si="401"/>
        <v>7.6</v>
      </c>
      <c r="S769" s="96">
        <f t="shared" si="402"/>
        <v>0</v>
      </c>
      <c r="T769" s="97"/>
    </row>
    <row r="770" s="85" customFormat="1" ht="23.1" customHeight="1" spans="1:20">
      <c r="A770" s="129">
        <v>631</v>
      </c>
      <c r="B770" s="129" t="s">
        <v>1432</v>
      </c>
      <c r="C770" s="113"/>
      <c r="D770" s="148"/>
      <c r="E770" s="115"/>
      <c r="F770" s="116">
        <f t="shared" si="404"/>
        <v>0</v>
      </c>
      <c r="G770" s="116">
        <f t="shared" si="400"/>
        <v>0</v>
      </c>
      <c r="H770" s="117">
        <f t="shared" si="405"/>
        <v>0</v>
      </c>
      <c r="I770" s="116">
        <f t="shared" si="406"/>
        <v>0</v>
      </c>
      <c r="J770" s="116">
        <f t="shared" si="403"/>
        <v>0</v>
      </c>
      <c r="K770" s="116">
        <f t="shared" si="407"/>
        <v>0</v>
      </c>
      <c r="L770" s="116">
        <f t="shared" si="408"/>
        <v>0</v>
      </c>
      <c r="M770" s="116">
        <f t="shared" si="409"/>
        <v>0</v>
      </c>
      <c r="N770" s="116">
        <f t="shared" si="410"/>
        <v>0</v>
      </c>
      <c r="O770" s="116">
        <f t="shared" si="411"/>
        <v>0</v>
      </c>
      <c r="P770" s="116"/>
      <c r="R770" s="95">
        <f t="shared" si="401"/>
        <v>0</v>
      </c>
      <c r="S770" s="96">
        <f t="shared" si="402"/>
        <v>0</v>
      </c>
      <c r="T770" s="97"/>
    </row>
    <row r="771" s="85" customFormat="1" ht="23.1" customHeight="1" spans="1:20">
      <c r="A771" s="129" t="s">
        <v>1433</v>
      </c>
      <c r="B771" s="129" t="s">
        <v>1434</v>
      </c>
      <c r="C771" s="113" t="s">
        <v>231</v>
      </c>
      <c r="D771" s="148">
        <v>41.5</v>
      </c>
      <c r="E771" s="115">
        <v>200</v>
      </c>
      <c r="F771" s="116">
        <f t="shared" si="404"/>
        <v>8300</v>
      </c>
      <c r="G771" s="116">
        <f t="shared" si="400"/>
        <v>41.5</v>
      </c>
      <c r="H771" s="117">
        <f t="shared" si="405"/>
        <v>200</v>
      </c>
      <c r="I771" s="116">
        <f t="shared" si="406"/>
        <v>8300</v>
      </c>
      <c r="J771" s="116">
        <f t="shared" si="403"/>
        <v>39.425</v>
      </c>
      <c r="K771" s="116">
        <f t="shared" si="407"/>
        <v>200</v>
      </c>
      <c r="L771" s="116">
        <f t="shared" si="408"/>
        <v>7885</v>
      </c>
      <c r="M771" s="116">
        <f t="shared" si="409"/>
        <v>2.075</v>
      </c>
      <c r="N771" s="116">
        <f t="shared" si="410"/>
        <v>200</v>
      </c>
      <c r="O771" s="116">
        <f t="shared" si="411"/>
        <v>415.000000000001</v>
      </c>
      <c r="P771" s="116"/>
      <c r="R771" s="95">
        <f t="shared" si="401"/>
        <v>39.425</v>
      </c>
      <c r="S771" s="96">
        <f t="shared" si="402"/>
        <v>0</v>
      </c>
      <c r="T771" s="97"/>
    </row>
    <row r="772" s="85" customFormat="1" ht="23.1" customHeight="1" spans="1:20">
      <c r="A772" s="129" t="s">
        <v>1435</v>
      </c>
      <c r="B772" s="129" t="s">
        <v>1436</v>
      </c>
      <c r="C772" s="113" t="s">
        <v>1131</v>
      </c>
      <c r="D772" s="148">
        <v>31.41</v>
      </c>
      <c r="E772" s="115">
        <v>10</v>
      </c>
      <c r="F772" s="116">
        <f t="shared" si="404"/>
        <v>314.1</v>
      </c>
      <c r="G772" s="116">
        <f t="shared" si="400"/>
        <v>31.41</v>
      </c>
      <c r="H772" s="117">
        <f t="shared" si="405"/>
        <v>10</v>
      </c>
      <c r="I772" s="116">
        <f t="shared" si="406"/>
        <v>314.1</v>
      </c>
      <c r="J772" s="116">
        <f t="shared" si="403"/>
        <v>29.8395</v>
      </c>
      <c r="K772" s="116">
        <f t="shared" si="407"/>
        <v>10</v>
      </c>
      <c r="L772" s="116">
        <f t="shared" si="408"/>
        <v>298.395</v>
      </c>
      <c r="M772" s="116">
        <f t="shared" si="409"/>
        <v>1.5705</v>
      </c>
      <c r="N772" s="116">
        <f t="shared" si="410"/>
        <v>10</v>
      </c>
      <c r="O772" s="116">
        <f t="shared" si="411"/>
        <v>15.705</v>
      </c>
      <c r="P772" s="116"/>
      <c r="R772" s="95">
        <f t="shared" si="401"/>
        <v>29.8395</v>
      </c>
      <c r="S772" s="96">
        <f t="shared" si="402"/>
        <v>0</v>
      </c>
      <c r="T772" s="97"/>
    </row>
    <row r="773" s="85" customFormat="1" ht="23.1" customHeight="1" spans="1:20">
      <c r="A773" s="129" t="s">
        <v>1437</v>
      </c>
      <c r="B773" s="129" t="s">
        <v>1438</v>
      </c>
      <c r="C773" s="113" t="s">
        <v>1131</v>
      </c>
      <c r="D773" s="148">
        <v>5</v>
      </c>
      <c r="E773" s="115">
        <v>5</v>
      </c>
      <c r="F773" s="116">
        <f t="shared" si="404"/>
        <v>25</v>
      </c>
      <c r="G773" s="116">
        <f t="shared" si="400"/>
        <v>5</v>
      </c>
      <c r="H773" s="117">
        <f t="shared" si="405"/>
        <v>5</v>
      </c>
      <c r="I773" s="116">
        <f t="shared" si="406"/>
        <v>25</v>
      </c>
      <c r="J773" s="116">
        <f t="shared" si="403"/>
        <v>4.75</v>
      </c>
      <c r="K773" s="116">
        <f t="shared" si="407"/>
        <v>5</v>
      </c>
      <c r="L773" s="116">
        <f t="shared" si="408"/>
        <v>23.75</v>
      </c>
      <c r="M773" s="116">
        <f t="shared" si="409"/>
        <v>0.25</v>
      </c>
      <c r="N773" s="116">
        <f t="shared" si="410"/>
        <v>5</v>
      </c>
      <c r="O773" s="116">
        <f t="shared" si="411"/>
        <v>1.25</v>
      </c>
      <c r="P773" s="116"/>
      <c r="R773" s="95">
        <f t="shared" si="401"/>
        <v>4.75</v>
      </c>
      <c r="S773" s="96">
        <f t="shared" si="402"/>
        <v>0</v>
      </c>
      <c r="T773" s="97"/>
    </row>
    <row r="774" s="85" customFormat="1" ht="23.1" customHeight="1" spans="1:20">
      <c r="A774" s="129" t="s">
        <v>1439</v>
      </c>
      <c r="B774" s="129" t="s">
        <v>1440</v>
      </c>
      <c r="C774" s="113" t="s">
        <v>231</v>
      </c>
      <c r="D774" s="148">
        <v>54.99</v>
      </c>
      <c r="E774" s="115">
        <v>20</v>
      </c>
      <c r="F774" s="116">
        <f t="shared" si="404"/>
        <v>1099.8</v>
      </c>
      <c r="G774" s="116">
        <f t="shared" si="400"/>
        <v>54.99</v>
      </c>
      <c r="H774" s="117">
        <f t="shared" si="405"/>
        <v>20</v>
      </c>
      <c r="I774" s="116">
        <f t="shared" si="406"/>
        <v>1099.8</v>
      </c>
      <c r="J774" s="116">
        <f t="shared" si="403"/>
        <v>52.2405</v>
      </c>
      <c r="K774" s="116">
        <f t="shared" si="407"/>
        <v>20</v>
      </c>
      <c r="L774" s="116">
        <f t="shared" si="408"/>
        <v>1044.81</v>
      </c>
      <c r="M774" s="116">
        <f t="shared" si="409"/>
        <v>2.7495</v>
      </c>
      <c r="N774" s="116">
        <f t="shared" si="410"/>
        <v>20</v>
      </c>
      <c r="O774" s="116">
        <f t="shared" si="411"/>
        <v>54.9900000000001</v>
      </c>
      <c r="P774" s="116"/>
      <c r="R774" s="95">
        <f t="shared" si="401"/>
        <v>52.2405</v>
      </c>
      <c r="S774" s="96">
        <f t="shared" si="402"/>
        <v>0</v>
      </c>
      <c r="T774" s="97"/>
    </row>
    <row r="775" s="85" customFormat="1" ht="23.1" customHeight="1" spans="1:20">
      <c r="A775" s="129" t="s">
        <v>1441</v>
      </c>
      <c r="B775" s="129" t="s">
        <v>1442</v>
      </c>
      <c r="C775" s="113" t="s">
        <v>51</v>
      </c>
      <c r="D775" s="148">
        <v>149.94</v>
      </c>
      <c r="E775" s="115">
        <v>5</v>
      </c>
      <c r="F775" s="116">
        <f t="shared" si="404"/>
        <v>749.7</v>
      </c>
      <c r="G775" s="116">
        <f t="shared" si="400"/>
        <v>149.94</v>
      </c>
      <c r="H775" s="117">
        <f t="shared" si="405"/>
        <v>5</v>
      </c>
      <c r="I775" s="116">
        <f t="shared" si="406"/>
        <v>749.7</v>
      </c>
      <c r="J775" s="116">
        <f t="shared" si="403"/>
        <v>142.443</v>
      </c>
      <c r="K775" s="116">
        <f t="shared" si="407"/>
        <v>5</v>
      </c>
      <c r="L775" s="116">
        <f t="shared" si="408"/>
        <v>712.215</v>
      </c>
      <c r="M775" s="116">
        <f t="shared" si="409"/>
        <v>7.49700000000001</v>
      </c>
      <c r="N775" s="116">
        <f t="shared" si="410"/>
        <v>5</v>
      </c>
      <c r="O775" s="116">
        <f t="shared" si="411"/>
        <v>37.4850000000001</v>
      </c>
      <c r="P775" s="116"/>
      <c r="R775" s="95">
        <f t="shared" si="401"/>
        <v>142.443</v>
      </c>
      <c r="S775" s="96">
        <f t="shared" si="402"/>
        <v>0</v>
      </c>
      <c r="T775" s="97"/>
    </row>
    <row r="776" s="85" customFormat="1" ht="23.1" customHeight="1" spans="1:20">
      <c r="A776" s="129" t="s">
        <v>1443</v>
      </c>
      <c r="B776" s="129" t="s">
        <v>1444</v>
      </c>
      <c r="C776" s="113" t="s">
        <v>231</v>
      </c>
      <c r="D776" s="148">
        <v>69.98</v>
      </c>
      <c r="E776" s="115">
        <v>10</v>
      </c>
      <c r="F776" s="116">
        <f t="shared" si="404"/>
        <v>699.8</v>
      </c>
      <c r="G776" s="116">
        <f t="shared" si="400"/>
        <v>69.98</v>
      </c>
      <c r="H776" s="117">
        <f t="shared" si="405"/>
        <v>10</v>
      </c>
      <c r="I776" s="116">
        <f t="shared" si="406"/>
        <v>699.8</v>
      </c>
      <c r="J776" s="116">
        <f t="shared" si="403"/>
        <v>66.481</v>
      </c>
      <c r="K776" s="116">
        <f t="shared" si="407"/>
        <v>10</v>
      </c>
      <c r="L776" s="116">
        <f t="shared" si="408"/>
        <v>664.81</v>
      </c>
      <c r="M776" s="116">
        <f t="shared" si="409"/>
        <v>3.49900000000001</v>
      </c>
      <c r="N776" s="116">
        <f t="shared" si="410"/>
        <v>10</v>
      </c>
      <c r="O776" s="116">
        <f t="shared" si="411"/>
        <v>34.9900000000001</v>
      </c>
      <c r="P776" s="116"/>
      <c r="R776" s="95">
        <f t="shared" si="401"/>
        <v>66.481</v>
      </c>
      <c r="S776" s="96">
        <f t="shared" si="402"/>
        <v>0</v>
      </c>
      <c r="T776" s="97"/>
    </row>
    <row r="777" s="85" customFormat="1" ht="23.1" customHeight="1" spans="1:20">
      <c r="A777" s="129">
        <v>632</v>
      </c>
      <c r="B777" s="129" t="s">
        <v>1445</v>
      </c>
      <c r="C777" s="113"/>
      <c r="D777" s="148"/>
      <c r="E777" s="115"/>
      <c r="F777" s="116">
        <f t="shared" si="404"/>
        <v>0</v>
      </c>
      <c r="G777" s="116">
        <f t="shared" si="400"/>
        <v>0</v>
      </c>
      <c r="H777" s="117">
        <f t="shared" si="405"/>
        <v>0</v>
      </c>
      <c r="I777" s="116">
        <f t="shared" si="406"/>
        <v>0</v>
      </c>
      <c r="J777" s="116">
        <f t="shared" si="403"/>
        <v>0</v>
      </c>
      <c r="K777" s="116">
        <f t="shared" si="407"/>
        <v>0</v>
      </c>
      <c r="L777" s="116">
        <f t="shared" si="408"/>
        <v>0</v>
      </c>
      <c r="M777" s="116">
        <f t="shared" si="409"/>
        <v>0</v>
      </c>
      <c r="N777" s="116">
        <f t="shared" si="410"/>
        <v>0</v>
      </c>
      <c r="O777" s="116">
        <f t="shared" si="411"/>
        <v>0</v>
      </c>
      <c r="P777" s="116"/>
      <c r="R777" s="95">
        <f t="shared" si="401"/>
        <v>0</v>
      </c>
      <c r="S777" s="96">
        <f t="shared" si="402"/>
        <v>0</v>
      </c>
      <c r="T777" s="97"/>
    </row>
    <row r="778" s="85" customFormat="1" ht="23.1" customHeight="1" spans="1:20">
      <c r="A778" s="129" t="s">
        <v>1446</v>
      </c>
      <c r="B778" s="129" t="s">
        <v>1447</v>
      </c>
      <c r="C778" s="113" t="s">
        <v>334</v>
      </c>
      <c r="D778" s="148">
        <v>5.1</v>
      </c>
      <c r="E778" s="115">
        <v>4000</v>
      </c>
      <c r="F778" s="116">
        <f t="shared" si="404"/>
        <v>20400</v>
      </c>
      <c r="G778" s="116">
        <f t="shared" ref="G778:G837" si="412">D778</f>
        <v>5.1</v>
      </c>
      <c r="H778" s="117">
        <f t="shared" si="405"/>
        <v>4000</v>
      </c>
      <c r="I778" s="116">
        <f t="shared" si="406"/>
        <v>20400</v>
      </c>
      <c r="J778" s="116">
        <f t="shared" si="403"/>
        <v>4.845</v>
      </c>
      <c r="K778" s="116">
        <f t="shared" si="407"/>
        <v>4000</v>
      </c>
      <c r="L778" s="116">
        <f t="shared" si="408"/>
        <v>19380</v>
      </c>
      <c r="M778" s="116">
        <f t="shared" si="409"/>
        <v>0.255</v>
      </c>
      <c r="N778" s="116">
        <f t="shared" si="410"/>
        <v>4000</v>
      </c>
      <c r="O778" s="116">
        <f t="shared" si="411"/>
        <v>1020</v>
      </c>
      <c r="P778" s="116"/>
      <c r="R778" s="95">
        <f t="shared" si="401"/>
        <v>4.845</v>
      </c>
      <c r="S778" s="96">
        <f t="shared" si="402"/>
        <v>0</v>
      </c>
      <c r="T778" s="97"/>
    </row>
    <row r="779" s="85" customFormat="1" ht="23.1" customHeight="1" spans="1:20">
      <c r="A779" s="129" t="s">
        <v>1448</v>
      </c>
      <c r="B779" s="129" t="s">
        <v>1449</v>
      </c>
      <c r="C779" s="113" t="s">
        <v>334</v>
      </c>
      <c r="D779" s="148">
        <v>6</v>
      </c>
      <c r="E779" s="115">
        <v>5</v>
      </c>
      <c r="F779" s="116">
        <f t="shared" si="404"/>
        <v>30</v>
      </c>
      <c r="G779" s="116">
        <f t="shared" si="412"/>
        <v>6</v>
      </c>
      <c r="H779" s="117">
        <f t="shared" si="405"/>
        <v>5</v>
      </c>
      <c r="I779" s="116">
        <f t="shared" si="406"/>
        <v>30</v>
      </c>
      <c r="J779" s="116">
        <f t="shared" si="403"/>
        <v>5.7</v>
      </c>
      <c r="K779" s="116">
        <f t="shared" si="407"/>
        <v>5</v>
      </c>
      <c r="L779" s="116">
        <f t="shared" si="408"/>
        <v>28.5</v>
      </c>
      <c r="M779" s="116">
        <f t="shared" si="409"/>
        <v>0.300000000000001</v>
      </c>
      <c r="N779" s="116">
        <f t="shared" si="410"/>
        <v>5</v>
      </c>
      <c r="O779" s="116">
        <f t="shared" si="411"/>
        <v>1.5</v>
      </c>
      <c r="P779" s="116"/>
      <c r="R779" s="95">
        <f t="shared" ref="R779:R842" si="413">G779*0.95</f>
        <v>5.7</v>
      </c>
      <c r="S779" s="96">
        <f t="shared" ref="S779:S842" si="414">J779-R779</f>
        <v>0</v>
      </c>
      <c r="T779" s="97"/>
    </row>
    <row r="780" s="85" customFormat="1" ht="23.1" customHeight="1" spans="1:20">
      <c r="A780" s="129">
        <v>633</v>
      </c>
      <c r="B780" s="129" t="s">
        <v>1450</v>
      </c>
      <c r="C780" s="113"/>
      <c r="D780" s="148"/>
      <c r="E780" s="115"/>
      <c r="F780" s="116">
        <f t="shared" si="404"/>
        <v>0</v>
      </c>
      <c r="G780" s="116">
        <f t="shared" si="412"/>
        <v>0</v>
      </c>
      <c r="H780" s="117">
        <f t="shared" si="405"/>
        <v>0</v>
      </c>
      <c r="I780" s="116">
        <f t="shared" si="406"/>
        <v>0</v>
      </c>
      <c r="J780" s="116">
        <f t="shared" si="403"/>
        <v>0</v>
      </c>
      <c r="K780" s="116">
        <f t="shared" si="407"/>
        <v>0</v>
      </c>
      <c r="L780" s="116">
        <f t="shared" si="408"/>
        <v>0</v>
      </c>
      <c r="M780" s="116">
        <f t="shared" si="409"/>
        <v>0</v>
      </c>
      <c r="N780" s="116">
        <f t="shared" si="410"/>
        <v>0</v>
      </c>
      <c r="O780" s="116">
        <f t="shared" si="411"/>
        <v>0</v>
      </c>
      <c r="P780" s="116"/>
      <c r="R780" s="95">
        <f t="shared" si="413"/>
        <v>0</v>
      </c>
      <c r="S780" s="96">
        <f t="shared" si="414"/>
        <v>0</v>
      </c>
      <c r="T780" s="97"/>
    </row>
    <row r="781" s="85" customFormat="1" ht="23.1" customHeight="1" spans="1:20">
      <c r="A781" s="129" t="s">
        <v>1451</v>
      </c>
      <c r="B781" s="129" t="s">
        <v>1452</v>
      </c>
      <c r="C781" s="113" t="s">
        <v>334</v>
      </c>
      <c r="D781" s="148">
        <v>2.1</v>
      </c>
      <c r="E781" s="115">
        <v>2</v>
      </c>
      <c r="F781" s="116">
        <f t="shared" si="404"/>
        <v>4.2</v>
      </c>
      <c r="G781" s="116">
        <f t="shared" si="412"/>
        <v>2.1</v>
      </c>
      <c r="H781" s="117">
        <f t="shared" si="405"/>
        <v>2</v>
      </c>
      <c r="I781" s="116">
        <f t="shared" si="406"/>
        <v>4.2</v>
      </c>
      <c r="J781" s="116">
        <f t="shared" si="403"/>
        <v>1.995</v>
      </c>
      <c r="K781" s="116">
        <f t="shared" si="407"/>
        <v>2</v>
      </c>
      <c r="L781" s="116">
        <f t="shared" si="408"/>
        <v>3.99</v>
      </c>
      <c r="M781" s="116">
        <f t="shared" si="409"/>
        <v>0.105</v>
      </c>
      <c r="N781" s="116">
        <f t="shared" si="410"/>
        <v>2</v>
      </c>
      <c r="O781" s="116">
        <f t="shared" si="411"/>
        <v>0.21</v>
      </c>
      <c r="P781" s="116"/>
      <c r="R781" s="95">
        <f t="shared" si="413"/>
        <v>1.995</v>
      </c>
      <c r="S781" s="96">
        <f t="shared" si="414"/>
        <v>0</v>
      </c>
      <c r="T781" s="97"/>
    </row>
    <row r="782" s="85" customFormat="1" ht="23.1" customHeight="1" spans="1:20">
      <c r="A782" s="129" t="s">
        <v>1453</v>
      </c>
      <c r="B782" s="129" t="s">
        <v>1454</v>
      </c>
      <c r="C782" s="113" t="s">
        <v>334</v>
      </c>
      <c r="D782" s="148">
        <v>2.7</v>
      </c>
      <c r="E782" s="115">
        <v>2</v>
      </c>
      <c r="F782" s="116">
        <f t="shared" si="404"/>
        <v>5.4</v>
      </c>
      <c r="G782" s="116">
        <f t="shared" si="412"/>
        <v>2.7</v>
      </c>
      <c r="H782" s="117">
        <f t="shared" si="405"/>
        <v>2</v>
      </c>
      <c r="I782" s="116">
        <f t="shared" si="406"/>
        <v>5.4</v>
      </c>
      <c r="J782" s="116">
        <f t="shared" si="403"/>
        <v>2.565</v>
      </c>
      <c r="K782" s="116">
        <f t="shared" si="407"/>
        <v>2</v>
      </c>
      <c r="L782" s="116">
        <f t="shared" si="408"/>
        <v>5.13</v>
      </c>
      <c r="M782" s="116">
        <f t="shared" si="409"/>
        <v>0.135</v>
      </c>
      <c r="N782" s="116">
        <f t="shared" si="410"/>
        <v>2</v>
      </c>
      <c r="O782" s="116">
        <f t="shared" si="411"/>
        <v>0.27</v>
      </c>
      <c r="P782" s="116"/>
      <c r="R782" s="95">
        <f t="shared" si="413"/>
        <v>2.565</v>
      </c>
      <c r="S782" s="96">
        <f t="shared" si="414"/>
        <v>0</v>
      </c>
      <c r="T782" s="97"/>
    </row>
    <row r="783" s="85" customFormat="1" ht="23.1" customHeight="1" spans="1:20">
      <c r="A783" s="129" t="s">
        <v>1455</v>
      </c>
      <c r="B783" s="129" t="s">
        <v>1456</v>
      </c>
      <c r="C783" s="113" t="s">
        <v>334</v>
      </c>
      <c r="D783" s="148">
        <v>4</v>
      </c>
      <c r="E783" s="115">
        <v>4</v>
      </c>
      <c r="F783" s="116">
        <f t="shared" si="404"/>
        <v>16</v>
      </c>
      <c r="G783" s="116">
        <f t="shared" si="412"/>
        <v>4</v>
      </c>
      <c r="H783" s="117">
        <f t="shared" si="405"/>
        <v>4</v>
      </c>
      <c r="I783" s="116">
        <f t="shared" si="406"/>
        <v>16</v>
      </c>
      <c r="J783" s="116">
        <f t="shared" si="403"/>
        <v>3.8</v>
      </c>
      <c r="K783" s="116">
        <f t="shared" si="407"/>
        <v>4</v>
      </c>
      <c r="L783" s="116">
        <f t="shared" si="408"/>
        <v>15.2</v>
      </c>
      <c r="M783" s="116">
        <f t="shared" si="409"/>
        <v>0.2</v>
      </c>
      <c r="N783" s="116">
        <f t="shared" si="410"/>
        <v>4</v>
      </c>
      <c r="O783" s="116">
        <f t="shared" si="411"/>
        <v>0.800000000000001</v>
      </c>
      <c r="P783" s="116"/>
      <c r="R783" s="95">
        <f t="shared" si="413"/>
        <v>3.8</v>
      </c>
      <c r="S783" s="96">
        <f t="shared" si="414"/>
        <v>0</v>
      </c>
      <c r="T783" s="97"/>
    </row>
    <row r="784" s="85" customFormat="1" ht="23.1" customHeight="1" spans="1:20">
      <c r="A784" s="129">
        <v>636</v>
      </c>
      <c r="B784" s="129" t="s">
        <v>1457</v>
      </c>
      <c r="C784" s="113" t="s">
        <v>51</v>
      </c>
      <c r="D784" s="148">
        <v>80.55</v>
      </c>
      <c r="E784" s="115">
        <v>100</v>
      </c>
      <c r="F784" s="116">
        <f t="shared" si="404"/>
        <v>8055</v>
      </c>
      <c r="G784" s="116">
        <f t="shared" si="412"/>
        <v>80.55</v>
      </c>
      <c r="H784" s="117">
        <f t="shared" si="405"/>
        <v>100</v>
      </c>
      <c r="I784" s="116">
        <f t="shared" si="406"/>
        <v>8055</v>
      </c>
      <c r="J784" s="116">
        <f t="shared" si="403"/>
        <v>76.5225</v>
      </c>
      <c r="K784" s="116">
        <f t="shared" si="407"/>
        <v>100</v>
      </c>
      <c r="L784" s="116">
        <f t="shared" si="408"/>
        <v>7652.25</v>
      </c>
      <c r="M784" s="116">
        <f t="shared" si="409"/>
        <v>4.0275</v>
      </c>
      <c r="N784" s="116">
        <f t="shared" si="410"/>
        <v>100</v>
      </c>
      <c r="O784" s="116">
        <f t="shared" si="411"/>
        <v>402.75</v>
      </c>
      <c r="P784" s="116"/>
      <c r="R784" s="95">
        <f t="shared" si="413"/>
        <v>76.5225</v>
      </c>
      <c r="S784" s="96">
        <f t="shared" si="414"/>
        <v>0</v>
      </c>
      <c r="T784" s="97"/>
    </row>
    <row r="785" s="85" customFormat="1" ht="23.1" customHeight="1" spans="1:20">
      <c r="A785" s="129">
        <v>637</v>
      </c>
      <c r="B785" s="129" t="s">
        <v>1458</v>
      </c>
      <c r="C785" s="113"/>
      <c r="D785" s="148"/>
      <c r="E785" s="115"/>
      <c r="F785" s="116">
        <f t="shared" si="404"/>
        <v>0</v>
      </c>
      <c r="G785" s="116">
        <f t="shared" si="412"/>
        <v>0</v>
      </c>
      <c r="H785" s="117">
        <f t="shared" si="405"/>
        <v>0</v>
      </c>
      <c r="I785" s="116">
        <f t="shared" si="406"/>
        <v>0</v>
      </c>
      <c r="J785" s="116">
        <f t="shared" si="403"/>
        <v>0</v>
      </c>
      <c r="K785" s="116">
        <f t="shared" si="407"/>
        <v>0</v>
      </c>
      <c r="L785" s="116">
        <f t="shared" si="408"/>
        <v>0</v>
      </c>
      <c r="M785" s="116">
        <f t="shared" si="409"/>
        <v>0</v>
      </c>
      <c r="N785" s="116">
        <f t="shared" si="410"/>
        <v>0</v>
      </c>
      <c r="O785" s="116">
        <f t="shared" si="411"/>
        <v>0</v>
      </c>
      <c r="P785" s="116"/>
      <c r="R785" s="95">
        <f t="shared" si="413"/>
        <v>0</v>
      </c>
      <c r="S785" s="96">
        <f t="shared" si="414"/>
        <v>0</v>
      </c>
      <c r="T785" s="97"/>
    </row>
    <row r="786" s="85" customFormat="1" ht="23.1" customHeight="1" spans="1:20">
      <c r="A786" s="129" t="s">
        <v>1459</v>
      </c>
      <c r="B786" s="129" t="s">
        <v>1460</v>
      </c>
      <c r="C786" s="113" t="s">
        <v>1461</v>
      </c>
      <c r="D786" s="148">
        <v>611.87</v>
      </c>
      <c r="E786" s="115">
        <v>10</v>
      </c>
      <c r="F786" s="116">
        <f t="shared" si="404"/>
        <v>6118.7</v>
      </c>
      <c r="G786" s="116">
        <f t="shared" si="412"/>
        <v>611.87</v>
      </c>
      <c r="H786" s="117">
        <f t="shared" si="405"/>
        <v>10</v>
      </c>
      <c r="I786" s="116">
        <f t="shared" si="406"/>
        <v>6118.7</v>
      </c>
      <c r="J786" s="116">
        <f t="shared" si="403"/>
        <v>581.2765</v>
      </c>
      <c r="K786" s="116">
        <f t="shared" si="407"/>
        <v>10</v>
      </c>
      <c r="L786" s="116">
        <f t="shared" si="408"/>
        <v>5812.765</v>
      </c>
      <c r="M786" s="116">
        <f t="shared" si="409"/>
        <v>30.5935000000001</v>
      </c>
      <c r="N786" s="116">
        <f t="shared" si="410"/>
        <v>10</v>
      </c>
      <c r="O786" s="116">
        <f t="shared" si="411"/>
        <v>305.935000000001</v>
      </c>
      <c r="P786" s="116"/>
      <c r="R786" s="95">
        <f t="shared" si="413"/>
        <v>581.2765</v>
      </c>
      <c r="S786" s="96">
        <f t="shared" si="414"/>
        <v>0</v>
      </c>
      <c r="T786" s="97"/>
    </row>
    <row r="787" s="85" customFormat="1" ht="23.1" customHeight="1" spans="1:20">
      <c r="A787" s="129" t="s">
        <v>1462</v>
      </c>
      <c r="B787" s="129" t="s">
        <v>1463</v>
      </c>
      <c r="C787" s="113" t="s">
        <v>1464</v>
      </c>
      <c r="D787" s="148">
        <v>49.99</v>
      </c>
      <c r="E787" s="115">
        <v>0</v>
      </c>
      <c r="F787" s="116">
        <f t="shared" si="404"/>
        <v>0</v>
      </c>
      <c r="G787" s="116">
        <f t="shared" si="412"/>
        <v>49.99</v>
      </c>
      <c r="H787" s="117">
        <f t="shared" si="405"/>
        <v>0</v>
      </c>
      <c r="I787" s="116">
        <f t="shared" si="406"/>
        <v>0</v>
      </c>
      <c r="J787" s="116">
        <f t="shared" si="403"/>
        <v>47.4905</v>
      </c>
      <c r="K787" s="116">
        <f t="shared" si="407"/>
        <v>0</v>
      </c>
      <c r="L787" s="116">
        <f t="shared" si="408"/>
        <v>0</v>
      </c>
      <c r="M787" s="116">
        <f t="shared" si="409"/>
        <v>2.4995</v>
      </c>
      <c r="N787" s="116">
        <f t="shared" si="410"/>
        <v>0</v>
      </c>
      <c r="O787" s="116">
        <f t="shared" si="411"/>
        <v>0</v>
      </c>
      <c r="P787" s="116"/>
      <c r="R787" s="95">
        <f t="shared" si="413"/>
        <v>47.4905</v>
      </c>
      <c r="S787" s="96">
        <f t="shared" si="414"/>
        <v>0</v>
      </c>
      <c r="T787" s="97"/>
    </row>
    <row r="788" s="85" customFormat="1" ht="23.1" customHeight="1" spans="1:20">
      <c r="A788" s="129" t="s">
        <v>1465</v>
      </c>
      <c r="B788" s="129" t="s">
        <v>1466</v>
      </c>
      <c r="C788" s="113" t="s">
        <v>1461</v>
      </c>
      <c r="D788" s="148">
        <v>1009.54</v>
      </c>
      <c r="E788" s="115">
        <v>50</v>
      </c>
      <c r="F788" s="116">
        <f t="shared" si="404"/>
        <v>50477</v>
      </c>
      <c r="G788" s="116">
        <f t="shared" si="412"/>
        <v>1009.54</v>
      </c>
      <c r="H788" s="117">
        <f t="shared" si="405"/>
        <v>50</v>
      </c>
      <c r="I788" s="116">
        <f t="shared" si="406"/>
        <v>50477</v>
      </c>
      <c r="J788" s="116">
        <f t="shared" si="403"/>
        <v>959.063</v>
      </c>
      <c r="K788" s="116">
        <f t="shared" si="407"/>
        <v>50</v>
      </c>
      <c r="L788" s="116">
        <f t="shared" si="408"/>
        <v>47953.15</v>
      </c>
      <c r="M788" s="116">
        <f t="shared" si="409"/>
        <v>50.4770000000001</v>
      </c>
      <c r="N788" s="116">
        <f t="shared" si="410"/>
        <v>50</v>
      </c>
      <c r="O788" s="116">
        <f t="shared" si="411"/>
        <v>2523.85</v>
      </c>
      <c r="P788" s="116"/>
      <c r="R788" s="95">
        <f t="shared" si="413"/>
        <v>959.063</v>
      </c>
      <c r="S788" s="96">
        <f t="shared" si="414"/>
        <v>0</v>
      </c>
      <c r="T788" s="97"/>
    </row>
    <row r="789" s="85" customFormat="1" ht="23.1" customHeight="1" spans="1:20">
      <c r="A789" s="129" t="s">
        <v>1467</v>
      </c>
      <c r="B789" s="129" t="s">
        <v>1468</v>
      </c>
      <c r="C789" s="113" t="s">
        <v>1464</v>
      </c>
      <c r="D789" s="148">
        <v>169.94</v>
      </c>
      <c r="E789" s="115">
        <v>0</v>
      </c>
      <c r="F789" s="116">
        <f t="shared" si="404"/>
        <v>0</v>
      </c>
      <c r="G789" s="116">
        <f t="shared" si="412"/>
        <v>169.94</v>
      </c>
      <c r="H789" s="117">
        <f t="shared" si="405"/>
        <v>0</v>
      </c>
      <c r="I789" s="116">
        <f t="shared" si="406"/>
        <v>0</v>
      </c>
      <c r="J789" s="116">
        <f t="shared" si="403"/>
        <v>161.443</v>
      </c>
      <c r="K789" s="116">
        <f t="shared" si="407"/>
        <v>0</v>
      </c>
      <c r="L789" s="116">
        <f t="shared" si="408"/>
        <v>0</v>
      </c>
      <c r="M789" s="116">
        <f t="shared" si="409"/>
        <v>8.49700000000001</v>
      </c>
      <c r="N789" s="116">
        <f t="shared" si="410"/>
        <v>0</v>
      </c>
      <c r="O789" s="116">
        <f t="shared" si="411"/>
        <v>0</v>
      </c>
      <c r="P789" s="116"/>
      <c r="R789" s="95">
        <f t="shared" si="413"/>
        <v>161.443</v>
      </c>
      <c r="S789" s="96">
        <f t="shared" si="414"/>
        <v>0</v>
      </c>
      <c r="T789" s="97"/>
    </row>
    <row r="790" s="85" customFormat="1" ht="23.1" customHeight="1" spans="1:20">
      <c r="A790" s="129" t="s">
        <v>1469</v>
      </c>
      <c r="B790" s="129" t="s">
        <v>1470</v>
      </c>
      <c r="C790" s="113" t="s">
        <v>1461</v>
      </c>
      <c r="D790" s="148">
        <v>1795.15</v>
      </c>
      <c r="E790" s="115">
        <v>4</v>
      </c>
      <c r="F790" s="116">
        <f t="shared" si="404"/>
        <v>7180.6</v>
      </c>
      <c r="G790" s="116">
        <f t="shared" si="412"/>
        <v>1795.15</v>
      </c>
      <c r="H790" s="117">
        <f t="shared" si="405"/>
        <v>4</v>
      </c>
      <c r="I790" s="116">
        <f t="shared" si="406"/>
        <v>7180.6</v>
      </c>
      <c r="J790" s="116">
        <f t="shared" si="403"/>
        <v>1705.3925</v>
      </c>
      <c r="K790" s="116">
        <f t="shared" si="407"/>
        <v>4</v>
      </c>
      <c r="L790" s="116">
        <f t="shared" si="408"/>
        <v>6821.57</v>
      </c>
      <c r="M790" s="116">
        <f t="shared" si="409"/>
        <v>89.7575000000002</v>
      </c>
      <c r="N790" s="116">
        <f t="shared" si="410"/>
        <v>4</v>
      </c>
      <c r="O790" s="116">
        <f t="shared" si="411"/>
        <v>359.030000000001</v>
      </c>
      <c r="P790" s="116"/>
      <c r="R790" s="95">
        <f t="shared" si="413"/>
        <v>1705.3925</v>
      </c>
      <c r="S790" s="96">
        <f t="shared" si="414"/>
        <v>0</v>
      </c>
      <c r="T790" s="97"/>
    </row>
    <row r="791" s="85" customFormat="1" ht="23.1" customHeight="1" spans="1:20">
      <c r="A791" s="129" t="s">
        <v>1471</v>
      </c>
      <c r="B791" s="129" t="s">
        <v>1472</v>
      </c>
      <c r="C791" s="113" t="s">
        <v>1464</v>
      </c>
      <c r="D791" s="148">
        <v>199.95</v>
      </c>
      <c r="E791" s="115">
        <v>0</v>
      </c>
      <c r="F791" s="116">
        <f t="shared" si="404"/>
        <v>0</v>
      </c>
      <c r="G791" s="116">
        <f t="shared" si="412"/>
        <v>199.95</v>
      </c>
      <c r="H791" s="117">
        <f t="shared" si="405"/>
        <v>0</v>
      </c>
      <c r="I791" s="116">
        <f t="shared" si="406"/>
        <v>0</v>
      </c>
      <c r="J791" s="116">
        <f t="shared" si="403"/>
        <v>189.9525</v>
      </c>
      <c r="K791" s="116">
        <f t="shared" si="407"/>
        <v>0</v>
      </c>
      <c r="L791" s="116">
        <f t="shared" si="408"/>
        <v>0</v>
      </c>
      <c r="M791" s="116">
        <f t="shared" si="409"/>
        <v>9.9975</v>
      </c>
      <c r="N791" s="116">
        <f t="shared" si="410"/>
        <v>0</v>
      </c>
      <c r="O791" s="116">
        <f t="shared" si="411"/>
        <v>0</v>
      </c>
      <c r="P791" s="116"/>
      <c r="R791" s="95">
        <f t="shared" si="413"/>
        <v>189.9525</v>
      </c>
      <c r="S791" s="96">
        <f t="shared" si="414"/>
        <v>0</v>
      </c>
      <c r="T791" s="97"/>
    </row>
    <row r="792" s="85" customFormat="1" ht="23.1" customHeight="1" spans="1:20">
      <c r="A792" s="129">
        <v>638</v>
      </c>
      <c r="B792" s="129" t="s">
        <v>1473</v>
      </c>
      <c r="C792" s="113"/>
      <c r="D792" s="148"/>
      <c r="E792" s="115"/>
      <c r="F792" s="116">
        <f t="shared" si="404"/>
        <v>0</v>
      </c>
      <c r="G792" s="116">
        <f t="shared" si="412"/>
        <v>0</v>
      </c>
      <c r="H792" s="117">
        <f t="shared" si="405"/>
        <v>0</v>
      </c>
      <c r="I792" s="116">
        <f t="shared" si="406"/>
        <v>0</v>
      </c>
      <c r="J792" s="116">
        <f t="shared" si="403"/>
        <v>0</v>
      </c>
      <c r="K792" s="116">
        <f t="shared" si="407"/>
        <v>0</v>
      </c>
      <c r="L792" s="116">
        <f t="shared" si="408"/>
        <v>0</v>
      </c>
      <c r="M792" s="116">
        <f t="shared" si="409"/>
        <v>0</v>
      </c>
      <c r="N792" s="116">
        <f t="shared" si="410"/>
        <v>0</v>
      </c>
      <c r="O792" s="116">
        <f t="shared" si="411"/>
        <v>0</v>
      </c>
      <c r="P792" s="116"/>
      <c r="R792" s="95">
        <f t="shared" si="413"/>
        <v>0</v>
      </c>
      <c r="S792" s="96">
        <f t="shared" si="414"/>
        <v>0</v>
      </c>
      <c r="T792" s="97"/>
    </row>
    <row r="793" s="85" customFormat="1" ht="23.1" customHeight="1" spans="1:20">
      <c r="A793" s="129" t="s">
        <v>1474</v>
      </c>
      <c r="B793" s="129" t="s">
        <v>1475</v>
      </c>
      <c r="C793" s="113" t="s">
        <v>62</v>
      </c>
      <c r="D793" s="148">
        <v>6</v>
      </c>
      <c r="E793" s="115">
        <v>5</v>
      </c>
      <c r="F793" s="116">
        <f t="shared" si="404"/>
        <v>30</v>
      </c>
      <c r="G793" s="116">
        <f t="shared" si="412"/>
        <v>6</v>
      </c>
      <c r="H793" s="117">
        <f t="shared" si="405"/>
        <v>5</v>
      </c>
      <c r="I793" s="116">
        <f t="shared" si="406"/>
        <v>30</v>
      </c>
      <c r="J793" s="116">
        <f t="shared" si="403"/>
        <v>5.7</v>
      </c>
      <c r="K793" s="116">
        <f t="shared" si="407"/>
        <v>5</v>
      </c>
      <c r="L793" s="116">
        <f t="shared" si="408"/>
        <v>28.5</v>
      </c>
      <c r="M793" s="116">
        <f t="shared" si="409"/>
        <v>0.300000000000001</v>
      </c>
      <c r="N793" s="116">
        <f t="shared" si="410"/>
        <v>5</v>
      </c>
      <c r="O793" s="116">
        <f t="shared" si="411"/>
        <v>1.5</v>
      </c>
      <c r="P793" s="116"/>
      <c r="R793" s="95">
        <f t="shared" si="413"/>
        <v>5.7</v>
      </c>
      <c r="S793" s="96">
        <f t="shared" si="414"/>
        <v>0</v>
      </c>
      <c r="T793" s="97"/>
    </row>
    <row r="794" s="85" customFormat="1" ht="23.1" customHeight="1" spans="1:20">
      <c r="A794" s="129" t="s">
        <v>1476</v>
      </c>
      <c r="B794" s="129" t="s">
        <v>1477</v>
      </c>
      <c r="C794" s="113" t="s">
        <v>51</v>
      </c>
      <c r="D794" s="148">
        <v>505.6</v>
      </c>
      <c r="E794" s="115">
        <v>5</v>
      </c>
      <c r="F794" s="116">
        <f t="shared" si="404"/>
        <v>2528</v>
      </c>
      <c r="G794" s="116">
        <f t="shared" si="412"/>
        <v>505.6</v>
      </c>
      <c r="H794" s="117">
        <f t="shared" si="405"/>
        <v>5</v>
      </c>
      <c r="I794" s="116">
        <f t="shared" si="406"/>
        <v>2528</v>
      </c>
      <c r="J794" s="116">
        <f t="shared" si="403"/>
        <v>480.32</v>
      </c>
      <c r="K794" s="116">
        <f t="shared" si="407"/>
        <v>5</v>
      </c>
      <c r="L794" s="116">
        <f t="shared" si="408"/>
        <v>2401.6</v>
      </c>
      <c r="M794" s="116">
        <f t="shared" si="409"/>
        <v>25.28</v>
      </c>
      <c r="N794" s="116">
        <f t="shared" si="410"/>
        <v>5</v>
      </c>
      <c r="O794" s="116">
        <f t="shared" si="411"/>
        <v>126.4</v>
      </c>
      <c r="P794" s="116"/>
      <c r="R794" s="95">
        <f t="shared" si="413"/>
        <v>480.32</v>
      </c>
      <c r="S794" s="96">
        <f t="shared" si="414"/>
        <v>0</v>
      </c>
      <c r="T794" s="97"/>
    </row>
    <row r="795" s="85" customFormat="1" ht="23.1" customHeight="1" spans="1:20">
      <c r="A795" s="129">
        <v>639</v>
      </c>
      <c r="B795" s="129" t="s">
        <v>1478</v>
      </c>
      <c r="C795" s="113"/>
      <c r="D795" s="148"/>
      <c r="E795" s="115"/>
      <c r="F795" s="116">
        <f t="shared" si="404"/>
        <v>0</v>
      </c>
      <c r="G795" s="116">
        <f t="shared" si="412"/>
        <v>0</v>
      </c>
      <c r="H795" s="117">
        <f t="shared" si="405"/>
        <v>0</v>
      </c>
      <c r="I795" s="116">
        <f t="shared" si="406"/>
        <v>0</v>
      </c>
      <c r="J795" s="116">
        <f t="shared" si="403"/>
        <v>0</v>
      </c>
      <c r="K795" s="116">
        <f t="shared" si="407"/>
        <v>0</v>
      </c>
      <c r="L795" s="116">
        <f t="shared" si="408"/>
        <v>0</v>
      </c>
      <c r="M795" s="116">
        <f t="shared" si="409"/>
        <v>0</v>
      </c>
      <c r="N795" s="116">
        <f t="shared" si="410"/>
        <v>0</v>
      </c>
      <c r="O795" s="116">
        <f t="shared" si="411"/>
        <v>0</v>
      </c>
      <c r="P795" s="116"/>
      <c r="R795" s="95">
        <f t="shared" si="413"/>
        <v>0</v>
      </c>
      <c r="S795" s="96">
        <f t="shared" si="414"/>
        <v>0</v>
      </c>
      <c r="T795" s="97"/>
    </row>
    <row r="796" s="85" customFormat="1" ht="23.1" customHeight="1" spans="1:20">
      <c r="A796" s="129" t="s">
        <v>1479</v>
      </c>
      <c r="B796" s="129" t="s">
        <v>1480</v>
      </c>
      <c r="C796" s="113"/>
      <c r="D796" s="148"/>
      <c r="E796" s="115"/>
      <c r="F796" s="116">
        <f t="shared" si="404"/>
        <v>0</v>
      </c>
      <c r="G796" s="116">
        <f t="shared" si="412"/>
        <v>0</v>
      </c>
      <c r="H796" s="117">
        <f t="shared" si="405"/>
        <v>0</v>
      </c>
      <c r="I796" s="116">
        <f t="shared" si="406"/>
        <v>0</v>
      </c>
      <c r="J796" s="116">
        <f t="shared" si="403"/>
        <v>0</v>
      </c>
      <c r="K796" s="116">
        <f t="shared" si="407"/>
        <v>0</v>
      </c>
      <c r="L796" s="116">
        <f t="shared" si="408"/>
        <v>0</v>
      </c>
      <c r="M796" s="116">
        <f t="shared" si="409"/>
        <v>0</v>
      </c>
      <c r="N796" s="116">
        <f t="shared" si="410"/>
        <v>0</v>
      </c>
      <c r="O796" s="116">
        <f t="shared" si="411"/>
        <v>0</v>
      </c>
      <c r="P796" s="116"/>
      <c r="R796" s="95">
        <f t="shared" si="413"/>
        <v>0</v>
      </c>
      <c r="S796" s="96">
        <f t="shared" si="414"/>
        <v>0</v>
      </c>
      <c r="T796" s="97"/>
    </row>
    <row r="797" s="85" customFormat="1" ht="23.1" customHeight="1" spans="1:20">
      <c r="A797" s="129" t="s">
        <v>1481</v>
      </c>
      <c r="B797" s="129" t="s">
        <v>1482</v>
      </c>
      <c r="C797" s="113" t="s">
        <v>51</v>
      </c>
      <c r="D797" s="148">
        <v>438.98</v>
      </c>
      <c r="E797" s="115">
        <v>5</v>
      </c>
      <c r="F797" s="116">
        <f t="shared" si="404"/>
        <v>2194.9</v>
      </c>
      <c r="G797" s="116">
        <f t="shared" si="412"/>
        <v>438.98</v>
      </c>
      <c r="H797" s="117">
        <f t="shared" si="405"/>
        <v>5</v>
      </c>
      <c r="I797" s="116">
        <f t="shared" si="406"/>
        <v>2194.9</v>
      </c>
      <c r="J797" s="116">
        <f t="shared" si="403"/>
        <v>417.031</v>
      </c>
      <c r="K797" s="116">
        <f t="shared" si="407"/>
        <v>5</v>
      </c>
      <c r="L797" s="116">
        <f t="shared" si="408"/>
        <v>2085.155</v>
      </c>
      <c r="M797" s="116">
        <f t="shared" si="409"/>
        <v>21.949</v>
      </c>
      <c r="N797" s="116">
        <f t="shared" si="410"/>
        <v>5</v>
      </c>
      <c r="O797" s="116">
        <f t="shared" si="411"/>
        <v>109.745</v>
      </c>
      <c r="P797" s="116"/>
      <c r="R797" s="95">
        <f t="shared" si="413"/>
        <v>417.031</v>
      </c>
      <c r="S797" s="96">
        <f t="shared" si="414"/>
        <v>0</v>
      </c>
      <c r="T797" s="97"/>
    </row>
    <row r="798" s="85" customFormat="1" ht="23.1" customHeight="1" spans="1:20">
      <c r="A798" s="129" t="s">
        <v>1483</v>
      </c>
      <c r="B798" s="129" t="s">
        <v>1484</v>
      </c>
      <c r="C798" s="113" t="s">
        <v>51</v>
      </c>
      <c r="D798" s="148">
        <v>436.77</v>
      </c>
      <c r="E798" s="115">
        <v>0</v>
      </c>
      <c r="F798" s="116">
        <f t="shared" si="404"/>
        <v>0</v>
      </c>
      <c r="G798" s="116">
        <f t="shared" si="412"/>
        <v>436.77</v>
      </c>
      <c r="H798" s="117">
        <f t="shared" si="405"/>
        <v>0</v>
      </c>
      <c r="I798" s="116">
        <f t="shared" si="406"/>
        <v>0</v>
      </c>
      <c r="J798" s="116">
        <f t="shared" si="403"/>
        <v>414.9315</v>
      </c>
      <c r="K798" s="116">
        <f t="shared" si="407"/>
        <v>0</v>
      </c>
      <c r="L798" s="116">
        <f t="shared" si="408"/>
        <v>0</v>
      </c>
      <c r="M798" s="116">
        <f t="shared" si="409"/>
        <v>21.8385</v>
      </c>
      <c r="N798" s="116">
        <f t="shared" si="410"/>
        <v>0</v>
      </c>
      <c r="O798" s="116">
        <f t="shared" si="411"/>
        <v>0</v>
      </c>
      <c r="P798" s="116"/>
      <c r="R798" s="95">
        <f t="shared" si="413"/>
        <v>414.9315</v>
      </c>
      <c r="S798" s="96">
        <f t="shared" si="414"/>
        <v>0</v>
      </c>
      <c r="T798" s="97"/>
    </row>
    <row r="799" s="85" customFormat="1" ht="23.1" customHeight="1" spans="1:20">
      <c r="A799" s="129" t="s">
        <v>1485</v>
      </c>
      <c r="B799" s="129" t="s">
        <v>1486</v>
      </c>
      <c r="C799" s="113" t="s">
        <v>51</v>
      </c>
      <c r="D799" s="148">
        <v>568.74</v>
      </c>
      <c r="E799" s="115">
        <v>0</v>
      </c>
      <c r="F799" s="116">
        <f t="shared" si="404"/>
        <v>0</v>
      </c>
      <c r="G799" s="116">
        <f t="shared" si="412"/>
        <v>568.74</v>
      </c>
      <c r="H799" s="117">
        <f t="shared" si="405"/>
        <v>0</v>
      </c>
      <c r="I799" s="116">
        <f t="shared" si="406"/>
        <v>0</v>
      </c>
      <c r="J799" s="116">
        <f t="shared" si="403"/>
        <v>540.303</v>
      </c>
      <c r="K799" s="116">
        <f t="shared" si="407"/>
        <v>0</v>
      </c>
      <c r="L799" s="116">
        <f t="shared" si="408"/>
        <v>0</v>
      </c>
      <c r="M799" s="116">
        <f t="shared" si="409"/>
        <v>28.437</v>
      </c>
      <c r="N799" s="116">
        <f t="shared" si="410"/>
        <v>0</v>
      </c>
      <c r="O799" s="116">
        <f t="shared" si="411"/>
        <v>0</v>
      </c>
      <c r="P799" s="116"/>
      <c r="R799" s="95">
        <f t="shared" si="413"/>
        <v>540.303</v>
      </c>
      <c r="S799" s="96">
        <f t="shared" si="414"/>
        <v>0</v>
      </c>
      <c r="T799" s="97"/>
    </row>
    <row r="800" s="85" customFormat="1" ht="23.1" customHeight="1" spans="1:20">
      <c r="A800" s="129" t="s">
        <v>1487</v>
      </c>
      <c r="B800" s="129" t="s">
        <v>1488</v>
      </c>
      <c r="C800" s="113" t="s">
        <v>51</v>
      </c>
      <c r="D800" s="148">
        <v>732.53</v>
      </c>
      <c r="E800" s="115">
        <v>0</v>
      </c>
      <c r="F800" s="116">
        <f t="shared" si="404"/>
        <v>0</v>
      </c>
      <c r="G800" s="116">
        <f t="shared" si="412"/>
        <v>732.53</v>
      </c>
      <c r="H800" s="117">
        <f t="shared" si="405"/>
        <v>0</v>
      </c>
      <c r="I800" s="116">
        <f t="shared" si="406"/>
        <v>0</v>
      </c>
      <c r="J800" s="116">
        <f t="shared" si="403"/>
        <v>695.9035</v>
      </c>
      <c r="K800" s="116">
        <f t="shared" si="407"/>
        <v>0</v>
      </c>
      <c r="L800" s="116">
        <f t="shared" si="408"/>
        <v>0</v>
      </c>
      <c r="M800" s="116">
        <f t="shared" si="409"/>
        <v>36.6265000000001</v>
      </c>
      <c r="N800" s="116">
        <f t="shared" si="410"/>
        <v>0</v>
      </c>
      <c r="O800" s="116">
        <f t="shared" si="411"/>
        <v>0</v>
      </c>
      <c r="P800" s="116"/>
      <c r="R800" s="95">
        <f t="shared" si="413"/>
        <v>695.9035</v>
      </c>
      <c r="S800" s="96">
        <f t="shared" si="414"/>
        <v>0</v>
      </c>
      <c r="T800" s="97"/>
    </row>
    <row r="801" s="85" customFormat="1" ht="23.1" customHeight="1" spans="1:20">
      <c r="A801" s="129" t="s">
        <v>1489</v>
      </c>
      <c r="B801" s="129" t="s">
        <v>1490</v>
      </c>
      <c r="C801" s="113" t="s">
        <v>51</v>
      </c>
      <c r="D801" s="148">
        <v>515.22</v>
      </c>
      <c r="E801" s="115">
        <v>0</v>
      </c>
      <c r="F801" s="116">
        <f t="shared" si="404"/>
        <v>0</v>
      </c>
      <c r="G801" s="116">
        <f t="shared" si="412"/>
        <v>515.22</v>
      </c>
      <c r="H801" s="117">
        <f t="shared" si="405"/>
        <v>0</v>
      </c>
      <c r="I801" s="116">
        <f t="shared" si="406"/>
        <v>0</v>
      </c>
      <c r="J801" s="116">
        <f t="shared" si="403"/>
        <v>489.459</v>
      </c>
      <c r="K801" s="116">
        <f t="shared" si="407"/>
        <v>0</v>
      </c>
      <c r="L801" s="116">
        <f t="shared" si="408"/>
        <v>0</v>
      </c>
      <c r="M801" s="116">
        <f t="shared" si="409"/>
        <v>25.761</v>
      </c>
      <c r="N801" s="116">
        <f t="shared" si="410"/>
        <v>0</v>
      </c>
      <c r="O801" s="116">
        <f t="shared" si="411"/>
        <v>0</v>
      </c>
      <c r="P801" s="116"/>
      <c r="R801" s="95">
        <f t="shared" si="413"/>
        <v>489.459</v>
      </c>
      <c r="S801" s="96">
        <f t="shared" si="414"/>
        <v>0</v>
      </c>
      <c r="T801" s="97"/>
    </row>
    <row r="802" s="85" customFormat="1" ht="23.1" customHeight="1" spans="1:20">
      <c r="A802" s="129" t="s">
        <v>1491</v>
      </c>
      <c r="B802" s="129" t="s">
        <v>1492</v>
      </c>
      <c r="C802" s="113" t="s">
        <v>51</v>
      </c>
      <c r="D802" s="148">
        <v>403.83</v>
      </c>
      <c r="E802" s="115">
        <v>0</v>
      </c>
      <c r="F802" s="116">
        <f t="shared" si="404"/>
        <v>0</v>
      </c>
      <c r="G802" s="116">
        <f t="shared" si="412"/>
        <v>403.83</v>
      </c>
      <c r="H802" s="117">
        <f t="shared" si="405"/>
        <v>0</v>
      </c>
      <c r="I802" s="116">
        <f t="shared" si="406"/>
        <v>0</v>
      </c>
      <c r="J802" s="116">
        <f t="shared" si="403"/>
        <v>383.6385</v>
      </c>
      <c r="K802" s="116">
        <f t="shared" si="407"/>
        <v>0</v>
      </c>
      <c r="L802" s="116">
        <f t="shared" si="408"/>
        <v>0</v>
      </c>
      <c r="M802" s="116">
        <f t="shared" si="409"/>
        <v>20.1915</v>
      </c>
      <c r="N802" s="116">
        <f t="shared" si="410"/>
        <v>0</v>
      </c>
      <c r="O802" s="116">
        <f t="shared" si="411"/>
        <v>0</v>
      </c>
      <c r="P802" s="116"/>
      <c r="R802" s="95">
        <f t="shared" si="413"/>
        <v>383.6385</v>
      </c>
      <c r="S802" s="96">
        <f t="shared" si="414"/>
        <v>0</v>
      </c>
      <c r="T802" s="97"/>
    </row>
    <row r="803" s="85" customFormat="1" ht="23.1" customHeight="1" spans="1:20">
      <c r="A803" s="129" t="s">
        <v>1493</v>
      </c>
      <c r="B803" s="129" t="s">
        <v>1494</v>
      </c>
      <c r="C803" s="113"/>
      <c r="D803" s="148"/>
      <c r="E803" s="115"/>
      <c r="F803" s="116">
        <f t="shared" si="404"/>
        <v>0</v>
      </c>
      <c r="G803" s="116">
        <f t="shared" si="412"/>
        <v>0</v>
      </c>
      <c r="H803" s="117">
        <f t="shared" si="405"/>
        <v>0</v>
      </c>
      <c r="I803" s="116">
        <f t="shared" si="406"/>
        <v>0</v>
      </c>
      <c r="J803" s="116">
        <f t="shared" si="403"/>
        <v>0</v>
      </c>
      <c r="K803" s="116">
        <f t="shared" si="407"/>
        <v>0</v>
      </c>
      <c r="L803" s="116">
        <f t="shared" si="408"/>
        <v>0</v>
      </c>
      <c r="M803" s="116">
        <f t="shared" si="409"/>
        <v>0</v>
      </c>
      <c r="N803" s="116">
        <f t="shared" si="410"/>
        <v>0</v>
      </c>
      <c r="O803" s="116">
        <f t="shared" si="411"/>
        <v>0</v>
      </c>
      <c r="P803" s="116"/>
      <c r="R803" s="95">
        <f t="shared" si="413"/>
        <v>0</v>
      </c>
      <c r="S803" s="96">
        <f t="shared" si="414"/>
        <v>0</v>
      </c>
      <c r="T803" s="97"/>
    </row>
    <row r="804" s="85" customFormat="1" ht="23.1" customHeight="1" spans="1:20">
      <c r="A804" s="129" t="s">
        <v>1495</v>
      </c>
      <c r="B804" s="129" t="s">
        <v>1496</v>
      </c>
      <c r="C804" s="113" t="s">
        <v>51</v>
      </c>
      <c r="D804" s="148">
        <v>457.74</v>
      </c>
      <c r="E804" s="115">
        <v>5</v>
      </c>
      <c r="F804" s="116">
        <f t="shared" si="404"/>
        <v>2288.7</v>
      </c>
      <c r="G804" s="116">
        <f t="shared" si="412"/>
        <v>457.74</v>
      </c>
      <c r="H804" s="117">
        <f t="shared" si="405"/>
        <v>5</v>
      </c>
      <c r="I804" s="116">
        <f t="shared" si="406"/>
        <v>2288.7</v>
      </c>
      <c r="J804" s="116">
        <f t="shared" si="403"/>
        <v>434.853</v>
      </c>
      <c r="K804" s="116">
        <f t="shared" si="407"/>
        <v>5</v>
      </c>
      <c r="L804" s="116">
        <f t="shared" si="408"/>
        <v>2174.265</v>
      </c>
      <c r="M804" s="116">
        <f t="shared" si="409"/>
        <v>22.887</v>
      </c>
      <c r="N804" s="116">
        <f t="shared" si="410"/>
        <v>5</v>
      </c>
      <c r="O804" s="116">
        <f t="shared" si="411"/>
        <v>114.435</v>
      </c>
      <c r="P804" s="116"/>
      <c r="R804" s="95">
        <f t="shared" si="413"/>
        <v>434.853</v>
      </c>
      <c r="S804" s="96">
        <f t="shared" si="414"/>
        <v>0</v>
      </c>
      <c r="T804" s="97"/>
    </row>
    <row r="805" s="85" customFormat="1" ht="23.1" customHeight="1" spans="1:20">
      <c r="A805" s="129" t="s">
        <v>1497</v>
      </c>
      <c r="B805" s="129" t="s">
        <v>1498</v>
      </c>
      <c r="C805" s="113" t="s">
        <v>51</v>
      </c>
      <c r="D805" s="148">
        <v>455.5</v>
      </c>
      <c r="E805" s="115">
        <v>0</v>
      </c>
      <c r="F805" s="116">
        <f t="shared" si="404"/>
        <v>0</v>
      </c>
      <c r="G805" s="116">
        <f t="shared" si="412"/>
        <v>455.5</v>
      </c>
      <c r="H805" s="117">
        <f t="shared" si="405"/>
        <v>0</v>
      </c>
      <c r="I805" s="116">
        <f t="shared" si="406"/>
        <v>0</v>
      </c>
      <c r="J805" s="116">
        <f t="shared" si="403"/>
        <v>432.725</v>
      </c>
      <c r="K805" s="116">
        <f t="shared" si="407"/>
        <v>0</v>
      </c>
      <c r="L805" s="116">
        <f t="shared" si="408"/>
        <v>0</v>
      </c>
      <c r="M805" s="116">
        <f t="shared" si="409"/>
        <v>22.775</v>
      </c>
      <c r="N805" s="116">
        <f t="shared" si="410"/>
        <v>0</v>
      </c>
      <c r="O805" s="116">
        <f t="shared" si="411"/>
        <v>0</v>
      </c>
      <c r="P805" s="116"/>
      <c r="R805" s="95">
        <f t="shared" si="413"/>
        <v>432.725</v>
      </c>
      <c r="S805" s="96">
        <f t="shared" si="414"/>
        <v>0</v>
      </c>
      <c r="T805" s="97"/>
    </row>
    <row r="806" s="85" customFormat="1" ht="23.1" customHeight="1" spans="1:20">
      <c r="A806" s="129" t="s">
        <v>1499</v>
      </c>
      <c r="B806" s="129" t="s">
        <v>1500</v>
      </c>
      <c r="C806" s="113" t="s">
        <v>51</v>
      </c>
      <c r="D806" s="148">
        <v>588.88</v>
      </c>
      <c r="E806" s="115">
        <v>0</v>
      </c>
      <c r="F806" s="116">
        <f t="shared" si="404"/>
        <v>0</v>
      </c>
      <c r="G806" s="116">
        <f t="shared" si="412"/>
        <v>588.88</v>
      </c>
      <c r="H806" s="117">
        <f t="shared" si="405"/>
        <v>0</v>
      </c>
      <c r="I806" s="116">
        <f t="shared" si="406"/>
        <v>0</v>
      </c>
      <c r="J806" s="116">
        <f t="shared" si="403"/>
        <v>559.436</v>
      </c>
      <c r="K806" s="116">
        <f t="shared" si="407"/>
        <v>0</v>
      </c>
      <c r="L806" s="116">
        <f t="shared" si="408"/>
        <v>0</v>
      </c>
      <c r="M806" s="116">
        <f t="shared" si="409"/>
        <v>29.4440000000001</v>
      </c>
      <c r="N806" s="116">
        <f t="shared" si="410"/>
        <v>0</v>
      </c>
      <c r="O806" s="116">
        <f t="shared" si="411"/>
        <v>0</v>
      </c>
      <c r="P806" s="116"/>
      <c r="R806" s="95">
        <f t="shared" si="413"/>
        <v>559.436</v>
      </c>
      <c r="S806" s="96">
        <f t="shared" si="414"/>
        <v>0</v>
      </c>
      <c r="T806" s="97"/>
    </row>
    <row r="807" s="85" customFormat="1" ht="23.1" customHeight="1" spans="1:20">
      <c r="A807" s="129" t="s">
        <v>1501</v>
      </c>
      <c r="B807" s="129" t="s">
        <v>1502</v>
      </c>
      <c r="C807" s="113" t="s">
        <v>51</v>
      </c>
      <c r="D807" s="148">
        <v>751.13</v>
      </c>
      <c r="E807" s="115">
        <v>0</v>
      </c>
      <c r="F807" s="116">
        <f t="shared" si="404"/>
        <v>0</v>
      </c>
      <c r="G807" s="116">
        <f t="shared" si="412"/>
        <v>751.13</v>
      </c>
      <c r="H807" s="117">
        <f t="shared" si="405"/>
        <v>0</v>
      </c>
      <c r="I807" s="116">
        <f t="shared" si="406"/>
        <v>0</v>
      </c>
      <c r="J807" s="116">
        <f t="shared" si="403"/>
        <v>713.5735</v>
      </c>
      <c r="K807" s="116">
        <f t="shared" si="407"/>
        <v>0</v>
      </c>
      <c r="L807" s="116">
        <f t="shared" si="408"/>
        <v>0</v>
      </c>
      <c r="M807" s="116">
        <f t="shared" si="409"/>
        <v>37.5565</v>
      </c>
      <c r="N807" s="116">
        <f t="shared" si="410"/>
        <v>0</v>
      </c>
      <c r="O807" s="116">
        <f t="shared" si="411"/>
        <v>0</v>
      </c>
      <c r="P807" s="116"/>
      <c r="R807" s="95">
        <f t="shared" si="413"/>
        <v>713.5735</v>
      </c>
      <c r="S807" s="96">
        <f t="shared" si="414"/>
        <v>0</v>
      </c>
      <c r="T807" s="97"/>
    </row>
    <row r="808" s="85" customFormat="1" ht="23.1" customHeight="1" spans="1:20">
      <c r="A808" s="129" t="s">
        <v>1503</v>
      </c>
      <c r="B808" s="129" t="s">
        <v>1504</v>
      </c>
      <c r="C808" s="113" t="s">
        <v>51</v>
      </c>
      <c r="D808" s="148">
        <v>533.89</v>
      </c>
      <c r="E808" s="115">
        <v>0</v>
      </c>
      <c r="F808" s="116">
        <f t="shared" si="404"/>
        <v>0</v>
      </c>
      <c r="G808" s="116">
        <f t="shared" si="412"/>
        <v>533.89</v>
      </c>
      <c r="H808" s="117">
        <f t="shared" si="405"/>
        <v>0</v>
      </c>
      <c r="I808" s="116">
        <f t="shared" si="406"/>
        <v>0</v>
      </c>
      <c r="J808" s="116">
        <f t="shared" si="403"/>
        <v>507.1955</v>
      </c>
      <c r="K808" s="116">
        <f t="shared" si="407"/>
        <v>0</v>
      </c>
      <c r="L808" s="116">
        <f t="shared" si="408"/>
        <v>0</v>
      </c>
      <c r="M808" s="116">
        <f t="shared" si="409"/>
        <v>26.6945</v>
      </c>
      <c r="N808" s="116">
        <f t="shared" si="410"/>
        <v>0</v>
      </c>
      <c r="O808" s="116">
        <f t="shared" si="411"/>
        <v>0</v>
      </c>
      <c r="P808" s="116"/>
      <c r="R808" s="95">
        <f t="shared" si="413"/>
        <v>507.1955</v>
      </c>
      <c r="S808" s="96">
        <f t="shared" si="414"/>
        <v>0</v>
      </c>
      <c r="T808" s="97"/>
    </row>
    <row r="809" s="85" customFormat="1" ht="23.1" customHeight="1" spans="1:20">
      <c r="A809" s="129" t="s">
        <v>1505</v>
      </c>
      <c r="B809" s="129" t="s">
        <v>1506</v>
      </c>
      <c r="C809" s="113" t="s">
        <v>51</v>
      </c>
      <c r="D809" s="148">
        <v>422.51</v>
      </c>
      <c r="E809" s="115">
        <v>0</v>
      </c>
      <c r="F809" s="116">
        <f t="shared" si="404"/>
        <v>0</v>
      </c>
      <c r="G809" s="116">
        <f t="shared" si="412"/>
        <v>422.51</v>
      </c>
      <c r="H809" s="117">
        <f t="shared" si="405"/>
        <v>0</v>
      </c>
      <c r="I809" s="116">
        <f t="shared" si="406"/>
        <v>0</v>
      </c>
      <c r="J809" s="116">
        <f t="shared" si="403"/>
        <v>401.3845</v>
      </c>
      <c r="K809" s="116">
        <f t="shared" si="407"/>
        <v>0</v>
      </c>
      <c r="L809" s="116">
        <f t="shared" si="408"/>
        <v>0</v>
      </c>
      <c r="M809" s="116">
        <f t="shared" si="409"/>
        <v>21.1255</v>
      </c>
      <c r="N809" s="116">
        <f t="shared" si="410"/>
        <v>0</v>
      </c>
      <c r="O809" s="116">
        <f t="shared" si="411"/>
        <v>0</v>
      </c>
      <c r="P809" s="116"/>
      <c r="R809" s="95">
        <f t="shared" si="413"/>
        <v>401.3845</v>
      </c>
      <c r="S809" s="96">
        <f t="shared" si="414"/>
        <v>0</v>
      </c>
      <c r="T809" s="97"/>
    </row>
    <row r="810" s="85" customFormat="1" ht="23.1" customHeight="1" spans="1:20">
      <c r="A810" s="129" t="s">
        <v>1507</v>
      </c>
      <c r="B810" s="129" t="s">
        <v>1508</v>
      </c>
      <c r="C810" s="113" t="s">
        <v>51</v>
      </c>
      <c r="D810" s="148">
        <v>65.81</v>
      </c>
      <c r="E810" s="115">
        <v>2</v>
      </c>
      <c r="F810" s="116">
        <f t="shared" si="404"/>
        <v>131.62</v>
      </c>
      <c r="G810" s="116">
        <f t="shared" si="412"/>
        <v>65.81</v>
      </c>
      <c r="H810" s="117">
        <f t="shared" si="405"/>
        <v>2</v>
      </c>
      <c r="I810" s="116">
        <f t="shared" si="406"/>
        <v>131.62</v>
      </c>
      <c r="J810" s="116">
        <f t="shared" si="403"/>
        <v>62.5195</v>
      </c>
      <c r="K810" s="116">
        <f t="shared" si="407"/>
        <v>2</v>
      </c>
      <c r="L810" s="116">
        <f t="shared" si="408"/>
        <v>125.039</v>
      </c>
      <c r="M810" s="116">
        <f t="shared" si="409"/>
        <v>3.2905</v>
      </c>
      <c r="N810" s="116">
        <f t="shared" si="410"/>
        <v>2</v>
      </c>
      <c r="O810" s="116">
        <f t="shared" si="411"/>
        <v>6.581</v>
      </c>
      <c r="P810" s="116"/>
      <c r="R810" s="95">
        <f t="shared" si="413"/>
        <v>62.5195</v>
      </c>
      <c r="S810" s="96">
        <f t="shared" si="414"/>
        <v>0</v>
      </c>
      <c r="T810" s="97"/>
    </row>
    <row r="811" s="85" customFormat="1" ht="23.1" customHeight="1" spans="1:20">
      <c r="A811" s="129" t="s">
        <v>1509</v>
      </c>
      <c r="B811" s="129" t="s">
        <v>1510</v>
      </c>
      <c r="C811" s="113" t="s">
        <v>62</v>
      </c>
      <c r="D811" s="148">
        <v>8</v>
      </c>
      <c r="E811" s="115">
        <v>5</v>
      </c>
      <c r="F811" s="116">
        <f t="shared" si="404"/>
        <v>40</v>
      </c>
      <c r="G811" s="116">
        <f t="shared" si="412"/>
        <v>8</v>
      </c>
      <c r="H811" s="117">
        <f t="shared" si="405"/>
        <v>5</v>
      </c>
      <c r="I811" s="116">
        <f t="shared" si="406"/>
        <v>40</v>
      </c>
      <c r="J811" s="116">
        <f t="shared" ref="J811:J874" si="415">G811*0.95</f>
        <v>7.6</v>
      </c>
      <c r="K811" s="116">
        <f t="shared" si="407"/>
        <v>5</v>
      </c>
      <c r="L811" s="116">
        <f t="shared" si="408"/>
        <v>38</v>
      </c>
      <c r="M811" s="116">
        <f t="shared" si="409"/>
        <v>0.4</v>
      </c>
      <c r="N811" s="116">
        <f t="shared" si="410"/>
        <v>5</v>
      </c>
      <c r="O811" s="116">
        <f t="shared" si="411"/>
        <v>2</v>
      </c>
      <c r="P811" s="116"/>
      <c r="R811" s="95">
        <f t="shared" si="413"/>
        <v>7.6</v>
      </c>
      <c r="S811" s="96">
        <f t="shared" si="414"/>
        <v>0</v>
      </c>
      <c r="T811" s="97"/>
    </row>
    <row r="812" s="85" customFormat="1" ht="23.1" customHeight="1" spans="1:20">
      <c r="A812" s="129">
        <v>640</v>
      </c>
      <c r="B812" s="129" t="s">
        <v>1511</v>
      </c>
      <c r="C812" s="113" t="s">
        <v>1009</v>
      </c>
      <c r="D812" s="148">
        <v>20.01</v>
      </c>
      <c r="E812" s="115">
        <v>40</v>
      </c>
      <c r="F812" s="116">
        <f t="shared" si="404"/>
        <v>800.4</v>
      </c>
      <c r="G812" s="116">
        <f t="shared" si="412"/>
        <v>20.01</v>
      </c>
      <c r="H812" s="117">
        <f t="shared" si="405"/>
        <v>40</v>
      </c>
      <c r="I812" s="116">
        <f t="shared" si="406"/>
        <v>800.4</v>
      </c>
      <c r="J812" s="116">
        <f t="shared" si="415"/>
        <v>19.0095</v>
      </c>
      <c r="K812" s="116">
        <f t="shared" si="407"/>
        <v>40</v>
      </c>
      <c r="L812" s="116">
        <f t="shared" si="408"/>
        <v>760.38</v>
      </c>
      <c r="M812" s="116">
        <f t="shared" si="409"/>
        <v>1.0005</v>
      </c>
      <c r="N812" s="116">
        <f t="shared" si="410"/>
        <v>40</v>
      </c>
      <c r="O812" s="116">
        <f t="shared" si="411"/>
        <v>40.0200000000001</v>
      </c>
      <c r="P812" s="116"/>
      <c r="R812" s="95">
        <f t="shared" si="413"/>
        <v>19.0095</v>
      </c>
      <c r="S812" s="96">
        <f t="shared" si="414"/>
        <v>0</v>
      </c>
      <c r="T812" s="97"/>
    </row>
    <row r="813" s="85" customFormat="1" ht="23.1" customHeight="1" spans="1:20">
      <c r="A813" s="129">
        <v>641</v>
      </c>
      <c r="B813" s="129" t="s">
        <v>1512</v>
      </c>
      <c r="C813" s="113"/>
      <c r="D813" s="148"/>
      <c r="E813" s="115"/>
      <c r="F813" s="116">
        <f t="shared" si="404"/>
        <v>0</v>
      </c>
      <c r="G813" s="116">
        <f t="shared" si="412"/>
        <v>0</v>
      </c>
      <c r="H813" s="117">
        <f t="shared" si="405"/>
        <v>0</v>
      </c>
      <c r="I813" s="116">
        <f t="shared" si="406"/>
        <v>0</v>
      </c>
      <c r="J813" s="116">
        <f t="shared" si="415"/>
        <v>0</v>
      </c>
      <c r="K813" s="116">
        <f t="shared" si="407"/>
        <v>0</v>
      </c>
      <c r="L813" s="116">
        <f t="shared" si="408"/>
        <v>0</v>
      </c>
      <c r="M813" s="116">
        <f t="shared" si="409"/>
        <v>0</v>
      </c>
      <c r="N813" s="116">
        <f t="shared" si="410"/>
        <v>0</v>
      </c>
      <c r="O813" s="116">
        <f t="shared" si="411"/>
        <v>0</v>
      </c>
      <c r="P813" s="116"/>
      <c r="R813" s="95">
        <f t="shared" si="413"/>
        <v>0</v>
      </c>
      <c r="S813" s="96">
        <f t="shared" si="414"/>
        <v>0</v>
      </c>
      <c r="T813" s="97"/>
    </row>
    <row r="814" s="85" customFormat="1" ht="23.1" customHeight="1" spans="1:20">
      <c r="A814" s="129" t="s">
        <v>1513</v>
      </c>
      <c r="B814" s="129" t="s">
        <v>1514</v>
      </c>
      <c r="C814" s="113" t="s">
        <v>1131</v>
      </c>
      <c r="D814" s="148">
        <v>947.27</v>
      </c>
      <c r="E814" s="115">
        <v>25</v>
      </c>
      <c r="F814" s="116">
        <f t="shared" si="404"/>
        <v>23681.75</v>
      </c>
      <c r="G814" s="116">
        <f t="shared" si="412"/>
        <v>947.27</v>
      </c>
      <c r="H814" s="117">
        <f t="shared" si="405"/>
        <v>25</v>
      </c>
      <c r="I814" s="116">
        <f t="shared" si="406"/>
        <v>23681.75</v>
      </c>
      <c r="J814" s="116">
        <f t="shared" si="415"/>
        <v>899.9065</v>
      </c>
      <c r="K814" s="116">
        <f t="shared" si="407"/>
        <v>25</v>
      </c>
      <c r="L814" s="116">
        <f t="shared" si="408"/>
        <v>22497.6625</v>
      </c>
      <c r="M814" s="116">
        <f t="shared" si="409"/>
        <v>47.3635</v>
      </c>
      <c r="N814" s="116">
        <f t="shared" si="410"/>
        <v>25</v>
      </c>
      <c r="O814" s="116">
        <f t="shared" si="411"/>
        <v>1184.0875</v>
      </c>
      <c r="P814" s="116"/>
      <c r="R814" s="95">
        <f t="shared" si="413"/>
        <v>899.9065</v>
      </c>
      <c r="S814" s="96">
        <f t="shared" si="414"/>
        <v>0</v>
      </c>
      <c r="T814" s="97"/>
    </row>
    <row r="815" s="85" customFormat="1" ht="23.1" customHeight="1" spans="1:20">
      <c r="A815" s="129" t="s">
        <v>1515</v>
      </c>
      <c r="B815" s="129" t="s">
        <v>1516</v>
      </c>
      <c r="C815" s="113" t="s">
        <v>1131</v>
      </c>
      <c r="D815" s="148">
        <v>1799.46</v>
      </c>
      <c r="E815" s="115">
        <v>25</v>
      </c>
      <c r="F815" s="116">
        <f t="shared" si="404"/>
        <v>44986.5</v>
      </c>
      <c r="G815" s="116">
        <f t="shared" si="412"/>
        <v>1799.46</v>
      </c>
      <c r="H815" s="117">
        <f t="shared" si="405"/>
        <v>25</v>
      </c>
      <c r="I815" s="116">
        <f t="shared" si="406"/>
        <v>44986.5</v>
      </c>
      <c r="J815" s="116">
        <f t="shared" si="415"/>
        <v>1709.487</v>
      </c>
      <c r="K815" s="116">
        <f t="shared" si="407"/>
        <v>25</v>
      </c>
      <c r="L815" s="116">
        <f t="shared" si="408"/>
        <v>42737.175</v>
      </c>
      <c r="M815" s="116">
        <f t="shared" si="409"/>
        <v>89.9730000000002</v>
      </c>
      <c r="N815" s="116">
        <f t="shared" si="410"/>
        <v>25</v>
      </c>
      <c r="O815" s="116">
        <f t="shared" si="411"/>
        <v>2249.325</v>
      </c>
      <c r="P815" s="116"/>
      <c r="R815" s="95">
        <f t="shared" si="413"/>
        <v>1709.487</v>
      </c>
      <c r="S815" s="96">
        <f t="shared" si="414"/>
        <v>0</v>
      </c>
      <c r="T815" s="97"/>
    </row>
    <row r="816" s="85" customFormat="1" ht="23.1" customHeight="1" spans="1:20">
      <c r="A816" s="129">
        <v>642</v>
      </c>
      <c r="B816" s="129" t="s">
        <v>1517</v>
      </c>
      <c r="C816" s="113" t="s">
        <v>51</v>
      </c>
      <c r="D816" s="148">
        <v>4.3</v>
      </c>
      <c r="E816" s="115">
        <v>5</v>
      </c>
      <c r="F816" s="116">
        <f t="shared" si="404"/>
        <v>21.5</v>
      </c>
      <c r="G816" s="116">
        <f t="shared" si="412"/>
        <v>4.3</v>
      </c>
      <c r="H816" s="117">
        <f t="shared" si="405"/>
        <v>5</v>
      </c>
      <c r="I816" s="116">
        <f t="shared" si="406"/>
        <v>21.5</v>
      </c>
      <c r="J816" s="116">
        <f t="shared" si="415"/>
        <v>4.085</v>
      </c>
      <c r="K816" s="116">
        <f t="shared" si="407"/>
        <v>5</v>
      </c>
      <c r="L816" s="116">
        <f t="shared" si="408"/>
        <v>20.425</v>
      </c>
      <c r="M816" s="116">
        <f t="shared" si="409"/>
        <v>0.215</v>
      </c>
      <c r="N816" s="116">
        <f t="shared" si="410"/>
        <v>5</v>
      </c>
      <c r="O816" s="116">
        <f t="shared" si="411"/>
        <v>1.075</v>
      </c>
      <c r="P816" s="116"/>
      <c r="R816" s="95">
        <f t="shared" si="413"/>
        <v>4.085</v>
      </c>
      <c r="S816" s="96">
        <f t="shared" si="414"/>
        <v>0</v>
      </c>
      <c r="T816" s="97"/>
    </row>
    <row r="817" s="85" customFormat="1" ht="23.1" customHeight="1" spans="1:20">
      <c r="A817" s="129">
        <v>643</v>
      </c>
      <c r="B817" s="129" t="s">
        <v>1518</v>
      </c>
      <c r="C817" s="113"/>
      <c r="D817" s="148"/>
      <c r="E817" s="115"/>
      <c r="F817" s="116">
        <f t="shared" si="404"/>
        <v>0</v>
      </c>
      <c r="G817" s="116">
        <f t="shared" si="412"/>
        <v>0</v>
      </c>
      <c r="H817" s="117">
        <f t="shared" si="405"/>
        <v>0</v>
      </c>
      <c r="I817" s="116">
        <f t="shared" si="406"/>
        <v>0</v>
      </c>
      <c r="J817" s="116">
        <f t="shared" si="415"/>
        <v>0</v>
      </c>
      <c r="K817" s="116">
        <f t="shared" si="407"/>
        <v>0</v>
      </c>
      <c r="L817" s="116">
        <f t="shared" si="408"/>
        <v>0</v>
      </c>
      <c r="M817" s="116">
        <f t="shared" si="409"/>
        <v>0</v>
      </c>
      <c r="N817" s="116">
        <f t="shared" si="410"/>
        <v>0</v>
      </c>
      <c r="O817" s="116">
        <f t="shared" si="411"/>
        <v>0</v>
      </c>
      <c r="P817" s="116"/>
      <c r="R817" s="95">
        <f t="shared" si="413"/>
        <v>0</v>
      </c>
      <c r="S817" s="96">
        <f t="shared" si="414"/>
        <v>0</v>
      </c>
      <c r="T817" s="97"/>
    </row>
    <row r="818" s="85" customFormat="1" ht="23.1" customHeight="1" spans="1:20">
      <c r="A818" s="129" t="s">
        <v>1519</v>
      </c>
      <c r="B818" s="129" t="s">
        <v>1520</v>
      </c>
      <c r="C818" s="113" t="s">
        <v>334</v>
      </c>
      <c r="D818" s="148">
        <v>200</v>
      </c>
      <c r="E818" s="115">
        <v>15</v>
      </c>
      <c r="F818" s="116">
        <f t="shared" si="404"/>
        <v>3000</v>
      </c>
      <c r="G818" s="116">
        <f t="shared" si="412"/>
        <v>200</v>
      </c>
      <c r="H818" s="117">
        <f t="shared" si="405"/>
        <v>15</v>
      </c>
      <c r="I818" s="116">
        <f t="shared" si="406"/>
        <v>3000</v>
      </c>
      <c r="J818" s="116">
        <f t="shared" si="415"/>
        <v>190</v>
      </c>
      <c r="K818" s="116">
        <f t="shared" si="407"/>
        <v>15</v>
      </c>
      <c r="L818" s="116">
        <f t="shared" si="408"/>
        <v>2850</v>
      </c>
      <c r="M818" s="116">
        <f t="shared" si="409"/>
        <v>10</v>
      </c>
      <c r="N818" s="116">
        <f t="shared" si="410"/>
        <v>15</v>
      </c>
      <c r="O818" s="116">
        <f t="shared" si="411"/>
        <v>150</v>
      </c>
      <c r="P818" s="116"/>
      <c r="R818" s="95">
        <f t="shared" si="413"/>
        <v>190</v>
      </c>
      <c r="S818" s="96">
        <f t="shared" si="414"/>
        <v>0</v>
      </c>
      <c r="T818" s="97"/>
    </row>
    <row r="819" s="85" customFormat="1" ht="23.1" customHeight="1" spans="1:20">
      <c r="A819" s="129" t="s">
        <v>1521</v>
      </c>
      <c r="B819" s="129" t="s">
        <v>1522</v>
      </c>
      <c r="C819" s="113" t="s">
        <v>334</v>
      </c>
      <c r="D819" s="148">
        <v>189.95</v>
      </c>
      <c r="E819" s="115">
        <v>15</v>
      </c>
      <c r="F819" s="116">
        <f t="shared" si="404"/>
        <v>2849.25</v>
      </c>
      <c r="G819" s="116">
        <f t="shared" si="412"/>
        <v>189.95</v>
      </c>
      <c r="H819" s="117">
        <f t="shared" si="405"/>
        <v>15</v>
      </c>
      <c r="I819" s="116">
        <f t="shared" si="406"/>
        <v>2849.25</v>
      </c>
      <c r="J819" s="116">
        <f t="shared" si="415"/>
        <v>180.4525</v>
      </c>
      <c r="K819" s="116">
        <f t="shared" si="407"/>
        <v>15</v>
      </c>
      <c r="L819" s="116">
        <f t="shared" si="408"/>
        <v>2706.7875</v>
      </c>
      <c r="M819" s="116">
        <f t="shared" si="409"/>
        <v>9.4975</v>
      </c>
      <c r="N819" s="116">
        <f t="shared" si="410"/>
        <v>15</v>
      </c>
      <c r="O819" s="116">
        <f t="shared" si="411"/>
        <v>142.4625</v>
      </c>
      <c r="P819" s="116"/>
      <c r="R819" s="95">
        <f t="shared" si="413"/>
        <v>180.4525</v>
      </c>
      <c r="S819" s="96">
        <f t="shared" si="414"/>
        <v>0</v>
      </c>
      <c r="T819" s="97"/>
    </row>
    <row r="820" s="85" customFormat="1" ht="23.1" customHeight="1" spans="1:20">
      <c r="A820" s="129">
        <v>644</v>
      </c>
      <c r="B820" s="129" t="s">
        <v>1523</v>
      </c>
      <c r="C820" s="113"/>
      <c r="D820" s="148"/>
      <c r="E820" s="115"/>
      <c r="F820" s="116">
        <f t="shared" si="404"/>
        <v>0</v>
      </c>
      <c r="G820" s="116">
        <f t="shared" si="412"/>
        <v>0</v>
      </c>
      <c r="H820" s="117">
        <f t="shared" si="405"/>
        <v>0</v>
      </c>
      <c r="I820" s="116">
        <f t="shared" si="406"/>
        <v>0</v>
      </c>
      <c r="J820" s="116">
        <f t="shared" si="415"/>
        <v>0</v>
      </c>
      <c r="K820" s="116">
        <f t="shared" si="407"/>
        <v>0</v>
      </c>
      <c r="L820" s="116">
        <f t="shared" si="408"/>
        <v>0</v>
      </c>
      <c r="M820" s="116">
        <f t="shared" si="409"/>
        <v>0</v>
      </c>
      <c r="N820" s="116">
        <f t="shared" si="410"/>
        <v>0</v>
      </c>
      <c r="O820" s="116">
        <f t="shared" si="411"/>
        <v>0</v>
      </c>
      <c r="P820" s="116"/>
      <c r="R820" s="95">
        <f t="shared" si="413"/>
        <v>0</v>
      </c>
      <c r="S820" s="96">
        <f t="shared" si="414"/>
        <v>0</v>
      </c>
      <c r="T820" s="97"/>
    </row>
    <row r="821" s="85" customFormat="1" ht="23.1" customHeight="1" spans="1:20">
      <c r="A821" s="129" t="s">
        <v>1524</v>
      </c>
      <c r="B821" s="129" t="s">
        <v>1525</v>
      </c>
      <c r="C821" s="113" t="s">
        <v>198</v>
      </c>
      <c r="D821" s="148">
        <v>9496.49</v>
      </c>
      <c r="E821" s="115">
        <v>1</v>
      </c>
      <c r="F821" s="116">
        <f t="shared" si="404"/>
        <v>9496.49</v>
      </c>
      <c r="G821" s="116">
        <f t="shared" si="412"/>
        <v>9496.49</v>
      </c>
      <c r="H821" s="117">
        <f t="shared" si="405"/>
        <v>1</v>
      </c>
      <c r="I821" s="116">
        <f t="shared" si="406"/>
        <v>9496.49</v>
      </c>
      <c r="J821" s="116">
        <f t="shared" si="415"/>
        <v>9021.6655</v>
      </c>
      <c r="K821" s="116">
        <f t="shared" si="407"/>
        <v>1</v>
      </c>
      <c r="L821" s="116">
        <f t="shared" si="408"/>
        <v>9021.6655</v>
      </c>
      <c r="M821" s="116">
        <f t="shared" si="409"/>
        <v>474.824500000001</v>
      </c>
      <c r="N821" s="116">
        <f t="shared" si="410"/>
        <v>1</v>
      </c>
      <c r="O821" s="116">
        <f t="shared" si="411"/>
        <v>474.824500000001</v>
      </c>
      <c r="P821" s="116"/>
      <c r="R821" s="95">
        <f t="shared" si="413"/>
        <v>9021.6655</v>
      </c>
      <c r="S821" s="96">
        <f t="shared" si="414"/>
        <v>0</v>
      </c>
      <c r="T821" s="97"/>
    </row>
    <row r="822" s="85" customFormat="1" ht="23.1" customHeight="1" spans="1:20">
      <c r="A822" s="129" t="s">
        <v>1526</v>
      </c>
      <c r="B822" s="129" t="s">
        <v>1527</v>
      </c>
      <c r="C822" s="113" t="s">
        <v>62</v>
      </c>
      <c r="D822" s="148">
        <v>6.58</v>
      </c>
      <c r="E822" s="115">
        <v>5</v>
      </c>
      <c r="F822" s="116">
        <f t="shared" si="404"/>
        <v>32.9</v>
      </c>
      <c r="G822" s="116">
        <f t="shared" si="412"/>
        <v>6.58</v>
      </c>
      <c r="H822" s="117">
        <f t="shared" si="405"/>
        <v>5</v>
      </c>
      <c r="I822" s="116">
        <f t="shared" si="406"/>
        <v>32.9</v>
      </c>
      <c r="J822" s="116">
        <f t="shared" si="415"/>
        <v>6.251</v>
      </c>
      <c r="K822" s="116">
        <f t="shared" si="407"/>
        <v>5</v>
      </c>
      <c r="L822" s="116">
        <f t="shared" si="408"/>
        <v>31.255</v>
      </c>
      <c r="M822" s="116">
        <f t="shared" si="409"/>
        <v>0.329000000000001</v>
      </c>
      <c r="N822" s="116">
        <f t="shared" si="410"/>
        <v>5</v>
      </c>
      <c r="O822" s="116">
        <f t="shared" si="411"/>
        <v>1.645</v>
      </c>
      <c r="P822" s="116"/>
      <c r="R822" s="95">
        <f t="shared" si="413"/>
        <v>6.251</v>
      </c>
      <c r="S822" s="96">
        <f t="shared" si="414"/>
        <v>0</v>
      </c>
      <c r="T822" s="97"/>
    </row>
    <row r="823" s="85" customFormat="1" ht="23.1" customHeight="1" spans="1:20">
      <c r="A823" s="129" t="s">
        <v>1528</v>
      </c>
      <c r="B823" s="129" t="s">
        <v>1529</v>
      </c>
      <c r="C823" s="113" t="s">
        <v>65</v>
      </c>
      <c r="D823" s="148">
        <v>291.08</v>
      </c>
      <c r="E823" s="115">
        <v>5</v>
      </c>
      <c r="F823" s="116">
        <f t="shared" si="404"/>
        <v>1455.4</v>
      </c>
      <c r="G823" s="116">
        <f t="shared" si="412"/>
        <v>291.08</v>
      </c>
      <c r="H823" s="117">
        <f t="shared" si="405"/>
        <v>5</v>
      </c>
      <c r="I823" s="116">
        <f t="shared" si="406"/>
        <v>1455.4</v>
      </c>
      <c r="J823" s="116">
        <f t="shared" si="415"/>
        <v>276.526</v>
      </c>
      <c r="K823" s="116">
        <f t="shared" si="407"/>
        <v>5</v>
      </c>
      <c r="L823" s="116">
        <f t="shared" si="408"/>
        <v>1382.63</v>
      </c>
      <c r="M823" s="116">
        <f t="shared" si="409"/>
        <v>14.554</v>
      </c>
      <c r="N823" s="116">
        <f t="shared" si="410"/>
        <v>5</v>
      </c>
      <c r="O823" s="116">
        <f t="shared" si="411"/>
        <v>72.7700000000002</v>
      </c>
      <c r="P823" s="116"/>
      <c r="R823" s="95">
        <f t="shared" si="413"/>
        <v>276.526</v>
      </c>
      <c r="S823" s="96">
        <f t="shared" si="414"/>
        <v>0</v>
      </c>
      <c r="T823" s="97"/>
    </row>
    <row r="824" s="85" customFormat="1" ht="23.1" customHeight="1" spans="1:20">
      <c r="A824" s="129">
        <v>645</v>
      </c>
      <c r="B824" s="129" t="s">
        <v>1530</v>
      </c>
      <c r="C824" s="113"/>
      <c r="D824" s="148"/>
      <c r="E824" s="115"/>
      <c r="F824" s="116">
        <f t="shared" si="404"/>
        <v>0</v>
      </c>
      <c r="G824" s="116">
        <f t="shared" si="412"/>
        <v>0</v>
      </c>
      <c r="H824" s="117">
        <f t="shared" si="405"/>
        <v>0</v>
      </c>
      <c r="I824" s="116">
        <f t="shared" si="406"/>
        <v>0</v>
      </c>
      <c r="J824" s="116">
        <f t="shared" si="415"/>
        <v>0</v>
      </c>
      <c r="K824" s="116">
        <f t="shared" si="407"/>
        <v>0</v>
      </c>
      <c r="L824" s="116">
        <f t="shared" si="408"/>
        <v>0</v>
      </c>
      <c r="M824" s="116">
        <f t="shared" si="409"/>
        <v>0</v>
      </c>
      <c r="N824" s="116">
        <f t="shared" si="410"/>
        <v>0</v>
      </c>
      <c r="O824" s="116">
        <f t="shared" si="411"/>
        <v>0</v>
      </c>
      <c r="P824" s="116"/>
      <c r="R824" s="95">
        <f t="shared" si="413"/>
        <v>0</v>
      </c>
      <c r="S824" s="96">
        <f t="shared" si="414"/>
        <v>0</v>
      </c>
      <c r="T824" s="97"/>
    </row>
    <row r="825" s="85" customFormat="1" ht="23.1" customHeight="1" spans="1:20">
      <c r="A825" s="129" t="s">
        <v>1531</v>
      </c>
      <c r="B825" s="129" t="s">
        <v>1532</v>
      </c>
      <c r="C825" s="113" t="s">
        <v>51</v>
      </c>
      <c r="D825" s="148">
        <v>25.81</v>
      </c>
      <c r="E825" s="115">
        <v>1000</v>
      </c>
      <c r="F825" s="116">
        <f t="shared" si="404"/>
        <v>25810</v>
      </c>
      <c r="G825" s="116">
        <f t="shared" si="412"/>
        <v>25.81</v>
      </c>
      <c r="H825" s="117">
        <f t="shared" si="405"/>
        <v>1000</v>
      </c>
      <c r="I825" s="116">
        <f t="shared" si="406"/>
        <v>25810</v>
      </c>
      <c r="J825" s="116">
        <f t="shared" si="415"/>
        <v>24.5195</v>
      </c>
      <c r="K825" s="116">
        <f t="shared" si="407"/>
        <v>1000</v>
      </c>
      <c r="L825" s="116">
        <f t="shared" si="408"/>
        <v>24519.5</v>
      </c>
      <c r="M825" s="116">
        <f t="shared" si="409"/>
        <v>1.2905</v>
      </c>
      <c r="N825" s="116">
        <f t="shared" si="410"/>
        <v>1000</v>
      </c>
      <c r="O825" s="116">
        <f t="shared" si="411"/>
        <v>1290.5</v>
      </c>
      <c r="P825" s="116"/>
      <c r="R825" s="95">
        <f t="shared" si="413"/>
        <v>24.5195</v>
      </c>
      <c r="S825" s="96">
        <f t="shared" si="414"/>
        <v>0</v>
      </c>
      <c r="T825" s="97"/>
    </row>
    <row r="826" s="85" customFormat="1" ht="23.1" customHeight="1" spans="1:20">
      <c r="A826" s="129" t="s">
        <v>1533</v>
      </c>
      <c r="B826" s="129" t="s">
        <v>1534</v>
      </c>
      <c r="C826" s="113" t="s">
        <v>51</v>
      </c>
      <c r="D826" s="148">
        <v>61.19</v>
      </c>
      <c r="E826" s="115">
        <v>5</v>
      </c>
      <c r="F826" s="116">
        <f t="shared" si="404"/>
        <v>305.95</v>
      </c>
      <c r="G826" s="116">
        <f t="shared" si="412"/>
        <v>61.19</v>
      </c>
      <c r="H826" s="117">
        <f t="shared" si="405"/>
        <v>5</v>
      </c>
      <c r="I826" s="116">
        <f t="shared" si="406"/>
        <v>305.95</v>
      </c>
      <c r="J826" s="116">
        <f t="shared" si="415"/>
        <v>58.1305</v>
      </c>
      <c r="K826" s="116">
        <f t="shared" si="407"/>
        <v>5</v>
      </c>
      <c r="L826" s="116">
        <f t="shared" si="408"/>
        <v>290.6525</v>
      </c>
      <c r="M826" s="116">
        <f t="shared" si="409"/>
        <v>3.0595</v>
      </c>
      <c r="N826" s="116">
        <f t="shared" si="410"/>
        <v>5</v>
      </c>
      <c r="O826" s="116">
        <f t="shared" si="411"/>
        <v>15.2975</v>
      </c>
      <c r="P826" s="116"/>
      <c r="R826" s="95">
        <f t="shared" si="413"/>
        <v>58.1305</v>
      </c>
      <c r="S826" s="96">
        <f t="shared" si="414"/>
        <v>0</v>
      </c>
      <c r="T826" s="97"/>
    </row>
    <row r="827" s="85" customFormat="1" ht="23.1" customHeight="1" spans="1:20">
      <c r="A827" s="129" t="s">
        <v>1535</v>
      </c>
      <c r="B827" s="129" t="s">
        <v>1536</v>
      </c>
      <c r="C827" s="113" t="s">
        <v>51</v>
      </c>
      <c r="D827" s="148">
        <v>79.98</v>
      </c>
      <c r="E827" s="115">
        <v>0</v>
      </c>
      <c r="F827" s="116">
        <f t="shared" si="404"/>
        <v>0</v>
      </c>
      <c r="G827" s="116">
        <f t="shared" si="412"/>
        <v>79.98</v>
      </c>
      <c r="H827" s="117">
        <f t="shared" si="405"/>
        <v>0</v>
      </c>
      <c r="I827" s="116">
        <f t="shared" si="406"/>
        <v>0</v>
      </c>
      <c r="J827" s="116">
        <f t="shared" si="415"/>
        <v>75.981</v>
      </c>
      <c r="K827" s="116">
        <f t="shared" si="407"/>
        <v>0</v>
      </c>
      <c r="L827" s="116">
        <f t="shared" si="408"/>
        <v>0</v>
      </c>
      <c r="M827" s="116">
        <f t="shared" si="409"/>
        <v>3.99900000000001</v>
      </c>
      <c r="N827" s="116">
        <f t="shared" si="410"/>
        <v>0</v>
      </c>
      <c r="O827" s="116">
        <f t="shared" si="411"/>
        <v>0</v>
      </c>
      <c r="P827" s="116"/>
      <c r="R827" s="95">
        <f t="shared" si="413"/>
        <v>75.981</v>
      </c>
      <c r="S827" s="96">
        <f t="shared" si="414"/>
        <v>0</v>
      </c>
      <c r="T827" s="97"/>
    </row>
    <row r="828" s="85" customFormat="1" ht="23.1" customHeight="1" spans="1:20">
      <c r="A828" s="129" t="s">
        <v>1537</v>
      </c>
      <c r="B828" s="129" t="s">
        <v>1538</v>
      </c>
      <c r="C828" s="113" t="s">
        <v>51</v>
      </c>
      <c r="D828" s="148">
        <v>80.57</v>
      </c>
      <c r="E828" s="115">
        <v>50</v>
      </c>
      <c r="F828" s="116">
        <f t="shared" si="404"/>
        <v>4028.5</v>
      </c>
      <c r="G828" s="116">
        <f t="shared" si="412"/>
        <v>80.57</v>
      </c>
      <c r="H828" s="117">
        <f t="shared" si="405"/>
        <v>50</v>
      </c>
      <c r="I828" s="116">
        <f t="shared" si="406"/>
        <v>4028.5</v>
      </c>
      <c r="J828" s="116">
        <f t="shared" si="415"/>
        <v>76.5415</v>
      </c>
      <c r="K828" s="116">
        <f t="shared" si="407"/>
        <v>50</v>
      </c>
      <c r="L828" s="116">
        <f t="shared" si="408"/>
        <v>3827.075</v>
      </c>
      <c r="M828" s="116">
        <f t="shared" si="409"/>
        <v>4.02850000000001</v>
      </c>
      <c r="N828" s="116">
        <f t="shared" si="410"/>
        <v>50</v>
      </c>
      <c r="O828" s="116">
        <f t="shared" si="411"/>
        <v>201.425</v>
      </c>
      <c r="P828" s="116"/>
      <c r="R828" s="95">
        <f t="shared" si="413"/>
        <v>76.5415</v>
      </c>
      <c r="S828" s="96">
        <f t="shared" si="414"/>
        <v>0</v>
      </c>
      <c r="T828" s="97"/>
    </row>
    <row r="829" s="85" customFormat="1" ht="23.1" customHeight="1" spans="1:20">
      <c r="A829" s="129" t="s">
        <v>1539</v>
      </c>
      <c r="B829" s="129" t="s">
        <v>1540</v>
      </c>
      <c r="C829" s="113" t="s">
        <v>51</v>
      </c>
      <c r="D829" s="148">
        <v>99.97</v>
      </c>
      <c r="E829" s="115">
        <v>5</v>
      </c>
      <c r="F829" s="116">
        <f t="shared" si="404"/>
        <v>499.85</v>
      </c>
      <c r="G829" s="116">
        <f t="shared" si="412"/>
        <v>99.97</v>
      </c>
      <c r="H829" s="117">
        <f t="shared" si="405"/>
        <v>5</v>
      </c>
      <c r="I829" s="116">
        <f t="shared" si="406"/>
        <v>499.85</v>
      </c>
      <c r="J829" s="116">
        <f t="shared" si="415"/>
        <v>94.9715</v>
      </c>
      <c r="K829" s="116">
        <f t="shared" si="407"/>
        <v>5</v>
      </c>
      <c r="L829" s="116">
        <f t="shared" si="408"/>
        <v>474.8575</v>
      </c>
      <c r="M829" s="116">
        <f t="shared" si="409"/>
        <v>4.99850000000001</v>
      </c>
      <c r="N829" s="116">
        <f t="shared" si="410"/>
        <v>5</v>
      </c>
      <c r="O829" s="116">
        <f t="shared" si="411"/>
        <v>24.9925</v>
      </c>
      <c r="P829" s="116"/>
      <c r="R829" s="95">
        <f t="shared" si="413"/>
        <v>94.9715</v>
      </c>
      <c r="S829" s="96">
        <f t="shared" si="414"/>
        <v>0</v>
      </c>
      <c r="T829" s="97"/>
    </row>
    <row r="830" s="85" customFormat="1" ht="23.1" customHeight="1" spans="1:20">
      <c r="A830" s="129" t="s">
        <v>1541</v>
      </c>
      <c r="B830" s="129" t="s">
        <v>1542</v>
      </c>
      <c r="C830" s="113" t="s">
        <v>51</v>
      </c>
      <c r="D830" s="148">
        <v>30</v>
      </c>
      <c r="E830" s="115">
        <v>10</v>
      </c>
      <c r="F830" s="116">
        <f t="shared" si="404"/>
        <v>300</v>
      </c>
      <c r="G830" s="116">
        <f t="shared" si="412"/>
        <v>30</v>
      </c>
      <c r="H830" s="117">
        <f t="shared" si="405"/>
        <v>10</v>
      </c>
      <c r="I830" s="116">
        <f t="shared" si="406"/>
        <v>300</v>
      </c>
      <c r="J830" s="116">
        <f t="shared" si="415"/>
        <v>28.5</v>
      </c>
      <c r="K830" s="116">
        <f t="shared" si="407"/>
        <v>10</v>
      </c>
      <c r="L830" s="116">
        <f t="shared" si="408"/>
        <v>285</v>
      </c>
      <c r="M830" s="116">
        <f t="shared" si="409"/>
        <v>1.5</v>
      </c>
      <c r="N830" s="116">
        <f t="shared" si="410"/>
        <v>10</v>
      </c>
      <c r="O830" s="116">
        <f t="shared" si="411"/>
        <v>15</v>
      </c>
      <c r="P830" s="116"/>
      <c r="R830" s="95">
        <f t="shared" si="413"/>
        <v>28.5</v>
      </c>
      <c r="S830" s="96">
        <f t="shared" si="414"/>
        <v>0</v>
      </c>
      <c r="T830" s="97"/>
    </row>
    <row r="831" s="85" customFormat="1" ht="23.1" customHeight="1" spans="1:20">
      <c r="A831" s="129">
        <v>646</v>
      </c>
      <c r="B831" s="129" t="s">
        <v>1543</v>
      </c>
      <c r="C831" s="113"/>
      <c r="D831" s="148"/>
      <c r="E831" s="115"/>
      <c r="F831" s="116">
        <f t="shared" si="404"/>
        <v>0</v>
      </c>
      <c r="G831" s="116">
        <f t="shared" si="412"/>
        <v>0</v>
      </c>
      <c r="H831" s="117">
        <f t="shared" si="405"/>
        <v>0</v>
      </c>
      <c r="I831" s="116">
        <f t="shared" si="406"/>
        <v>0</v>
      </c>
      <c r="J831" s="116">
        <f t="shared" si="415"/>
        <v>0</v>
      </c>
      <c r="K831" s="116">
        <f t="shared" si="407"/>
        <v>0</v>
      </c>
      <c r="L831" s="116">
        <f t="shared" si="408"/>
        <v>0</v>
      </c>
      <c r="M831" s="116">
        <f t="shared" si="409"/>
        <v>0</v>
      </c>
      <c r="N831" s="116">
        <f t="shared" si="410"/>
        <v>0</v>
      </c>
      <c r="O831" s="116">
        <f t="shared" si="411"/>
        <v>0</v>
      </c>
      <c r="P831" s="116"/>
      <c r="R831" s="95">
        <f t="shared" si="413"/>
        <v>0</v>
      </c>
      <c r="S831" s="96">
        <f t="shared" si="414"/>
        <v>0</v>
      </c>
      <c r="T831" s="97"/>
    </row>
    <row r="832" s="85" customFormat="1" ht="23.1" customHeight="1" spans="1:20">
      <c r="A832" s="129" t="s">
        <v>1544</v>
      </c>
      <c r="B832" s="129" t="s">
        <v>1545</v>
      </c>
      <c r="C832" s="113" t="s">
        <v>51</v>
      </c>
      <c r="D832" s="148"/>
      <c r="E832" s="115">
        <v>5</v>
      </c>
      <c r="F832" s="116">
        <f t="shared" si="404"/>
        <v>0</v>
      </c>
      <c r="G832" s="116">
        <f t="shared" si="412"/>
        <v>0</v>
      </c>
      <c r="H832" s="117">
        <f t="shared" si="405"/>
        <v>5</v>
      </c>
      <c r="I832" s="116">
        <f t="shared" si="406"/>
        <v>0</v>
      </c>
      <c r="J832" s="116">
        <f t="shared" si="415"/>
        <v>0</v>
      </c>
      <c r="K832" s="116">
        <f t="shared" si="407"/>
        <v>5</v>
      </c>
      <c r="L832" s="116">
        <f t="shared" si="408"/>
        <v>0</v>
      </c>
      <c r="M832" s="116">
        <f t="shared" si="409"/>
        <v>0</v>
      </c>
      <c r="N832" s="116">
        <f t="shared" si="410"/>
        <v>5</v>
      </c>
      <c r="O832" s="116">
        <f t="shared" si="411"/>
        <v>0</v>
      </c>
      <c r="P832" s="116"/>
      <c r="R832" s="95">
        <f t="shared" si="413"/>
        <v>0</v>
      </c>
      <c r="S832" s="96">
        <f t="shared" si="414"/>
        <v>0</v>
      </c>
      <c r="T832" s="97"/>
    </row>
    <row r="833" s="85" customFormat="1" ht="23.1" customHeight="1" spans="1:20">
      <c r="A833" s="129" t="s">
        <v>1546</v>
      </c>
      <c r="B833" s="129" t="s">
        <v>1547</v>
      </c>
      <c r="C833" s="113" t="s">
        <v>51</v>
      </c>
      <c r="D833" s="148"/>
      <c r="E833" s="115">
        <v>5</v>
      </c>
      <c r="F833" s="116">
        <f t="shared" ref="F833:F837" si="416">ROUND(E833*D833,2)</f>
        <v>0</v>
      </c>
      <c r="G833" s="116">
        <f t="shared" si="412"/>
        <v>0</v>
      </c>
      <c r="H833" s="117">
        <f t="shared" ref="H833:H896" si="417">E833</f>
        <v>5</v>
      </c>
      <c r="I833" s="116">
        <f t="shared" ref="I833:I837" si="418">ROUND(H833*G833,2)</f>
        <v>0</v>
      </c>
      <c r="J833" s="116">
        <f t="shared" si="415"/>
        <v>0</v>
      </c>
      <c r="K833" s="116">
        <f t="shared" ref="K833:K837" si="419">H833</f>
        <v>5</v>
      </c>
      <c r="L833" s="116">
        <f t="shared" ref="L833:L837" si="420">K833*J833</f>
        <v>0</v>
      </c>
      <c r="M833" s="116">
        <f t="shared" ref="M833:M837" si="421">G833-J833</f>
        <v>0</v>
      </c>
      <c r="N833" s="116">
        <f t="shared" ref="N833:N837" si="422">K833</f>
        <v>5</v>
      </c>
      <c r="O833" s="116">
        <f t="shared" ref="O833:O837" si="423">N833*M833</f>
        <v>0</v>
      </c>
      <c r="P833" s="116"/>
      <c r="R833" s="95">
        <f t="shared" si="413"/>
        <v>0</v>
      </c>
      <c r="S833" s="96">
        <f t="shared" si="414"/>
        <v>0</v>
      </c>
      <c r="T833" s="97"/>
    </row>
    <row r="834" s="85" customFormat="1" ht="23.1" customHeight="1" spans="1:20">
      <c r="A834" s="129" t="s">
        <v>1548</v>
      </c>
      <c r="B834" s="129" t="s">
        <v>1549</v>
      </c>
      <c r="C834" s="113" t="s">
        <v>51</v>
      </c>
      <c r="D834" s="148">
        <v>13.07</v>
      </c>
      <c r="E834" s="115">
        <v>5</v>
      </c>
      <c r="F834" s="116">
        <f t="shared" si="416"/>
        <v>65.35</v>
      </c>
      <c r="G834" s="116">
        <f t="shared" si="412"/>
        <v>13.07</v>
      </c>
      <c r="H834" s="117">
        <f t="shared" si="417"/>
        <v>5</v>
      </c>
      <c r="I834" s="116">
        <f t="shared" si="418"/>
        <v>65.35</v>
      </c>
      <c r="J834" s="116">
        <f t="shared" si="415"/>
        <v>12.4165</v>
      </c>
      <c r="K834" s="116">
        <f t="shared" si="419"/>
        <v>5</v>
      </c>
      <c r="L834" s="116">
        <f t="shared" si="420"/>
        <v>62.0825</v>
      </c>
      <c r="M834" s="116">
        <f t="shared" si="421"/>
        <v>0.653500000000001</v>
      </c>
      <c r="N834" s="116">
        <f t="shared" si="422"/>
        <v>5</v>
      </c>
      <c r="O834" s="116">
        <f t="shared" si="423"/>
        <v>3.26750000000001</v>
      </c>
      <c r="P834" s="116"/>
      <c r="R834" s="95">
        <f t="shared" si="413"/>
        <v>12.4165</v>
      </c>
      <c r="S834" s="96">
        <f t="shared" si="414"/>
        <v>0</v>
      </c>
      <c r="T834" s="97"/>
    </row>
    <row r="835" s="85" customFormat="1" ht="23.1" customHeight="1" spans="1:20">
      <c r="A835" s="129">
        <v>647</v>
      </c>
      <c r="B835" s="129" t="s">
        <v>1550</v>
      </c>
      <c r="C835" s="113"/>
      <c r="D835" s="148"/>
      <c r="E835" s="115"/>
      <c r="F835" s="116">
        <f t="shared" si="416"/>
        <v>0</v>
      </c>
      <c r="G835" s="116">
        <f t="shared" si="412"/>
        <v>0</v>
      </c>
      <c r="H835" s="117">
        <f t="shared" si="417"/>
        <v>0</v>
      </c>
      <c r="I835" s="116">
        <f t="shared" si="418"/>
        <v>0</v>
      </c>
      <c r="J835" s="116">
        <f t="shared" si="415"/>
        <v>0</v>
      </c>
      <c r="K835" s="116">
        <f t="shared" si="419"/>
        <v>0</v>
      </c>
      <c r="L835" s="116">
        <f t="shared" si="420"/>
        <v>0</v>
      </c>
      <c r="M835" s="116">
        <f t="shared" si="421"/>
        <v>0</v>
      </c>
      <c r="N835" s="116">
        <f t="shared" si="422"/>
        <v>0</v>
      </c>
      <c r="O835" s="116">
        <f t="shared" si="423"/>
        <v>0</v>
      </c>
      <c r="P835" s="116"/>
      <c r="R835" s="95">
        <f t="shared" si="413"/>
        <v>0</v>
      </c>
      <c r="S835" s="96">
        <f t="shared" si="414"/>
        <v>0</v>
      </c>
      <c r="T835" s="97"/>
    </row>
    <row r="836" s="85" customFormat="1" ht="23.1" customHeight="1" spans="1:20">
      <c r="A836" s="129" t="s">
        <v>1551</v>
      </c>
      <c r="B836" s="129" t="s">
        <v>1552</v>
      </c>
      <c r="C836" s="113" t="s">
        <v>1553</v>
      </c>
      <c r="D836" s="148">
        <v>1273.78</v>
      </c>
      <c r="E836" s="115">
        <v>2</v>
      </c>
      <c r="F836" s="116">
        <f t="shared" si="416"/>
        <v>2547.56</v>
      </c>
      <c r="G836" s="116">
        <f t="shared" si="412"/>
        <v>1273.78</v>
      </c>
      <c r="H836" s="117">
        <f t="shared" si="417"/>
        <v>2</v>
      </c>
      <c r="I836" s="116">
        <f t="shared" si="418"/>
        <v>2547.56</v>
      </c>
      <c r="J836" s="116">
        <f t="shared" si="415"/>
        <v>1210.091</v>
      </c>
      <c r="K836" s="116">
        <f t="shared" si="419"/>
        <v>2</v>
      </c>
      <c r="L836" s="116">
        <f t="shared" si="420"/>
        <v>2420.182</v>
      </c>
      <c r="M836" s="116">
        <f t="shared" si="421"/>
        <v>63.6890000000001</v>
      </c>
      <c r="N836" s="116">
        <f t="shared" si="422"/>
        <v>2</v>
      </c>
      <c r="O836" s="116">
        <f t="shared" si="423"/>
        <v>127.378</v>
      </c>
      <c r="P836" s="116"/>
      <c r="R836" s="95">
        <f t="shared" si="413"/>
        <v>1210.091</v>
      </c>
      <c r="S836" s="96">
        <f t="shared" si="414"/>
        <v>0</v>
      </c>
      <c r="T836" s="97"/>
    </row>
    <row r="837" s="85" customFormat="1" ht="23.1" customHeight="1" spans="1:20">
      <c r="A837" s="129" t="s">
        <v>1554</v>
      </c>
      <c r="B837" s="129" t="s">
        <v>1555</v>
      </c>
      <c r="C837" s="113" t="s">
        <v>334</v>
      </c>
      <c r="D837" s="148">
        <v>1329.05</v>
      </c>
      <c r="E837" s="115">
        <v>2</v>
      </c>
      <c r="F837" s="116">
        <f t="shared" si="416"/>
        <v>2658.1</v>
      </c>
      <c r="G837" s="116">
        <f t="shared" si="412"/>
        <v>1329.05</v>
      </c>
      <c r="H837" s="117">
        <f t="shared" si="417"/>
        <v>2</v>
      </c>
      <c r="I837" s="116">
        <f t="shared" si="418"/>
        <v>2658.1</v>
      </c>
      <c r="J837" s="116">
        <f t="shared" si="415"/>
        <v>1262.5975</v>
      </c>
      <c r="K837" s="116">
        <f t="shared" si="419"/>
        <v>2</v>
      </c>
      <c r="L837" s="116">
        <f t="shared" si="420"/>
        <v>2525.195</v>
      </c>
      <c r="M837" s="116">
        <f t="shared" si="421"/>
        <v>66.4525000000001</v>
      </c>
      <c r="N837" s="116">
        <f t="shared" si="422"/>
        <v>2</v>
      </c>
      <c r="O837" s="116">
        <f t="shared" si="423"/>
        <v>132.905</v>
      </c>
      <c r="P837" s="116"/>
      <c r="R837" s="95">
        <f t="shared" si="413"/>
        <v>1262.5975</v>
      </c>
      <c r="S837" s="96">
        <f t="shared" si="414"/>
        <v>0</v>
      </c>
      <c r="T837" s="97"/>
    </row>
    <row r="838" s="87" customFormat="1" ht="23.1" customHeight="1" spans="1:16384">
      <c r="A838" s="165">
        <v>700</v>
      </c>
      <c r="B838" s="165" t="s">
        <v>1556</v>
      </c>
      <c r="C838" s="107"/>
      <c r="D838" s="166"/>
      <c r="E838" s="109"/>
      <c r="F838" s="118">
        <f>SUM(F839:F919)</f>
        <v>27653.31</v>
      </c>
      <c r="G838" s="110"/>
      <c r="H838" s="117">
        <f t="shared" si="417"/>
        <v>0</v>
      </c>
      <c r="I838" s="118">
        <f>SUM(I839:I919)</f>
        <v>27653.31</v>
      </c>
      <c r="J838" s="116">
        <f t="shared" si="415"/>
        <v>0</v>
      </c>
      <c r="K838" s="110"/>
      <c r="L838" s="118">
        <f>SUM(L839:L919)</f>
        <v>26270.6407</v>
      </c>
      <c r="M838" s="110"/>
      <c r="N838" s="110"/>
      <c r="O838" s="118">
        <f>SUM(O839:O919)</f>
        <v>1382.6653</v>
      </c>
      <c r="P838" s="110"/>
      <c r="R838" s="95">
        <f t="shared" si="413"/>
        <v>0</v>
      </c>
      <c r="S838" s="96">
        <f t="shared" si="414"/>
        <v>0</v>
      </c>
      <c r="T838" s="139"/>
      <c r="XFB838" s="146"/>
      <c r="XFC838" s="146"/>
      <c r="XFD838" s="146"/>
    </row>
    <row r="839" s="85" customFormat="1" ht="23.1" customHeight="1" spans="1:20">
      <c r="A839" s="129">
        <v>701</v>
      </c>
      <c r="B839" s="129" t="s">
        <v>1557</v>
      </c>
      <c r="C839" s="113"/>
      <c r="D839" s="148"/>
      <c r="E839" s="115"/>
      <c r="F839" s="116">
        <f>E839*D839</f>
        <v>0</v>
      </c>
      <c r="G839" s="116"/>
      <c r="H839" s="117">
        <f t="shared" si="417"/>
        <v>0</v>
      </c>
      <c r="I839" s="116">
        <f t="shared" ref="I839:I902" si="424">ROUND(H839*G839,2)</f>
        <v>0</v>
      </c>
      <c r="J839" s="116">
        <f t="shared" si="415"/>
        <v>0</v>
      </c>
      <c r="K839" s="116"/>
      <c r="L839" s="116"/>
      <c r="M839" s="116"/>
      <c r="N839" s="116"/>
      <c r="O839" s="116"/>
      <c r="P839" s="116"/>
      <c r="R839" s="95">
        <f t="shared" si="413"/>
        <v>0</v>
      </c>
      <c r="S839" s="96">
        <f t="shared" si="414"/>
        <v>0</v>
      </c>
      <c r="T839" s="97"/>
    </row>
    <row r="840" s="85" customFormat="1" ht="23.1" customHeight="1" spans="1:20">
      <c r="A840" s="129" t="s">
        <v>1558</v>
      </c>
      <c r="B840" s="129" t="s">
        <v>1559</v>
      </c>
      <c r="C840" s="113" t="s">
        <v>51</v>
      </c>
      <c r="D840" s="148">
        <v>12</v>
      </c>
      <c r="E840" s="115">
        <v>10</v>
      </c>
      <c r="F840" s="116">
        <f t="shared" ref="F840:F903" si="425">ROUND(E840*D840,2)</f>
        <v>120</v>
      </c>
      <c r="G840" s="116">
        <f t="shared" ref="G840:G903" si="426">D840</f>
        <v>12</v>
      </c>
      <c r="H840" s="117">
        <f t="shared" si="417"/>
        <v>10</v>
      </c>
      <c r="I840" s="116">
        <f t="shared" si="424"/>
        <v>120</v>
      </c>
      <c r="J840" s="116">
        <f t="shared" si="415"/>
        <v>11.4</v>
      </c>
      <c r="K840" s="116">
        <f t="shared" ref="K840:K903" si="427">H840</f>
        <v>10</v>
      </c>
      <c r="L840" s="116">
        <f t="shared" ref="L840:L903" si="428">K840*J840</f>
        <v>114</v>
      </c>
      <c r="M840" s="116">
        <f t="shared" ref="M840:M903" si="429">G840-J840</f>
        <v>0.600000000000001</v>
      </c>
      <c r="N840" s="116">
        <f t="shared" ref="N840:N903" si="430">K840</f>
        <v>10</v>
      </c>
      <c r="O840" s="116">
        <f t="shared" ref="O840:O903" si="431">N840*M840</f>
        <v>6.00000000000001</v>
      </c>
      <c r="P840" s="116"/>
      <c r="R840" s="95">
        <f t="shared" si="413"/>
        <v>11.4</v>
      </c>
      <c r="S840" s="96">
        <f t="shared" si="414"/>
        <v>0</v>
      </c>
      <c r="T840" s="97"/>
    </row>
    <row r="841" s="85" customFormat="1" ht="23.1" customHeight="1" spans="1:20">
      <c r="A841" s="129" t="s">
        <v>1560</v>
      </c>
      <c r="B841" s="129" t="s">
        <v>1561</v>
      </c>
      <c r="C841" s="113" t="s">
        <v>51</v>
      </c>
      <c r="D841" s="148">
        <v>20</v>
      </c>
      <c r="E841" s="115">
        <v>10</v>
      </c>
      <c r="F841" s="116">
        <f t="shared" si="425"/>
        <v>200</v>
      </c>
      <c r="G841" s="116">
        <f t="shared" si="426"/>
        <v>20</v>
      </c>
      <c r="H841" s="117">
        <f t="shared" si="417"/>
        <v>10</v>
      </c>
      <c r="I841" s="116">
        <f t="shared" si="424"/>
        <v>200</v>
      </c>
      <c r="J841" s="116">
        <f t="shared" si="415"/>
        <v>19</v>
      </c>
      <c r="K841" s="116">
        <f t="shared" si="427"/>
        <v>10</v>
      </c>
      <c r="L841" s="116">
        <f t="shared" si="428"/>
        <v>190</v>
      </c>
      <c r="M841" s="116">
        <f t="shared" si="429"/>
        <v>1</v>
      </c>
      <c r="N841" s="116">
        <f t="shared" si="430"/>
        <v>10</v>
      </c>
      <c r="O841" s="116">
        <f t="shared" si="431"/>
        <v>10</v>
      </c>
      <c r="P841" s="116"/>
      <c r="R841" s="95">
        <f t="shared" si="413"/>
        <v>19</v>
      </c>
      <c r="S841" s="96">
        <f t="shared" si="414"/>
        <v>0</v>
      </c>
      <c r="T841" s="97"/>
    </row>
    <row r="842" s="85" customFormat="1" ht="23.1" customHeight="1" spans="1:20">
      <c r="A842" s="129" t="s">
        <v>1562</v>
      </c>
      <c r="B842" s="129" t="s">
        <v>1563</v>
      </c>
      <c r="C842" s="113" t="s">
        <v>51</v>
      </c>
      <c r="D842" s="148">
        <v>19.99</v>
      </c>
      <c r="E842" s="115">
        <v>10</v>
      </c>
      <c r="F842" s="116">
        <f t="shared" si="425"/>
        <v>199.9</v>
      </c>
      <c r="G842" s="116">
        <f t="shared" si="426"/>
        <v>19.99</v>
      </c>
      <c r="H842" s="117">
        <f t="shared" si="417"/>
        <v>10</v>
      </c>
      <c r="I842" s="116">
        <f t="shared" si="424"/>
        <v>199.9</v>
      </c>
      <c r="J842" s="116">
        <f t="shared" si="415"/>
        <v>18.9905</v>
      </c>
      <c r="K842" s="116">
        <f t="shared" si="427"/>
        <v>10</v>
      </c>
      <c r="L842" s="116">
        <f t="shared" si="428"/>
        <v>189.905</v>
      </c>
      <c r="M842" s="116">
        <f t="shared" si="429"/>
        <v>0.999500000000001</v>
      </c>
      <c r="N842" s="116">
        <f t="shared" si="430"/>
        <v>10</v>
      </c>
      <c r="O842" s="116">
        <f t="shared" si="431"/>
        <v>9.99500000000001</v>
      </c>
      <c r="P842" s="116"/>
      <c r="R842" s="95">
        <f t="shared" si="413"/>
        <v>18.9905</v>
      </c>
      <c r="S842" s="96">
        <f t="shared" si="414"/>
        <v>0</v>
      </c>
      <c r="T842" s="97"/>
    </row>
    <row r="843" s="85" customFormat="1" ht="23.1" customHeight="1" spans="1:20">
      <c r="A843" s="129">
        <v>702</v>
      </c>
      <c r="B843" s="129" t="s">
        <v>1564</v>
      </c>
      <c r="C843" s="113"/>
      <c r="D843" s="148"/>
      <c r="E843" s="115"/>
      <c r="F843" s="116">
        <f t="shared" si="425"/>
        <v>0</v>
      </c>
      <c r="G843" s="116">
        <f t="shared" si="426"/>
        <v>0</v>
      </c>
      <c r="H843" s="117">
        <f t="shared" si="417"/>
        <v>0</v>
      </c>
      <c r="I843" s="116">
        <f t="shared" si="424"/>
        <v>0</v>
      </c>
      <c r="J843" s="116">
        <f t="shared" si="415"/>
        <v>0</v>
      </c>
      <c r="K843" s="116">
        <f t="shared" si="427"/>
        <v>0</v>
      </c>
      <c r="L843" s="116">
        <f t="shared" si="428"/>
        <v>0</v>
      </c>
      <c r="M843" s="116">
        <f t="shared" si="429"/>
        <v>0</v>
      </c>
      <c r="N843" s="116">
        <f t="shared" si="430"/>
        <v>0</v>
      </c>
      <c r="O843" s="116">
        <f t="shared" si="431"/>
        <v>0</v>
      </c>
      <c r="P843" s="116"/>
      <c r="R843" s="95">
        <f t="shared" ref="R843:R906" si="432">G843*0.95</f>
        <v>0</v>
      </c>
      <c r="S843" s="96">
        <f t="shared" ref="S843:S906" si="433">J843-R843</f>
        <v>0</v>
      </c>
      <c r="T843" s="97"/>
    </row>
    <row r="844" s="85" customFormat="1" ht="23.1" customHeight="1" spans="1:20">
      <c r="A844" s="129" t="s">
        <v>1565</v>
      </c>
      <c r="B844" s="129" t="s">
        <v>1566</v>
      </c>
      <c r="C844" s="113" t="s">
        <v>51</v>
      </c>
      <c r="D844" s="148">
        <v>6.73</v>
      </c>
      <c r="E844" s="115">
        <v>10</v>
      </c>
      <c r="F844" s="116">
        <f t="shared" si="425"/>
        <v>67.3</v>
      </c>
      <c r="G844" s="116">
        <f t="shared" si="426"/>
        <v>6.73</v>
      </c>
      <c r="H844" s="117">
        <f t="shared" si="417"/>
        <v>10</v>
      </c>
      <c r="I844" s="116">
        <f t="shared" si="424"/>
        <v>67.3</v>
      </c>
      <c r="J844" s="116">
        <f t="shared" si="415"/>
        <v>6.3935</v>
      </c>
      <c r="K844" s="116">
        <f t="shared" si="427"/>
        <v>10</v>
      </c>
      <c r="L844" s="116">
        <f t="shared" si="428"/>
        <v>63.935</v>
      </c>
      <c r="M844" s="116">
        <f t="shared" si="429"/>
        <v>0.3365</v>
      </c>
      <c r="N844" s="116">
        <f t="shared" si="430"/>
        <v>10</v>
      </c>
      <c r="O844" s="116">
        <f t="shared" si="431"/>
        <v>3.365</v>
      </c>
      <c r="P844" s="116"/>
      <c r="R844" s="95">
        <f t="shared" si="432"/>
        <v>6.3935</v>
      </c>
      <c r="S844" s="96">
        <f t="shared" si="433"/>
        <v>0</v>
      </c>
      <c r="T844" s="97"/>
    </row>
    <row r="845" s="85" customFormat="1" ht="23.1" customHeight="1" spans="1:20">
      <c r="A845" s="129" t="s">
        <v>1567</v>
      </c>
      <c r="B845" s="129" t="s">
        <v>1568</v>
      </c>
      <c r="C845" s="113" t="s">
        <v>51</v>
      </c>
      <c r="D845" s="148">
        <v>39.27</v>
      </c>
      <c r="E845" s="115">
        <v>10</v>
      </c>
      <c r="F845" s="116">
        <f t="shared" si="425"/>
        <v>392.7</v>
      </c>
      <c r="G845" s="116">
        <f t="shared" si="426"/>
        <v>39.27</v>
      </c>
      <c r="H845" s="117">
        <f t="shared" si="417"/>
        <v>10</v>
      </c>
      <c r="I845" s="116">
        <f t="shared" si="424"/>
        <v>392.7</v>
      </c>
      <c r="J845" s="116">
        <f t="shared" si="415"/>
        <v>37.3065</v>
      </c>
      <c r="K845" s="116">
        <f t="shared" si="427"/>
        <v>10</v>
      </c>
      <c r="L845" s="116">
        <f t="shared" si="428"/>
        <v>373.065</v>
      </c>
      <c r="M845" s="116">
        <f t="shared" si="429"/>
        <v>1.9635</v>
      </c>
      <c r="N845" s="116">
        <f t="shared" si="430"/>
        <v>10</v>
      </c>
      <c r="O845" s="116">
        <f t="shared" si="431"/>
        <v>19.635</v>
      </c>
      <c r="P845" s="116"/>
      <c r="R845" s="95">
        <f t="shared" si="432"/>
        <v>37.3065</v>
      </c>
      <c r="S845" s="96">
        <f t="shared" si="433"/>
        <v>0</v>
      </c>
      <c r="T845" s="97"/>
    </row>
    <row r="846" s="85" customFormat="1" ht="23.1" customHeight="1" spans="1:20">
      <c r="A846" s="129" t="s">
        <v>1569</v>
      </c>
      <c r="B846" s="129" t="s">
        <v>1570</v>
      </c>
      <c r="C846" s="113" t="s">
        <v>51</v>
      </c>
      <c r="D846" s="148">
        <v>6.73</v>
      </c>
      <c r="E846" s="115">
        <v>10</v>
      </c>
      <c r="F846" s="116">
        <f t="shared" si="425"/>
        <v>67.3</v>
      </c>
      <c r="G846" s="116">
        <f t="shared" si="426"/>
        <v>6.73</v>
      </c>
      <c r="H846" s="117">
        <f t="shared" si="417"/>
        <v>10</v>
      </c>
      <c r="I846" s="116">
        <f t="shared" si="424"/>
        <v>67.3</v>
      </c>
      <c r="J846" s="116">
        <f t="shared" si="415"/>
        <v>6.3935</v>
      </c>
      <c r="K846" s="116">
        <f t="shared" si="427"/>
        <v>10</v>
      </c>
      <c r="L846" s="116">
        <f t="shared" si="428"/>
        <v>63.935</v>
      </c>
      <c r="M846" s="116">
        <f t="shared" si="429"/>
        <v>0.3365</v>
      </c>
      <c r="N846" s="116">
        <f t="shared" si="430"/>
        <v>10</v>
      </c>
      <c r="O846" s="116">
        <f t="shared" si="431"/>
        <v>3.365</v>
      </c>
      <c r="P846" s="116"/>
      <c r="R846" s="95">
        <f t="shared" si="432"/>
        <v>6.3935</v>
      </c>
      <c r="S846" s="96">
        <f t="shared" si="433"/>
        <v>0</v>
      </c>
      <c r="T846" s="97"/>
    </row>
    <row r="847" s="85" customFormat="1" ht="23.1" customHeight="1" spans="1:20">
      <c r="A847" s="129" t="s">
        <v>1571</v>
      </c>
      <c r="B847" s="129" t="s">
        <v>1572</v>
      </c>
      <c r="C847" s="113" t="s">
        <v>51</v>
      </c>
      <c r="D847" s="148">
        <v>10</v>
      </c>
      <c r="E847" s="115">
        <v>10</v>
      </c>
      <c r="F847" s="116">
        <f t="shared" si="425"/>
        <v>100</v>
      </c>
      <c r="G847" s="116">
        <f t="shared" si="426"/>
        <v>10</v>
      </c>
      <c r="H847" s="117">
        <f t="shared" si="417"/>
        <v>10</v>
      </c>
      <c r="I847" s="116">
        <f t="shared" si="424"/>
        <v>100</v>
      </c>
      <c r="J847" s="116">
        <f t="shared" si="415"/>
        <v>9.5</v>
      </c>
      <c r="K847" s="116">
        <f t="shared" si="427"/>
        <v>10</v>
      </c>
      <c r="L847" s="116">
        <f t="shared" si="428"/>
        <v>95</v>
      </c>
      <c r="M847" s="116">
        <f t="shared" si="429"/>
        <v>0.5</v>
      </c>
      <c r="N847" s="116">
        <f t="shared" si="430"/>
        <v>10</v>
      </c>
      <c r="O847" s="116">
        <f t="shared" si="431"/>
        <v>5</v>
      </c>
      <c r="P847" s="116"/>
      <c r="R847" s="95">
        <f t="shared" si="432"/>
        <v>9.5</v>
      </c>
      <c r="S847" s="96">
        <f t="shared" si="433"/>
        <v>0</v>
      </c>
      <c r="T847" s="97"/>
    </row>
    <row r="848" s="85" customFormat="1" ht="23.1" customHeight="1" spans="1:20">
      <c r="A848" s="129" t="s">
        <v>1573</v>
      </c>
      <c r="B848" s="129" t="s">
        <v>1574</v>
      </c>
      <c r="C848" s="113" t="s">
        <v>51</v>
      </c>
      <c r="D848" s="148">
        <v>66.71</v>
      </c>
      <c r="E848" s="115">
        <v>10</v>
      </c>
      <c r="F848" s="116">
        <f t="shared" si="425"/>
        <v>667.1</v>
      </c>
      <c r="G848" s="116">
        <f t="shared" si="426"/>
        <v>66.71</v>
      </c>
      <c r="H848" s="117">
        <f t="shared" si="417"/>
        <v>10</v>
      </c>
      <c r="I848" s="116">
        <f t="shared" si="424"/>
        <v>667.1</v>
      </c>
      <c r="J848" s="116">
        <f t="shared" si="415"/>
        <v>63.3745</v>
      </c>
      <c r="K848" s="116">
        <f t="shared" si="427"/>
        <v>10</v>
      </c>
      <c r="L848" s="116">
        <f t="shared" si="428"/>
        <v>633.745</v>
      </c>
      <c r="M848" s="116">
        <f t="shared" si="429"/>
        <v>3.3355</v>
      </c>
      <c r="N848" s="116">
        <f t="shared" si="430"/>
        <v>10</v>
      </c>
      <c r="O848" s="116">
        <f t="shared" si="431"/>
        <v>33.355</v>
      </c>
      <c r="P848" s="116"/>
      <c r="R848" s="95">
        <f t="shared" si="432"/>
        <v>63.3745</v>
      </c>
      <c r="S848" s="96">
        <f t="shared" si="433"/>
        <v>0</v>
      </c>
      <c r="T848" s="97"/>
    </row>
    <row r="849" s="85" customFormat="1" ht="23.1" customHeight="1" spans="1:20">
      <c r="A849" s="129" t="s">
        <v>1575</v>
      </c>
      <c r="B849" s="129" t="s">
        <v>1576</v>
      </c>
      <c r="C849" s="113" t="s">
        <v>51</v>
      </c>
      <c r="D849" s="148">
        <v>40</v>
      </c>
      <c r="E849" s="115">
        <v>5</v>
      </c>
      <c r="F849" s="116">
        <f t="shared" si="425"/>
        <v>200</v>
      </c>
      <c r="G849" s="116">
        <f t="shared" si="426"/>
        <v>40</v>
      </c>
      <c r="H849" s="117">
        <f t="shared" si="417"/>
        <v>5</v>
      </c>
      <c r="I849" s="116">
        <f t="shared" si="424"/>
        <v>200</v>
      </c>
      <c r="J849" s="116">
        <f t="shared" si="415"/>
        <v>38</v>
      </c>
      <c r="K849" s="116">
        <f t="shared" si="427"/>
        <v>5</v>
      </c>
      <c r="L849" s="116">
        <f t="shared" si="428"/>
        <v>190</v>
      </c>
      <c r="M849" s="116">
        <f t="shared" si="429"/>
        <v>2</v>
      </c>
      <c r="N849" s="116">
        <f t="shared" si="430"/>
        <v>5</v>
      </c>
      <c r="O849" s="116">
        <f t="shared" si="431"/>
        <v>10</v>
      </c>
      <c r="P849" s="116"/>
      <c r="R849" s="95">
        <f t="shared" si="432"/>
        <v>38</v>
      </c>
      <c r="S849" s="96">
        <f t="shared" si="433"/>
        <v>0</v>
      </c>
      <c r="T849" s="97"/>
    </row>
    <row r="850" s="85" customFormat="1" ht="23.1" customHeight="1" spans="1:20">
      <c r="A850" s="129">
        <v>703</v>
      </c>
      <c r="B850" s="129" t="s">
        <v>1577</v>
      </c>
      <c r="C850" s="113"/>
      <c r="D850" s="148"/>
      <c r="E850" s="115"/>
      <c r="F850" s="116">
        <f t="shared" si="425"/>
        <v>0</v>
      </c>
      <c r="G850" s="116">
        <f t="shared" si="426"/>
        <v>0</v>
      </c>
      <c r="H850" s="117">
        <f t="shared" si="417"/>
        <v>0</v>
      </c>
      <c r="I850" s="116">
        <f t="shared" si="424"/>
        <v>0</v>
      </c>
      <c r="J850" s="116">
        <f t="shared" si="415"/>
        <v>0</v>
      </c>
      <c r="K850" s="116">
        <f t="shared" si="427"/>
        <v>0</v>
      </c>
      <c r="L850" s="116">
        <f t="shared" si="428"/>
        <v>0</v>
      </c>
      <c r="M850" s="116">
        <f t="shared" si="429"/>
        <v>0</v>
      </c>
      <c r="N850" s="116">
        <f t="shared" si="430"/>
        <v>0</v>
      </c>
      <c r="O850" s="116">
        <f t="shared" si="431"/>
        <v>0</v>
      </c>
      <c r="P850" s="116"/>
      <c r="R850" s="95">
        <f t="shared" si="432"/>
        <v>0</v>
      </c>
      <c r="S850" s="96">
        <f t="shared" si="433"/>
        <v>0</v>
      </c>
      <c r="T850" s="97"/>
    </row>
    <row r="851" s="85" customFormat="1" ht="23.1" customHeight="1" spans="1:20">
      <c r="A851" s="129" t="s">
        <v>1578</v>
      </c>
      <c r="B851" s="129" t="s">
        <v>1579</v>
      </c>
      <c r="C851" s="113" t="s">
        <v>51</v>
      </c>
      <c r="D851" s="148">
        <v>16.83</v>
      </c>
      <c r="E851" s="115">
        <v>4</v>
      </c>
      <c r="F851" s="116">
        <f t="shared" si="425"/>
        <v>67.32</v>
      </c>
      <c r="G851" s="116">
        <f t="shared" si="426"/>
        <v>16.83</v>
      </c>
      <c r="H851" s="117">
        <f t="shared" si="417"/>
        <v>4</v>
      </c>
      <c r="I851" s="116">
        <f t="shared" si="424"/>
        <v>67.32</v>
      </c>
      <c r="J851" s="116">
        <f t="shared" si="415"/>
        <v>15.9885</v>
      </c>
      <c r="K851" s="116">
        <f t="shared" si="427"/>
        <v>4</v>
      </c>
      <c r="L851" s="116">
        <f t="shared" si="428"/>
        <v>63.954</v>
      </c>
      <c r="M851" s="116">
        <f t="shared" si="429"/>
        <v>0.8415</v>
      </c>
      <c r="N851" s="116">
        <f t="shared" si="430"/>
        <v>4</v>
      </c>
      <c r="O851" s="116">
        <f t="shared" si="431"/>
        <v>3.366</v>
      </c>
      <c r="P851" s="116"/>
      <c r="R851" s="95">
        <f t="shared" si="432"/>
        <v>15.9885</v>
      </c>
      <c r="S851" s="96">
        <f t="shared" si="433"/>
        <v>0</v>
      </c>
      <c r="T851" s="97"/>
    </row>
    <row r="852" s="85" customFormat="1" ht="23.1" customHeight="1" spans="1:20">
      <c r="A852" s="129" t="s">
        <v>1580</v>
      </c>
      <c r="B852" s="129" t="s">
        <v>1581</v>
      </c>
      <c r="C852" s="113" t="s">
        <v>51</v>
      </c>
      <c r="D852" s="148">
        <v>16.83</v>
      </c>
      <c r="E852" s="115">
        <v>4</v>
      </c>
      <c r="F852" s="116">
        <f t="shared" si="425"/>
        <v>67.32</v>
      </c>
      <c r="G852" s="116">
        <f t="shared" si="426"/>
        <v>16.83</v>
      </c>
      <c r="H852" s="117">
        <f t="shared" si="417"/>
        <v>4</v>
      </c>
      <c r="I852" s="116">
        <f t="shared" si="424"/>
        <v>67.32</v>
      </c>
      <c r="J852" s="116">
        <f t="shared" si="415"/>
        <v>15.9885</v>
      </c>
      <c r="K852" s="116">
        <f t="shared" si="427"/>
        <v>4</v>
      </c>
      <c r="L852" s="116">
        <f t="shared" si="428"/>
        <v>63.954</v>
      </c>
      <c r="M852" s="116">
        <f t="shared" si="429"/>
        <v>0.8415</v>
      </c>
      <c r="N852" s="116">
        <f t="shared" si="430"/>
        <v>4</v>
      </c>
      <c r="O852" s="116">
        <f t="shared" si="431"/>
        <v>3.366</v>
      </c>
      <c r="P852" s="116"/>
      <c r="R852" s="95">
        <f t="shared" si="432"/>
        <v>15.9885</v>
      </c>
      <c r="S852" s="96">
        <f t="shared" si="433"/>
        <v>0</v>
      </c>
      <c r="T852" s="97"/>
    </row>
    <row r="853" s="85" customFormat="1" ht="23.1" customHeight="1" spans="1:20">
      <c r="A853" s="129">
        <v>704</v>
      </c>
      <c r="B853" s="129" t="s">
        <v>1582</v>
      </c>
      <c r="C853" s="113"/>
      <c r="D853" s="148"/>
      <c r="E853" s="115"/>
      <c r="F853" s="116">
        <f t="shared" si="425"/>
        <v>0</v>
      </c>
      <c r="G853" s="116">
        <f t="shared" si="426"/>
        <v>0</v>
      </c>
      <c r="H853" s="117">
        <f t="shared" si="417"/>
        <v>0</v>
      </c>
      <c r="I853" s="116">
        <f t="shared" si="424"/>
        <v>0</v>
      </c>
      <c r="J853" s="116">
        <f t="shared" si="415"/>
        <v>0</v>
      </c>
      <c r="K853" s="116">
        <f t="shared" si="427"/>
        <v>0</v>
      </c>
      <c r="L853" s="116">
        <f t="shared" si="428"/>
        <v>0</v>
      </c>
      <c r="M853" s="116">
        <f t="shared" si="429"/>
        <v>0</v>
      </c>
      <c r="N853" s="116">
        <f t="shared" si="430"/>
        <v>0</v>
      </c>
      <c r="O853" s="116">
        <f t="shared" si="431"/>
        <v>0</v>
      </c>
      <c r="P853" s="116"/>
      <c r="R853" s="95">
        <f t="shared" si="432"/>
        <v>0</v>
      </c>
      <c r="S853" s="96">
        <f t="shared" si="433"/>
        <v>0</v>
      </c>
      <c r="T853" s="97"/>
    </row>
    <row r="854" s="85" customFormat="1" ht="23.1" customHeight="1" spans="1:20">
      <c r="A854" s="129" t="s">
        <v>1583</v>
      </c>
      <c r="B854" s="129" t="s">
        <v>1584</v>
      </c>
      <c r="C854" s="113" t="s">
        <v>1585</v>
      </c>
      <c r="D854" s="148">
        <v>203.99</v>
      </c>
      <c r="E854" s="115">
        <v>5</v>
      </c>
      <c r="F854" s="116">
        <f t="shared" si="425"/>
        <v>1019.95</v>
      </c>
      <c r="G854" s="116">
        <f t="shared" si="426"/>
        <v>203.99</v>
      </c>
      <c r="H854" s="117">
        <f t="shared" si="417"/>
        <v>5</v>
      </c>
      <c r="I854" s="116">
        <f t="shared" si="424"/>
        <v>1019.95</v>
      </c>
      <c r="J854" s="116">
        <f t="shared" si="415"/>
        <v>193.7905</v>
      </c>
      <c r="K854" s="116">
        <f t="shared" si="427"/>
        <v>5</v>
      </c>
      <c r="L854" s="116">
        <f t="shared" si="428"/>
        <v>968.9525</v>
      </c>
      <c r="M854" s="116">
        <f t="shared" si="429"/>
        <v>10.1995</v>
      </c>
      <c r="N854" s="116">
        <f t="shared" si="430"/>
        <v>5</v>
      </c>
      <c r="O854" s="116">
        <f t="shared" si="431"/>
        <v>50.9975</v>
      </c>
      <c r="P854" s="116"/>
      <c r="R854" s="95">
        <f t="shared" si="432"/>
        <v>193.7905</v>
      </c>
      <c r="S854" s="96">
        <f t="shared" si="433"/>
        <v>0</v>
      </c>
      <c r="T854" s="97"/>
    </row>
    <row r="855" s="85" customFormat="1" ht="23.1" customHeight="1" spans="1:20">
      <c r="A855" s="129">
        <v>705</v>
      </c>
      <c r="B855" s="129" t="s">
        <v>1586</v>
      </c>
      <c r="C855" s="113"/>
      <c r="D855" s="148"/>
      <c r="E855" s="115"/>
      <c r="F855" s="116">
        <f t="shared" si="425"/>
        <v>0</v>
      </c>
      <c r="G855" s="116">
        <f t="shared" si="426"/>
        <v>0</v>
      </c>
      <c r="H855" s="117">
        <f t="shared" si="417"/>
        <v>0</v>
      </c>
      <c r="I855" s="116">
        <f t="shared" si="424"/>
        <v>0</v>
      </c>
      <c r="J855" s="116">
        <f t="shared" si="415"/>
        <v>0</v>
      </c>
      <c r="K855" s="116">
        <f t="shared" si="427"/>
        <v>0</v>
      </c>
      <c r="L855" s="116">
        <f t="shared" si="428"/>
        <v>0</v>
      </c>
      <c r="M855" s="116">
        <f t="shared" si="429"/>
        <v>0</v>
      </c>
      <c r="N855" s="116">
        <f t="shared" si="430"/>
        <v>0</v>
      </c>
      <c r="O855" s="116">
        <f t="shared" si="431"/>
        <v>0</v>
      </c>
      <c r="P855" s="116"/>
      <c r="R855" s="95">
        <f t="shared" si="432"/>
        <v>0</v>
      </c>
      <c r="S855" s="96">
        <f t="shared" si="433"/>
        <v>0</v>
      </c>
      <c r="T855" s="97"/>
    </row>
    <row r="856" s="85" customFormat="1" ht="23.1" customHeight="1" spans="1:20">
      <c r="A856" s="129" t="s">
        <v>1587</v>
      </c>
      <c r="B856" s="129" t="s">
        <v>1588</v>
      </c>
      <c r="C856" s="113" t="s">
        <v>1585</v>
      </c>
      <c r="D856" s="148">
        <v>62.41</v>
      </c>
      <c r="E856" s="115">
        <v>2</v>
      </c>
      <c r="F856" s="116">
        <f t="shared" si="425"/>
        <v>124.82</v>
      </c>
      <c r="G856" s="116">
        <f t="shared" si="426"/>
        <v>62.41</v>
      </c>
      <c r="H856" s="117">
        <f t="shared" si="417"/>
        <v>2</v>
      </c>
      <c r="I856" s="116">
        <f t="shared" si="424"/>
        <v>124.82</v>
      </c>
      <c r="J856" s="116">
        <f t="shared" si="415"/>
        <v>59.2895</v>
      </c>
      <c r="K856" s="116">
        <f t="shared" si="427"/>
        <v>2</v>
      </c>
      <c r="L856" s="116">
        <f t="shared" si="428"/>
        <v>118.579</v>
      </c>
      <c r="M856" s="116">
        <f t="shared" si="429"/>
        <v>3.1205</v>
      </c>
      <c r="N856" s="116">
        <f t="shared" si="430"/>
        <v>2</v>
      </c>
      <c r="O856" s="116">
        <f t="shared" si="431"/>
        <v>6.241</v>
      </c>
      <c r="P856" s="116"/>
      <c r="R856" s="95">
        <f t="shared" si="432"/>
        <v>59.2895</v>
      </c>
      <c r="S856" s="96">
        <f t="shared" si="433"/>
        <v>0</v>
      </c>
      <c r="T856" s="97"/>
    </row>
    <row r="857" s="85" customFormat="1" ht="23.1" customHeight="1" spans="1:20">
      <c r="A857" s="129" t="s">
        <v>1589</v>
      </c>
      <c r="B857" s="129" t="s">
        <v>1590</v>
      </c>
      <c r="C857" s="113" t="s">
        <v>1585</v>
      </c>
      <c r="D857" s="148">
        <v>203.93</v>
      </c>
      <c r="E857" s="115">
        <v>2</v>
      </c>
      <c r="F857" s="116">
        <f t="shared" si="425"/>
        <v>407.86</v>
      </c>
      <c r="G857" s="116">
        <f t="shared" si="426"/>
        <v>203.93</v>
      </c>
      <c r="H857" s="117">
        <f t="shared" si="417"/>
        <v>2</v>
      </c>
      <c r="I857" s="116">
        <f t="shared" si="424"/>
        <v>407.86</v>
      </c>
      <c r="J857" s="116">
        <f t="shared" si="415"/>
        <v>193.7335</v>
      </c>
      <c r="K857" s="116">
        <f t="shared" si="427"/>
        <v>2</v>
      </c>
      <c r="L857" s="116">
        <f t="shared" si="428"/>
        <v>387.467</v>
      </c>
      <c r="M857" s="116">
        <f t="shared" si="429"/>
        <v>10.1965</v>
      </c>
      <c r="N857" s="116">
        <f t="shared" si="430"/>
        <v>2</v>
      </c>
      <c r="O857" s="116">
        <f t="shared" si="431"/>
        <v>20.393</v>
      </c>
      <c r="P857" s="116"/>
      <c r="R857" s="95">
        <f t="shared" si="432"/>
        <v>193.7335</v>
      </c>
      <c r="S857" s="96">
        <f t="shared" si="433"/>
        <v>0</v>
      </c>
      <c r="T857" s="97"/>
    </row>
    <row r="858" s="85" customFormat="1" ht="23.1" customHeight="1" spans="1:20">
      <c r="A858" s="129">
        <v>706</v>
      </c>
      <c r="B858" s="129" t="s">
        <v>1591</v>
      </c>
      <c r="C858" s="113" t="s">
        <v>1585</v>
      </c>
      <c r="D858" s="148">
        <v>29.99</v>
      </c>
      <c r="E858" s="115">
        <v>2</v>
      </c>
      <c r="F858" s="116">
        <f t="shared" si="425"/>
        <v>59.98</v>
      </c>
      <c r="G858" s="116">
        <f t="shared" si="426"/>
        <v>29.99</v>
      </c>
      <c r="H858" s="117">
        <f t="shared" si="417"/>
        <v>2</v>
      </c>
      <c r="I858" s="116">
        <f t="shared" si="424"/>
        <v>59.98</v>
      </c>
      <c r="J858" s="116">
        <f t="shared" si="415"/>
        <v>28.4905</v>
      </c>
      <c r="K858" s="116">
        <f t="shared" si="427"/>
        <v>2</v>
      </c>
      <c r="L858" s="116">
        <f t="shared" si="428"/>
        <v>56.981</v>
      </c>
      <c r="M858" s="116">
        <f t="shared" si="429"/>
        <v>1.4995</v>
      </c>
      <c r="N858" s="116">
        <f t="shared" si="430"/>
        <v>2</v>
      </c>
      <c r="O858" s="116">
        <f t="shared" si="431"/>
        <v>2.999</v>
      </c>
      <c r="P858" s="116"/>
      <c r="R858" s="95">
        <f t="shared" si="432"/>
        <v>28.4905</v>
      </c>
      <c r="S858" s="96">
        <f t="shared" si="433"/>
        <v>0</v>
      </c>
      <c r="T858" s="97"/>
    </row>
    <row r="859" s="85" customFormat="1" ht="23.1" customHeight="1" spans="1:20">
      <c r="A859" s="129">
        <v>707</v>
      </c>
      <c r="B859" s="129" t="s">
        <v>1592</v>
      </c>
      <c r="C859" s="113"/>
      <c r="D859" s="148"/>
      <c r="E859" s="115"/>
      <c r="F859" s="116">
        <f t="shared" si="425"/>
        <v>0</v>
      </c>
      <c r="G859" s="116">
        <f t="shared" si="426"/>
        <v>0</v>
      </c>
      <c r="H859" s="117">
        <f t="shared" si="417"/>
        <v>0</v>
      </c>
      <c r="I859" s="116">
        <f t="shared" si="424"/>
        <v>0</v>
      </c>
      <c r="J859" s="116">
        <f t="shared" si="415"/>
        <v>0</v>
      </c>
      <c r="K859" s="116">
        <f t="shared" si="427"/>
        <v>0</v>
      </c>
      <c r="L859" s="116">
        <f t="shared" si="428"/>
        <v>0</v>
      </c>
      <c r="M859" s="116">
        <f t="shared" si="429"/>
        <v>0</v>
      </c>
      <c r="N859" s="116">
        <f t="shared" si="430"/>
        <v>0</v>
      </c>
      <c r="O859" s="116">
        <f t="shared" si="431"/>
        <v>0</v>
      </c>
      <c r="P859" s="116"/>
      <c r="R859" s="95">
        <f t="shared" si="432"/>
        <v>0</v>
      </c>
      <c r="S859" s="96">
        <f t="shared" si="433"/>
        <v>0</v>
      </c>
      <c r="T859" s="97"/>
    </row>
    <row r="860" s="85" customFormat="1" ht="23.1" customHeight="1" spans="1:20">
      <c r="A860" s="129" t="s">
        <v>1593</v>
      </c>
      <c r="B860" s="129" t="s">
        <v>1594</v>
      </c>
      <c r="C860" s="113" t="s">
        <v>51</v>
      </c>
      <c r="D860" s="148">
        <v>0.48</v>
      </c>
      <c r="E860" s="115">
        <v>1000</v>
      </c>
      <c r="F860" s="116">
        <f t="shared" si="425"/>
        <v>480</v>
      </c>
      <c r="G860" s="116">
        <f t="shared" si="426"/>
        <v>0.48</v>
      </c>
      <c r="H860" s="117">
        <f t="shared" si="417"/>
        <v>1000</v>
      </c>
      <c r="I860" s="116">
        <f t="shared" si="424"/>
        <v>480</v>
      </c>
      <c r="J860" s="116">
        <f t="shared" si="415"/>
        <v>0.456</v>
      </c>
      <c r="K860" s="116">
        <f t="shared" si="427"/>
        <v>1000</v>
      </c>
      <c r="L860" s="116">
        <f t="shared" si="428"/>
        <v>456</v>
      </c>
      <c r="M860" s="116">
        <f t="shared" si="429"/>
        <v>0.024</v>
      </c>
      <c r="N860" s="116">
        <f t="shared" si="430"/>
        <v>1000</v>
      </c>
      <c r="O860" s="116">
        <f t="shared" si="431"/>
        <v>24</v>
      </c>
      <c r="P860" s="116"/>
      <c r="R860" s="95">
        <f t="shared" si="432"/>
        <v>0.456</v>
      </c>
      <c r="S860" s="96">
        <f t="shared" si="433"/>
        <v>0</v>
      </c>
      <c r="T860" s="97"/>
    </row>
    <row r="861" s="85" customFormat="1" ht="23.1" customHeight="1" spans="1:20">
      <c r="A861" s="129" t="s">
        <v>1595</v>
      </c>
      <c r="B861" s="129" t="s">
        <v>1596</v>
      </c>
      <c r="C861" s="113" t="s">
        <v>51</v>
      </c>
      <c r="D861" s="148">
        <v>0.29</v>
      </c>
      <c r="E861" s="115">
        <v>1000</v>
      </c>
      <c r="F861" s="116">
        <f t="shared" si="425"/>
        <v>290</v>
      </c>
      <c r="G861" s="116">
        <f t="shared" si="426"/>
        <v>0.29</v>
      </c>
      <c r="H861" s="117">
        <f t="shared" si="417"/>
        <v>1000</v>
      </c>
      <c r="I861" s="116">
        <f t="shared" si="424"/>
        <v>290</v>
      </c>
      <c r="J861" s="116">
        <f t="shared" si="415"/>
        <v>0.2755</v>
      </c>
      <c r="K861" s="116">
        <f t="shared" si="427"/>
        <v>1000</v>
      </c>
      <c r="L861" s="116">
        <f t="shared" si="428"/>
        <v>275.5</v>
      </c>
      <c r="M861" s="116">
        <f t="shared" si="429"/>
        <v>0.0145</v>
      </c>
      <c r="N861" s="116">
        <f t="shared" si="430"/>
        <v>1000</v>
      </c>
      <c r="O861" s="116">
        <f t="shared" si="431"/>
        <v>14.5</v>
      </c>
      <c r="P861" s="116"/>
      <c r="R861" s="95">
        <f t="shared" si="432"/>
        <v>0.2755</v>
      </c>
      <c r="S861" s="96">
        <f t="shared" si="433"/>
        <v>0</v>
      </c>
      <c r="T861" s="97"/>
    </row>
    <row r="862" s="85" customFormat="1" ht="23.1" customHeight="1" spans="1:20">
      <c r="A862" s="129" t="s">
        <v>1597</v>
      </c>
      <c r="B862" s="129" t="s">
        <v>1598</v>
      </c>
      <c r="C862" s="113" t="s">
        <v>51</v>
      </c>
      <c r="D862" s="148">
        <v>0.57</v>
      </c>
      <c r="E862" s="115">
        <v>10</v>
      </c>
      <c r="F862" s="116">
        <f t="shared" si="425"/>
        <v>5.7</v>
      </c>
      <c r="G862" s="116">
        <f t="shared" si="426"/>
        <v>0.57</v>
      </c>
      <c r="H862" s="117">
        <f t="shared" si="417"/>
        <v>10</v>
      </c>
      <c r="I862" s="116">
        <f t="shared" si="424"/>
        <v>5.7</v>
      </c>
      <c r="J862" s="116">
        <f t="shared" si="415"/>
        <v>0.5415</v>
      </c>
      <c r="K862" s="116">
        <f t="shared" si="427"/>
        <v>10</v>
      </c>
      <c r="L862" s="116">
        <f t="shared" si="428"/>
        <v>5.415</v>
      </c>
      <c r="M862" s="116">
        <f t="shared" si="429"/>
        <v>0.0285</v>
      </c>
      <c r="N862" s="116">
        <f t="shared" si="430"/>
        <v>10</v>
      </c>
      <c r="O862" s="116">
        <f t="shared" si="431"/>
        <v>0.285</v>
      </c>
      <c r="P862" s="116"/>
      <c r="R862" s="95">
        <f t="shared" si="432"/>
        <v>0.5415</v>
      </c>
      <c r="S862" s="96">
        <f t="shared" si="433"/>
        <v>0</v>
      </c>
      <c r="T862" s="97"/>
    </row>
    <row r="863" s="85" customFormat="1" ht="23.1" customHeight="1" spans="1:20">
      <c r="A863" s="129" t="s">
        <v>1599</v>
      </c>
      <c r="B863" s="129" t="s">
        <v>1600</v>
      </c>
      <c r="C863" s="113" t="s">
        <v>51</v>
      </c>
      <c r="D863" s="148">
        <v>0.76</v>
      </c>
      <c r="E863" s="115">
        <v>10</v>
      </c>
      <c r="F863" s="116">
        <f t="shared" si="425"/>
        <v>7.6</v>
      </c>
      <c r="G863" s="116">
        <f t="shared" si="426"/>
        <v>0.76</v>
      </c>
      <c r="H863" s="117">
        <f t="shared" si="417"/>
        <v>10</v>
      </c>
      <c r="I863" s="116">
        <f t="shared" si="424"/>
        <v>7.6</v>
      </c>
      <c r="J863" s="116">
        <f t="shared" si="415"/>
        <v>0.722</v>
      </c>
      <c r="K863" s="116">
        <f t="shared" si="427"/>
        <v>10</v>
      </c>
      <c r="L863" s="116">
        <f t="shared" si="428"/>
        <v>7.22</v>
      </c>
      <c r="M863" s="116">
        <f t="shared" si="429"/>
        <v>0.038</v>
      </c>
      <c r="N863" s="116">
        <f t="shared" si="430"/>
        <v>10</v>
      </c>
      <c r="O863" s="116">
        <f t="shared" si="431"/>
        <v>0.38</v>
      </c>
      <c r="P863" s="116"/>
      <c r="R863" s="95">
        <f t="shared" si="432"/>
        <v>0.722</v>
      </c>
      <c r="S863" s="96">
        <f t="shared" si="433"/>
        <v>0</v>
      </c>
      <c r="T863" s="97"/>
    </row>
    <row r="864" s="85" customFormat="1" ht="23.1" customHeight="1" spans="1:20">
      <c r="A864" s="129" t="s">
        <v>1601</v>
      </c>
      <c r="B864" s="129" t="s">
        <v>1602</v>
      </c>
      <c r="C864" s="113" t="s">
        <v>51</v>
      </c>
      <c r="D864" s="148">
        <v>0.19</v>
      </c>
      <c r="E864" s="115">
        <v>8.4</v>
      </c>
      <c r="F864" s="116">
        <f t="shared" si="425"/>
        <v>1.6</v>
      </c>
      <c r="G864" s="116">
        <f t="shared" si="426"/>
        <v>0.19</v>
      </c>
      <c r="H864" s="117">
        <f t="shared" si="417"/>
        <v>8.4</v>
      </c>
      <c r="I864" s="116">
        <f t="shared" si="424"/>
        <v>1.6</v>
      </c>
      <c r="J864" s="116">
        <f t="shared" si="415"/>
        <v>0.1805</v>
      </c>
      <c r="K864" s="116">
        <f t="shared" si="427"/>
        <v>8.4</v>
      </c>
      <c r="L864" s="116">
        <f t="shared" si="428"/>
        <v>1.5162</v>
      </c>
      <c r="M864" s="116">
        <f t="shared" si="429"/>
        <v>0.00950000000000001</v>
      </c>
      <c r="N864" s="116">
        <f t="shared" si="430"/>
        <v>8.4</v>
      </c>
      <c r="O864" s="116">
        <f t="shared" si="431"/>
        <v>0.0798000000000001</v>
      </c>
      <c r="P864" s="116"/>
      <c r="R864" s="95">
        <f t="shared" si="432"/>
        <v>0.1805</v>
      </c>
      <c r="S864" s="96">
        <f t="shared" si="433"/>
        <v>0</v>
      </c>
      <c r="T864" s="97"/>
    </row>
    <row r="865" s="85" customFormat="1" ht="23.1" customHeight="1" spans="1:20">
      <c r="A865" s="129" t="s">
        <v>1603</v>
      </c>
      <c r="B865" s="129" t="s">
        <v>1604</v>
      </c>
      <c r="C865" s="113" t="s">
        <v>51</v>
      </c>
      <c r="D865" s="148">
        <v>0.19</v>
      </c>
      <c r="E865" s="115">
        <v>1000</v>
      </c>
      <c r="F865" s="116">
        <f t="shared" si="425"/>
        <v>190</v>
      </c>
      <c r="G865" s="116">
        <f t="shared" si="426"/>
        <v>0.19</v>
      </c>
      <c r="H865" s="117">
        <f t="shared" si="417"/>
        <v>1000</v>
      </c>
      <c r="I865" s="116">
        <f t="shared" si="424"/>
        <v>190</v>
      </c>
      <c r="J865" s="116">
        <f t="shared" si="415"/>
        <v>0.1805</v>
      </c>
      <c r="K865" s="116">
        <f t="shared" si="427"/>
        <v>1000</v>
      </c>
      <c r="L865" s="116">
        <f t="shared" si="428"/>
        <v>180.5</v>
      </c>
      <c r="M865" s="116">
        <f t="shared" si="429"/>
        <v>0.00950000000000001</v>
      </c>
      <c r="N865" s="116">
        <f t="shared" si="430"/>
        <v>1000</v>
      </c>
      <c r="O865" s="116">
        <f t="shared" si="431"/>
        <v>9.50000000000001</v>
      </c>
      <c r="P865" s="116"/>
      <c r="R865" s="95">
        <f t="shared" si="432"/>
        <v>0.1805</v>
      </c>
      <c r="S865" s="96">
        <f t="shared" si="433"/>
        <v>0</v>
      </c>
      <c r="T865" s="97"/>
    </row>
    <row r="866" s="85" customFormat="1" ht="23.1" customHeight="1" spans="1:20">
      <c r="A866" s="129">
        <v>708</v>
      </c>
      <c r="B866" s="129" t="s">
        <v>1605</v>
      </c>
      <c r="C866" s="113"/>
      <c r="D866" s="148"/>
      <c r="E866" s="115"/>
      <c r="F866" s="116">
        <f t="shared" si="425"/>
        <v>0</v>
      </c>
      <c r="G866" s="116">
        <f t="shared" si="426"/>
        <v>0</v>
      </c>
      <c r="H866" s="117">
        <f t="shared" si="417"/>
        <v>0</v>
      </c>
      <c r="I866" s="116">
        <f t="shared" si="424"/>
        <v>0</v>
      </c>
      <c r="J866" s="116">
        <f t="shared" si="415"/>
        <v>0</v>
      </c>
      <c r="K866" s="116">
        <f t="shared" si="427"/>
        <v>0</v>
      </c>
      <c r="L866" s="116">
        <f t="shared" si="428"/>
        <v>0</v>
      </c>
      <c r="M866" s="116">
        <f t="shared" si="429"/>
        <v>0</v>
      </c>
      <c r="N866" s="116">
        <f t="shared" si="430"/>
        <v>0</v>
      </c>
      <c r="O866" s="116">
        <f t="shared" si="431"/>
        <v>0</v>
      </c>
      <c r="P866" s="116"/>
      <c r="R866" s="95">
        <f t="shared" si="432"/>
        <v>0</v>
      </c>
      <c r="S866" s="96">
        <f t="shared" si="433"/>
        <v>0</v>
      </c>
      <c r="T866" s="97"/>
    </row>
    <row r="867" s="85" customFormat="1" ht="23.1" customHeight="1" spans="1:20">
      <c r="A867" s="129" t="s">
        <v>1606</v>
      </c>
      <c r="B867" s="129" t="s">
        <v>1607</v>
      </c>
      <c r="C867" s="113" t="s">
        <v>65</v>
      </c>
      <c r="D867" s="148">
        <v>2.57</v>
      </c>
      <c r="E867" s="115">
        <v>1000</v>
      </c>
      <c r="F867" s="116">
        <f t="shared" si="425"/>
        <v>2570</v>
      </c>
      <c r="G867" s="116">
        <f t="shared" si="426"/>
        <v>2.57</v>
      </c>
      <c r="H867" s="117">
        <f t="shared" si="417"/>
        <v>1000</v>
      </c>
      <c r="I867" s="116">
        <f t="shared" si="424"/>
        <v>2570</v>
      </c>
      <c r="J867" s="116">
        <f t="shared" si="415"/>
        <v>2.4415</v>
      </c>
      <c r="K867" s="116">
        <f t="shared" si="427"/>
        <v>1000</v>
      </c>
      <c r="L867" s="116">
        <f t="shared" si="428"/>
        <v>2441.5</v>
      </c>
      <c r="M867" s="116">
        <f t="shared" si="429"/>
        <v>0.1285</v>
      </c>
      <c r="N867" s="116">
        <f t="shared" si="430"/>
        <v>1000</v>
      </c>
      <c r="O867" s="116">
        <f t="shared" si="431"/>
        <v>128.5</v>
      </c>
      <c r="P867" s="116"/>
      <c r="R867" s="95">
        <f t="shared" si="432"/>
        <v>2.4415</v>
      </c>
      <c r="S867" s="96">
        <f t="shared" si="433"/>
        <v>0</v>
      </c>
      <c r="T867" s="97"/>
    </row>
    <row r="868" s="85" customFormat="1" ht="23.1" customHeight="1" spans="1:20">
      <c r="A868" s="129" t="s">
        <v>1608</v>
      </c>
      <c r="B868" s="129" t="s">
        <v>1609</v>
      </c>
      <c r="C868" s="113" t="s">
        <v>65</v>
      </c>
      <c r="D868" s="148">
        <v>1.94</v>
      </c>
      <c r="E868" s="115">
        <v>1000</v>
      </c>
      <c r="F868" s="116">
        <f t="shared" si="425"/>
        <v>1940</v>
      </c>
      <c r="G868" s="116">
        <f t="shared" si="426"/>
        <v>1.94</v>
      </c>
      <c r="H868" s="117">
        <f t="shared" si="417"/>
        <v>1000</v>
      </c>
      <c r="I868" s="116">
        <f t="shared" si="424"/>
        <v>1940</v>
      </c>
      <c r="J868" s="116">
        <f t="shared" si="415"/>
        <v>1.843</v>
      </c>
      <c r="K868" s="116">
        <f t="shared" si="427"/>
        <v>1000</v>
      </c>
      <c r="L868" s="116">
        <f t="shared" si="428"/>
        <v>1843</v>
      </c>
      <c r="M868" s="116">
        <f t="shared" si="429"/>
        <v>0.097</v>
      </c>
      <c r="N868" s="116">
        <f t="shared" si="430"/>
        <v>1000</v>
      </c>
      <c r="O868" s="116">
        <f t="shared" si="431"/>
        <v>97</v>
      </c>
      <c r="P868" s="116"/>
      <c r="R868" s="95">
        <f t="shared" si="432"/>
        <v>1.843</v>
      </c>
      <c r="S868" s="96">
        <f t="shared" si="433"/>
        <v>0</v>
      </c>
      <c r="T868" s="97"/>
    </row>
    <row r="869" s="85" customFormat="1" ht="23.1" customHeight="1" spans="1:20">
      <c r="A869" s="129" t="s">
        <v>1610</v>
      </c>
      <c r="B869" s="129" t="s">
        <v>1611</v>
      </c>
      <c r="C869" s="113" t="s">
        <v>1585</v>
      </c>
      <c r="D869" s="148">
        <v>5.01</v>
      </c>
      <c r="E869" s="115">
        <v>10</v>
      </c>
      <c r="F869" s="116">
        <f t="shared" si="425"/>
        <v>50.1</v>
      </c>
      <c r="G869" s="116">
        <f t="shared" si="426"/>
        <v>5.01</v>
      </c>
      <c r="H869" s="117">
        <f t="shared" si="417"/>
        <v>10</v>
      </c>
      <c r="I869" s="116">
        <f t="shared" si="424"/>
        <v>50.1</v>
      </c>
      <c r="J869" s="116">
        <f t="shared" si="415"/>
        <v>4.7595</v>
      </c>
      <c r="K869" s="116">
        <f t="shared" si="427"/>
        <v>10</v>
      </c>
      <c r="L869" s="116">
        <f t="shared" si="428"/>
        <v>47.595</v>
      </c>
      <c r="M869" s="116">
        <f t="shared" si="429"/>
        <v>0.250500000000001</v>
      </c>
      <c r="N869" s="116">
        <f t="shared" si="430"/>
        <v>10</v>
      </c>
      <c r="O869" s="116">
        <f t="shared" si="431"/>
        <v>2.50500000000001</v>
      </c>
      <c r="P869" s="116"/>
      <c r="R869" s="95">
        <f t="shared" si="432"/>
        <v>4.7595</v>
      </c>
      <c r="S869" s="96">
        <f t="shared" si="433"/>
        <v>0</v>
      </c>
      <c r="T869" s="97"/>
    </row>
    <row r="870" s="85" customFormat="1" ht="23.1" customHeight="1" spans="1:20">
      <c r="A870" s="129" t="s">
        <v>1612</v>
      </c>
      <c r="B870" s="129" t="s">
        <v>1613</v>
      </c>
      <c r="C870" s="113" t="s">
        <v>51</v>
      </c>
      <c r="D870" s="148">
        <v>1.45</v>
      </c>
      <c r="E870" s="115">
        <v>10</v>
      </c>
      <c r="F870" s="116">
        <f t="shared" si="425"/>
        <v>14.5</v>
      </c>
      <c r="G870" s="116">
        <f t="shared" si="426"/>
        <v>1.45</v>
      </c>
      <c r="H870" s="117">
        <f t="shared" si="417"/>
        <v>10</v>
      </c>
      <c r="I870" s="116">
        <f t="shared" si="424"/>
        <v>14.5</v>
      </c>
      <c r="J870" s="116">
        <f t="shared" si="415"/>
        <v>1.3775</v>
      </c>
      <c r="K870" s="116">
        <f t="shared" si="427"/>
        <v>10</v>
      </c>
      <c r="L870" s="116">
        <f t="shared" si="428"/>
        <v>13.775</v>
      </c>
      <c r="M870" s="116">
        <f t="shared" si="429"/>
        <v>0.0725</v>
      </c>
      <c r="N870" s="116">
        <f t="shared" si="430"/>
        <v>10</v>
      </c>
      <c r="O870" s="116">
        <f t="shared" si="431"/>
        <v>0.725</v>
      </c>
      <c r="P870" s="116"/>
      <c r="R870" s="95">
        <f t="shared" si="432"/>
        <v>1.3775</v>
      </c>
      <c r="S870" s="96">
        <f t="shared" si="433"/>
        <v>0</v>
      </c>
      <c r="T870" s="97"/>
    </row>
    <row r="871" s="85" customFormat="1" ht="23.1" customHeight="1" spans="1:20">
      <c r="A871" s="129" t="s">
        <v>1614</v>
      </c>
      <c r="B871" s="129" t="s">
        <v>1615</v>
      </c>
      <c r="C871" s="113" t="s">
        <v>1585</v>
      </c>
      <c r="D871" s="148">
        <v>0.67</v>
      </c>
      <c r="E871" s="115">
        <v>10</v>
      </c>
      <c r="F871" s="116">
        <f t="shared" si="425"/>
        <v>6.7</v>
      </c>
      <c r="G871" s="116">
        <f t="shared" si="426"/>
        <v>0.67</v>
      </c>
      <c r="H871" s="117">
        <f t="shared" si="417"/>
        <v>10</v>
      </c>
      <c r="I871" s="116">
        <f t="shared" si="424"/>
        <v>6.7</v>
      </c>
      <c r="J871" s="116">
        <f t="shared" si="415"/>
        <v>0.6365</v>
      </c>
      <c r="K871" s="116">
        <f t="shared" si="427"/>
        <v>10</v>
      </c>
      <c r="L871" s="116">
        <f t="shared" si="428"/>
        <v>6.365</v>
      </c>
      <c r="M871" s="116">
        <f t="shared" si="429"/>
        <v>0.0335000000000001</v>
      </c>
      <c r="N871" s="116">
        <f t="shared" si="430"/>
        <v>10</v>
      </c>
      <c r="O871" s="116">
        <f t="shared" si="431"/>
        <v>0.335000000000001</v>
      </c>
      <c r="P871" s="116"/>
      <c r="R871" s="95">
        <f t="shared" si="432"/>
        <v>0.6365</v>
      </c>
      <c r="S871" s="96">
        <f t="shared" si="433"/>
        <v>0</v>
      </c>
      <c r="T871" s="97"/>
    </row>
    <row r="872" s="85" customFormat="1" ht="23.1" customHeight="1" spans="1:20">
      <c r="A872" s="129" t="s">
        <v>1616</v>
      </c>
      <c r="B872" s="129" t="s">
        <v>1617</v>
      </c>
      <c r="C872" s="113" t="s">
        <v>1585</v>
      </c>
      <c r="D872" s="148">
        <v>14.54</v>
      </c>
      <c r="E872" s="115">
        <v>10</v>
      </c>
      <c r="F872" s="116">
        <f t="shared" si="425"/>
        <v>145.4</v>
      </c>
      <c r="G872" s="116">
        <f t="shared" si="426"/>
        <v>14.54</v>
      </c>
      <c r="H872" s="117">
        <f t="shared" si="417"/>
        <v>10</v>
      </c>
      <c r="I872" s="116">
        <f t="shared" si="424"/>
        <v>145.4</v>
      </c>
      <c r="J872" s="116">
        <f t="shared" si="415"/>
        <v>13.813</v>
      </c>
      <c r="K872" s="116">
        <f t="shared" si="427"/>
        <v>10</v>
      </c>
      <c r="L872" s="116">
        <f t="shared" si="428"/>
        <v>138.13</v>
      </c>
      <c r="M872" s="116">
        <f t="shared" si="429"/>
        <v>0.727</v>
      </c>
      <c r="N872" s="116">
        <f t="shared" si="430"/>
        <v>10</v>
      </c>
      <c r="O872" s="116">
        <f t="shared" si="431"/>
        <v>7.27</v>
      </c>
      <c r="P872" s="116"/>
      <c r="R872" s="95">
        <f t="shared" si="432"/>
        <v>13.813</v>
      </c>
      <c r="S872" s="96">
        <f t="shared" si="433"/>
        <v>0</v>
      </c>
      <c r="T872" s="97"/>
    </row>
    <row r="873" s="85" customFormat="1" ht="23.1" customHeight="1" spans="1:20">
      <c r="A873" s="129" t="s">
        <v>1618</v>
      </c>
      <c r="B873" s="129" t="s">
        <v>1619</v>
      </c>
      <c r="C873" s="113" t="s">
        <v>51</v>
      </c>
      <c r="D873" s="148">
        <v>4.75</v>
      </c>
      <c r="E873" s="115">
        <v>2</v>
      </c>
      <c r="F873" s="116">
        <f t="shared" si="425"/>
        <v>9.5</v>
      </c>
      <c r="G873" s="116">
        <f t="shared" si="426"/>
        <v>4.75</v>
      </c>
      <c r="H873" s="117">
        <f t="shared" si="417"/>
        <v>2</v>
      </c>
      <c r="I873" s="116">
        <f t="shared" si="424"/>
        <v>9.5</v>
      </c>
      <c r="J873" s="116">
        <f t="shared" si="415"/>
        <v>4.5125</v>
      </c>
      <c r="K873" s="116">
        <f t="shared" si="427"/>
        <v>2</v>
      </c>
      <c r="L873" s="116">
        <f t="shared" si="428"/>
        <v>9.025</v>
      </c>
      <c r="M873" s="116">
        <f t="shared" si="429"/>
        <v>0.2375</v>
      </c>
      <c r="N873" s="116">
        <f t="shared" si="430"/>
        <v>2</v>
      </c>
      <c r="O873" s="116">
        <f t="shared" si="431"/>
        <v>0.475</v>
      </c>
      <c r="P873" s="116"/>
      <c r="R873" s="95">
        <f t="shared" si="432"/>
        <v>4.5125</v>
      </c>
      <c r="S873" s="96">
        <f t="shared" si="433"/>
        <v>0</v>
      </c>
      <c r="T873" s="97"/>
    </row>
    <row r="874" s="85" customFormat="1" ht="23.1" customHeight="1" spans="1:20">
      <c r="A874" s="129">
        <v>709</v>
      </c>
      <c r="B874" s="129" t="s">
        <v>1620</v>
      </c>
      <c r="C874" s="113" t="s">
        <v>51</v>
      </c>
      <c r="D874" s="148">
        <v>0.11</v>
      </c>
      <c r="E874" s="115">
        <v>1000</v>
      </c>
      <c r="F874" s="116">
        <f t="shared" si="425"/>
        <v>110</v>
      </c>
      <c r="G874" s="116">
        <f t="shared" si="426"/>
        <v>0.11</v>
      </c>
      <c r="H874" s="117">
        <f t="shared" si="417"/>
        <v>1000</v>
      </c>
      <c r="I874" s="116">
        <f t="shared" si="424"/>
        <v>110</v>
      </c>
      <c r="J874" s="116">
        <f t="shared" si="415"/>
        <v>0.1045</v>
      </c>
      <c r="K874" s="116">
        <f t="shared" si="427"/>
        <v>1000</v>
      </c>
      <c r="L874" s="116">
        <f t="shared" si="428"/>
        <v>104.5</v>
      </c>
      <c r="M874" s="116">
        <f t="shared" si="429"/>
        <v>0.0055</v>
      </c>
      <c r="N874" s="116">
        <f t="shared" si="430"/>
        <v>1000</v>
      </c>
      <c r="O874" s="116">
        <f t="shared" si="431"/>
        <v>5.50000000000001</v>
      </c>
      <c r="P874" s="116"/>
      <c r="R874" s="95">
        <f t="shared" si="432"/>
        <v>0.1045</v>
      </c>
      <c r="S874" s="96">
        <f t="shared" si="433"/>
        <v>0</v>
      </c>
      <c r="T874" s="97"/>
    </row>
    <row r="875" s="85" customFormat="1" ht="23.1" customHeight="1" spans="1:20">
      <c r="A875" s="129">
        <v>710</v>
      </c>
      <c r="B875" s="129" t="s">
        <v>1621</v>
      </c>
      <c r="C875" s="113"/>
      <c r="D875" s="148"/>
      <c r="E875" s="115"/>
      <c r="F875" s="116">
        <f t="shared" si="425"/>
        <v>0</v>
      </c>
      <c r="G875" s="116">
        <f t="shared" si="426"/>
        <v>0</v>
      </c>
      <c r="H875" s="117">
        <f t="shared" si="417"/>
        <v>0</v>
      </c>
      <c r="I875" s="116">
        <f t="shared" si="424"/>
        <v>0</v>
      </c>
      <c r="J875" s="116">
        <f t="shared" ref="J875:J938" si="434">G875*0.95</f>
        <v>0</v>
      </c>
      <c r="K875" s="116">
        <f t="shared" si="427"/>
        <v>0</v>
      </c>
      <c r="L875" s="116">
        <f t="shared" si="428"/>
        <v>0</v>
      </c>
      <c r="M875" s="116">
        <f t="shared" si="429"/>
        <v>0</v>
      </c>
      <c r="N875" s="116">
        <f t="shared" si="430"/>
        <v>0</v>
      </c>
      <c r="O875" s="116">
        <f t="shared" si="431"/>
        <v>0</v>
      </c>
      <c r="P875" s="116"/>
      <c r="R875" s="95">
        <f t="shared" si="432"/>
        <v>0</v>
      </c>
      <c r="S875" s="96">
        <f t="shared" si="433"/>
        <v>0</v>
      </c>
      <c r="T875" s="97"/>
    </row>
    <row r="876" s="85" customFormat="1" ht="23.1" customHeight="1" spans="1:20">
      <c r="A876" s="129" t="s">
        <v>1622</v>
      </c>
      <c r="B876" s="129" t="s">
        <v>1623</v>
      </c>
      <c r="C876" s="113" t="s">
        <v>1585</v>
      </c>
      <c r="D876" s="148">
        <v>9</v>
      </c>
      <c r="E876" s="115">
        <v>10</v>
      </c>
      <c r="F876" s="116">
        <f t="shared" si="425"/>
        <v>90</v>
      </c>
      <c r="G876" s="116">
        <f t="shared" si="426"/>
        <v>9</v>
      </c>
      <c r="H876" s="117">
        <f t="shared" si="417"/>
        <v>10</v>
      </c>
      <c r="I876" s="116">
        <f t="shared" si="424"/>
        <v>90</v>
      </c>
      <c r="J876" s="116">
        <f t="shared" si="434"/>
        <v>8.55</v>
      </c>
      <c r="K876" s="116">
        <f t="shared" si="427"/>
        <v>10</v>
      </c>
      <c r="L876" s="116">
        <f t="shared" si="428"/>
        <v>85.5</v>
      </c>
      <c r="M876" s="116">
        <f t="shared" si="429"/>
        <v>0.450000000000001</v>
      </c>
      <c r="N876" s="116">
        <f t="shared" si="430"/>
        <v>10</v>
      </c>
      <c r="O876" s="116">
        <f t="shared" si="431"/>
        <v>4.50000000000001</v>
      </c>
      <c r="P876" s="116"/>
      <c r="R876" s="95">
        <f t="shared" si="432"/>
        <v>8.55</v>
      </c>
      <c r="S876" s="96">
        <f t="shared" si="433"/>
        <v>0</v>
      </c>
      <c r="T876" s="97"/>
    </row>
    <row r="877" s="85" customFormat="1" ht="23.1" customHeight="1" spans="1:20">
      <c r="A877" s="129" t="s">
        <v>1624</v>
      </c>
      <c r="B877" s="129" t="s">
        <v>1625</v>
      </c>
      <c r="C877" s="113" t="s">
        <v>1626</v>
      </c>
      <c r="D877" s="148">
        <v>1.5</v>
      </c>
      <c r="E877" s="115">
        <v>10</v>
      </c>
      <c r="F877" s="116">
        <f t="shared" si="425"/>
        <v>15</v>
      </c>
      <c r="G877" s="116">
        <f t="shared" si="426"/>
        <v>1.5</v>
      </c>
      <c r="H877" s="117">
        <f t="shared" si="417"/>
        <v>10</v>
      </c>
      <c r="I877" s="116">
        <f t="shared" si="424"/>
        <v>15</v>
      </c>
      <c r="J877" s="116">
        <f t="shared" si="434"/>
        <v>1.425</v>
      </c>
      <c r="K877" s="116">
        <f t="shared" si="427"/>
        <v>10</v>
      </c>
      <c r="L877" s="116">
        <f t="shared" si="428"/>
        <v>14.25</v>
      </c>
      <c r="M877" s="116">
        <f t="shared" si="429"/>
        <v>0.0750000000000002</v>
      </c>
      <c r="N877" s="116">
        <f t="shared" si="430"/>
        <v>10</v>
      </c>
      <c r="O877" s="116">
        <f t="shared" si="431"/>
        <v>0.750000000000002</v>
      </c>
      <c r="P877" s="116"/>
      <c r="R877" s="95">
        <f t="shared" si="432"/>
        <v>1.425</v>
      </c>
      <c r="S877" s="96">
        <f t="shared" si="433"/>
        <v>0</v>
      </c>
      <c r="T877" s="97"/>
    </row>
    <row r="878" s="85" customFormat="1" ht="23.1" customHeight="1" spans="1:20">
      <c r="A878" s="129" t="s">
        <v>1627</v>
      </c>
      <c r="B878" s="129" t="s">
        <v>1628</v>
      </c>
      <c r="C878" s="113" t="s">
        <v>1585</v>
      </c>
      <c r="D878" s="148">
        <v>4</v>
      </c>
      <c r="E878" s="115">
        <v>10</v>
      </c>
      <c r="F878" s="116">
        <f t="shared" si="425"/>
        <v>40</v>
      </c>
      <c r="G878" s="116">
        <f t="shared" si="426"/>
        <v>4</v>
      </c>
      <c r="H878" s="117">
        <f t="shared" si="417"/>
        <v>10</v>
      </c>
      <c r="I878" s="116">
        <f t="shared" si="424"/>
        <v>40</v>
      </c>
      <c r="J878" s="116">
        <f t="shared" si="434"/>
        <v>3.8</v>
      </c>
      <c r="K878" s="116">
        <f t="shared" si="427"/>
        <v>10</v>
      </c>
      <c r="L878" s="116">
        <f t="shared" si="428"/>
        <v>38</v>
      </c>
      <c r="M878" s="116">
        <f t="shared" si="429"/>
        <v>0.2</v>
      </c>
      <c r="N878" s="116">
        <f t="shared" si="430"/>
        <v>10</v>
      </c>
      <c r="O878" s="116">
        <f t="shared" si="431"/>
        <v>2</v>
      </c>
      <c r="P878" s="116"/>
      <c r="R878" s="95">
        <f t="shared" si="432"/>
        <v>3.8</v>
      </c>
      <c r="S878" s="96">
        <f t="shared" si="433"/>
        <v>0</v>
      </c>
      <c r="T878" s="97"/>
    </row>
    <row r="879" s="85" customFormat="1" ht="23.1" customHeight="1" spans="1:20">
      <c r="A879" s="129" t="s">
        <v>1629</v>
      </c>
      <c r="B879" s="129" t="s">
        <v>1630</v>
      </c>
      <c r="C879" s="113" t="s">
        <v>1631</v>
      </c>
      <c r="D879" s="148">
        <v>1</v>
      </c>
      <c r="E879" s="115">
        <v>10</v>
      </c>
      <c r="F879" s="116">
        <f t="shared" si="425"/>
        <v>10</v>
      </c>
      <c r="G879" s="116">
        <f t="shared" si="426"/>
        <v>1</v>
      </c>
      <c r="H879" s="117">
        <f t="shared" si="417"/>
        <v>10</v>
      </c>
      <c r="I879" s="116">
        <f t="shared" si="424"/>
        <v>10</v>
      </c>
      <c r="J879" s="116">
        <f t="shared" si="434"/>
        <v>0.95</v>
      </c>
      <c r="K879" s="116">
        <f t="shared" si="427"/>
        <v>10</v>
      </c>
      <c r="L879" s="116">
        <f t="shared" si="428"/>
        <v>9.5</v>
      </c>
      <c r="M879" s="116">
        <f t="shared" si="429"/>
        <v>0.05</v>
      </c>
      <c r="N879" s="116">
        <f t="shared" si="430"/>
        <v>10</v>
      </c>
      <c r="O879" s="116">
        <f t="shared" si="431"/>
        <v>0.5</v>
      </c>
      <c r="P879" s="116"/>
      <c r="R879" s="95">
        <f t="shared" si="432"/>
        <v>0.95</v>
      </c>
      <c r="S879" s="96">
        <f t="shared" si="433"/>
        <v>0</v>
      </c>
      <c r="T879" s="97"/>
    </row>
    <row r="880" s="85" customFormat="1" ht="23.1" customHeight="1" spans="1:20">
      <c r="A880" s="129" t="s">
        <v>1632</v>
      </c>
      <c r="B880" s="129" t="s">
        <v>1633</v>
      </c>
      <c r="C880" s="113" t="s">
        <v>51</v>
      </c>
      <c r="D880" s="148">
        <v>5</v>
      </c>
      <c r="E880" s="115">
        <v>10</v>
      </c>
      <c r="F880" s="116">
        <f t="shared" si="425"/>
        <v>50</v>
      </c>
      <c r="G880" s="116">
        <f t="shared" si="426"/>
        <v>5</v>
      </c>
      <c r="H880" s="117">
        <f t="shared" si="417"/>
        <v>10</v>
      </c>
      <c r="I880" s="116">
        <f t="shared" si="424"/>
        <v>50</v>
      </c>
      <c r="J880" s="116">
        <f t="shared" si="434"/>
        <v>4.75</v>
      </c>
      <c r="K880" s="116">
        <f t="shared" si="427"/>
        <v>10</v>
      </c>
      <c r="L880" s="116">
        <f t="shared" si="428"/>
        <v>47.5</v>
      </c>
      <c r="M880" s="116">
        <f t="shared" si="429"/>
        <v>0.25</v>
      </c>
      <c r="N880" s="116">
        <f t="shared" si="430"/>
        <v>10</v>
      </c>
      <c r="O880" s="116">
        <f t="shared" si="431"/>
        <v>2.5</v>
      </c>
      <c r="P880" s="116"/>
      <c r="R880" s="95">
        <f t="shared" si="432"/>
        <v>4.75</v>
      </c>
      <c r="S880" s="96">
        <f t="shared" si="433"/>
        <v>0</v>
      </c>
      <c r="T880" s="97"/>
    </row>
    <row r="881" s="85" customFormat="1" ht="23.1" customHeight="1" spans="1:20">
      <c r="A881" s="129" t="s">
        <v>1634</v>
      </c>
      <c r="B881" s="129" t="s">
        <v>1635</v>
      </c>
      <c r="C881" s="113" t="s">
        <v>51</v>
      </c>
      <c r="D881" s="148">
        <v>2.5</v>
      </c>
      <c r="E881" s="115">
        <v>10</v>
      </c>
      <c r="F881" s="116">
        <f t="shared" si="425"/>
        <v>25</v>
      </c>
      <c r="G881" s="116">
        <f t="shared" si="426"/>
        <v>2.5</v>
      </c>
      <c r="H881" s="117">
        <f t="shared" si="417"/>
        <v>10</v>
      </c>
      <c r="I881" s="116">
        <f t="shared" si="424"/>
        <v>25</v>
      </c>
      <c r="J881" s="116">
        <f t="shared" si="434"/>
        <v>2.375</v>
      </c>
      <c r="K881" s="116">
        <f t="shared" si="427"/>
        <v>10</v>
      </c>
      <c r="L881" s="116">
        <f t="shared" si="428"/>
        <v>23.75</v>
      </c>
      <c r="M881" s="116">
        <f t="shared" si="429"/>
        <v>0.125</v>
      </c>
      <c r="N881" s="116">
        <f t="shared" si="430"/>
        <v>10</v>
      </c>
      <c r="O881" s="116">
        <f t="shared" si="431"/>
        <v>1.25</v>
      </c>
      <c r="P881" s="116"/>
      <c r="R881" s="95">
        <f t="shared" si="432"/>
        <v>2.375</v>
      </c>
      <c r="S881" s="96">
        <f t="shared" si="433"/>
        <v>0</v>
      </c>
      <c r="T881" s="97"/>
    </row>
    <row r="882" s="85" customFormat="1" ht="23.1" customHeight="1" spans="1:20">
      <c r="A882" s="129">
        <v>711</v>
      </c>
      <c r="B882" s="129" t="s">
        <v>1636</v>
      </c>
      <c r="C882" s="113"/>
      <c r="D882" s="148"/>
      <c r="E882" s="115"/>
      <c r="F882" s="116">
        <f t="shared" si="425"/>
        <v>0</v>
      </c>
      <c r="G882" s="116">
        <f t="shared" si="426"/>
        <v>0</v>
      </c>
      <c r="H882" s="117">
        <f t="shared" si="417"/>
        <v>0</v>
      </c>
      <c r="I882" s="116">
        <f t="shared" si="424"/>
        <v>0</v>
      </c>
      <c r="J882" s="116">
        <f t="shared" si="434"/>
        <v>0</v>
      </c>
      <c r="K882" s="116">
        <f t="shared" si="427"/>
        <v>0</v>
      </c>
      <c r="L882" s="116">
        <f t="shared" si="428"/>
        <v>0</v>
      </c>
      <c r="M882" s="116">
        <f t="shared" si="429"/>
        <v>0</v>
      </c>
      <c r="N882" s="116">
        <f t="shared" si="430"/>
        <v>0</v>
      </c>
      <c r="O882" s="116">
        <f t="shared" si="431"/>
        <v>0</v>
      </c>
      <c r="P882" s="116"/>
      <c r="R882" s="95">
        <f t="shared" si="432"/>
        <v>0</v>
      </c>
      <c r="S882" s="96">
        <f t="shared" si="433"/>
        <v>0</v>
      </c>
      <c r="T882" s="97"/>
    </row>
    <row r="883" s="85" customFormat="1" ht="23.1" customHeight="1" spans="1:20">
      <c r="A883" s="129" t="s">
        <v>1637</v>
      </c>
      <c r="B883" s="129" t="s">
        <v>1638</v>
      </c>
      <c r="C883" s="113" t="s">
        <v>294</v>
      </c>
      <c r="D883" s="148">
        <v>713.99</v>
      </c>
      <c r="E883" s="115">
        <v>2</v>
      </c>
      <c r="F883" s="116">
        <f t="shared" si="425"/>
        <v>1427.98</v>
      </c>
      <c r="G883" s="116">
        <f t="shared" si="426"/>
        <v>713.99</v>
      </c>
      <c r="H883" s="117">
        <f t="shared" si="417"/>
        <v>2</v>
      </c>
      <c r="I883" s="116">
        <f t="shared" si="424"/>
        <v>1427.98</v>
      </c>
      <c r="J883" s="116">
        <f t="shared" si="434"/>
        <v>678.2905</v>
      </c>
      <c r="K883" s="116">
        <f t="shared" si="427"/>
        <v>2</v>
      </c>
      <c r="L883" s="116">
        <f t="shared" si="428"/>
        <v>1356.581</v>
      </c>
      <c r="M883" s="116">
        <f t="shared" si="429"/>
        <v>35.6995000000001</v>
      </c>
      <c r="N883" s="116">
        <f t="shared" si="430"/>
        <v>2</v>
      </c>
      <c r="O883" s="116">
        <f t="shared" si="431"/>
        <v>71.3990000000001</v>
      </c>
      <c r="P883" s="116"/>
      <c r="R883" s="95">
        <f t="shared" si="432"/>
        <v>678.2905</v>
      </c>
      <c r="S883" s="96">
        <f t="shared" si="433"/>
        <v>0</v>
      </c>
      <c r="T883" s="97"/>
    </row>
    <row r="884" s="85" customFormat="1" ht="23.1" customHeight="1" spans="1:20">
      <c r="A884" s="129" t="s">
        <v>1639</v>
      </c>
      <c r="B884" s="129" t="s">
        <v>1640</v>
      </c>
      <c r="C884" s="113" t="s">
        <v>294</v>
      </c>
      <c r="D884" s="148">
        <v>529.89</v>
      </c>
      <c r="E884" s="115">
        <v>2</v>
      </c>
      <c r="F884" s="116">
        <f t="shared" si="425"/>
        <v>1059.78</v>
      </c>
      <c r="G884" s="116">
        <f t="shared" si="426"/>
        <v>529.89</v>
      </c>
      <c r="H884" s="117">
        <f t="shared" si="417"/>
        <v>2</v>
      </c>
      <c r="I884" s="116">
        <f t="shared" si="424"/>
        <v>1059.78</v>
      </c>
      <c r="J884" s="116">
        <f t="shared" si="434"/>
        <v>503.3955</v>
      </c>
      <c r="K884" s="116">
        <f t="shared" si="427"/>
        <v>2</v>
      </c>
      <c r="L884" s="116">
        <f t="shared" si="428"/>
        <v>1006.791</v>
      </c>
      <c r="M884" s="116">
        <f t="shared" si="429"/>
        <v>26.4945</v>
      </c>
      <c r="N884" s="116">
        <f t="shared" si="430"/>
        <v>2</v>
      </c>
      <c r="O884" s="116">
        <f t="shared" si="431"/>
        <v>52.989</v>
      </c>
      <c r="P884" s="116"/>
      <c r="R884" s="95">
        <f t="shared" si="432"/>
        <v>503.3955</v>
      </c>
      <c r="S884" s="96">
        <f t="shared" si="433"/>
        <v>0</v>
      </c>
      <c r="T884" s="97"/>
    </row>
    <row r="885" s="85" customFormat="1" ht="23.1" customHeight="1" spans="1:20">
      <c r="A885" s="129">
        <v>712</v>
      </c>
      <c r="B885" s="129" t="s">
        <v>1641</v>
      </c>
      <c r="C885" s="113"/>
      <c r="D885" s="148"/>
      <c r="E885" s="115"/>
      <c r="F885" s="116">
        <f t="shared" si="425"/>
        <v>0</v>
      </c>
      <c r="G885" s="116">
        <f t="shared" si="426"/>
        <v>0</v>
      </c>
      <c r="H885" s="117">
        <f t="shared" si="417"/>
        <v>0</v>
      </c>
      <c r="I885" s="116">
        <f t="shared" si="424"/>
        <v>0</v>
      </c>
      <c r="J885" s="116">
        <f t="shared" si="434"/>
        <v>0</v>
      </c>
      <c r="K885" s="116">
        <f t="shared" si="427"/>
        <v>0</v>
      </c>
      <c r="L885" s="116">
        <f t="shared" si="428"/>
        <v>0</v>
      </c>
      <c r="M885" s="116">
        <f t="shared" si="429"/>
        <v>0</v>
      </c>
      <c r="N885" s="116">
        <f t="shared" si="430"/>
        <v>0</v>
      </c>
      <c r="O885" s="116">
        <f t="shared" si="431"/>
        <v>0</v>
      </c>
      <c r="P885" s="116"/>
      <c r="R885" s="95">
        <f t="shared" si="432"/>
        <v>0</v>
      </c>
      <c r="S885" s="96">
        <f t="shared" si="433"/>
        <v>0</v>
      </c>
      <c r="T885" s="97"/>
    </row>
    <row r="886" s="85" customFormat="1" ht="23.1" customHeight="1" spans="1:20">
      <c r="A886" s="129" t="s">
        <v>1642</v>
      </c>
      <c r="B886" s="129" t="s">
        <v>1643</v>
      </c>
      <c r="C886" s="113" t="s">
        <v>1585</v>
      </c>
      <c r="D886" s="148">
        <v>5</v>
      </c>
      <c r="E886" s="115">
        <v>2</v>
      </c>
      <c r="F886" s="116">
        <f t="shared" si="425"/>
        <v>10</v>
      </c>
      <c r="G886" s="116">
        <f t="shared" si="426"/>
        <v>5</v>
      </c>
      <c r="H886" s="117">
        <f t="shared" si="417"/>
        <v>2</v>
      </c>
      <c r="I886" s="116">
        <f t="shared" si="424"/>
        <v>10</v>
      </c>
      <c r="J886" s="116">
        <f t="shared" si="434"/>
        <v>4.75</v>
      </c>
      <c r="K886" s="116">
        <f t="shared" si="427"/>
        <v>2</v>
      </c>
      <c r="L886" s="116">
        <f t="shared" si="428"/>
        <v>9.5</v>
      </c>
      <c r="M886" s="116">
        <f t="shared" si="429"/>
        <v>0.25</v>
      </c>
      <c r="N886" s="116">
        <f t="shared" si="430"/>
        <v>2</v>
      </c>
      <c r="O886" s="116">
        <f t="shared" si="431"/>
        <v>0.5</v>
      </c>
      <c r="P886" s="116"/>
      <c r="R886" s="95">
        <f t="shared" si="432"/>
        <v>4.75</v>
      </c>
      <c r="S886" s="96">
        <f t="shared" si="433"/>
        <v>0</v>
      </c>
      <c r="T886" s="97"/>
    </row>
    <row r="887" s="85" customFormat="1" ht="23.1" customHeight="1" spans="1:20">
      <c r="A887" s="129">
        <v>713</v>
      </c>
      <c r="B887" s="129" t="s">
        <v>1644</v>
      </c>
      <c r="C887" s="113"/>
      <c r="D887" s="148"/>
      <c r="E887" s="115"/>
      <c r="F887" s="116">
        <f t="shared" si="425"/>
        <v>0</v>
      </c>
      <c r="G887" s="116">
        <f t="shared" si="426"/>
        <v>0</v>
      </c>
      <c r="H887" s="117">
        <f t="shared" si="417"/>
        <v>0</v>
      </c>
      <c r="I887" s="116">
        <f t="shared" si="424"/>
        <v>0</v>
      </c>
      <c r="J887" s="116">
        <f t="shared" si="434"/>
        <v>0</v>
      </c>
      <c r="K887" s="116">
        <f t="shared" si="427"/>
        <v>0</v>
      </c>
      <c r="L887" s="116">
        <f t="shared" si="428"/>
        <v>0</v>
      </c>
      <c r="M887" s="116">
        <f t="shared" si="429"/>
        <v>0</v>
      </c>
      <c r="N887" s="116">
        <f t="shared" si="430"/>
        <v>0</v>
      </c>
      <c r="O887" s="116">
        <f t="shared" si="431"/>
        <v>0</v>
      </c>
      <c r="P887" s="116"/>
      <c r="R887" s="95">
        <f t="shared" si="432"/>
        <v>0</v>
      </c>
      <c r="S887" s="96">
        <f t="shared" si="433"/>
        <v>0</v>
      </c>
      <c r="T887" s="97"/>
    </row>
    <row r="888" s="85" customFormat="1" ht="23.1" customHeight="1" spans="1:20">
      <c r="A888" s="129" t="s">
        <v>1645</v>
      </c>
      <c r="B888" s="129" t="s">
        <v>1646</v>
      </c>
      <c r="C888" s="113" t="s">
        <v>65</v>
      </c>
      <c r="D888" s="148">
        <v>2.3</v>
      </c>
      <c r="E888" s="115">
        <v>1000</v>
      </c>
      <c r="F888" s="116">
        <f t="shared" si="425"/>
        <v>2300</v>
      </c>
      <c r="G888" s="116">
        <f t="shared" si="426"/>
        <v>2.3</v>
      </c>
      <c r="H888" s="117">
        <f t="shared" si="417"/>
        <v>1000</v>
      </c>
      <c r="I888" s="116">
        <f t="shared" si="424"/>
        <v>2300</v>
      </c>
      <c r="J888" s="116">
        <f t="shared" si="434"/>
        <v>2.185</v>
      </c>
      <c r="K888" s="116">
        <f t="shared" si="427"/>
        <v>1000</v>
      </c>
      <c r="L888" s="116">
        <f t="shared" si="428"/>
        <v>2185</v>
      </c>
      <c r="M888" s="116">
        <f t="shared" si="429"/>
        <v>0.115</v>
      </c>
      <c r="N888" s="116">
        <f t="shared" si="430"/>
        <v>1000</v>
      </c>
      <c r="O888" s="116">
        <f t="shared" si="431"/>
        <v>115</v>
      </c>
      <c r="P888" s="116"/>
      <c r="R888" s="95">
        <f t="shared" si="432"/>
        <v>2.185</v>
      </c>
      <c r="S888" s="96">
        <f t="shared" si="433"/>
        <v>0</v>
      </c>
      <c r="T888" s="97"/>
    </row>
    <row r="889" s="85" customFormat="1" ht="23.1" customHeight="1" spans="1:20">
      <c r="A889" s="129" t="s">
        <v>1647</v>
      </c>
      <c r="B889" s="129" t="s">
        <v>1648</v>
      </c>
      <c r="C889" s="113"/>
      <c r="D889" s="148"/>
      <c r="E889" s="115"/>
      <c r="F889" s="116">
        <f t="shared" si="425"/>
        <v>0</v>
      </c>
      <c r="G889" s="116">
        <f t="shared" si="426"/>
        <v>0</v>
      </c>
      <c r="H889" s="117">
        <f t="shared" si="417"/>
        <v>0</v>
      </c>
      <c r="I889" s="116">
        <f t="shared" si="424"/>
        <v>0</v>
      </c>
      <c r="J889" s="116">
        <f t="shared" si="434"/>
        <v>0</v>
      </c>
      <c r="K889" s="116">
        <f t="shared" si="427"/>
        <v>0</v>
      </c>
      <c r="L889" s="116">
        <f t="shared" si="428"/>
        <v>0</v>
      </c>
      <c r="M889" s="116">
        <f t="shared" si="429"/>
        <v>0</v>
      </c>
      <c r="N889" s="116">
        <f t="shared" si="430"/>
        <v>0</v>
      </c>
      <c r="O889" s="116">
        <f t="shared" si="431"/>
        <v>0</v>
      </c>
      <c r="P889" s="116"/>
      <c r="R889" s="95">
        <f t="shared" si="432"/>
        <v>0</v>
      </c>
      <c r="S889" s="96">
        <f t="shared" si="433"/>
        <v>0</v>
      </c>
      <c r="T889" s="97"/>
    </row>
    <row r="890" s="85" customFormat="1" ht="23.1" customHeight="1" spans="1:20">
      <c r="A890" s="129" t="s">
        <v>1649</v>
      </c>
      <c r="B890" s="129" t="s">
        <v>1650</v>
      </c>
      <c r="C890" s="113" t="s">
        <v>65</v>
      </c>
      <c r="D890" s="148">
        <v>16.32</v>
      </c>
      <c r="E890" s="115">
        <v>50</v>
      </c>
      <c r="F890" s="116">
        <f t="shared" si="425"/>
        <v>816</v>
      </c>
      <c r="G890" s="116">
        <f t="shared" si="426"/>
        <v>16.32</v>
      </c>
      <c r="H890" s="117">
        <f t="shared" si="417"/>
        <v>50</v>
      </c>
      <c r="I890" s="116">
        <f t="shared" si="424"/>
        <v>816</v>
      </c>
      <c r="J890" s="116">
        <f t="shared" si="434"/>
        <v>15.504</v>
      </c>
      <c r="K890" s="116">
        <f t="shared" si="427"/>
        <v>50</v>
      </c>
      <c r="L890" s="116">
        <f t="shared" si="428"/>
        <v>775.2</v>
      </c>
      <c r="M890" s="116">
        <f t="shared" si="429"/>
        <v>0.816000000000001</v>
      </c>
      <c r="N890" s="116">
        <f t="shared" si="430"/>
        <v>50</v>
      </c>
      <c r="O890" s="116">
        <f t="shared" si="431"/>
        <v>40.8</v>
      </c>
      <c r="P890" s="116"/>
      <c r="R890" s="95">
        <f t="shared" si="432"/>
        <v>15.504</v>
      </c>
      <c r="S890" s="96">
        <f t="shared" si="433"/>
        <v>0</v>
      </c>
      <c r="T890" s="97"/>
    </row>
    <row r="891" s="85" customFormat="1" ht="23.1" customHeight="1" spans="1:20">
      <c r="A891" s="129" t="s">
        <v>1651</v>
      </c>
      <c r="B891" s="129" t="s">
        <v>1652</v>
      </c>
      <c r="C891" s="113" t="s">
        <v>51</v>
      </c>
      <c r="D891" s="148">
        <v>16.31</v>
      </c>
      <c r="E891" s="115">
        <v>50</v>
      </c>
      <c r="F891" s="116">
        <f t="shared" si="425"/>
        <v>815.5</v>
      </c>
      <c r="G891" s="116">
        <f t="shared" si="426"/>
        <v>16.31</v>
      </c>
      <c r="H891" s="117">
        <f t="shared" si="417"/>
        <v>50</v>
      </c>
      <c r="I891" s="116">
        <f t="shared" si="424"/>
        <v>815.5</v>
      </c>
      <c r="J891" s="116">
        <f t="shared" si="434"/>
        <v>15.4945</v>
      </c>
      <c r="K891" s="116">
        <f t="shared" si="427"/>
        <v>50</v>
      </c>
      <c r="L891" s="116">
        <f t="shared" si="428"/>
        <v>774.725</v>
      </c>
      <c r="M891" s="116">
        <f t="shared" si="429"/>
        <v>0.8155</v>
      </c>
      <c r="N891" s="116">
        <f t="shared" si="430"/>
        <v>50</v>
      </c>
      <c r="O891" s="116">
        <f t="shared" si="431"/>
        <v>40.775</v>
      </c>
      <c r="P891" s="116"/>
      <c r="R891" s="95">
        <f t="shared" si="432"/>
        <v>15.4945</v>
      </c>
      <c r="S891" s="96">
        <f t="shared" si="433"/>
        <v>0</v>
      </c>
      <c r="T891" s="97"/>
    </row>
    <row r="892" s="85" customFormat="1" ht="23.1" customHeight="1" spans="1:20">
      <c r="A892" s="129" t="s">
        <v>1653</v>
      </c>
      <c r="B892" s="129" t="s">
        <v>1654</v>
      </c>
      <c r="C892" s="113"/>
      <c r="D892" s="148"/>
      <c r="E892" s="115"/>
      <c r="F892" s="116">
        <f t="shared" si="425"/>
        <v>0</v>
      </c>
      <c r="G892" s="116">
        <f t="shared" si="426"/>
        <v>0</v>
      </c>
      <c r="H892" s="117">
        <f t="shared" si="417"/>
        <v>0</v>
      </c>
      <c r="I892" s="116">
        <f t="shared" si="424"/>
        <v>0</v>
      </c>
      <c r="J892" s="116">
        <f t="shared" si="434"/>
        <v>0</v>
      </c>
      <c r="K892" s="116">
        <f t="shared" si="427"/>
        <v>0</v>
      </c>
      <c r="L892" s="116">
        <f t="shared" si="428"/>
        <v>0</v>
      </c>
      <c r="M892" s="116">
        <f t="shared" si="429"/>
        <v>0</v>
      </c>
      <c r="N892" s="116">
        <f t="shared" si="430"/>
        <v>0</v>
      </c>
      <c r="O892" s="116">
        <f t="shared" si="431"/>
        <v>0</v>
      </c>
      <c r="P892" s="116"/>
      <c r="R892" s="95">
        <f t="shared" si="432"/>
        <v>0</v>
      </c>
      <c r="S892" s="96">
        <f t="shared" si="433"/>
        <v>0</v>
      </c>
      <c r="T892" s="97"/>
    </row>
    <row r="893" s="85" customFormat="1" ht="23.1" customHeight="1" spans="1:20">
      <c r="A893" s="129" t="s">
        <v>1655</v>
      </c>
      <c r="B893" s="129" t="s">
        <v>1656</v>
      </c>
      <c r="C893" s="113" t="s">
        <v>65</v>
      </c>
      <c r="D893" s="148">
        <v>24.99</v>
      </c>
      <c r="E893" s="115">
        <v>100</v>
      </c>
      <c r="F893" s="116">
        <f t="shared" si="425"/>
        <v>2499</v>
      </c>
      <c r="G893" s="116">
        <f t="shared" si="426"/>
        <v>24.99</v>
      </c>
      <c r="H893" s="117">
        <f t="shared" si="417"/>
        <v>100</v>
      </c>
      <c r="I893" s="116">
        <f t="shared" si="424"/>
        <v>2499</v>
      </c>
      <c r="J893" s="116">
        <f t="shared" si="434"/>
        <v>23.7405</v>
      </c>
      <c r="K893" s="116">
        <f t="shared" si="427"/>
        <v>100</v>
      </c>
      <c r="L893" s="116">
        <f t="shared" si="428"/>
        <v>2374.05</v>
      </c>
      <c r="M893" s="116">
        <f t="shared" si="429"/>
        <v>1.2495</v>
      </c>
      <c r="N893" s="116">
        <f t="shared" si="430"/>
        <v>100</v>
      </c>
      <c r="O893" s="116">
        <f t="shared" si="431"/>
        <v>124.95</v>
      </c>
      <c r="P893" s="116"/>
      <c r="R893" s="95">
        <f t="shared" si="432"/>
        <v>23.7405</v>
      </c>
      <c r="S893" s="96">
        <f t="shared" si="433"/>
        <v>0</v>
      </c>
      <c r="T893" s="97"/>
    </row>
    <row r="894" s="85" customFormat="1" ht="23.1" customHeight="1" spans="1:20">
      <c r="A894" s="129" t="s">
        <v>1657</v>
      </c>
      <c r="B894" s="129" t="s">
        <v>1658</v>
      </c>
      <c r="C894" s="113" t="s">
        <v>51</v>
      </c>
      <c r="D894" s="148">
        <v>10</v>
      </c>
      <c r="E894" s="115">
        <v>100</v>
      </c>
      <c r="F894" s="116">
        <f t="shared" si="425"/>
        <v>1000</v>
      </c>
      <c r="G894" s="116">
        <f t="shared" si="426"/>
        <v>10</v>
      </c>
      <c r="H894" s="117">
        <f t="shared" si="417"/>
        <v>100</v>
      </c>
      <c r="I894" s="116">
        <f t="shared" si="424"/>
        <v>1000</v>
      </c>
      <c r="J894" s="116">
        <f t="shared" si="434"/>
        <v>9.5</v>
      </c>
      <c r="K894" s="116">
        <f t="shared" si="427"/>
        <v>100</v>
      </c>
      <c r="L894" s="116">
        <f t="shared" si="428"/>
        <v>950</v>
      </c>
      <c r="M894" s="116">
        <f t="shared" si="429"/>
        <v>0.5</v>
      </c>
      <c r="N894" s="116">
        <f t="shared" si="430"/>
        <v>100</v>
      </c>
      <c r="O894" s="116">
        <f t="shared" si="431"/>
        <v>50</v>
      </c>
      <c r="P894" s="116"/>
      <c r="R894" s="95">
        <f t="shared" si="432"/>
        <v>9.5</v>
      </c>
      <c r="S894" s="96">
        <f t="shared" si="433"/>
        <v>0</v>
      </c>
      <c r="T894" s="97"/>
    </row>
    <row r="895" s="85" customFormat="1" ht="23.1" customHeight="1" spans="1:20">
      <c r="A895" s="129" t="s">
        <v>1659</v>
      </c>
      <c r="B895" s="129" t="s">
        <v>1660</v>
      </c>
      <c r="C895" s="113" t="s">
        <v>51</v>
      </c>
      <c r="D895" s="148">
        <v>1.19</v>
      </c>
      <c r="E895" s="115">
        <v>100</v>
      </c>
      <c r="F895" s="116">
        <f t="shared" si="425"/>
        <v>119</v>
      </c>
      <c r="G895" s="116">
        <f t="shared" si="426"/>
        <v>1.19</v>
      </c>
      <c r="H895" s="117">
        <f t="shared" si="417"/>
        <v>100</v>
      </c>
      <c r="I895" s="116">
        <f t="shared" si="424"/>
        <v>119</v>
      </c>
      <c r="J895" s="116">
        <f t="shared" si="434"/>
        <v>1.1305</v>
      </c>
      <c r="K895" s="116">
        <f t="shared" si="427"/>
        <v>100</v>
      </c>
      <c r="L895" s="116">
        <f t="shared" si="428"/>
        <v>113.05</v>
      </c>
      <c r="M895" s="116">
        <f t="shared" si="429"/>
        <v>0.0595000000000001</v>
      </c>
      <c r="N895" s="116">
        <f t="shared" si="430"/>
        <v>100</v>
      </c>
      <c r="O895" s="116">
        <f t="shared" si="431"/>
        <v>5.95000000000001</v>
      </c>
      <c r="P895" s="116"/>
      <c r="R895" s="95">
        <f t="shared" si="432"/>
        <v>1.1305</v>
      </c>
      <c r="S895" s="96">
        <f t="shared" si="433"/>
        <v>0</v>
      </c>
      <c r="T895" s="97"/>
    </row>
    <row r="896" s="85" customFormat="1" ht="23.1" customHeight="1" spans="1:20">
      <c r="A896" s="129" t="s">
        <v>1661</v>
      </c>
      <c r="B896" s="129" t="s">
        <v>1662</v>
      </c>
      <c r="C896" s="113"/>
      <c r="D896" s="148"/>
      <c r="E896" s="115"/>
      <c r="F896" s="116">
        <f t="shared" si="425"/>
        <v>0</v>
      </c>
      <c r="G896" s="116">
        <f t="shared" si="426"/>
        <v>0</v>
      </c>
      <c r="H896" s="117">
        <f t="shared" si="417"/>
        <v>0</v>
      </c>
      <c r="I896" s="116">
        <f t="shared" si="424"/>
        <v>0</v>
      </c>
      <c r="J896" s="116">
        <f t="shared" si="434"/>
        <v>0</v>
      </c>
      <c r="K896" s="116">
        <f t="shared" si="427"/>
        <v>0</v>
      </c>
      <c r="L896" s="116">
        <f t="shared" si="428"/>
        <v>0</v>
      </c>
      <c r="M896" s="116">
        <f t="shared" si="429"/>
        <v>0</v>
      </c>
      <c r="N896" s="116">
        <f t="shared" si="430"/>
        <v>0</v>
      </c>
      <c r="O896" s="116">
        <f t="shared" si="431"/>
        <v>0</v>
      </c>
      <c r="P896" s="116"/>
      <c r="R896" s="95">
        <f t="shared" si="432"/>
        <v>0</v>
      </c>
      <c r="S896" s="96">
        <f t="shared" si="433"/>
        <v>0</v>
      </c>
      <c r="T896" s="97"/>
    </row>
    <row r="897" s="85" customFormat="1" ht="23.1" customHeight="1" spans="1:20">
      <c r="A897" s="129" t="s">
        <v>1663</v>
      </c>
      <c r="B897" s="129" t="s">
        <v>1664</v>
      </c>
      <c r="C897" s="113" t="s">
        <v>65</v>
      </c>
      <c r="D897" s="148">
        <v>7.14</v>
      </c>
      <c r="E897" s="115">
        <v>100</v>
      </c>
      <c r="F897" s="116">
        <f t="shared" si="425"/>
        <v>714</v>
      </c>
      <c r="G897" s="116">
        <f t="shared" si="426"/>
        <v>7.14</v>
      </c>
      <c r="H897" s="117">
        <f t="shared" ref="H897:H919" si="435">E897</f>
        <v>100</v>
      </c>
      <c r="I897" s="116">
        <f t="shared" si="424"/>
        <v>714</v>
      </c>
      <c r="J897" s="116">
        <f t="shared" si="434"/>
        <v>6.783</v>
      </c>
      <c r="K897" s="116">
        <f t="shared" si="427"/>
        <v>100</v>
      </c>
      <c r="L897" s="116">
        <f t="shared" si="428"/>
        <v>678.3</v>
      </c>
      <c r="M897" s="116">
        <f t="shared" si="429"/>
        <v>0.357</v>
      </c>
      <c r="N897" s="116">
        <f t="shared" si="430"/>
        <v>100</v>
      </c>
      <c r="O897" s="116">
        <f t="shared" si="431"/>
        <v>35.7</v>
      </c>
      <c r="P897" s="116"/>
      <c r="R897" s="95">
        <f t="shared" si="432"/>
        <v>6.783</v>
      </c>
      <c r="S897" s="96">
        <f t="shared" si="433"/>
        <v>0</v>
      </c>
      <c r="T897" s="97"/>
    </row>
    <row r="898" s="85" customFormat="1" ht="23.1" customHeight="1" spans="1:20">
      <c r="A898" s="129" t="s">
        <v>1665</v>
      </c>
      <c r="B898" s="129" t="s">
        <v>1666</v>
      </c>
      <c r="C898" s="113" t="s">
        <v>51</v>
      </c>
      <c r="D898" s="148">
        <v>7.14</v>
      </c>
      <c r="E898" s="115">
        <v>100</v>
      </c>
      <c r="F898" s="116">
        <f t="shared" si="425"/>
        <v>714</v>
      </c>
      <c r="G898" s="116">
        <f t="shared" si="426"/>
        <v>7.14</v>
      </c>
      <c r="H898" s="117">
        <f t="shared" si="435"/>
        <v>100</v>
      </c>
      <c r="I898" s="116">
        <f t="shared" si="424"/>
        <v>714</v>
      </c>
      <c r="J898" s="116">
        <f t="shared" si="434"/>
        <v>6.783</v>
      </c>
      <c r="K898" s="116">
        <f t="shared" si="427"/>
        <v>100</v>
      </c>
      <c r="L898" s="116">
        <f t="shared" si="428"/>
        <v>678.3</v>
      </c>
      <c r="M898" s="116">
        <f t="shared" si="429"/>
        <v>0.357</v>
      </c>
      <c r="N898" s="116">
        <f t="shared" si="430"/>
        <v>100</v>
      </c>
      <c r="O898" s="116">
        <f t="shared" si="431"/>
        <v>35.7</v>
      </c>
      <c r="P898" s="116"/>
      <c r="R898" s="95">
        <f t="shared" si="432"/>
        <v>6.783</v>
      </c>
      <c r="S898" s="96">
        <f t="shared" si="433"/>
        <v>0</v>
      </c>
      <c r="T898" s="97"/>
    </row>
    <row r="899" s="85" customFormat="1" ht="23.1" customHeight="1" spans="1:20">
      <c r="A899" s="129" t="s">
        <v>1667</v>
      </c>
      <c r="B899" s="129" t="s">
        <v>1668</v>
      </c>
      <c r="C899" s="113"/>
      <c r="D899" s="148"/>
      <c r="E899" s="115"/>
      <c r="F899" s="116">
        <f t="shared" si="425"/>
        <v>0</v>
      </c>
      <c r="G899" s="116">
        <f t="shared" si="426"/>
        <v>0</v>
      </c>
      <c r="H899" s="117">
        <f t="shared" si="435"/>
        <v>0</v>
      </c>
      <c r="I899" s="116">
        <f t="shared" si="424"/>
        <v>0</v>
      </c>
      <c r="J899" s="116">
        <f t="shared" si="434"/>
        <v>0</v>
      </c>
      <c r="K899" s="116">
        <f t="shared" si="427"/>
        <v>0</v>
      </c>
      <c r="L899" s="116">
        <f t="shared" si="428"/>
        <v>0</v>
      </c>
      <c r="M899" s="116">
        <f t="shared" si="429"/>
        <v>0</v>
      </c>
      <c r="N899" s="116">
        <f t="shared" si="430"/>
        <v>0</v>
      </c>
      <c r="O899" s="116">
        <f t="shared" si="431"/>
        <v>0</v>
      </c>
      <c r="P899" s="116"/>
      <c r="R899" s="95">
        <f t="shared" si="432"/>
        <v>0</v>
      </c>
      <c r="S899" s="96">
        <f t="shared" si="433"/>
        <v>0</v>
      </c>
      <c r="T899" s="97"/>
    </row>
    <row r="900" s="85" customFormat="1" ht="23.1" customHeight="1" spans="1:20">
      <c r="A900" s="129" t="s">
        <v>1669</v>
      </c>
      <c r="B900" s="129" t="s">
        <v>1670</v>
      </c>
      <c r="C900" s="113" t="s">
        <v>65</v>
      </c>
      <c r="D900" s="148">
        <v>2.3</v>
      </c>
      <c r="E900" s="115">
        <v>100</v>
      </c>
      <c r="F900" s="116">
        <f t="shared" si="425"/>
        <v>230</v>
      </c>
      <c r="G900" s="116">
        <f t="shared" si="426"/>
        <v>2.3</v>
      </c>
      <c r="H900" s="117">
        <f t="shared" si="435"/>
        <v>100</v>
      </c>
      <c r="I900" s="116">
        <f t="shared" si="424"/>
        <v>230</v>
      </c>
      <c r="J900" s="116">
        <f t="shared" si="434"/>
        <v>2.185</v>
      </c>
      <c r="K900" s="116">
        <f t="shared" si="427"/>
        <v>100</v>
      </c>
      <c r="L900" s="116">
        <f t="shared" si="428"/>
        <v>218.5</v>
      </c>
      <c r="M900" s="116">
        <f t="shared" si="429"/>
        <v>0.115</v>
      </c>
      <c r="N900" s="116">
        <f t="shared" si="430"/>
        <v>100</v>
      </c>
      <c r="O900" s="116">
        <f t="shared" si="431"/>
        <v>11.5</v>
      </c>
      <c r="P900" s="116"/>
      <c r="R900" s="95">
        <f t="shared" si="432"/>
        <v>2.185</v>
      </c>
      <c r="S900" s="96">
        <f t="shared" si="433"/>
        <v>0</v>
      </c>
      <c r="T900" s="97"/>
    </row>
    <row r="901" s="85" customFormat="1" ht="23.1" customHeight="1" spans="1:20">
      <c r="A901" s="129" t="s">
        <v>1671</v>
      </c>
      <c r="B901" s="129" t="s">
        <v>1672</v>
      </c>
      <c r="C901" s="113" t="s">
        <v>65</v>
      </c>
      <c r="D901" s="148">
        <v>49.99</v>
      </c>
      <c r="E901" s="115">
        <v>50</v>
      </c>
      <c r="F901" s="116">
        <f t="shared" si="425"/>
        <v>2499.5</v>
      </c>
      <c r="G901" s="116">
        <f t="shared" si="426"/>
        <v>49.99</v>
      </c>
      <c r="H901" s="117">
        <f t="shared" si="435"/>
        <v>50</v>
      </c>
      <c r="I901" s="116">
        <f t="shared" si="424"/>
        <v>2499.5</v>
      </c>
      <c r="J901" s="116">
        <f t="shared" si="434"/>
        <v>47.4905</v>
      </c>
      <c r="K901" s="116">
        <f t="shared" si="427"/>
        <v>50</v>
      </c>
      <c r="L901" s="116">
        <f t="shared" si="428"/>
        <v>2374.525</v>
      </c>
      <c r="M901" s="116">
        <f t="shared" si="429"/>
        <v>2.4995</v>
      </c>
      <c r="N901" s="116">
        <f t="shared" si="430"/>
        <v>50</v>
      </c>
      <c r="O901" s="116">
        <f t="shared" si="431"/>
        <v>124.975</v>
      </c>
      <c r="P901" s="116"/>
      <c r="R901" s="95">
        <f t="shared" si="432"/>
        <v>47.4905</v>
      </c>
      <c r="S901" s="96">
        <f t="shared" si="433"/>
        <v>0</v>
      </c>
      <c r="T901" s="97"/>
    </row>
    <row r="902" s="85" customFormat="1" ht="23.1" customHeight="1" spans="1:20">
      <c r="A902" s="129" t="s">
        <v>1673</v>
      </c>
      <c r="B902" s="129" t="s">
        <v>1674</v>
      </c>
      <c r="C902" s="113" t="s">
        <v>1585</v>
      </c>
      <c r="D902" s="148">
        <v>56.35</v>
      </c>
      <c r="E902" s="115">
        <v>10</v>
      </c>
      <c r="F902" s="116">
        <f t="shared" si="425"/>
        <v>563.5</v>
      </c>
      <c r="G902" s="116">
        <f t="shared" si="426"/>
        <v>56.35</v>
      </c>
      <c r="H902" s="117">
        <f t="shared" si="435"/>
        <v>10</v>
      </c>
      <c r="I902" s="116">
        <f t="shared" si="424"/>
        <v>563.5</v>
      </c>
      <c r="J902" s="116">
        <f t="shared" si="434"/>
        <v>53.5325</v>
      </c>
      <c r="K902" s="116">
        <f t="shared" si="427"/>
        <v>10</v>
      </c>
      <c r="L902" s="116">
        <f t="shared" si="428"/>
        <v>535.325</v>
      </c>
      <c r="M902" s="116">
        <f t="shared" si="429"/>
        <v>2.8175</v>
      </c>
      <c r="N902" s="116">
        <f t="shared" si="430"/>
        <v>10</v>
      </c>
      <c r="O902" s="116">
        <f t="shared" si="431"/>
        <v>28.175</v>
      </c>
      <c r="P902" s="116"/>
      <c r="R902" s="95">
        <f t="shared" si="432"/>
        <v>53.5325</v>
      </c>
      <c r="S902" s="96">
        <f t="shared" si="433"/>
        <v>0</v>
      </c>
      <c r="T902" s="97"/>
    </row>
    <row r="903" s="85" customFormat="1" ht="23.1" customHeight="1" spans="1:20">
      <c r="A903" s="129" t="s">
        <v>1675</v>
      </c>
      <c r="B903" s="129" t="s">
        <v>1676</v>
      </c>
      <c r="C903" s="113" t="s">
        <v>1585</v>
      </c>
      <c r="D903" s="148">
        <v>40.79</v>
      </c>
      <c r="E903" s="115">
        <v>10</v>
      </c>
      <c r="F903" s="116">
        <f t="shared" si="425"/>
        <v>407.9</v>
      </c>
      <c r="G903" s="116">
        <f t="shared" si="426"/>
        <v>40.79</v>
      </c>
      <c r="H903" s="117">
        <f t="shared" si="435"/>
        <v>10</v>
      </c>
      <c r="I903" s="116">
        <f t="shared" ref="I903:I919" si="436">ROUND(H903*G903,2)</f>
        <v>407.9</v>
      </c>
      <c r="J903" s="116">
        <f t="shared" si="434"/>
        <v>38.7505</v>
      </c>
      <c r="K903" s="116">
        <f t="shared" si="427"/>
        <v>10</v>
      </c>
      <c r="L903" s="116">
        <f t="shared" si="428"/>
        <v>387.505</v>
      </c>
      <c r="M903" s="116">
        <f t="shared" si="429"/>
        <v>2.0395</v>
      </c>
      <c r="N903" s="116">
        <f t="shared" si="430"/>
        <v>10</v>
      </c>
      <c r="O903" s="116">
        <f t="shared" si="431"/>
        <v>20.395</v>
      </c>
      <c r="P903" s="116"/>
      <c r="R903" s="95">
        <f t="shared" si="432"/>
        <v>38.7505</v>
      </c>
      <c r="S903" s="96">
        <f t="shared" si="433"/>
        <v>0</v>
      </c>
      <c r="T903" s="97"/>
    </row>
    <row r="904" s="85" customFormat="1" ht="23.1" customHeight="1" spans="1:20">
      <c r="A904" s="129">
        <v>714</v>
      </c>
      <c r="B904" s="129" t="s">
        <v>1677</v>
      </c>
      <c r="C904" s="113"/>
      <c r="D904" s="148"/>
      <c r="E904" s="115"/>
      <c r="F904" s="116">
        <f t="shared" ref="F904:F919" si="437">ROUND(E904*D904,2)</f>
        <v>0</v>
      </c>
      <c r="G904" s="116">
        <f t="shared" ref="G904:G919" si="438">D904</f>
        <v>0</v>
      </c>
      <c r="H904" s="117">
        <f t="shared" si="435"/>
        <v>0</v>
      </c>
      <c r="I904" s="116">
        <f t="shared" si="436"/>
        <v>0</v>
      </c>
      <c r="J904" s="116">
        <f t="shared" si="434"/>
        <v>0</v>
      </c>
      <c r="K904" s="116">
        <f t="shared" ref="K904:K967" si="439">H904</f>
        <v>0</v>
      </c>
      <c r="L904" s="116">
        <f t="shared" ref="L904:L919" si="440">K904*J904</f>
        <v>0</v>
      </c>
      <c r="M904" s="116">
        <f t="shared" ref="M904:M919" si="441">G904-J904</f>
        <v>0</v>
      </c>
      <c r="N904" s="116">
        <f t="shared" ref="N904:N959" si="442">K904</f>
        <v>0</v>
      </c>
      <c r="O904" s="116">
        <f t="shared" ref="O904:O919" si="443">N904*M904</f>
        <v>0</v>
      </c>
      <c r="P904" s="116"/>
      <c r="R904" s="95">
        <f t="shared" si="432"/>
        <v>0</v>
      </c>
      <c r="S904" s="96">
        <f t="shared" si="433"/>
        <v>0</v>
      </c>
      <c r="T904" s="97"/>
    </row>
    <row r="905" s="85" customFormat="1" ht="23.1" customHeight="1" spans="1:20">
      <c r="A905" s="129" t="s">
        <v>1678</v>
      </c>
      <c r="B905" s="129" t="s">
        <v>1679</v>
      </c>
      <c r="C905" s="113" t="s">
        <v>51</v>
      </c>
      <c r="D905" s="148">
        <v>159.97</v>
      </c>
      <c r="E905" s="115">
        <v>5</v>
      </c>
      <c r="F905" s="116">
        <f t="shared" si="437"/>
        <v>799.85</v>
      </c>
      <c r="G905" s="116">
        <f t="shared" si="438"/>
        <v>159.97</v>
      </c>
      <c r="H905" s="117">
        <f t="shared" si="435"/>
        <v>5</v>
      </c>
      <c r="I905" s="116">
        <f t="shared" si="436"/>
        <v>799.85</v>
      </c>
      <c r="J905" s="116">
        <f t="shared" si="434"/>
        <v>151.9715</v>
      </c>
      <c r="K905" s="116">
        <f t="shared" si="439"/>
        <v>5</v>
      </c>
      <c r="L905" s="116">
        <f t="shared" si="440"/>
        <v>759.8575</v>
      </c>
      <c r="M905" s="116">
        <f t="shared" si="441"/>
        <v>7.99850000000001</v>
      </c>
      <c r="N905" s="116">
        <f t="shared" si="442"/>
        <v>5</v>
      </c>
      <c r="O905" s="116">
        <f t="shared" si="443"/>
        <v>39.9925</v>
      </c>
      <c r="P905" s="116"/>
      <c r="R905" s="95">
        <f t="shared" si="432"/>
        <v>151.9715</v>
      </c>
      <c r="S905" s="96">
        <f t="shared" si="433"/>
        <v>0</v>
      </c>
      <c r="T905" s="97"/>
    </row>
    <row r="906" s="85" customFormat="1" ht="23.1" customHeight="1" spans="1:20">
      <c r="A906" s="129" t="s">
        <v>1680</v>
      </c>
      <c r="B906" s="129" t="s">
        <v>1681</v>
      </c>
      <c r="C906" s="113" t="s">
        <v>51</v>
      </c>
      <c r="D906" s="148">
        <v>89.99</v>
      </c>
      <c r="E906" s="115">
        <v>5</v>
      </c>
      <c r="F906" s="116">
        <f t="shared" si="437"/>
        <v>449.95</v>
      </c>
      <c r="G906" s="116">
        <f t="shared" si="438"/>
        <v>89.99</v>
      </c>
      <c r="H906" s="117">
        <f t="shared" si="435"/>
        <v>5</v>
      </c>
      <c r="I906" s="116">
        <f t="shared" si="436"/>
        <v>449.95</v>
      </c>
      <c r="J906" s="116">
        <f t="shared" si="434"/>
        <v>85.4905</v>
      </c>
      <c r="K906" s="116">
        <f t="shared" si="439"/>
        <v>5</v>
      </c>
      <c r="L906" s="116">
        <f t="shared" si="440"/>
        <v>427.4525</v>
      </c>
      <c r="M906" s="116">
        <f t="shared" si="441"/>
        <v>4.4995</v>
      </c>
      <c r="N906" s="116">
        <f t="shared" si="442"/>
        <v>5</v>
      </c>
      <c r="O906" s="116">
        <f t="shared" si="443"/>
        <v>22.4975</v>
      </c>
      <c r="P906" s="116"/>
      <c r="R906" s="95">
        <f t="shared" si="432"/>
        <v>85.4905</v>
      </c>
      <c r="S906" s="96">
        <f t="shared" si="433"/>
        <v>0</v>
      </c>
      <c r="T906" s="97"/>
    </row>
    <row r="907" s="85" customFormat="1" ht="23.1" customHeight="1" spans="1:20">
      <c r="A907" s="129">
        <v>715</v>
      </c>
      <c r="B907" s="129" t="s">
        <v>1682</v>
      </c>
      <c r="C907" s="113"/>
      <c r="D907" s="148"/>
      <c r="E907" s="115"/>
      <c r="F907" s="116">
        <f t="shared" si="437"/>
        <v>0</v>
      </c>
      <c r="G907" s="116">
        <f t="shared" si="438"/>
        <v>0</v>
      </c>
      <c r="H907" s="117">
        <f t="shared" si="435"/>
        <v>0</v>
      </c>
      <c r="I907" s="116">
        <f t="shared" si="436"/>
        <v>0</v>
      </c>
      <c r="J907" s="116">
        <f t="shared" si="434"/>
        <v>0</v>
      </c>
      <c r="K907" s="116">
        <f t="shared" si="439"/>
        <v>0</v>
      </c>
      <c r="L907" s="116">
        <f t="shared" si="440"/>
        <v>0</v>
      </c>
      <c r="M907" s="116">
        <f t="shared" si="441"/>
        <v>0</v>
      </c>
      <c r="N907" s="116">
        <f t="shared" si="442"/>
        <v>0</v>
      </c>
      <c r="O907" s="116">
        <f t="shared" si="443"/>
        <v>0</v>
      </c>
      <c r="P907" s="116"/>
      <c r="R907" s="95">
        <f t="shared" ref="R907:R970" si="444">G907*0.95</f>
        <v>0</v>
      </c>
      <c r="S907" s="96">
        <f t="shared" ref="S907:S970" si="445">J907-R907</f>
        <v>0</v>
      </c>
      <c r="T907" s="97"/>
    </row>
    <row r="908" s="85" customFormat="1" ht="23.1" customHeight="1" spans="1:20">
      <c r="A908" s="129" t="s">
        <v>1683</v>
      </c>
      <c r="B908" s="129" t="s">
        <v>1684</v>
      </c>
      <c r="C908" s="113" t="s">
        <v>55</v>
      </c>
      <c r="D908" s="148">
        <v>44.99</v>
      </c>
      <c r="E908" s="115">
        <v>5</v>
      </c>
      <c r="F908" s="116">
        <f t="shared" si="437"/>
        <v>224.95</v>
      </c>
      <c r="G908" s="116">
        <f t="shared" si="438"/>
        <v>44.99</v>
      </c>
      <c r="H908" s="117">
        <f t="shared" si="435"/>
        <v>5</v>
      </c>
      <c r="I908" s="116">
        <f t="shared" si="436"/>
        <v>224.95</v>
      </c>
      <c r="J908" s="116">
        <f t="shared" si="434"/>
        <v>42.7405</v>
      </c>
      <c r="K908" s="116">
        <f t="shared" si="439"/>
        <v>5</v>
      </c>
      <c r="L908" s="116">
        <f t="shared" si="440"/>
        <v>213.7025</v>
      </c>
      <c r="M908" s="116">
        <f t="shared" si="441"/>
        <v>2.2495</v>
      </c>
      <c r="N908" s="116">
        <f t="shared" si="442"/>
        <v>5</v>
      </c>
      <c r="O908" s="116">
        <f t="shared" si="443"/>
        <v>11.2475</v>
      </c>
      <c r="P908" s="116"/>
      <c r="R908" s="95">
        <f t="shared" si="444"/>
        <v>42.7405</v>
      </c>
      <c r="S908" s="96">
        <f t="shared" si="445"/>
        <v>0</v>
      </c>
      <c r="T908" s="97"/>
    </row>
    <row r="909" s="85" customFormat="1" ht="23.1" customHeight="1" spans="1:20">
      <c r="A909" s="129" t="s">
        <v>1685</v>
      </c>
      <c r="B909" s="129" t="s">
        <v>1686</v>
      </c>
      <c r="C909" s="113" t="s">
        <v>55</v>
      </c>
      <c r="D909" s="148">
        <v>59.98</v>
      </c>
      <c r="E909" s="115">
        <v>5</v>
      </c>
      <c r="F909" s="116">
        <f t="shared" si="437"/>
        <v>299.9</v>
      </c>
      <c r="G909" s="116">
        <f t="shared" si="438"/>
        <v>59.98</v>
      </c>
      <c r="H909" s="117">
        <f t="shared" si="435"/>
        <v>5</v>
      </c>
      <c r="I909" s="116">
        <f t="shared" si="436"/>
        <v>299.9</v>
      </c>
      <c r="J909" s="116">
        <f t="shared" si="434"/>
        <v>56.981</v>
      </c>
      <c r="K909" s="116">
        <f t="shared" si="439"/>
        <v>5</v>
      </c>
      <c r="L909" s="116">
        <f t="shared" si="440"/>
        <v>284.905</v>
      </c>
      <c r="M909" s="116">
        <f t="shared" si="441"/>
        <v>2.999</v>
      </c>
      <c r="N909" s="116">
        <f t="shared" si="442"/>
        <v>5</v>
      </c>
      <c r="O909" s="116">
        <f t="shared" si="443"/>
        <v>14.995</v>
      </c>
      <c r="P909" s="116"/>
      <c r="R909" s="95">
        <f t="shared" si="444"/>
        <v>56.981</v>
      </c>
      <c r="S909" s="96">
        <f t="shared" si="445"/>
        <v>0</v>
      </c>
      <c r="T909" s="97"/>
    </row>
    <row r="910" s="85" customFormat="1" ht="23.1" customHeight="1" spans="1:20">
      <c r="A910" s="129">
        <v>716</v>
      </c>
      <c r="B910" s="129" t="s">
        <v>1687</v>
      </c>
      <c r="C910" s="113"/>
      <c r="D910" s="148"/>
      <c r="E910" s="115"/>
      <c r="F910" s="116">
        <f t="shared" si="437"/>
        <v>0</v>
      </c>
      <c r="G910" s="116">
        <f t="shared" si="438"/>
        <v>0</v>
      </c>
      <c r="H910" s="117">
        <f t="shared" si="435"/>
        <v>0</v>
      </c>
      <c r="I910" s="116">
        <f t="shared" si="436"/>
        <v>0</v>
      </c>
      <c r="J910" s="116">
        <f t="shared" si="434"/>
        <v>0</v>
      </c>
      <c r="K910" s="116">
        <f t="shared" si="439"/>
        <v>0</v>
      </c>
      <c r="L910" s="116">
        <f t="shared" si="440"/>
        <v>0</v>
      </c>
      <c r="M910" s="116">
        <f t="shared" si="441"/>
        <v>0</v>
      </c>
      <c r="N910" s="116">
        <f t="shared" si="442"/>
        <v>0</v>
      </c>
      <c r="O910" s="116">
        <f t="shared" si="443"/>
        <v>0</v>
      </c>
      <c r="P910" s="116"/>
      <c r="R910" s="95">
        <f t="shared" si="444"/>
        <v>0</v>
      </c>
      <c r="S910" s="96">
        <f t="shared" si="445"/>
        <v>0</v>
      </c>
      <c r="T910" s="97"/>
    </row>
    <row r="911" s="85" customFormat="1" ht="23.1" customHeight="1" spans="1:20">
      <c r="A911" s="129" t="s">
        <v>1688</v>
      </c>
      <c r="B911" s="129" t="s">
        <v>1689</v>
      </c>
      <c r="C911" s="113" t="s">
        <v>55</v>
      </c>
      <c r="D911" s="148">
        <v>59.99</v>
      </c>
      <c r="E911" s="115">
        <v>0</v>
      </c>
      <c r="F911" s="116">
        <f t="shared" si="437"/>
        <v>0</v>
      </c>
      <c r="G911" s="116">
        <f t="shared" si="438"/>
        <v>59.99</v>
      </c>
      <c r="H911" s="117">
        <f t="shared" si="435"/>
        <v>0</v>
      </c>
      <c r="I911" s="116">
        <f t="shared" si="436"/>
        <v>0</v>
      </c>
      <c r="J911" s="116">
        <f t="shared" si="434"/>
        <v>56.9905</v>
      </c>
      <c r="K911" s="116">
        <f t="shared" si="439"/>
        <v>0</v>
      </c>
      <c r="L911" s="116">
        <f t="shared" si="440"/>
        <v>0</v>
      </c>
      <c r="M911" s="116">
        <f t="shared" si="441"/>
        <v>2.9995</v>
      </c>
      <c r="N911" s="116">
        <f t="shared" si="442"/>
        <v>0</v>
      </c>
      <c r="O911" s="116">
        <f t="shared" si="443"/>
        <v>0</v>
      </c>
      <c r="P911" s="116"/>
      <c r="R911" s="95">
        <f t="shared" si="444"/>
        <v>56.9905</v>
      </c>
      <c r="S911" s="96">
        <f t="shared" si="445"/>
        <v>0</v>
      </c>
      <c r="T911" s="97"/>
    </row>
    <row r="912" s="85" customFormat="1" ht="23.1" customHeight="1" spans="1:20">
      <c r="A912" s="129" t="s">
        <v>1690</v>
      </c>
      <c r="B912" s="129" t="s">
        <v>1691</v>
      </c>
      <c r="C912" s="113" t="s">
        <v>55</v>
      </c>
      <c r="D912" s="148">
        <v>44.98</v>
      </c>
      <c r="E912" s="115">
        <v>0</v>
      </c>
      <c r="F912" s="116">
        <f t="shared" si="437"/>
        <v>0</v>
      </c>
      <c r="G912" s="116">
        <f t="shared" si="438"/>
        <v>44.98</v>
      </c>
      <c r="H912" s="117">
        <f t="shared" si="435"/>
        <v>0</v>
      </c>
      <c r="I912" s="116">
        <f t="shared" si="436"/>
        <v>0</v>
      </c>
      <c r="J912" s="116">
        <f t="shared" si="434"/>
        <v>42.731</v>
      </c>
      <c r="K912" s="116">
        <f t="shared" si="439"/>
        <v>0</v>
      </c>
      <c r="L912" s="116">
        <f t="shared" si="440"/>
        <v>0</v>
      </c>
      <c r="M912" s="116">
        <f t="shared" si="441"/>
        <v>2.249</v>
      </c>
      <c r="N912" s="116">
        <f t="shared" si="442"/>
        <v>0</v>
      </c>
      <c r="O912" s="116">
        <f t="shared" si="443"/>
        <v>0</v>
      </c>
      <c r="P912" s="116"/>
      <c r="R912" s="95">
        <f t="shared" si="444"/>
        <v>42.731</v>
      </c>
      <c r="S912" s="96">
        <f t="shared" si="445"/>
        <v>0</v>
      </c>
      <c r="T912" s="97"/>
    </row>
    <row r="913" s="85" customFormat="1" ht="23.1" customHeight="1" spans="1:20">
      <c r="A913" s="129">
        <v>717</v>
      </c>
      <c r="B913" s="129" t="s">
        <v>1692</v>
      </c>
      <c r="C913" s="113"/>
      <c r="D913" s="148"/>
      <c r="E913" s="115"/>
      <c r="F913" s="116">
        <f t="shared" si="437"/>
        <v>0</v>
      </c>
      <c r="G913" s="116">
        <f t="shared" si="438"/>
        <v>0</v>
      </c>
      <c r="H913" s="117">
        <f t="shared" si="435"/>
        <v>0</v>
      </c>
      <c r="I913" s="116">
        <f t="shared" si="436"/>
        <v>0</v>
      </c>
      <c r="J913" s="116">
        <f t="shared" si="434"/>
        <v>0</v>
      </c>
      <c r="K913" s="116">
        <f t="shared" si="439"/>
        <v>0</v>
      </c>
      <c r="L913" s="116">
        <f t="shared" si="440"/>
        <v>0</v>
      </c>
      <c r="M913" s="116">
        <f t="shared" si="441"/>
        <v>0</v>
      </c>
      <c r="N913" s="116">
        <f t="shared" si="442"/>
        <v>0</v>
      </c>
      <c r="O913" s="116">
        <f t="shared" si="443"/>
        <v>0</v>
      </c>
      <c r="P913" s="116"/>
      <c r="R913" s="95">
        <f t="shared" si="444"/>
        <v>0</v>
      </c>
      <c r="S913" s="96">
        <f t="shared" si="445"/>
        <v>0</v>
      </c>
      <c r="T913" s="97"/>
    </row>
    <row r="914" s="85" customFormat="1" ht="23.1" customHeight="1" spans="1:20">
      <c r="A914" s="129" t="s">
        <v>1693</v>
      </c>
      <c r="B914" s="129" t="s">
        <v>1694</v>
      </c>
      <c r="C914" s="113" t="s">
        <v>1585</v>
      </c>
      <c r="D914" s="148">
        <v>179.99</v>
      </c>
      <c r="E914" s="115">
        <v>1</v>
      </c>
      <c r="F914" s="116">
        <f t="shared" si="437"/>
        <v>179.99</v>
      </c>
      <c r="G914" s="116">
        <f t="shared" si="438"/>
        <v>179.99</v>
      </c>
      <c r="H914" s="117">
        <f t="shared" si="435"/>
        <v>1</v>
      </c>
      <c r="I914" s="116">
        <f t="shared" si="436"/>
        <v>179.99</v>
      </c>
      <c r="J914" s="116">
        <f t="shared" si="434"/>
        <v>170.9905</v>
      </c>
      <c r="K914" s="116">
        <f t="shared" si="439"/>
        <v>1</v>
      </c>
      <c r="L914" s="116">
        <f t="shared" si="440"/>
        <v>170.9905</v>
      </c>
      <c r="M914" s="116">
        <f t="shared" si="441"/>
        <v>8.99950000000001</v>
      </c>
      <c r="N914" s="116">
        <f t="shared" si="442"/>
        <v>1</v>
      </c>
      <c r="O914" s="116">
        <f t="shared" si="443"/>
        <v>8.99950000000001</v>
      </c>
      <c r="P914" s="116"/>
      <c r="R914" s="95">
        <f t="shared" si="444"/>
        <v>170.9905</v>
      </c>
      <c r="S914" s="96">
        <f t="shared" si="445"/>
        <v>0</v>
      </c>
      <c r="T914" s="97"/>
    </row>
    <row r="915" s="85" customFormat="1" ht="23.1" customHeight="1" spans="1:20">
      <c r="A915" s="129" t="s">
        <v>1695</v>
      </c>
      <c r="B915" s="129" t="s">
        <v>1696</v>
      </c>
      <c r="C915" s="113" t="s">
        <v>1585</v>
      </c>
      <c r="D915" s="148">
        <v>149.97</v>
      </c>
      <c r="E915" s="115">
        <v>1</v>
      </c>
      <c r="F915" s="116">
        <f t="shared" si="437"/>
        <v>149.97</v>
      </c>
      <c r="G915" s="116">
        <f t="shared" si="438"/>
        <v>149.97</v>
      </c>
      <c r="H915" s="117">
        <f t="shared" si="435"/>
        <v>1</v>
      </c>
      <c r="I915" s="116">
        <f t="shared" si="436"/>
        <v>149.97</v>
      </c>
      <c r="J915" s="116">
        <f t="shared" si="434"/>
        <v>142.4715</v>
      </c>
      <c r="K915" s="116">
        <f t="shared" si="439"/>
        <v>1</v>
      </c>
      <c r="L915" s="116">
        <f t="shared" si="440"/>
        <v>142.4715</v>
      </c>
      <c r="M915" s="116">
        <f t="shared" si="441"/>
        <v>7.49850000000001</v>
      </c>
      <c r="N915" s="116">
        <f t="shared" si="442"/>
        <v>1</v>
      </c>
      <c r="O915" s="116">
        <f t="shared" si="443"/>
        <v>7.49850000000001</v>
      </c>
      <c r="P915" s="116"/>
      <c r="R915" s="95">
        <f t="shared" si="444"/>
        <v>142.4715</v>
      </c>
      <c r="S915" s="96">
        <f t="shared" si="445"/>
        <v>0</v>
      </c>
      <c r="T915" s="97"/>
    </row>
    <row r="916" s="85" customFormat="1" ht="23.1" customHeight="1" spans="1:20">
      <c r="A916" s="129" t="s">
        <v>1697</v>
      </c>
      <c r="B916" s="129" t="s">
        <v>1698</v>
      </c>
      <c r="C916" s="113" t="s">
        <v>1585</v>
      </c>
      <c r="D916" s="148">
        <v>20</v>
      </c>
      <c r="E916" s="115">
        <v>0</v>
      </c>
      <c r="F916" s="116">
        <f t="shared" si="437"/>
        <v>0</v>
      </c>
      <c r="G916" s="116">
        <f t="shared" si="438"/>
        <v>20</v>
      </c>
      <c r="H916" s="117">
        <f t="shared" si="435"/>
        <v>0</v>
      </c>
      <c r="I916" s="116">
        <f t="shared" si="436"/>
        <v>0</v>
      </c>
      <c r="J916" s="116">
        <f t="shared" si="434"/>
        <v>19</v>
      </c>
      <c r="K916" s="116">
        <f t="shared" si="439"/>
        <v>0</v>
      </c>
      <c r="L916" s="116">
        <f t="shared" si="440"/>
        <v>0</v>
      </c>
      <c r="M916" s="116">
        <f t="shared" si="441"/>
        <v>1</v>
      </c>
      <c r="N916" s="116">
        <f t="shared" si="442"/>
        <v>0</v>
      </c>
      <c r="O916" s="116">
        <f t="shared" si="443"/>
        <v>0</v>
      </c>
      <c r="P916" s="116"/>
      <c r="R916" s="95">
        <f t="shared" si="444"/>
        <v>19</v>
      </c>
      <c r="S916" s="96">
        <f t="shared" si="445"/>
        <v>0</v>
      </c>
      <c r="T916" s="97"/>
    </row>
    <row r="917" s="85" customFormat="1" ht="23.1" customHeight="1" spans="1:20">
      <c r="A917" s="129" t="s">
        <v>1699</v>
      </c>
      <c r="B917" s="129" t="s">
        <v>1700</v>
      </c>
      <c r="C917" s="113" t="s">
        <v>51</v>
      </c>
      <c r="D917" s="148">
        <v>7</v>
      </c>
      <c r="E917" s="115">
        <v>0</v>
      </c>
      <c r="F917" s="116">
        <f t="shared" si="437"/>
        <v>0</v>
      </c>
      <c r="G917" s="116">
        <f t="shared" si="438"/>
        <v>7</v>
      </c>
      <c r="H917" s="117">
        <f t="shared" si="435"/>
        <v>0</v>
      </c>
      <c r="I917" s="116">
        <f t="shared" si="436"/>
        <v>0</v>
      </c>
      <c r="J917" s="116">
        <f t="shared" si="434"/>
        <v>6.65</v>
      </c>
      <c r="K917" s="116">
        <f t="shared" si="439"/>
        <v>0</v>
      </c>
      <c r="L917" s="116">
        <f t="shared" si="440"/>
        <v>0</v>
      </c>
      <c r="M917" s="116">
        <f t="shared" si="441"/>
        <v>0.350000000000001</v>
      </c>
      <c r="N917" s="116">
        <f t="shared" si="442"/>
        <v>0</v>
      </c>
      <c r="O917" s="116">
        <f t="shared" si="443"/>
        <v>0</v>
      </c>
      <c r="P917" s="116"/>
      <c r="R917" s="95">
        <f t="shared" si="444"/>
        <v>6.65</v>
      </c>
      <c r="S917" s="96">
        <f t="shared" si="445"/>
        <v>0</v>
      </c>
      <c r="T917" s="97"/>
    </row>
    <row r="918" s="85" customFormat="1" ht="23.1" customHeight="1" spans="1:20">
      <c r="A918" s="129">
        <v>718</v>
      </c>
      <c r="B918" s="129" t="s">
        <v>1701</v>
      </c>
      <c r="C918" s="113" t="s">
        <v>1585</v>
      </c>
      <c r="D918" s="148">
        <v>59.99</v>
      </c>
      <c r="E918" s="115">
        <v>1</v>
      </c>
      <c r="F918" s="116">
        <f t="shared" si="437"/>
        <v>59.99</v>
      </c>
      <c r="G918" s="116">
        <f t="shared" si="438"/>
        <v>59.99</v>
      </c>
      <c r="H918" s="117">
        <f t="shared" si="435"/>
        <v>1</v>
      </c>
      <c r="I918" s="116">
        <f t="shared" si="436"/>
        <v>59.99</v>
      </c>
      <c r="J918" s="116">
        <f t="shared" si="434"/>
        <v>56.9905</v>
      </c>
      <c r="K918" s="116">
        <f t="shared" si="439"/>
        <v>1</v>
      </c>
      <c r="L918" s="116">
        <f t="shared" si="440"/>
        <v>56.9905</v>
      </c>
      <c r="M918" s="116">
        <f t="shared" si="441"/>
        <v>2.9995</v>
      </c>
      <c r="N918" s="116">
        <f t="shared" si="442"/>
        <v>1</v>
      </c>
      <c r="O918" s="116">
        <f t="shared" si="443"/>
        <v>2.9995</v>
      </c>
      <c r="P918" s="116"/>
      <c r="R918" s="95">
        <f t="shared" si="444"/>
        <v>56.9905</v>
      </c>
      <c r="S918" s="96">
        <f t="shared" si="445"/>
        <v>0</v>
      </c>
      <c r="T918" s="97"/>
    </row>
    <row r="919" s="85" customFormat="1" ht="23.1" customHeight="1" spans="1:20">
      <c r="A919" s="129">
        <v>719</v>
      </c>
      <c r="B919" s="129" t="s">
        <v>1702</v>
      </c>
      <c r="C919" s="113" t="s">
        <v>645</v>
      </c>
      <c r="D919" s="148">
        <v>49.99</v>
      </c>
      <c r="E919" s="115">
        <v>10</v>
      </c>
      <c r="F919" s="116">
        <f t="shared" si="437"/>
        <v>499.9</v>
      </c>
      <c r="G919" s="116">
        <f t="shared" si="438"/>
        <v>49.99</v>
      </c>
      <c r="H919" s="117">
        <f t="shared" si="435"/>
        <v>10</v>
      </c>
      <c r="I919" s="116">
        <f t="shared" si="436"/>
        <v>499.9</v>
      </c>
      <c r="J919" s="116">
        <f t="shared" si="434"/>
        <v>47.4905</v>
      </c>
      <c r="K919" s="116">
        <f t="shared" si="439"/>
        <v>10</v>
      </c>
      <c r="L919" s="116">
        <f t="shared" si="440"/>
        <v>474.905</v>
      </c>
      <c r="M919" s="116">
        <f t="shared" si="441"/>
        <v>2.4995</v>
      </c>
      <c r="N919" s="116">
        <f t="shared" si="442"/>
        <v>10</v>
      </c>
      <c r="O919" s="116">
        <f t="shared" si="443"/>
        <v>24.995</v>
      </c>
      <c r="P919" s="116"/>
      <c r="R919" s="95">
        <f t="shared" si="444"/>
        <v>47.4905</v>
      </c>
      <c r="S919" s="96">
        <f t="shared" si="445"/>
        <v>0</v>
      </c>
      <c r="T919" s="97"/>
    </row>
    <row r="920" s="87" customFormat="1" ht="23.1" customHeight="1" spans="1:16384">
      <c r="A920" s="165">
        <v>800</v>
      </c>
      <c r="B920" s="165" t="s">
        <v>1703</v>
      </c>
      <c r="C920" s="107"/>
      <c r="D920" s="166"/>
      <c r="E920" s="109"/>
      <c r="F920" s="118">
        <f>SUM(F921:F959)</f>
        <v>81708.9</v>
      </c>
      <c r="G920" s="110"/>
      <c r="H920" s="167"/>
      <c r="I920" s="118">
        <f>SUM(I921:I959)</f>
        <v>81708.9</v>
      </c>
      <c r="J920" s="116">
        <f t="shared" si="434"/>
        <v>0</v>
      </c>
      <c r="K920" s="116">
        <f t="shared" si="439"/>
        <v>0</v>
      </c>
      <c r="L920" s="118">
        <f>SUM(L921:L959)</f>
        <v>77623.455</v>
      </c>
      <c r="M920" s="116"/>
      <c r="N920" s="116">
        <f t="shared" si="442"/>
        <v>0</v>
      </c>
      <c r="O920" s="118">
        <f>SUM(O921:O959)</f>
        <v>4085.445</v>
      </c>
      <c r="P920" s="110"/>
      <c r="R920" s="95">
        <f t="shared" si="444"/>
        <v>0</v>
      </c>
      <c r="S920" s="96">
        <f t="shared" si="445"/>
        <v>0</v>
      </c>
      <c r="T920" s="139"/>
      <c r="XFB920" s="146"/>
      <c r="XFC920" s="146"/>
      <c r="XFD920" s="146"/>
    </row>
    <row r="921" s="85" customFormat="1" ht="23.1" customHeight="1" spans="1:20">
      <c r="A921" s="129">
        <v>801</v>
      </c>
      <c r="B921" s="129" t="s">
        <v>1704</v>
      </c>
      <c r="C921" s="113"/>
      <c r="D921" s="148"/>
      <c r="E921" s="115"/>
      <c r="F921" s="116">
        <f>E921*D921</f>
        <v>0</v>
      </c>
      <c r="G921" s="116"/>
      <c r="H921" s="117"/>
      <c r="I921" s="116"/>
      <c r="J921" s="116">
        <f t="shared" si="434"/>
        <v>0</v>
      </c>
      <c r="K921" s="116">
        <f t="shared" si="439"/>
        <v>0</v>
      </c>
      <c r="L921" s="116"/>
      <c r="M921" s="116"/>
      <c r="N921" s="116">
        <f t="shared" si="442"/>
        <v>0</v>
      </c>
      <c r="O921" s="116">
        <f t="shared" ref="O921:O959" si="446">N921*M921</f>
        <v>0</v>
      </c>
      <c r="P921" s="116"/>
      <c r="R921" s="95">
        <f t="shared" si="444"/>
        <v>0</v>
      </c>
      <c r="S921" s="96">
        <f t="shared" si="445"/>
        <v>0</v>
      </c>
      <c r="T921" s="97"/>
    </row>
    <row r="922" s="85" customFormat="1" ht="23.1" customHeight="1" spans="1:20">
      <c r="A922" s="129" t="s">
        <v>1705</v>
      </c>
      <c r="B922" s="129" t="s">
        <v>1706</v>
      </c>
      <c r="C922" s="113" t="s">
        <v>51</v>
      </c>
      <c r="D922" s="148">
        <v>303.41</v>
      </c>
      <c r="E922" s="115">
        <v>5</v>
      </c>
      <c r="F922" s="116">
        <f t="shared" ref="F922:F959" si="447">ROUND(E922*D922,2)</f>
        <v>1517.05</v>
      </c>
      <c r="G922" s="116">
        <f t="shared" ref="G922:G959" si="448">D922</f>
        <v>303.41</v>
      </c>
      <c r="H922" s="117">
        <f t="shared" ref="H922:H959" si="449">E922</f>
        <v>5</v>
      </c>
      <c r="I922" s="116">
        <f t="shared" ref="I922:I959" si="450">ROUND(H922*G922,2)</f>
        <v>1517.05</v>
      </c>
      <c r="J922" s="116">
        <f t="shared" si="434"/>
        <v>288.2395</v>
      </c>
      <c r="K922" s="116">
        <f t="shared" si="439"/>
        <v>5</v>
      </c>
      <c r="L922" s="116">
        <f t="shared" ref="L922:L959" si="451">K922*J922</f>
        <v>1441.1975</v>
      </c>
      <c r="M922" s="116">
        <f t="shared" ref="M922:M959" si="452">G922-J922</f>
        <v>15.1705</v>
      </c>
      <c r="N922" s="116">
        <f t="shared" si="442"/>
        <v>5</v>
      </c>
      <c r="O922" s="116">
        <f t="shared" si="446"/>
        <v>75.8525</v>
      </c>
      <c r="P922" s="116"/>
      <c r="R922" s="95">
        <f t="shared" si="444"/>
        <v>288.2395</v>
      </c>
      <c r="S922" s="96">
        <f t="shared" si="445"/>
        <v>0</v>
      </c>
      <c r="T922" s="97"/>
    </row>
    <row r="923" s="85" customFormat="1" ht="23.1" customHeight="1" spans="1:20">
      <c r="A923" s="129" t="s">
        <v>1707</v>
      </c>
      <c r="B923" s="129" t="s">
        <v>1708</v>
      </c>
      <c r="C923" s="113" t="s">
        <v>51</v>
      </c>
      <c r="D923" s="148">
        <v>148.98</v>
      </c>
      <c r="E923" s="115">
        <v>5</v>
      </c>
      <c r="F923" s="116">
        <f t="shared" si="447"/>
        <v>744.9</v>
      </c>
      <c r="G923" s="116">
        <f t="shared" si="448"/>
        <v>148.98</v>
      </c>
      <c r="H923" s="117">
        <f t="shared" si="449"/>
        <v>5</v>
      </c>
      <c r="I923" s="116">
        <f t="shared" si="450"/>
        <v>744.9</v>
      </c>
      <c r="J923" s="116">
        <f t="shared" si="434"/>
        <v>141.531</v>
      </c>
      <c r="K923" s="116">
        <f t="shared" si="439"/>
        <v>5</v>
      </c>
      <c r="L923" s="116">
        <f t="shared" si="451"/>
        <v>707.655</v>
      </c>
      <c r="M923" s="116">
        <f t="shared" si="452"/>
        <v>7.44900000000001</v>
      </c>
      <c r="N923" s="116">
        <f t="shared" si="442"/>
        <v>5</v>
      </c>
      <c r="O923" s="116">
        <f t="shared" si="446"/>
        <v>37.2450000000001</v>
      </c>
      <c r="P923" s="116"/>
      <c r="R923" s="95">
        <f t="shared" si="444"/>
        <v>141.531</v>
      </c>
      <c r="S923" s="96">
        <f t="shared" si="445"/>
        <v>0</v>
      </c>
      <c r="T923" s="97"/>
    </row>
    <row r="924" s="85" customFormat="1" ht="23.1" customHeight="1" spans="1:20">
      <c r="A924" s="129" t="s">
        <v>1709</v>
      </c>
      <c r="B924" s="129" t="s">
        <v>1710</v>
      </c>
      <c r="C924" s="113" t="s">
        <v>51</v>
      </c>
      <c r="D924" s="148">
        <v>3376.69</v>
      </c>
      <c r="E924" s="115">
        <v>5</v>
      </c>
      <c r="F924" s="116">
        <f t="shared" si="447"/>
        <v>16883.45</v>
      </c>
      <c r="G924" s="116">
        <f t="shared" si="448"/>
        <v>3376.69</v>
      </c>
      <c r="H924" s="117">
        <f t="shared" si="449"/>
        <v>5</v>
      </c>
      <c r="I924" s="116">
        <f t="shared" si="450"/>
        <v>16883.45</v>
      </c>
      <c r="J924" s="116">
        <f t="shared" si="434"/>
        <v>3207.8555</v>
      </c>
      <c r="K924" s="116">
        <f t="shared" si="439"/>
        <v>5</v>
      </c>
      <c r="L924" s="116">
        <f t="shared" si="451"/>
        <v>16039.2775</v>
      </c>
      <c r="M924" s="116">
        <f t="shared" si="452"/>
        <v>168.8345</v>
      </c>
      <c r="N924" s="116">
        <f t="shared" si="442"/>
        <v>5</v>
      </c>
      <c r="O924" s="116">
        <f t="shared" si="446"/>
        <v>844.1725</v>
      </c>
      <c r="P924" s="116"/>
      <c r="R924" s="95">
        <f t="shared" si="444"/>
        <v>3207.8555</v>
      </c>
      <c r="S924" s="96">
        <f t="shared" si="445"/>
        <v>0</v>
      </c>
      <c r="T924" s="97"/>
    </row>
    <row r="925" s="85" customFormat="1" ht="23.1" customHeight="1" spans="1:20">
      <c r="A925" s="129">
        <v>802</v>
      </c>
      <c r="B925" s="129" t="s">
        <v>1711</v>
      </c>
      <c r="C925" s="113"/>
      <c r="D925" s="148"/>
      <c r="E925" s="115"/>
      <c r="F925" s="116">
        <f t="shared" si="447"/>
        <v>0</v>
      </c>
      <c r="G925" s="116">
        <f t="shared" si="448"/>
        <v>0</v>
      </c>
      <c r="H925" s="117">
        <f t="shared" si="449"/>
        <v>0</v>
      </c>
      <c r="I925" s="116">
        <f t="shared" si="450"/>
        <v>0</v>
      </c>
      <c r="J925" s="116">
        <f t="shared" si="434"/>
        <v>0</v>
      </c>
      <c r="K925" s="116">
        <f t="shared" si="439"/>
        <v>0</v>
      </c>
      <c r="L925" s="116">
        <f t="shared" si="451"/>
        <v>0</v>
      </c>
      <c r="M925" s="116">
        <f t="shared" si="452"/>
        <v>0</v>
      </c>
      <c r="N925" s="116">
        <f t="shared" si="442"/>
        <v>0</v>
      </c>
      <c r="O925" s="116">
        <f t="shared" si="446"/>
        <v>0</v>
      </c>
      <c r="P925" s="116"/>
      <c r="R925" s="95">
        <f t="shared" si="444"/>
        <v>0</v>
      </c>
      <c r="S925" s="96">
        <f t="shared" si="445"/>
        <v>0</v>
      </c>
      <c r="T925" s="97"/>
    </row>
    <row r="926" s="85" customFormat="1" ht="23.1" customHeight="1" spans="1:20">
      <c r="A926" s="129" t="s">
        <v>1712</v>
      </c>
      <c r="B926" s="129" t="s">
        <v>1713</v>
      </c>
      <c r="C926" s="113" t="s">
        <v>737</v>
      </c>
      <c r="D926" s="148">
        <v>27989.92</v>
      </c>
      <c r="E926" s="115">
        <v>1</v>
      </c>
      <c r="F926" s="116">
        <f t="shared" si="447"/>
        <v>27989.92</v>
      </c>
      <c r="G926" s="116">
        <f t="shared" si="448"/>
        <v>27989.92</v>
      </c>
      <c r="H926" s="117">
        <f t="shared" si="449"/>
        <v>1</v>
      </c>
      <c r="I926" s="116">
        <f t="shared" si="450"/>
        <v>27989.92</v>
      </c>
      <c r="J926" s="116">
        <f t="shared" si="434"/>
        <v>26590.424</v>
      </c>
      <c r="K926" s="116">
        <f t="shared" si="439"/>
        <v>1</v>
      </c>
      <c r="L926" s="116">
        <f t="shared" si="451"/>
        <v>26590.424</v>
      </c>
      <c r="M926" s="116">
        <f t="shared" si="452"/>
        <v>1399.496</v>
      </c>
      <c r="N926" s="116">
        <f t="shared" si="442"/>
        <v>1</v>
      </c>
      <c r="O926" s="116">
        <f t="shared" si="446"/>
        <v>1399.496</v>
      </c>
      <c r="P926" s="116"/>
      <c r="R926" s="95">
        <f t="shared" si="444"/>
        <v>26590.424</v>
      </c>
      <c r="S926" s="96">
        <f t="shared" si="445"/>
        <v>0</v>
      </c>
      <c r="T926" s="97"/>
    </row>
    <row r="927" s="85" customFormat="1" ht="23.1" customHeight="1" spans="1:20">
      <c r="A927" s="129" t="s">
        <v>1714</v>
      </c>
      <c r="B927" s="129" t="s">
        <v>1715</v>
      </c>
      <c r="C927" s="113" t="s">
        <v>51</v>
      </c>
      <c r="D927" s="148">
        <v>252.87</v>
      </c>
      <c r="E927" s="115">
        <v>2</v>
      </c>
      <c r="F927" s="116">
        <f t="shared" si="447"/>
        <v>505.74</v>
      </c>
      <c r="G927" s="116">
        <f t="shared" si="448"/>
        <v>252.87</v>
      </c>
      <c r="H927" s="117">
        <f t="shared" si="449"/>
        <v>2</v>
      </c>
      <c r="I927" s="116">
        <f t="shared" si="450"/>
        <v>505.74</v>
      </c>
      <c r="J927" s="116">
        <f t="shared" si="434"/>
        <v>240.2265</v>
      </c>
      <c r="K927" s="116">
        <f t="shared" si="439"/>
        <v>2</v>
      </c>
      <c r="L927" s="116">
        <f t="shared" si="451"/>
        <v>480.453</v>
      </c>
      <c r="M927" s="116">
        <f t="shared" si="452"/>
        <v>12.6435</v>
      </c>
      <c r="N927" s="116">
        <f t="shared" si="442"/>
        <v>2</v>
      </c>
      <c r="O927" s="116">
        <f t="shared" si="446"/>
        <v>25.287</v>
      </c>
      <c r="P927" s="116"/>
      <c r="R927" s="95">
        <f t="shared" si="444"/>
        <v>240.2265</v>
      </c>
      <c r="S927" s="96">
        <f t="shared" si="445"/>
        <v>0</v>
      </c>
      <c r="T927" s="97"/>
    </row>
    <row r="928" s="85" customFormat="1" ht="23.1" customHeight="1" spans="1:20">
      <c r="A928" s="129">
        <v>803</v>
      </c>
      <c r="B928" s="129" t="s">
        <v>1716</v>
      </c>
      <c r="C928" s="113"/>
      <c r="D928" s="148"/>
      <c r="E928" s="115"/>
      <c r="F928" s="116">
        <f t="shared" si="447"/>
        <v>0</v>
      </c>
      <c r="G928" s="116">
        <f t="shared" si="448"/>
        <v>0</v>
      </c>
      <c r="H928" s="117">
        <f t="shared" si="449"/>
        <v>0</v>
      </c>
      <c r="I928" s="116">
        <f t="shared" si="450"/>
        <v>0</v>
      </c>
      <c r="J928" s="116">
        <f t="shared" si="434"/>
        <v>0</v>
      </c>
      <c r="K928" s="116">
        <f t="shared" si="439"/>
        <v>0</v>
      </c>
      <c r="L928" s="116">
        <f t="shared" si="451"/>
        <v>0</v>
      </c>
      <c r="M928" s="116">
        <f t="shared" si="452"/>
        <v>0</v>
      </c>
      <c r="N928" s="116">
        <f t="shared" si="442"/>
        <v>0</v>
      </c>
      <c r="O928" s="116">
        <f t="shared" si="446"/>
        <v>0</v>
      </c>
      <c r="P928" s="116"/>
      <c r="R928" s="95">
        <f t="shared" si="444"/>
        <v>0</v>
      </c>
      <c r="S928" s="96">
        <f t="shared" si="445"/>
        <v>0</v>
      </c>
      <c r="T928" s="97"/>
    </row>
    <row r="929" s="85" customFormat="1" ht="23.1" customHeight="1" spans="1:20">
      <c r="A929" s="129" t="s">
        <v>1717</v>
      </c>
      <c r="B929" s="129" t="s">
        <v>1718</v>
      </c>
      <c r="C929" s="113" t="s">
        <v>62</v>
      </c>
      <c r="D929" s="148">
        <v>10</v>
      </c>
      <c r="E929" s="115">
        <v>100</v>
      </c>
      <c r="F929" s="116">
        <f t="shared" si="447"/>
        <v>1000</v>
      </c>
      <c r="G929" s="116">
        <f t="shared" si="448"/>
        <v>10</v>
      </c>
      <c r="H929" s="117">
        <f t="shared" si="449"/>
        <v>100</v>
      </c>
      <c r="I929" s="116">
        <f t="shared" si="450"/>
        <v>1000</v>
      </c>
      <c r="J929" s="116">
        <f t="shared" si="434"/>
        <v>9.5</v>
      </c>
      <c r="K929" s="116">
        <f t="shared" si="439"/>
        <v>100</v>
      </c>
      <c r="L929" s="116">
        <f t="shared" si="451"/>
        <v>950</v>
      </c>
      <c r="M929" s="116">
        <f t="shared" si="452"/>
        <v>0.5</v>
      </c>
      <c r="N929" s="116">
        <f t="shared" si="442"/>
        <v>100</v>
      </c>
      <c r="O929" s="116">
        <f t="shared" si="446"/>
        <v>50</v>
      </c>
      <c r="P929" s="116"/>
      <c r="R929" s="95">
        <f t="shared" si="444"/>
        <v>9.5</v>
      </c>
      <c r="S929" s="96">
        <f t="shared" si="445"/>
        <v>0</v>
      </c>
      <c r="T929" s="97"/>
    </row>
    <row r="930" s="85" customFormat="1" ht="23.1" customHeight="1" spans="1:20">
      <c r="A930" s="129" t="s">
        <v>1719</v>
      </c>
      <c r="B930" s="129" t="s">
        <v>1720</v>
      </c>
      <c r="C930" s="113" t="s">
        <v>65</v>
      </c>
      <c r="D930" s="148">
        <v>52.49</v>
      </c>
      <c r="E930" s="115">
        <v>100</v>
      </c>
      <c r="F930" s="116">
        <f t="shared" si="447"/>
        <v>5249</v>
      </c>
      <c r="G930" s="116">
        <f t="shared" si="448"/>
        <v>52.49</v>
      </c>
      <c r="H930" s="117">
        <f t="shared" si="449"/>
        <v>100</v>
      </c>
      <c r="I930" s="116">
        <f t="shared" si="450"/>
        <v>5249</v>
      </c>
      <c r="J930" s="116">
        <f t="shared" si="434"/>
        <v>49.8655</v>
      </c>
      <c r="K930" s="116">
        <f t="shared" si="439"/>
        <v>100</v>
      </c>
      <c r="L930" s="116">
        <f t="shared" si="451"/>
        <v>4986.55</v>
      </c>
      <c r="M930" s="116">
        <f t="shared" si="452"/>
        <v>2.6245</v>
      </c>
      <c r="N930" s="116">
        <f t="shared" si="442"/>
        <v>100</v>
      </c>
      <c r="O930" s="116">
        <f t="shared" si="446"/>
        <v>262.450000000001</v>
      </c>
      <c r="P930" s="116"/>
      <c r="R930" s="95">
        <f t="shared" si="444"/>
        <v>49.8655</v>
      </c>
      <c r="S930" s="96">
        <f t="shared" si="445"/>
        <v>0</v>
      </c>
      <c r="T930" s="97"/>
    </row>
    <row r="931" s="85" customFormat="1" ht="23.1" customHeight="1" spans="1:20">
      <c r="A931" s="129">
        <v>804</v>
      </c>
      <c r="B931" s="129" t="s">
        <v>1721</v>
      </c>
      <c r="C931" s="113"/>
      <c r="D931" s="148"/>
      <c r="E931" s="115"/>
      <c r="F931" s="116">
        <f t="shared" si="447"/>
        <v>0</v>
      </c>
      <c r="G931" s="116">
        <f t="shared" si="448"/>
        <v>0</v>
      </c>
      <c r="H931" s="117">
        <f t="shared" si="449"/>
        <v>0</v>
      </c>
      <c r="I931" s="116">
        <f t="shared" si="450"/>
        <v>0</v>
      </c>
      <c r="J931" s="116">
        <f t="shared" si="434"/>
        <v>0</v>
      </c>
      <c r="K931" s="116">
        <f t="shared" si="439"/>
        <v>0</v>
      </c>
      <c r="L931" s="116">
        <f t="shared" si="451"/>
        <v>0</v>
      </c>
      <c r="M931" s="116">
        <f t="shared" si="452"/>
        <v>0</v>
      </c>
      <c r="N931" s="116">
        <f t="shared" si="442"/>
        <v>0</v>
      </c>
      <c r="O931" s="116">
        <f t="shared" si="446"/>
        <v>0</v>
      </c>
      <c r="P931" s="116"/>
      <c r="R931" s="95">
        <f t="shared" si="444"/>
        <v>0</v>
      </c>
      <c r="S931" s="96">
        <f t="shared" si="445"/>
        <v>0</v>
      </c>
      <c r="T931" s="97"/>
    </row>
    <row r="932" s="85" customFormat="1" ht="23.1" customHeight="1" spans="1:20">
      <c r="A932" s="129" t="s">
        <v>1722</v>
      </c>
      <c r="B932" s="129" t="s">
        <v>1723</v>
      </c>
      <c r="C932" s="113" t="s">
        <v>51</v>
      </c>
      <c r="D932" s="148">
        <v>249.92</v>
      </c>
      <c r="E932" s="115">
        <v>2</v>
      </c>
      <c r="F932" s="116">
        <f t="shared" si="447"/>
        <v>499.84</v>
      </c>
      <c r="G932" s="116">
        <f t="shared" si="448"/>
        <v>249.92</v>
      </c>
      <c r="H932" s="117">
        <f t="shared" si="449"/>
        <v>2</v>
      </c>
      <c r="I932" s="116">
        <f t="shared" si="450"/>
        <v>499.84</v>
      </c>
      <c r="J932" s="116">
        <f t="shared" si="434"/>
        <v>237.424</v>
      </c>
      <c r="K932" s="116">
        <f t="shared" si="439"/>
        <v>2</v>
      </c>
      <c r="L932" s="116">
        <f t="shared" si="451"/>
        <v>474.848</v>
      </c>
      <c r="M932" s="116">
        <f t="shared" si="452"/>
        <v>12.496</v>
      </c>
      <c r="N932" s="116">
        <f t="shared" si="442"/>
        <v>2</v>
      </c>
      <c r="O932" s="116">
        <f t="shared" si="446"/>
        <v>24.992</v>
      </c>
      <c r="P932" s="116"/>
      <c r="R932" s="95">
        <f t="shared" si="444"/>
        <v>237.424</v>
      </c>
      <c r="S932" s="96">
        <f t="shared" si="445"/>
        <v>0</v>
      </c>
      <c r="T932" s="97"/>
    </row>
    <row r="933" s="85" customFormat="1" ht="23.1" customHeight="1" spans="1:20">
      <c r="A933" s="129" t="s">
        <v>1724</v>
      </c>
      <c r="B933" s="129" t="s">
        <v>1725</v>
      </c>
      <c r="C933" s="113" t="s">
        <v>51</v>
      </c>
      <c r="D933" s="148">
        <v>50.38</v>
      </c>
      <c r="E933" s="115">
        <v>2</v>
      </c>
      <c r="F933" s="116">
        <f t="shared" si="447"/>
        <v>100.76</v>
      </c>
      <c r="G933" s="116">
        <f t="shared" si="448"/>
        <v>50.38</v>
      </c>
      <c r="H933" s="117">
        <f t="shared" si="449"/>
        <v>2</v>
      </c>
      <c r="I933" s="116">
        <f t="shared" si="450"/>
        <v>100.76</v>
      </c>
      <c r="J933" s="116">
        <f t="shared" si="434"/>
        <v>47.861</v>
      </c>
      <c r="K933" s="116">
        <f t="shared" si="439"/>
        <v>2</v>
      </c>
      <c r="L933" s="116">
        <f t="shared" si="451"/>
        <v>95.722</v>
      </c>
      <c r="M933" s="116">
        <f t="shared" si="452"/>
        <v>2.51900000000001</v>
      </c>
      <c r="N933" s="116">
        <f t="shared" si="442"/>
        <v>2</v>
      </c>
      <c r="O933" s="116">
        <f t="shared" si="446"/>
        <v>5.03800000000001</v>
      </c>
      <c r="P933" s="116"/>
      <c r="R933" s="95">
        <f t="shared" si="444"/>
        <v>47.861</v>
      </c>
      <c r="S933" s="96">
        <f t="shared" si="445"/>
        <v>0</v>
      </c>
      <c r="T933" s="97"/>
    </row>
    <row r="934" s="85" customFormat="1" ht="23.1" customHeight="1" spans="1:20">
      <c r="A934" s="129" t="s">
        <v>1726</v>
      </c>
      <c r="B934" s="129" t="s">
        <v>1727</v>
      </c>
      <c r="C934" s="113" t="s">
        <v>51</v>
      </c>
      <c r="D934" s="148">
        <v>280.7</v>
      </c>
      <c r="E934" s="115">
        <v>5</v>
      </c>
      <c r="F934" s="116">
        <f t="shared" si="447"/>
        <v>1403.5</v>
      </c>
      <c r="G934" s="116">
        <f t="shared" si="448"/>
        <v>280.7</v>
      </c>
      <c r="H934" s="117">
        <f t="shared" si="449"/>
        <v>5</v>
      </c>
      <c r="I934" s="116">
        <f t="shared" si="450"/>
        <v>1403.5</v>
      </c>
      <c r="J934" s="116">
        <f t="shared" si="434"/>
        <v>266.665</v>
      </c>
      <c r="K934" s="116">
        <f t="shared" si="439"/>
        <v>5</v>
      </c>
      <c r="L934" s="116">
        <f t="shared" si="451"/>
        <v>1333.325</v>
      </c>
      <c r="M934" s="116">
        <f t="shared" si="452"/>
        <v>14.035</v>
      </c>
      <c r="N934" s="116">
        <f t="shared" si="442"/>
        <v>5</v>
      </c>
      <c r="O934" s="116">
        <f t="shared" si="446"/>
        <v>70.1750000000001</v>
      </c>
      <c r="P934" s="116"/>
      <c r="R934" s="95">
        <f t="shared" si="444"/>
        <v>266.665</v>
      </c>
      <c r="S934" s="96">
        <f t="shared" si="445"/>
        <v>0</v>
      </c>
      <c r="T934" s="97"/>
    </row>
    <row r="935" s="85" customFormat="1" ht="23.1" customHeight="1" spans="1:20">
      <c r="A935" s="129">
        <v>805</v>
      </c>
      <c r="B935" s="129" t="s">
        <v>1728</v>
      </c>
      <c r="C935" s="113" t="s">
        <v>51</v>
      </c>
      <c r="D935" s="148">
        <v>129.99</v>
      </c>
      <c r="E935" s="115">
        <v>5</v>
      </c>
      <c r="F935" s="116">
        <f t="shared" si="447"/>
        <v>649.95</v>
      </c>
      <c r="G935" s="116">
        <f t="shared" si="448"/>
        <v>129.99</v>
      </c>
      <c r="H935" s="117">
        <f t="shared" si="449"/>
        <v>5</v>
      </c>
      <c r="I935" s="116">
        <f t="shared" si="450"/>
        <v>649.95</v>
      </c>
      <c r="J935" s="116">
        <f t="shared" si="434"/>
        <v>123.4905</v>
      </c>
      <c r="K935" s="116">
        <f t="shared" si="439"/>
        <v>5</v>
      </c>
      <c r="L935" s="116">
        <f t="shared" si="451"/>
        <v>617.4525</v>
      </c>
      <c r="M935" s="116">
        <f t="shared" si="452"/>
        <v>6.49950000000001</v>
      </c>
      <c r="N935" s="116">
        <f t="shared" si="442"/>
        <v>5</v>
      </c>
      <c r="O935" s="116">
        <f t="shared" si="446"/>
        <v>32.4975000000001</v>
      </c>
      <c r="P935" s="116"/>
      <c r="R935" s="95">
        <f t="shared" si="444"/>
        <v>123.4905</v>
      </c>
      <c r="S935" s="96">
        <f t="shared" si="445"/>
        <v>0</v>
      </c>
      <c r="T935" s="97"/>
    </row>
    <row r="936" s="85" customFormat="1" ht="23.1" customHeight="1" spans="1:20">
      <c r="A936" s="129">
        <v>806</v>
      </c>
      <c r="B936" s="129" t="s">
        <v>1729</v>
      </c>
      <c r="C936" s="113" t="s">
        <v>51</v>
      </c>
      <c r="D936" s="148">
        <v>120</v>
      </c>
      <c r="E936" s="115">
        <v>5</v>
      </c>
      <c r="F936" s="116">
        <f t="shared" si="447"/>
        <v>600</v>
      </c>
      <c r="G936" s="116">
        <f t="shared" si="448"/>
        <v>120</v>
      </c>
      <c r="H936" s="117">
        <f t="shared" si="449"/>
        <v>5</v>
      </c>
      <c r="I936" s="116">
        <f t="shared" si="450"/>
        <v>600</v>
      </c>
      <c r="J936" s="116">
        <f t="shared" si="434"/>
        <v>114</v>
      </c>
      <c r="K936" s="116">
        <f t="shared" si="439"/>
        <v>5</v>
      </c>
      <c r="L936" s="116">
        <f t="shared" si="451"/>
        <v>570</v>
      </c>
      <c r="M936" s="116">
        <f t="shared" si="452"/>
        <v>6</v>
      </c>
      <c r="N936" s="116">
        <f t="shared" si="442"/>
        <v>5</v>
      </c>
      <c r="O936" s="116">
        <f t="shared" si="446"/>
        <v>30</v>
      </c>
      <c r="P936" s="116"/>
      <c r="R936" s="95">
        <f t="shared" si="444"/>
        <v>114</v>
      </c>
      <c r="S936" s="96">
        <f t="shared" si="445"/>
        <v>0</v>
      </c>
      <c r="T936" s="97"/>
    </row>
    <row r="937" s="85" customFormat="1" ht="23.1" customHeight="1" spans="1:20">
      <c r="A937" s="129">
        <v>807</v>
      </c>
      <c r="B937" s="129" t="s">
        <v>1730</v>
      </c>
      <c r="C937" s="113"/>
      <c r="D937" s="148"/>
      <c r="E937" s="115"/>
      <c r="F937" s="116">
        <f t="shared" si="447"/>
        <v>0</v>
      </c>
      <c r="G937" s="116">
        <f t="shared" si="448"/>
        <v>0</v>
      </c>
      <c r="H937" s="117">
        <f t="shared" si="449"/>
        <v>0</v>
      </c>
      <c r="I937" s="116">
        <f t="shared" si="450"/>
        <v>0</v>
      </c>
      <c r="J937" s="116">
        <f t="shared" si="434"/>
        <v>0</v>
      </c>
      <c r="K937" s="116">
        <f t="shared" si="439"/>
        <v>0</v>
      </c>
      <c r="L937" s="116">
        <f t="shared" si="451"/>
        <v>0</v>
      </c>
      <c r="M937" s="116">
        <f t="shared" si="452"/>
        <v>0</v>
      </c>
      <c r="N937" s="116">
        <f t="shared" si="442"/>
        <v>0</v>
      </c>
      <c r="O937" s="116">
        <f t="shared" si="446"/>
        <v>0</v>
      </c>
      <c r="P937" s="116"/>
      <c r="R937" s="95">
        <f t="shared" si="444"/>
        <v>0</v>
      </c>
      <c r="S937" s="96">
        <f t="shared" si="445"/>
        <v>0</v>
      </c>
      <c r="T937" s="97"/>
    </row>
    <row r="938" s="85" customFormat="1" ht="23.1" customHeight="1" spans="1:20">
      <c r="A938" s="129" t="s">
        <v>1731</v>
      </c>
      <c r="B938" s="129" t="s">
        <v>1732</v>
      </c>
      <c r="C938" s="113" t="s">
        <v>65</v>
      </c>
      <c r="D938" s="148">
        <v>305.94</v>
      </c>
      <c r="E938" s="115">
        <v>5</v>
      </c>
      <c r="F938" s="116">
        <f t="shared" si="447"/>
        <v>1529.7</v>
      </c>
      <c r="G938" s="116">
        <f t="shared" si="448"/>
        <v>305.94</v>
      </c>
      <c r="H938" s="117">
        <f t="shared" si="449"/>
        <v>5</v>
      </c>
      <c r="I938" s="116">
        <f t="shared" si="450"/>
        <v>1529.7</v>
      </c>
      <c r="J938" s="116">
        <f t="shared" si="434"/>
        <v>290.643</v>
      </c>
      <c r="K938" s="116">
        <f t="shared" si="439"/>
        <v>5</v>
      </c>
      <c r="L938" s="116">
        <f t="shared" si="451"/>
        <v>1453.215</v>
      </c>
      <c r="M938" s="116">
        <f t="shared" si="452"/>
        <v>15.297</v>
      </c>
      <c r="N938" s="116">
        <f t="shared" si="442"/>
        <v>5</v>
      </c>
      <c r="O938" s="116">
        <f t="shared" si="446"/>
        <v>76.4850000000001</v>
      </c>
      <c r="P938" s="116"/>
      <c r="R938" s="95">
        <f t="shared" si="444"/>
        <v>290.643</v>
      </c>
      <c r="S938" s="96">
        <f t="shared" si="445"/>
        <v>0</v>
      </c>
      <c r="T938" s="97"/>
    </row>
    <row r="939" s="85" customFormat="1" ht="23.1" customHeight="1" spans="1:20">
      <c r="A939" s="129" t="s">
        <v>1733</v>
      </c>
      <c r="B939" s="129" t="s">
        <v>1734</v>
      </c>
      <c r="C939" s="113" t="s">
        <v>65</v>
      </c>
      <c r="D939" s="148">
        <v>152.97</v>
      </c>
      <c r="E939" s="115">
        <v>5</v>
      </c>
      <c r="F939" s="116">
        <f t="shared" si="447"/>
        <v>764.85</v>
      </c>
      <c r="G939" s="116">
        <f t="shared" si="448"/>
        <v>152.97</v>
      </c>
      <c r="H939" s="117">
        <f t="shared" si="449"/>
        <v>5</v>
      </c>
      <c r="I939" s="116">
        <f t="shared" si="450"/>
        <v>764.85</v>
      </c>
      <c r="J939" s="116">
        <f t="shared" ref="J939:J993" si="453">G939*0.95</f>
        <v>145.3215</v>
      </c>
      <c r="K939" s="116">
        <f t="shared" si="439"/>
        <v>5</v>
      </c>
      <c r="L939" s="116">
        <f t="shared" si="451"/>
        <v>726.6075</v>
      </c>
      <c r="M939" s="116">
        <f t="shared" si="452"/>
        <v>7.64850000000001</v>
      </c>
      <c r="N939" s="116">
        <f t="shared" si="442"/>
        <v>5</v>
      </c>
      <c r="O939" s="116">
        <f t="shared" si="446"/>
        <v>38.2425000000001</v>
      </c>
      <c r="P939" s="116"/>
      <c r="R939" s="95">
        <f t="shared" si="444"/>
        <v>145.3215</v>
      </c>
      <c r="S939" s="96">
        <f t="shared" si="445"/>
        <v>0</v>
      </c>
      <c r="T939" s="97"/>
    </row>
    <row r="940" s="85" customFormat="1" ht="23.1" customHeight="1" spans="1:20">
      <c r="A940" s="129">
        <v>808</v>
      </c>
      <c r="B940" s="129" t="s">
        <v>1735</v>
      </c>
      <c r="C940" s="113" t="s">
        <v>65</v>
      </c>
      <c r="D940" s="148">
        <v>64.99</v>
      </c>
      <c r="E940" s="115">
        <v>5</v>
      </c>
      <c r="F940" s="116">
        <f t="shared" si="447"/>
        <v>324.95</v>
      </c>
      <c r="G940" s="116">
        <f t="shared" si="448"/>
        <v>64.99</v>
      </c>
      <c r="H940" s="117">
        <f t="shared" si="449"/>
        <v>5</v>
      </c>
      <c r="I940" s="116">
        <f t="shared" si="450"/>
        <v>324.95</v>
      </c>
      <c r="J940" s="116">
        <f t="shared" si="453"/>
        <v>61.7405</v>
      </c>
      <c r="K940" s="116">
        <f t="shared" si="439"/>
        <v>5</v>
      </c>
      <c r="L940" s="116">
        <f t="shared" si="451"/>
        <v>308.7025</v>
      </c>
      <c r="M940" s="116">
        <f t="shared" si="452"/>
        <v>3.2495</v>
      </c>
      <c r="N940" s="116">
        <f t="shared" si="442"/>
        <v>5</v>
      </c>
      <c r="O940" s="116">
        <f t="shared" si="446"/>
        <v>16.2475</v>
      </c>
      <c r="P940" s="116"/>
      <c r="R940" s="95">
        <f t="shared" si="444"/>
        <v>61.7405</v>
      </c>
      <c r="S940" s="96">
        <f t="shared" si="445"/>
        <v>0</v>
      </c>
      <c r="T940" s="97"/>
    </row>
    <row r="941" s="85" customFormat="1" ht="23.1" customHeight="1" spans="1:20">
      <c r="A941" s="129">
        <v>810</v>
      </c>
      <c r="B941" s="129" t="s">
        <v>1736</v>
      </c>
      <c r="C941" s="113" t="s">
        <v>334</v>
      </c>
      <c r="D941" s="148">
        <v>1199.96</v>
      </c>
      <c r="E941" s="115">
        <v>1</v>
      </c>
      <c r="F941" s="116">
        <f t="shared" si="447"/>
        <v>1199.96</v>
      </c>
      <c r="G941" s="116">
        <f t="shared" si="448"/>
        <v>1199.96</v>
      </c>
      <c r="H941" s="117">
        <f t="shared" si="449"/>
        <v>1</v>
      </c>
      <c r="I941" s="116">
        <f t="shared" si="450"/>
        <v>1199.96</v>
      </c>
      <c r="J941" s="116">
        <f t="shared" si="453"/>
        <v>1139.962</v>
      </c>
      <c r="K941" s="116">
        <f t="shared" si="439"/>
        <v>1</v>
      </c>
      <c r="L941" s="116">
        <f t="shared" si="451"/>
        <v>1139.962</v>
      </c>
      <c r="M941" s="116">
        <f t="shared" si="452"/>
        <v>59.998</v>
      </c>
      <c r="N941" s="116">
        <f t="shared" si="442"/>
        <v>1</v>
      </c>
      <c r="O941" s="116">
        <f t="shared" si="446"/>
        <v>59.998</v>
      </c>
      <c r="P941" s="116"/>
      <c r="R941" s="95">
        <f t="shared" si="444"/>
        <v>1139.962</v>
      </c>
      <c r="S941" s="96">
        <f t="shared" si="445"/>
        <v>0</v>
      </c>
      <c r="T941" s="97"/>
    </row>
    <row r="942" s="85" customFormat="1" ht="23.1" customHeight="1" spans="1:20">
      <c r="A942" s="129">
        <v>811</v>
      </c>
      <c r="B942" s="129" t="s">
        <v>1737</v>
      </c>
      <c r="C942" s="113"/>
      <c r="D942" s="148"/>
      <c r="E942" s="115"/>
      <c r="F942" s="116">
        <f t="shared" si="447"/>
        <v>0</v>
      </c>
      <c r="G942" s="116">
        <f t="shared" si="448"/>
        <v>0</v>
      </c>
      <c r="H942" s="117">
        <f t="shared" si="449"/>
        <v>0</v>
      </c>
      <c r="I942" s="116">
        <f t="shared" si="450"/>
        <v>0</v>
      </c>
      <c r="J942" s="116">
        <f t="shared" si="453"/>
        <v>0</v>
      </c>
      <c r="K942" s="116">
        <f t="shared" si="439"/>
        <v>0</v>
      </c>
      <c r="L942" s="116">
        <f t="shared" si="451"/>
        <v>0</v>
      </c>
      <c r="M942" s="116">
        <f t="shared" si="452"/>
        <v>0</v>
      </c>
      <c r="N942" s="116">
        <f t="shared" si="442"/>
        <v>0</v>
      </c>
      <c r="O942" s="116">
        <f t="shared" si="446"/>
        <v>0</v>
      </c>
      <c r="P942" s="116"/>
      <c r="R942" s="95">
        <f t="shared" si="444"/>
        <v>0</v>
      </c>
      <c r="S942" s="96">
        <f t="shared" si="445"/>
        <v>0</v>
      </c>
      <c r="T942" s="97"/>
    </row>
    <row r="943" s="85" customFormat="1" ht="23.1" customHeight="1" spans="1:20">
      <c r="A943" s="129" t="s">
        <v>1738</v>
      </c>
      <c r="B943" s="129" t="s">
        <v>1739</v>
      </c>
      <c r="C943" s="113" t="s">
        <v>65</v>
      </c>
      <c r="D943" s="148">
        <v>618.89</v>
      </c>
      <c r="E943" s="115">
        <v>1</v>
      </c>
      <c r="F943" s="116">
        <f t="shared" si="447"/>
        <v>618.89</v>
      </c>
      <c r="G943" s="116">
        <f t="shared" si="448"/>
        <v>618.89</v>
      </c>
      <c r="H943" s="117">
        <f t="shared" si="449"/>
        <v>1</v>
      </c>
      <c r="I943" s="116">
        <f t="shared" si="450"/>
        <v>618.89</v>
      </c>
      <c r="J943" s="116">
        <f t="shared" si="453"/>
        <v>587.9455</v>
      </c>
      <c r="K943" s="116">
        <f t="shared" si="439"/>
        <v>1</v>
      </c>
      <c r="L943" s="116">
        <f t="shared" si="451"/>
        <v>587.9455</v>
      </c>
      <c r="M943" s="116">
        <f t="shared" si="452"/>
        <v>30.9445000000001</v>
      </c>
      <c r="N943" s="116">
        <f t="shared" si="442"/>
        <v>1</v>
      </c>
      <c r="O943" s="116">
        <f t="shared" si="446"/>
        <v>30.9445000000001</v>
      </c>
      <c r="P943" s="116"/>
      <c r="R943" s="95">
        <f t="shared" si="444"/>
        <v>587.9455</v>
      </c>
      <c r="S943" s="96">
        <f t="shared" si="445"/>
        <v>0</v>
      </c>
      <c r="T943" s="97"/>
    </row>
    <row r="944" s="85" customFormat="1" ht="23.1" customHeight="1" spans="1:20">
      <c r="A944" s="129" t="s">
        <v>1740</v>
      </c>
      <c r="B944" s="129" t="s">
        <v>1741</v>
      </c>
      <c r="C944" s="113" t="s">
        <v>65</v>
      </c>
      <c r="D944" s="148">
        <v>128.71</v>
      </c>
      <c r="E944" s="115">
        <v>5</v>
      </c>
      <c r="F944" s="116">
        <f t="shared" si="447"/>
        <v>643.55</v>
      </c>
      <c r="G944" s="116">
        <f t="shared" si="448"/>
        <v>128.71</v>
      </c>
      <c r="H944" s="117">
        <f t="shared" si="449"/>
        <v>5</v>
      </c>
      <c r="I944" s="116">
        <f t="shared" si="450"/>
        <v>643.55</v>
      </c>
      <c r="J944" s="116">
        <f t="shared" si="453"/>
        <v>122.2745</v>
      </c>
      <c r="K944" s="116">
        <f t="shared" si="439"/>
        <v>5</v>
      </c>
      <c r="L944" s="116">
        <f t="shared" si="451"/>
        <v>611.3725</v>
      </c>
      <c r="M944" s="116">
        <f t="shared" si="452"/>
        <v>6.4355</v>
      </c>
      <c r="N944" s="116">
        <f t="shared" si="442"/>
        <v>5</v>
      </c>
      <c r="O944" s="116">
        <f t="shared" si="446"/>
        <v>32.1775</v>
      </c>
      <c r="P944" s="116"/>
      <c r="R944" s="95">
        <f t="shared" si="444"/>
        <v>122.2745</v>
      </c>
      <c r="S944" s="96">
        <f t="shared" si="445"/>
        <v>0</v>
      </c>
      <c r="T944" s="97"/>
    </row>
    <row r="945" s="85" customFormat="1" ht="23.1" customHeight="1" spans="1:20">
      <c r="A945" s="129" t="s">
        <v>1742</v>
      </c>
      <c r="B945" s="129" t="s">
        <v>1743</v>
      </c>
      <c r="C945" s="113" t="s">
        <v>51</v>
      </c>
      <c r="D945" s="148">
        <v>154.78</v>
      </c>
      <c r="E945" s="115">
        <v>100</v>
      </c>
      <c r="F945" s="116">
        <f t="shared" si="447"/>
        <v>15478</v>
      </c>
      <c r="G945" s="116">
        <f t="shared" si="448"/>
        <v>154.78</v>
      </c>
      <c r="H945" s="117">
        <f t="shared" si="449"/>
        <v>100</v>
      </c>
      <c r="I945" s="116">
        <f t="shared" si="450"/>
        <v>15478</v>
      </c>
      <c r="J945" s="116">
        <f t="shared" si="453"/>
        <v>147.041</v>
      </c>
      <c r="K945" s="116">
        <f t="shared" si="439"/>
        <v>100</v>
      </c>
      <c r="L945" s="116">
        <f t="shared" si="451"/>
        <v>14704.1</v>
      </c>
      <c r="M945" s="116">
        <f t="shared" si="452"/>
        <v>7.739</v>
      </c>
      <c r="N945" s="116">
        <f t="shared" si="442"/>
        <v>100</v>
      </c>
      <c r="O945" s="116">
        <f t="shared" si="446"/>
        <v>773.9</v>
      </c>
      <c r="P945" s="116"/>
      <c r="R945" s="95">
        <f t="shared" si="444"/>
        <v>147.041</v>
      </c>
      <c r="S945" s="96">
        <f t="shared" si="445"/>
        <v>0</v>
      </c>
      <c r="T945" s="97"/>
    </row>
    <row r="946" s="85" customFormat="1" ht="23.1" customHeight="1" spans="1:20">
      <c r="A946" s="129" t="s">
        <v>1744</v>
      </c>
      <c r="B946" s="129" t="s">
        <v>1745</v>
      </c>
      <c r="C946" s="113" t="s">
        <v>51</v>
      </c>
      <c r="D946" s="148">
        <v>14.99</v>
      </c>
      <c r="E946" s="115">
        <v>10</v>
      </c>
      <c r="F946" s="116">
        <f t="shared" si="447"/>
        <v>149.9</v>
      </c>
      <c r="G946" s="116">
        <f t="shared" si="448"/>
        <v>14.99</v>
      </c>
      <c r="H946" s="117">
        <f t="shared" si="449"/>
        <v>10</v>
      </c>
      <c r="I946" s="116">
        <f t="shared" si="450"/>
        <v>149.9</v>
      </c>
      <c r="J946" s="116">
        <f t="shared" si="453"/>
        <v>14.2405</v>
      </c>
      <c r="K946" s="116">
        <f t="shared" si="439"/>
        <v>10</v>
      </c>
      <c r="L946" s="116">
        <f t="shared" si="451"/>
        <v>142.405</v>
      </c>
      <c r="M946" s="116">
        <f t="shared" si="452"/>
        <v>0.749500000000001</v>
      </c>
      <c r="N946" s="116">
        <f t="shared" si="442"/>
        <v>10</v>
      </c>
      <c r="O946" s="116">
        <f t="shared" si="446"/>
        <v>7.49500000000001</v>
      </c>
      <c r="P946" s="116"/>
      <c r="R946" s="95">
        <f t="shared" si="444"/>
        <v>14.2405</v>
      </c>
      <c r="S946" s="96">
        <f t="shared" si="445"/>
        <v>0</v>
      </c>
      <c r="T946" s="97"/>
    </row>
    <row r="947" s="85" customFormat="1" ht="23.1" customHeight="1" spans="1:20">
      <c r="A947" s="129" t="s">
        <v>1746</v>
      </c>
      <c r="B947" s="129" t="s">
        <v>1747</v>
      </c>
      <c r="C947" s="113" t="s">
        <v>51</v>
      </c>
      <c r="D947" s="148">
        <v>116.79</v>
      </c>
      <c r="E947" s="115">
        <v>0</v>
      </c>
      <c r="F947" s="116">
        <f t="shared" si="447"/>
        <v>0</v>
      </c>
      <c r="G947" s="116">
        <f t="shared" si="448"/>
        <v>116.79</v>
      </c>
      <c r="H947" s="117">
        <f t="shared" si="449"/>
        <v>0</v>
      </c>
      <c r="I947" s="116">
        <f t="shared" si="450"/>
        <v>0</v>
      </c>
      <c r="J947" s="116">
        <f t="shared" si="453"/>
        <v>110.9505</v>
      </c>
      <c r="K947" s="116">
        <f t="shared" si="439"/>
        <v>0</v>
      </c>
      <c r="L947" s="116">
        <f t="shared" si="451"/>
        <v>0</v>
      </c>
      <c r="M947" s="116">
        <f t="shared" si="452"/>
        <v>5.8395</v>
      </c>
      <c r="N947" s="116">
        <f t="shared" si="442"/>
        <v>0</v>
      </c>
      <c r="O947" s="116">
        <f t="shared" si="446"/>
        <v>0</v>
      </c>
      <c r="P947" s="116"/>
      <c r="R947" s="95">
        <f t="shared" si="444"/>
        <v>110.9505</v>
      </c>
      <c r="S947" s="96">
        <f t="shared" si="445"/>
        <v>0</v>
      </c>
      <c r="T947" s="97"/>
    </row>
    <row r="948" s="85" customFormat="1" ht="23.1" customHeight="1" spans="1:20">
      <c r="A948" s="129" t="s">
        <v>1748</v>
      </c>
      <c r="B948" s="129" t="s">
        <v>1749</v>
      </c>
      <c r="C948" s="113" t="s">
        <v>51</v>
      </c>
      <c r="D948" s="148">
        <v>52.3</v>
      </c>
      <c r="E948" s="115">
        <v>1</v>
      </c>
      <c r="F948" s="116">
        <f t="shared" si="447"/>
        <v>52.3</v>
      </c>
      <c r="G948" s="116">
        <f t="shared" si="448"/>
        <v>52.3</v>
      </c>
      <c r="H948" s="117">
        <f t="shared" si="449"/>
        <v>1</v>
      </c>
      <c r="I948" s="116">
        <f t="shared" si="450"/>
        <v>52.3</v>
      </c>
      <c r="J948" s="116">
        <f t="shared" si="453"/>
        <v>49.685</v>
      </c>
      <c r="K948" s="116">
        <f t="shared" si="439"/>
        <v>1</v>
      </c>
      <c r="L948" s="116">
        <f t="shared" si="451"/>
        <v>49.685</v>
      </c>
      <c r="M948" s="116">
        <f t="shared" si="452"/>
        <v>2.615</v>
      </c>
      <c r="N948" s="116">
        <f t="shared" si="442"/>
        <v>1</v>
      </c>
      <c r="O948" s="116">
        <f t="shared" si="446"/>
        <v>2.615</v>
      </c>
      <c r="P948" s="116"/>
      <c r="R948" s="95">
        <f t="shared" si="444"/>
        <v>49.685</v>
      </c>
      <c r="S948" s="96">
        <f t="shared" si="445"/>
        <v>0</v>
      </c>
      <c r="T948" s="97"/>
    </row>
    <row r="949" s="85" customFormat="1" ht="23.1" customHeight="1" spans="1:20">
      <c r="A949" s="129" t="s">
        <v>1750</v>
      </c>
      <c r="B949" s="129" t="s">
        <v>1751</v>
      </c>
      <c r="C949" s="113" t="s">
        <v>51</v>
      </c>
      <c r="D949" s="148">
        <v>50.24</v>
      </c>
      <c r="E949" s="115">
        <v>10</v>
      </c>
      <c r="F949" s="116">
        <f t="shared" si="447"/>
        <v>502.4</v>
      </c>
      <c r="G949" s="116">
        <f t="shared" si="448"/>
        <v>50.24</v>
      </c>
      <c r="H949" s="117">
        <f t="shared" si="449"/>
        <v>10</v>
      </c>
      <c r="I949" s="116">
        <f t="shared" si="450"/>
        <v>502.4</v>
      </c>
      <c r="J949" s="116">
        <f t="shared" si="453"/>
        <v>47.728</v>
      </c>
      <c r="K949" s="116">
        <f t="shared" si="439"/>
        <v>10</v>
      </c>
      <c r="L949" s="116">
        <f t="shared" si="451"/>
        <v>477.28</v>
      </c>
      <c r="M949" s="116">
        <f t="shared" si="452"/>
        <v>2.512</v>
      </c>
      <c r="N949" s="116">
        <f t="shared" si="442"/>
        <v>10</v>
      </c>
      <c r="O949" s="116">
        <f t="shared" si="446"/>
        <v>25.12</v>
      </c>
      <c r="P949" s="116"/>
      <c r="R949" s="95">
        <f t="shared" si="444"/>
        <v>47.728</v>
      </c>
      <c r="S949" s="96">
        <f t="shared" si="445"/>
        <v>0</v>
      </c>
      <c r="T949" s="97"/>
    </row>
    <row r="950" s="85" customFormat="1" ht="23.1" customHeight="1" spans="1:20">
      <c r="A950" s="129" t="s">
        <v>1752</v>
      </c>
      <c r="B950" s="129" t="s">
        <v>1753</v>
      </c>
      <c r="C950" s="113" t="s">
        <v>65</v>
      </c>
      <c r="D950" s="148">
        <v>59.69</v>
      </c>
      <c r="E950" s="115">
        <v>1</v>
      </c>
      <c r="F950" s="116">
        <f t="shared" si="447"/>
        <v>59.69</v>
      </c>
      <c r="G950" s="116">
        <f t="shared" si="448"/>
        <v>59.69</v>
      </c>
      <c r="H950" s="117">
        <f t="shared" si="449"/>
        <v>1</v>
      </c>
      <c r="I950" s="116">
        <f t="shared" si="450"/>
        <v>59.69</v>
      </c>
      <c r="J950" s="116">
        <f t="shared" si="453"/>
        <v>56.7055</v>
      </c>
      <c r="K950" s="116">
        <f t="shared" si="439"/>
        <v>1</v>
      </c>
      <c r="L950" s="116">
        <f t="shared" si="451"/>
        <v>56.7055</v>
      </c>
      <c r="M950" s="116">
        <f t="shared" si="452"/>
        <v>2.9845</v>
      </c>
      <c r="N950" s="116">
        <f t="shared" si="442"/>
        <v>1</v>
      </c>
      <c r="O950" s="116">
        <f t="shared" si="446"/>
        <v>2.9845</v>
      </c>
      <c r="P950" s="116"/>
      <c r="R950" s="95">
        <f t="shared" si="444"/>
        <v>56.7055</v>
      </c>
      <c r="S950" s="96">
        <f t="shared" si="445"/>
        <v>0</v>
      </c>
      <c r="T950" s="97"/>
    </row>
    <row r="951" s="85" customFormat="1" ht="23.1" customHeight="1" spans="1:20">
      <c r="A951" s="129">
        <v>812</v>
      </c>
      <c r="B951" s="129" t="s">
        <v>1754</v>
      </c>
      <c r="C951" s="113"/>
      <c r="D951" s="148"/>
      <c r="E951" s="115"/>
      <c r="F951" s="116">
        <f t="shared" si="447"/>
        <v>0</v>
      </c>
      <c r="G951" s="116">
        <f t="shared" si="448"/>
        <v>0</v>
      </c>
      <c r="H951" s="117">
        <f t="shared" si="449"/>
        <v>0</v>
      </c>
      <c r="I951" s="116">
        <f t="shared" si="450"/>
        <v>0</v>
      </c>
      <c r="J951" s="116">
        <f t="shared" si="453"/>
        <v>0</v>
      </c>
      <c r="K951" s="116">
        <f t="shared" si="439"/>
        <v>0</v>
      </c>
      <c r="L951" s="116">
        <f t="shared" si="451"/>
        <v>0</v>
      </c>
      <c r="M951" s="116">
        <f t="shared" si="452"/>
        <v>0</v>
      </c>
      <c r="N951" s="116">
        <f t="shared" si="442"/>
        <v>0</v>
      </c>
      <c r="O951" s="116">
        <f t="shared" si="446"/>
        <v>0</v>
      </c>
      <c r="P951" s="116"/>
      <c r="R951" s="95">
        <f t="shared" si="444"/>
        <v>0</v>
      </c>
      <c r="S951" s="96">
        <f t="shared" si="445"/>
        <v>0</v>
      </c>
      <c r="T951" s="97"/>
    </row>
    <row r="952" s="85" customFormat="1" ht="23.1" customHeight="1" spans="1:20">
      <c r="A952" s="129" t="s">
        <v>1755</v>
      </c>
      <c r="B952" s="129" t="s">
        <v>1756</v>
      </c>
      <c r="C952" s="113" t="s">
        <v>51</v>
      </c>
      <c r="D952" s="148">
        <v>97.89</v>
      </c>
      <c r="E952" s="115">
        <v>0</v>
      </c>
      <c r="F952" s="116">
        <f t="shared" si="447"/>
        <v>0</v>
      </c>
      <c r="G952" s="116">
        <f t="shared" si="448"/>
        <v>97.89</v>
      </c>
      <c r="H952" s="117">
        <f t="shared" si="449"/>
        <v>0</v>
      </c>
      <c r="I952" s="116">
        <f t="shared" si="450"/>
        <v>0</v>
      </c>
      <c r="J952" s="116">
        <f t="shared" si="453"/>
        <v>92.9955</v>
      </c>
      <c r="K952" s="116">
        <f t="shared" si="439"/>
        <v>0</v>
      </c>
      <c r="L952" s="116">
        <f t="shared" si="451"/>
        <v>0</v>
      </c>
      <c r="M952" s="116">
        <f t="shared" si="452"/>
        <v>4.89450000000001</v>
      </c>
      <c r="N952" s="116">
        <f t="shared" si="442"/>
        <v>0</v>
      </c>
      <c r="O952" s="116">
        <f t="shared" si="446"/>
        <v>0</v>
      </c>
      <c r="P952" s="116"/>
      <c r="R952" s="95">
        <f t="shared" si="444"/>
        <v>92.9955</v>
      </c>
      <c r="S952" s="96">
        <f t="shared" si="445"/>
        <v>0</v>
      </c>
      <c r="T952" s="97"/>
    </row>
    <row r="953" s="85" customFormat="1" ht="23.1" customHeight="1" spans="1:20">
      <c r="A953" s="129">
        <v>813</v>
      </c>
      <c r="B953" s="129" t="s">
        <v>1757</v>
      </c>
      <c r="C953" s="113"/>
      <c r="D953" s="148"/>
      <c r="E953" s="115"/>
      <c r="F953" s="116">
        <f t="shared" si="447"/>
        <v>0</v>
      </c>
      <c r="G953" s="116">
        <f t="shared" si="448"/>
        <v>0</v>
      </c>
      <c r="H953" s="117">
        <f t="shared" si="449"/>
        <v>0</v>
      </c>
      <c r="I953" s="116">
        <f t="shared" si="450"/>
        <v>0</v>
      </c>
      <c r="J953" s="116">
        <f t="shared" si="453"/>
        <v>0</v>
      </c>
      <c r="K953" s="116">
        <f t="shared" si="439"/>
        <v>0</v>
      </c>
      <c r="L953" s="116">
        <f t="shared" si="451"/>
        <v>0</v>
      </c>
      <c r="M953" s="116">
        <f t="shared" si="452"/>
        <v>0</v>
      </c>
      <c r="N953" s="116">
        <f t="shared" si="442"/>
        <v>0</v>
      </c>
      <c r="O953" s="116">
        <f t="shared" si="446"/>
        <v>0</v>
      </c>
      <c r="P953" s="116"/>
      <c r="R953" s="95">
        <f t="shared" si="444"/>
        <v>0</v>
      </c>
      <c r="S953" s="96">
        <f t="shared" si="445"/>
        <v>0</v>
      </c>
      <c r="T953" s="97"/>
    </row>
    <row r="954" s="85" customFormat="1" ht="23.1" customHeight="1" spans="1:20">
      <c r="A954" s="129" t="s">
        <v>1758</v>
      </c>
      <c r="B954" s="129" t="s">
        <v>1759</v>
      </c>
      <c r="C954" s="113" t="s">
        <v>51</v>
      </c>
      <c r="D954" s="148">
        <v>62.82</v>
      </c>
      <c r="E954" s="115">
        <v>10</v>
      </c>
      <c r="F954" s="116">
        <f t="shared" si="447"/>
        <v>628.2</v>
      </c>
      <c r="G954" s="116">
        <f t="shared" si="448"/>
        <v>62.82</v>
      </c>
      <c r="H954" s="117">
        <f t="shared" si="449"/>
        <v>10</v>
      </c>
      <c r="I954" s="116">
        <f t="shared" si="450"/>
        <v>628.2</v>
      </c>
      <c r="J954" s="116">
        <f t="shared" si="453"/>
        <v>59.679</v>
      </c>
      <c r="K954" s="116">
        <f t="shared" si="439"/>
        <v>10</v>
      </c>
      <c r="L954" s="116">
        <f t="shared" si="451"/>
        <v>596.79</v>
      </c>
      <c r="M954" s="116">
        <f t="shared" si="452"/>
        <v>3.14100000000001</v>
      </c>
      <c r="N954" s="116">
        <f t="shared" si="442"/>
        <v>10</v>
      </c>
      <c r="O954" s="116">
        <f t="shared" si="446"/>
        <v>31.4100000000001</v>
      </c>
      <c r="P954" s="116"/>
      <c r="R954" s="95">
        <f t="shared" si="444"/>
        <v>59.679</v>
      </c>
      <c r="S954" s="96">
        <f t="shared" si="445"/>
        <v>0</v>
      </c>
      <c r="T954" s="97"/>
    </row>
    <row r="955" s="85" customFormat="1" ht="23.1" customHeight="1" spans="1:20">
      <c r="A955" s="129">
        <v>814</v>
      </c>
      <c r="B955" s="129" t="s">
        <v>1760</v>
      </c>
      <c r="C955" s="113" t="s">
        <v>51</v>
      </c>
      <c r="D955" s="148">
        <v>18.06</v>
      </c>
      <c r="E955" s="115">
        <v>20</v>
      </c>
      <c r="F955" s="116">
        <f t="shared" si="447"/>
        <v>361.2</v>
      </c>
      <c r="G955" s="116">
        <f t="shared" si="448"/>
        <v>18.06</v>
      </c>
      <c r="H955" s="117">
        <f t="shared" si="449"/>
        <v>20</v>
      </c>
      <c r="I955" s="116">
        <f t="shared" si="450"/>
        <v>361.2</v>
      </c>
      <c r="J955" s="116">
        <f t="shared" si="453"/>
        <v>17.157</v>
      </c>
      <c r="K955" s="116">
        <f t="shared" si="439"/>
        <v>20</v>
      </c>
      <c r="L955" s="116">
        <f t="shared" si="451"/>
        <v>343.14</v>
      </c>
      <c r="M955" s="116">
        <f t="shared" si="452"/>
        <v>0.903000000000002</v>
      </c>
      <c r="N955" s="116">
        <f t="shared" si="442"/>
        <v>20</v>
      </c>
      <c r="O955" s="116">
        <f t="shared" si="446"/>
        <v>18.06</v>
      </c>
      <c r="P955" s="116"/>
      <c r="R955" s="95">
        <f t="shared" si="444"/>
        <v>17.157</v>
      </c>
      <c r="S955" s="96">
        <f t="shared" si="445"/>
        <v>0</v>
      </c>
      <c r="T955" s="97"/>
    </row>
    <row r="956" s="85" customFormat="1" ht="23.1" customHeight="1" spans="1:20">
      <c r="A956" s="129">
        <v>815</v>
      </c>
      <c r="B956" s="129" t="s">
        <v>1761</v>
      </c>
      <c r="C956" s="113" t="s">
        <v>334</v>
      </c>
      <c r="D956" s="148">
        <v>459.98</v>
      </c>
      <c r="E956" s="115">
        <v>0</v>
      </c>
      <c r="F956" s="116">
        <f t="shared" si="447"/>
        <v>0</v>
      </c>
      <c r="G956" s="116">
        <f t="shared" si="448"/>
        <v>459.98</v>
      </c>
      <c r="H956" s="117">
        <f t="shared" si="449"/>
        <v>0</v>
      </c>
      <c r="I956" s="116">
        <f t="shared" si="450"/>
        <v>0</v>
      </c>
      <c r="J956" s="116">
        <f t="shared" si="453"/>
        <v>436.981</v>
      </c>
      <c r="K956" s="116">
        <f t="shared" si="439"/>
        <v>0</v>
      </c>
      <c r="L956" s="116">
        <f t="shared" si="451"/>
        <v>0</v>
      </c>
      <c r="M956" s="116">
        <f t="shared" si="452"/>
        <v>22.999</v>
      </c>
      <c r="N956" s="116">
        <f t="shared" si="442"/>
        <v>0</v>
      </c>
      <c r="O956" s="116">
        <f t="shared" si="446"/>
        <v>0</v>
      </c>
      <c r="P956" s="116"/>
      <c r="R956" s="95">
        <f t="shared" si="444"/>
        <v>436.981</v>
      </c>
      <c r="S956" s="96">
        <f t="shared" si="445"/>
        <v>0</v>
      </c>
      <c r="T956" s="97"/>
    </row>
    <row r="957" s="85" customFormat="1" ht="23.1" customHeight="1" spans="1:20">
      <c r="A957" s="129">
        <v>818</v>
      </c>
      <c r="B957" s="129" t="s">
        <v>1762</v>
      </c>
      <c r="C957" s="113" t="s">
        <v>51</v>
      </c>
      <c r="D957" s="148">
        <v>219.71</v>
      </c>
      <c r="E957" s="115">
        <v>0</v>
      </c>
      <c r="F957" s="116">
        <f t="shared" si="447"/>
        <v>0</v>
      </c>
      <c r="G957" s="116">
        <f t="shared" si="448"/>
        <v>219.71</v>
      </c>
      <c r="H957" s="117">
        <f t="shared" si="449"/>
        <v>0</v>
      </c>
      <c r="I957" s="116">
        <f t="shared" si="450"/>
        <v>0</v>
      </c>
      <c r="J957" s="116">
        <f t="shared" si="453"/>
        <v>208.7245</v>
      </c>
      <c r="K957" s="116">
        <f t="shared" si="439"/>
        <v>0</v>
      </c>
      <c r="L957" s="116">
        <f t="shared" si="451"/>
        <v>0</v>
      </c>
      <c r="M957" s="116">
        <f t="shared" si="452"/>
        <v>10.9855</v>
      </c>
      <c r="N957" s="116">
        <f t="shared" si="442"/>
        <v>0</v>
      </c>
      <c r="O957" s="116">
        <f t="shared" si="446"/>
        <v>0</v>
      </c>
      <c r="P957" s="116"/>
      <c r="R957" s="95">
        <f t="shared" si="444"/>
        <v>208.7245</v>
      </c>
      <c r="S957" s="96">
        <f t="shared" si="445"/>
        <v>0</v>
      </c>
      <c r="T957" s="97"/>
    </row>
    <row r="958" s="85" customFormat="1" ht="23.1" customHeight="1" spans="1:20">
      <c r="A958" s="129">
        <v>823</v>
      </c>
      <c r="B958" s="129" t="s">
        <v>1763</v>
      </c>
      <c r="C958" s="113"/>
      <c r="D958" s="148"/>
      <c r="E958" s="115"/>
      <c r="F958" s="116">
        <f t="shared" si="447"/>
        <v>0</v>
      </c>
      <c r="G958" s="116">
        <f t="shared" si="448"/>
        <v>0</v>
      </c>
      <c r="H958" s="117">
        <f t="shared" si="449"/>
        <v>0</v>
      </c>
      <c r="I958" s="116">
        <f t="shared" si="450"/>
        <v>0</v>
      </c>
      <c r="J958" s="116">
        <f t="shared" si="453"/>
        <v>0</v>
      </c>
      <c r="K958" s="116">
        <f t="shared" si="439"/>
        <v>0</v>
      </c>
      <c r="L958" s="116">
        <f t="shared" si="451"/>
        <v>0</v>
      </c>
      <c r="M958" s="116">
        <f t="shared" si="452"/>
        <v>0</v>
      </c>
      <c r="N958" s="116">
        <f t="shared" si="442"/>
        <v>0</v>
      </c>
      <c r="O958" s="116">
        <f t="shared" si="446"/>
        <v>0</v>
      </c>
      <c r="P958" s="116"/>
      <c r="R958" s="95">
        <f t="shared" si="444"/>
        <v>0</v>
      </c>
      <c r="S958" s="96">
        <f t="shared" si="445"/>
        <v>0</v>
      </c>
      <c r="T958" s="97"/>
    </row>
    <row r="959" s="85" customFormat="1" ht="23.1" customHeight="1" spans="1:20">
      <c r="A959" s="129" t="s">
        <v>1764</v>
      </c>
      <c r="B959" s="129" t="s">
        <v>1765</v>
      </c>
      <c r="C959" s="113" t="s">
        <v>65</v>
      </c>
      <c r="D959" s="148">
        <v>225.12</v>
      </c>
      <c r="E959" s="115">
        <v>10</v>
      </c>
      <c r="F959" s="116">
        <f t="shared" si="447"/>
        <v>2251.2</v>
      </c>
      <c r="G959" s="116">
        <f t="shared" si="448"/>
        <v>225.12</v>
      </c>
      <c r="H959" s="117">
        <f t="shared" si="449"/>
        <v>10</v>
      </c>
      <c r="I959" s="116">
        <f t="shared" si="450"/>
        <v>2251.2</v>
      </c>
      <c r="J959" s="116">
        <f t="shared" si="453"/>
        <v>213.864</v>
      </c>
      <c r="K959" s="116">
        <f t="shared" si="439"/>
        <v>10</v>
      </c>
      <c r="L959" s="116">
        <f t="shared" si="451"/>
        <v>2138.64</v>
      </c>
      <c r="M959" s="116">
        <f t="shared" si="452"/>
        <v>11.256</v>
      </c>
      <c r="N959" s="116">
        <f t="shared" si="442"/>
        <v>10</v>
      </c>
      <c r="O959" s="116">
        <f t="shared" si="446"/>
        <v>112.56</v>
      </c>
      <c r="P959" s="116"/>
      <c r="R959" s="95">
        <f t="shared" si="444"/>
        <v>213.864</v>
      </c>
      <c r="S959" s="96">
        <f t="shared" si="445"/>
        <v>0</v>
      </c>
      <c r="T959" s="97"/>
    </row>
    <row r="960" s="87" customFormat="1" ht="23.1" customHeight="1" spans="1:16384">
      <c r="A960" s="165">
        <v>900</v>
      </c>
      <c r="B960" s="165" t="s">
        <v>1766</v>
      </c>
      <c r="C960" s="107"/>
      <c r="D960" s="166"/>
      <c r="E960" s="109"/>
      <c r="F960" s="118">
        <f>SUM(F961:F984)</f>
        <v>97566.22</v>
      </c>
      <c r="G960" s="110"/>
      <c r="H960" s="167"/>
      <c r="I960" s="118">
        <f>SUM(I961:I984)</f>
        <v>97566.22</v>
      </c>
      <c r="J960" s="116">
        <f t="shared" si="453"/>
        <v>0</v>
      </c>
      <c r="K960" s="116">
        <f t="shared" si="439"/>
        <v>0</v>
      </c>
      <c r="L960" s="118">
        <f>SUM(L961:L984)</f>
        <v>92687.909</v>
      </c>
      <c r="M960" s="116"/>
      <c r="N960" s="116"/>
      <c r="O960" s="118">
        <f>SUM(O961:O984)+O1004</f>
        <v>4878.31100000001</v>
      </c>
      <c r="P960" s="110"/>
      <c r="R960" s="95">
        <f t="shared" si="444"/>
        <v>0</v>
      </c>
      <c r="S960" s="96">
        <f t="shared" si="445"/>
        <v>0</v>
      </c>
      <c r="T960" s="139"/>
      <c r="XFB960" s="146"/>
      <c r="XFC960" s="146"/>
      <c r="XFD960" s="146"/>
    </row>
    <row r="961" s="85" customFormat="1" ht="23.1" customHeight="1" spans="1:20">
      <c r="A961" s="129">
        <v>901</v>
      </c>
      <c r="B961" s="129" t="s">
        <v>1767</v>
      </c>
      <c r="C961" s="113" t="s">
        <v>1768</v>
      </c>
      <c r="D961" s="148">
        <v>175.97</v>
      </c>
      <c r="E961" s="115">
        <v>200</v>
      </c>
      <c r="F961" s="116">
        <f t="shared" ref="F961:F984" si="454">ROUND(E961*D961,2)</f>
        <v>35194</v>
      </c>
      <c r="G961" s="116">
        <f t="shared" ref="G961:G984" si="455">D961</f>
        <v>175.97</v>
      </c>
      <c r="H961" s="117">
        <f t="shared" ref="H961:H984" si="456">E961</f>
        <v>200</v>
      </c>
      <c r="I961" s="116">
        <f t="shared" ref="I961:I984" si="457">ROUND(H961*G961,2)</f>
        <v>35194</v>
      </c>
      <c r="J961" s="116">
        <f t="shared" si="453"/>
        <v>167.1715</v>
      </c>
      <c r="K961" s="116">
        <f t="shared" si="439"/>
        <v>200</v>
      </c>
      <c r="L961" s="116">
        <f t="shared" ref="L961:L984" si="458">K961*J961</f>
        <v>33434.3</v>
      </c>
      <c r="M961" s="116">
        <f t="shared" ref="M961:M984" si="459">G961-J961</f>
        <v>8.79850000000002</v>
      </c>
      <c r="N961" s="116">
        <f t="shared" ref="N961:N984" si="460">K961</f>
        <v>200</v>
      </c>
      <c r="O961" s="116">
        <f t="shared" ref="O961:O984" si="461">N961*M961</f>
        <v>1759.7</v>
      </c>
      <c r="P961" s="116"/>
      <c r="R961" s="95">
        <f t="shared" si="444"/>
        <v>167.1715</v>
      </c>
      <c r="S961" s="96">
        <f t="shared" si="445"/>
        <v>0</v>
      </c>
      <c r="T961" s="97"/>
    </row>
    <row r="962" s="85" customFormat="1" ht="23.1" customHeight="1" spans="1:20">
      <c r="A962" s="129">
        <v>902</v>
      </c>
      <c r="B962" s="129" t="s">
        <v>1769</v>
      </c>
      <c r="C962" s="113"/>
      <c r="D962" s="148"/>
      <c r="E962" s="115"/>
      <c r="F962" s="116">
        <f t="shared" si="454"/>
        <v>0</v>
      </c>
      <c r="G962" s="116">
        <f t="shared" si="455"/>
        <v>0</v>
      </c>
      <c r="H962" s="117">
        <f t="shared" si="456"/>
        <v>0</v>
      </c>
      <c r="I962" s="116">
        <f t="shared" si="457"/>
        <v>0</v>
      </c>
      <c r="J962" s="116">
        <f t="shared" si="453"/>
        <v>0</v>
      </c>
      <c r="K962" s="116">
        <f t="shared" si="439"/>
        <v>0</v>
      </c>
      <c r="L962" s="116">
        <f t="shared" si="458"/>
        <v>0</v>
      </c>
      <c r="M962" s="116">
        <f t="shared" si="459"/>
        <v>0</v>
      </c>
      <c r="N962" s="116">
        <f t="shared" si="460"/>
        <v>0</v>
      </c>
      <c r="O962" s="116">
        <f t="shared" si="461"/>
        <v>0</v>
      </c>
      <c r="P962" s="116"/>
      <c r="R962" s="95">
        <f t="shared" si="444"/>
        <v>0</v>
      </c>
      <c r="S962" s="96">
        <f t="shared" si="445"/>
        <v>0</v>
      </c>
      <c r="T962" s="97"/>
    </row>
    <row r="963" s="85" customFormat="1" ht="23.1" customHeight="1" spans="1:20">
      <c r="A963" s="129" t="s">
        <v>1770</v>
      </c>
      <c r="B963" s="129" t="s">
        <v>1771</v>
      </c>
      <c r="C963" s="113" t="s">
        <v>850</v>
      </c>
      <c r="D963" s="148">
        <v>258.01</v>
      </c>
      <c r="E963" s="115">
        <v>4</v>
      </c>
      <c r="F963" s="116">
        <f t="shared" si="454"/>
        <v>1032.04</v>
      </c>
      <c r="G963" s="116">
        <f t="shared" si="455"/>
        <v>258.01</v>
      </c>
      <c r="H963" s="117">
        <f t="shared" si="456"/>
        <v>4</v>
      </c>
      <c r="I963" s="116">
        <f t="shared" si="457"/>
        <v>1032.04</v>
      </c>
      <c r="J963" s="116">
        <f t="shared" si="453"/>
        <v>245.1095</v>
      </c>
      <c r="K963" s="116">
        <f t="shared" si="439"/>
        <v>4</v>
      </c>
      <c r="L963" s="116">
        <f t="shared" si="458"/>
        <v>980.438</v>
      </c>
      <c r="M963" s="116">
        <f t="shared" si="459"/>
        <v>12.9005</v>
      </c>
      <c r="N963" s="116">
        <f t="shared" si="460"/>
        <v>4</v>
      </c>
      <c r="O963" s="116">
        <f t="shared" si="461"/>
        <v>51.6020000000001</v>
      </c>
      <c r="P963" s="116"/>
      <c r="R963" s="95">
        <f t="shared" si="444"/>
        <v>245.1095</v>
      </c>
      <c r="S963" s="96">
        <f t="shared" si="445"/>
        <v>0</v>
      </c>
      <c r="T963" s="97"/>
    </row>
    <row r="964" s="85" customFormat="1" ht="23.1" customHeight="1" spans="1:20">
      <c r="A964" s="129" t="s">
        <v>1772</v>
      </c>
      <c r="B964" s="129" t="s">
        <v>1773</v>
      </c>
      <c r="C964" s="113" t="s">
        <v>850</v>
      </c>
      <c r="D964" s="148">
        <v>560.92</v>
      </c>
      <c r="E964" s="115">
        <v>50</v>
      </c>
      <c r="F964" s="116">
        <f t="shared" si="454"/>
        <v>28046</v>
      </c>
      <c r="G964" s="116">
        <f t="shared" si="455"/>
        <v>560.92</v>
      </c>
      <c r="H964" s="117">
        <f t="shared" si="456"/>
        <v>50</v>
      </c>
      <c r="I964" s="116">
        <f t="shared" si="457"/>
        <v>28046</v>
      </c>
      <c r="J964" s="116">
        <f t="shared" si="453"/>
        <v>532.874</v>
      </c>
      <c r="K964" s="116">
        <f t="shared" si="439"/>
        <v>50</v>
      </c>
      <c r="L964" s="116">
        <f t="shared" si="458"/>
        <v>26643.7</v>
      </c>
      <c r="M964" s="116">
        <f t="shared" si="459"/>
        <v>28.046</v>
      </c>
      <c r="N964" s="116">
        <f t="shared" si="460"/>
        <v>50</v>
      </c>
      <c r="O964" s="116">
        <f t="shared" si="461"/>
        <v>1402.3</v>
      </c>
      <c r="P964" s="116"/>
      <c r="R964" s="95">
        <f t="shared" si="444"/>
        <v>532.874</v>
      </c>
      <c r="S964" s="96">
        <f t="shared" si="445"/>
        <v>0</v>
      </c>
      <c r="T964" s="97"/>
    </row>
    <row r="965" s="85" customFormat="1" ht="23.1" customHeight="1" spans="1:20">
      <c r="A965" s="129" t="s">
        <v>1774</v>
      </c>
      <c r="B965" s="129" t="s">
        <v>1775</v>
      </c>
      <c r="C965" s="113" t="s">
        <v>850</v>
      </c>
      <c r="D965" s="148">
        <v>560.9</v>
      </c>
      <c r="E965" s="115">
        <v>4</v>
      </c>
      <c r="F965" s="116">
        <f t="shared" si="454"/>
        <v>2243.6</v>
      </c>
      <c r="G965" s="116">
        <f t="shared" si="455"/>
        <v>560.9</v>
      </c>
      <c r="H965" s="117">
        <f t="shared" si="456"/>
        <v>4</v>
      </c>
      <c r="I965" s="116">
        <f t="shared" si="457"/>
        <v>2243.6</v>
      </c>
      <c r="J965" s="116">
        <f t="shared" si="453"/>
        <v>532.855</v>
      </c>
      <c r="K965" s="116">
        <f t="shared" si="439"/>
        <v>4</v>
      </c>
      <c r="L965" s="116">
        <f t="shared" si="458"/>
        <v>2131.42</v>
      </c>
      <c r="M965" s="116">
        <f t="shared" si="459"/>
        <v>28.0450000000001</v>
      </c>
      <c r="N965" s="116">
        <f t="shared" si="460"/>
        <v>4</v>
      </c>
      <c r="O965" s="116">
        <f t="shared" si="461"/>
        <v>112.18</v>
      </c>
      <c r="P965" s="116"/>
      <c r="R965" s="95">
        <f t="shared" si="444"/>
        <v>532.855</v>
      </c>
      <c r="S965" s="96">
        <f t="shared" si="445"/>
        <v>0</v>
      </c>
      <c r="T965" s="97"/>
    </row>
    <row r="966" s="85" customFormat="1" ht="23.1" customHeight="1" spans="1:20">
      <c r="A966" s="129" t="s">
        <v>1776</v>
      </c>
      <c r="B966" s="129" t="s">
        <v>1777</v>
      </c>
      <c r="C966" s="113" t="s">
        <v>850</v>
      </c>
      <c r="D966" s="148">
        <v>1517.18</v>
      </c>
      <c r="E966" s="115">
        <v>2</v>
      </c>
      <c r="F966" s="116">
        <f t="shared" si="454"/>
        <v>3034.36</v>
      </c>
      <c r="G966" s="116">
        <f t="shared" si="455"/>
        <v>1517.18</v>
      </c>
      <c r="H966" s="117">
        <f t="shared" si="456"/>
        <v>2</v>
      </c>
      <c r="I966" s="116">
        <f t="shared" si="457"/>
        <v>3034.36</v>
      </c>
      <c r="J966" s="116">
        <f t="shared" si="453"/>
        <v>1441.321</v>
      </c>
      <c r="K966" s="116">
        <f t="shared" si="439"/>
        <v>2</v>
      </c>
      <c r="L966" s="116">
        <f t="shared" si="458"/>
        <v>2882.642</v>
      </c>
      <c r="M966" s="116">
        <f t="shared" si="459"/>
        <v>75.8590000000002</v>
      </c>
      <c r="N966" s="116">
        <f t="shared" si="460"/>
        <v>2</v>
      </c>
      <c r="O966" s="116">
        <f t="shared" si="461"/>
        <v>151.718</v>
      </c>
      <c r="P966" s="116"/>
      <c r="R966" s="95">
        <f t="shared" si="444"/>
        <v>1441.321</v>
      </c>
      <c r="S966" s="96">
        <f t="shared" si="445"/>
        <v>0</v>
      </c>
      <c r="T966" s="97"/>
    </row>
    <row r="967" s="85" customFormat="1" ht="23.1" customHeight="1" spans="1:20">
      <c r="A967" s="129" t="s">
        <v>1778</v>
      </c>
      <c r="B967" s="129" t="s">
        <v>1779</v>
      </c>
      <c r="C967" s="113" t="s">
        <v>850</v>
      </c>
      <c r="D967" s="148">
        <v>174.21</v>
      </c>
      <c r="E967" s="115">
        <v>2</v>
      </c>
      <c r="F967" s="116">
        <f t="shared" si="454"/>
        <v>348.42</v>
      </c>
      <c r="G967" s="116">
        <f t="shared" si="455"/>
        <v>174.21</v>
      </c>
      <c r="H967" s="117">
        <f t="shared" si="456"/>
        <v>2</v>
      </c>
      <c r="I967" s="116">
        <f t="shared" si="457"/>
        <v>348.42</v>
      </c>
      <c r="J967" s="116">
        <f t="shared" si="453"/>
        <v>165.4995</v>
      </c>
      <c r="K967" s="116">
        <f t="shared" si="439"/>
        <v>2</v>
      </c>
      <c r="L967" s="116">
        <f t="shared" si="458"/>
        <v>330.999</v>
      </c>
      <c r="M967" s="116">
        <f t="shared" si="459"/>
        <v>8.7105</v>
      </c>
      <c r="N967" s="116">
        <f t="shared" si="460"/>
        <v>2</v>
      </c>
      <c r="O967" s="116">
        <f t="shared" si="461"/>
        <v>17.421</v>
      </c>
      <c r="P967" s="116"/>
      <c r="R967" s="95">
        <f t="shared" si="444"/>
        <v>165.4995</v>
      </c>
      <c r="S967" s="96">
        <f t="shared" si="445"/>
        <v>0</v>
      </c>
      <c r="T967" s="97"/>
    </row>
    <row r="968" s="85" customFormat="1" ht="23.1" customHeight="1" spans="1:20">
      <c r="A968" s="129" t="s">
        <v>1780</v>
      </c>
      <c r="B968" s="129" t="s">
        <v>1781</v>
      </c>
      <c r="C968" s="113" t="s">
        <v>850</v>
      </c>
      <c r="D968" s="148">
        <v>180.59</v>
      </c>
      <c r="E968" s="115">
        <v>2</v>
      </c>
      <c r="F968" s="116">
        <f t="shared" si="454"/>
        <v>361.18</v>
      </c>
      <c r="G968" s="116">
        <f t="shared" si="455"/>
        <v>180.59</v>
      </c>
      <c r="H968" s="117">
        <f t="shared" si="456"/>
        <v>2</v>
      </c>
      <c r="I968" s="116">
        <f t="shared" si="457"/>
        <v>361.18</v>
      </c>
      <c r="J968" s="116">
        <f t="shared" si="453"/>
        <v>171.5605</v>
      </c>
      <c r="K968" s="116">
        <f t="shared" ref="K968:K984" si="462">H968</f>
        <v>2</v>
      </c>
      <c r="L968" s="116">
        <f t="shared" si="458"/>
        <v>343.121</v>
      </c>
      <c r="M968" s="116">
        <f t="shared" si="459"/>
        <v>9.02950000000001</v>
      </c>
      <c r="N968" s="116">
        <f t="shared" si="460"/>
        <v>2</v>
      </c>
      <c r="O968" s="116">
        <f t="shared" si="461"/>
        <v>18.059</v>
      </c>
      <c r="P968" s="116"/>
      <c r="R968" s="95">
        <f t="shared" si="444"/>
        <v>171.5605</v>
      </c>
      <c r="S968" s="96">
        <f t="shared" si="445"/>
        <v>0</v>
      </c>
      <c r="T968" s="97"/>
    </row>
    <row r="969" s="85" customFormat="1" ht="23.1" customHeight="1" spans="1:20">
      <c r="A969" s="129" t="s">
        <v>1782</v>
      </c>
      <c r="B969" s="129" t="s">
        <v>1783</v>
      </c>
      <c r="C969" s="113" t="s">
        <v>850</v>
      </c>
      <c r="D969" s="148">
        <v>154.78</v>
      </c>
      <c r="E969" s="115">
        <v>2</v>
      </c>
      <c r="F969" s="116">
        <f t="shared" si="454"/>
        <v>309.56</v>
      </c>
      <c r="G969" s="116">
        <f t="shared" si="455"/>
        <v>154.78</v>
      </c>
      <c r="H969" s="117">
        <f t="shared" si="456"/>
        <v>2</v>
      </c>
      <c r="I969" s="116">
        <f t="shared" si="457"/>
        <v>309.56</v>
      </c>
      <c r="J969" s="116">
        <f t="shared" si="453"/>
        <v>147.041</v>
      </c>
      <c r="K969" s="116">
        <f t="shared" si="462"/>
        <v>2</v>
      </c>
      <c r="L969" s="116">
        <f t="shared" si="458"/>
        <v>294.082</v>
      </c>
      <c r="M969" s="116">
        <f t="shared" si="459"/>
        <v>7.739</v>
      </c>
      <c r="N969" s="116">
        <f t="shared" si="460"/>
        <v>2</v>
      </c>
      <c r="O969" s="116">
        <f t="shared" si="461"/>
        <v>15.478</v>
      </c>
      <c r="P969" s="116"/>
      <c r="R969" s="95">
        <f t="shared" si="444"/>
        <v>147.041</v>
      </c>
      <c r="S969" s="96">
        <f t="shared" si="445"/>
        <v>0</v>
      </c>
      <c r="T969" s="97"/>
    </row>
    <row r="970" s="85" customFormat="1" ht="23.1" customHeight="1" spans="1:20">
      <c r="A970" s="129" t="s">
        <v>1784</v>
      </c>
      <c r="B970" s="129" t="s">
        <v>1785</v>
      </c>
      <c r="C970" s="113" t="s">
        <v>850</v>
      </c>
      <c r="D970" s="148">
        <v>170.3</v>
      </c>
      <c r="E970" s="115">
        <v>2</v>
      </c>
      <c r="F970" s="116">
        <f t="shared" si="454"/>
        <v>340.6</v>
      </c>
      <c r="G970" s="116">
        <f t="shared" si="455"/>
        <v>170.3</v>
      </c>
      <c r="H970" s="117">
        <f t="shared" si="456"/>
        <v>2</v>
      </c>
      <c r="I970" s="116">
        <f t="shared" si="457"/>
        <v>340.6</v>
      </c>
      <c r="J970" s="116">
        <f t="shared" si="453"/>
        <v>161.785</v>
      </c>
      <c r="K970" s="116">
        <f t="shared" si="462"/>
        <v>2</v>
      </c>
      <c r="L970" s="116">
        <f t="shared" si="458"/>
        <v>323.57</v>
      </c>
      <c r="M970" s="116">
        <f t="shared" si="459"/>
        <v>8.51500000000001</v>
      </c>
      <c r="N970" s="116">
        <f t="shared" si="460"/>
        <v>2</v>
      </c>
      <c r="O970" s="116">
        <f t="shared" si="461"/>
        <v>17.03</v>
      </c>
      <c r="P970" s="116"/>
      <c r="R970" s="95">
        <f t="shared" si="444"/>
        <v>161.785</v>
      </c>
      <c r="S970" s="96">
        <f t="shared" si="445"/>
        <v>0</v>
      </c>
      <c r="T970" s="97"/>
    </row>
    <row r="971" s="85" customFormat="1" ht="23.1" customHeight="1" spans="1:20">
      <c r="A971" s="129" t="s">
        <v>1786</v>
      </c>
      <c r="B971" s="129" t="s">
        <v>1787</v>
      </c>
      <c r="C971" s="113" t="s">
        <v>850</v>
      </c>
      <c r="D971" s="148">
        <v>509.82</v>
      </c>
      <c r="E971" s="115">
        <v>2</v>
      </c>
      <c r="F971" s="116">
        <f t="shared" si="454"/>
        <v>1019.64</v>
      </c>
      <c r="G971" s="116">
        <f t="shared" si="455"/>
        <v>509.82</v>
      </c>
      <c r="H971" s="117">
        <f t="shared" si="456"/>
        <v>2</v>
      </c>
      <c r="I971" s="116">
        <f t="shared" si="457"/>
        <v>1019.64</v>
      </c>
      <c r="J971" s="116">
        <f t="shared" si="453"/>
        <v>484.329</v>
      </c>
      <c r="K971" s="116">
        <f t="shared" si="462"/>
        <v>2</v>
      </c>
      <c r="L971" s="116">
        <f t="shared" si="458"/>
        <v>968.658</v>
      </c>
      <c r="M971" s="116">
        <f t="shared" si="459"/>
        <v>25.491</v>
      </c>
      <c r="N971" s="116">
        <f t="shared" si="460"/>
        <v>2</v>
      </c>
      <c r="O971" s="116">
        <f t="shared" si="461"/>
        <v>50.9820000000001</v>
      </c>
      <c r="P971" s="116"/>
      <c r="R971" s="95">
        <f t="shared" ref="R971:R993" si="463">G971*0.95</f>
        <v>484.329</v>
      </c>
      <c r="S971" s="96">
        <f t="shared" ref="S971:S986" si="464">J971-R971</f>
        <v>0</v>
      </c>
      <c r="T971" s="97"/>
    </row>
    <row r="972" s="85" customFormat="1" ht="23.1" customHeight="1" spans="1:20">
      <c r="A972" s="129" t="s">
        <v>1788</v>
      </c>
      <c r="B972" s="129" t="s">
        <v>1789</v>
      </c>
      <c r="C972" s="113" t="s">
        <v>850</v>
      </c>
      <c r="D972" s="148">
        <v>560.97</v>
      </c>
      <c r="E972" s="115">
        <v>2</v>
      </c>
      <c r="F972" s="116">
        <f t="shared" si="454"/>
        <v>1121.94</v>
      </c>
      <c r="G972" s="116">
        <f t="shared" si="455"/>
        <v>560.97</v>
      </c>
      <c r="H972" s="117">
        <f t="shared" si="456"/>
        <v>2</v>
      </c>
      <c r="I972" s="116">
        <f t="shared" si="457"/>
        <v>1121.94</v>
      </c>
      <c r="J972" s="116">
        <f t="shared" si="453"/>
        <v>532.9215</v>
      </c>
      <c r="K972" s="116">
        <f t="shared" si="462"/>
        <v>2</v>
      </c>
      <c r="L972" s="116">
        <f t="shared" si="458"/>
        <v>1065.843</v>
      </c>
      <c r="M972" s="116">
        <f t="shared" si="459"/>
        <v>28.0485</v>
      </c>
      <c r="N972" s="116">
        <f t="shared" si="460"/>
        <v>2</v>
      </c>
      <c r="O972" s="116">
        <f t="shared" si="461"/>
        <v>56.097</v>
      </c>
      <c r="P972" s="116"/>
      <c r="R972" s="95">
        <f t="shared" si="463"/>
        <v>532.9215</v>
      </c>
      <c r="S972" s="96">
        <f t="shared" si="464"/>
        <v>0</v>
      </c>
      <c r="T972" s="97"/>
    </row>
    <row r="973" s="85" customFormat="1" ht="23.1" customHeight="1" spans="1:20">
      <c r="A973" s="129" t="s">
        <v>1790</v>
      </c>
      <c r="B973" s="129" t="s">
        <v>1791</v>
      </c>
      <c r="C973" s="113" t="s">
        <v>850</v>
      </c>
      <c r="D973" s="148">
        <v>1499.48</v>
      </c>
      <c r="E973" s="115">
        <v>2</v>
      </c>
      <c r="F973" s="116">
        <f t="shared" si="454"/>
        <v>2998.96</v>
      </c>
      <c r="G973" s="116">
        <f t="shared" si="455"/>
        <v>1499.48</v>
      </c>
      <c r="H973" s="117">
        <f t="shared" si="456"/>
        <v>2</v>
      </c>
      <c r="I973" s="116">
        <f t="shared" si="457"/>
        <v>2998.96</v>
      </c>
      <c r="J973" s="116">
        <f t="shared" si="453"/>
        <v>1424.506</v>
      </c>
      <c r="K973" s="116">
        <f t="shared" si="462"/>
        <v>2</v>
      </c>
      <c r="L973" s="116">
        <f t="shared" si="458"/>
        <v>2849.012</v>
      </c>
      <c r="M973" s="116">
        <f t="shared" si="459"/>
        <v>74.9740000000002</v>
      </c>
      <c r="N973" s="116">
        <f t="shared" si="460"/>
        <v>2</v>
      </c>
      <c r="O973" s="116">
        <f t="shared" si="461"/>
        <v>149.948</v>
      </c>
      <c r="P973" s="116"/>
      <c r="R973" s="95">
        <f t="shared" si="463"/>
        <v>1424.506</v>
      </c>
      <c r="S973" s="96">
        <f t="shared" si="464"/>
        <v>0</v>
      </c>
      <c r="T973" s="97"/>
    </row>
    <row r="974" s="85" customFormat="1" ht="23.1" customHeight="1" spans="1:20">
      <c r="A974" s="129" t="s">
        <v>1792</v>
      </c>
      <c r="B974" s="129" t="s">
        <v>1793</v>
      </c>
      <c r="C974" s="113" t="s">
        <v>850</v>
      </c>
      <c r="D974" s="148">
        <v>1682.56</v>
      </c>
      <c r="E974" s="115">
        <v>2</v>
      </c>
      <c r="F974" s="116">
        <f t="shared" si="454"/>
        <v>3365.12</v>
      </c>
      <c r="G974" s="116">
        <f t="shared" si="455"/>
        <v>1682.56</v>
      </c>
      <c r="H974" s="117">
        <f t="shared" si="456"/>
        <v>2</v>
      </c>
      <c r="I974" s="116">
        <f t="shared" si="457"/>
        <v>3365.12</v>
      </c>
      <c r="J974" s="116">
        <f t="shared" si="453"/>
        <v>1598.432</v>
      </c>
      <c r="K974" s="116">
        <f t="shared" si="462"/>
        <v>2</v>
      </c>
      <c r="L974" s="116">
        <f t="shared" si="458"/>
        <v>3196.864</v>
      </c>
      <c r="M974" s="116">
        <f t="shared" si="459"/>
        <v>84.1280000000002</v>
      </c>
      <c r="N974" s="116">
        <f t="shared" si="460"/>
        <v>2</v>
      </c>
      <c r="O974" s="116">
        <f t="shared" si="461"/>
        <v>168.256</v>
      </c>
      <c r="P974" s="116"/>
      <c r="R974" s="95">
        <f t="shared" si="463"/>
        <v>1598.432</v>
      </c>
      <c r="S974" s="96">
        <f t="shared" si="464"/>
        <v>0</v>
      </c>
      <c r="T974" s="97"/>
    </row>
    <row r="975" s="85" customFormat="1" ht="23.1" customHeight="1" spans="1:20">
      <c r="A975" s="129" t="s">
        <v>1794</v>
      </c>
      <c r="B975" s="129" t="s">
        <v>1795</v>
      </c>
      <c r="C975" s="113" t="s">
        <v>850</v>
      </c>
      <c r="D975" s="148">
        <v>1529.83</v>
      </c>
      <c r="E975" s="115">
        <v>2</v>
      </c>
      <c r="F975" s="116">
        <f t="shared" si="454"/>
        <v>3059.66</v>
      </c>
      <c r="G975" s="116">
        <f t="shared" si="455"/>
        <v>1529.83</v>
      </c>
      <c r="H975" s="117">
        <f t="shared" si="456"/>
        <v>2</v>
      </c>
      <c r="I975" s="116">
        <f t="shared" si="457"/>
        <v>3059.66</v>
      </c>
      <c r="J975" s="116">
        <f t="shared" si="453"/>
        <v>1453.3385</v>
      </c>
      <c r="K975" s="116">
        <f t="shared" si="462"/>
        <v>2</v>
      </c>
      <c r="L975" s="116">
        <f t="shared" si="458"/>
        <v>2906.677</v>
      </c>
      <c r="M975" s="116">
        <f t="shared" si="459"/>
        <v>76.4915000000001</v>
      </c>
      <c r="N975" s="116">
        <f t="shared" si="460"/>
        <v>2</v>
      </c>
      <c r="O975" s="116">
        <f t="shared" si="461"/>
        <v>152.983</v>
      </c>
      <c r="P975" s="116"/>
      <c r="R975" s="95">
        <f t="shared" si="463"/>
        <v>1453.3385</v>
      </c>
      <c r="S975" s="96">
        <f t="shared" si="464"/>
        <v>0</v>
      </c>
      <c r="T975" s="97"/>
    </row>
    <row r="976" s="85" customFormat="1" ht="23.1" customHeight="1" spans="1:20">
      <c r="A976" s="129" t="s">
        <v>1796</v>
      </c>
      <c r="B976" s="129" t="s">
        <v>1797</v>
      </c>
      <c r="C976" s="113" t="s">
        <v>850</v>
      </c>
      <c r="D976" s="148">
        <v>1835.93</v>
      </c>
      <c r="E976" s="115">
        <v>2</v>
      </c>
      <c r="F976" s="116">
        <f t="shared" si="454"/>
        <v>3671.86</v>
      </c>
      <c r="G976" s="116">
        <f t="shared" si="455"/>
        <v>1835.93</v>
      </c>
      <c r="H976" s="117">
        <f t="shared" si="456"/>
        <v>2</v>
      </c>
      <c r="I976" s="116">
        <f t="shared" si="457"/>
        <v>3671.86</v>
      </c>
      <c r="J976" s="116">
        <f t="shared" si="453"/>
        <v>1744.1335</v>
      </c>
      <c r="K976" s="116">
        <f t="shared" si="462"/>
        <v>2</v>
      </c>
      <c r="L976" s="116">
        <f t="shared" si="458"/>
        <v>3488.267</v>
      </c>
      <c r="M976" s="116">
        <f t="shared" si="459"/>
        <v>91.7965000000002</v>
      </c>
      <c r="N976" s="116">
        <f t="shared" si="460"/>
        <v>2</v>
      </c>
      <c r="O976" s="116">
        <f t="shared" si="461"/>
        <v>183.593</v>
      </c>
      <c r="P976" s="116"/>
      <c r="R976" s="95">
        <f t="shared" si="463"/>
        <v>1744.1335</v>
      </c>
      <c r="S976" s="96">
        <f t="shared" si="464"/>
        <v>0</v>
      </c>
      <c r="T976" s="97"/>
    </row>
    <row r="977" s="85" customFormat="1" ht="23.1" customHeight="1" spans="1:20">
      <c r="A977" s="129" t="s">
        <v>1798</v>
      </c>
      <c r="B977" s="129" t="s">
        <v>1799</v>
      </c>
      <c r="C977" s="113" t="s">
        <v>850</v>
      </c>
      <c r="D977" s="148">
        <v>2441.27</v>
      </c>
      <c r="E977" s="115">
        <v>2</v>
      </c>
      <c r="F977" s="116">
        <f t="shared" si="454"/>
        <v>4882.54</v>
      </c>
      <c r="G977" s="116">
        <f t="shared" si="455"/>
        <v>2441.27</v>
      </c>
      <c r="H977" s="117">
        <f t="shared" si="456"/>
        <v>2</v>
      </c>
      <c r="I977" s="116">
        <f t="shared" si="457"/>
        <v>4882.54</v>
      </c>
      <c r="J977" s="116">
        <f t="shared" si="453"/>
        <v>2319.2065</v>
      </c>
      <c r="K977" s="116">
        <f t="shared" si="462"/>
        <v>2</v>
      </c>
      <c r="L977" s="116">
        <f t="shared" si="458"/>
        <v>4638.413</v>
      </c>
      <c r="M977" s="116">
        <f t="shared" si="459"/>
        <v>122.0635</v>
      </c>
      <c r="N977" s="116">
        <f t="shared" si="460"/>
        <v>2</v>
      </c>
      <c r="O977" s="116">
        <f t="shared" si="461"/>
        <v>244.127</v>
      </c>
      <c r="P977" s="116"/>
      <c r="R977" s="95">
        <f t="shared" si="463"/>
        <v>2319.2065</v>
      </c>
      <c r="S977" s="96">
        <f t="shared" si="464"/>
        <v>0</v>
      </c>
      <c r="T977" s="97"/>
    </row>
    <row r="978" s="85" customFormat="1" ht="23.1" customHeight="1" spans="1:20">
      <c r="A978" s="129" t="s">
        <v>1800</v>
      </c>
      <c r="B978" s="129" t="s">
        <v>1801</v>
      </c>
      <c r="C978" s="113" t="s">
        <v>850</v>
      </c>
      <c r="D978" s="148">
        <v>203.92</v>
      </c>
      <c r="E978" s="115">
        <v>2</v>
      </c>
      <c r="F978" s="116">
        <f t="shared" si="454"/>
        <v>407.84</v>
      </c>
      <c r="G978" s="116">
        <f t="shared" si="455"/>
        <v>203.92</v>
      </c>
      <c r="H978" s="117">
        <f t="shared" si="456"/>
        <v>2</v>
      </c>
      <c r="I978" s="116">
        <f t="shared" si="457"/>
        <v>407.84</v>
      </c>
      <c r="J978" s="116">
        <f t="shared" si="453"/>
        <v>193.724</v>
      </c>
      <c r="K978" s="116">
        <f t="shared" si="462"/>
        <v>2</v>
      </c>
      <c r="L978" s="116">
        <f t="shared" si="458"/>
        <v>387.448</v>
      </c>
      <c r="M978" s="116">
        <f t="shared" si="459"/>
        <v>10.196</v>
      </c>
      <c r="N978" s="116">
        <f t="shared" si="460"/>
        <v>2</v>
      </c>
      <c r="O978" s="116">
        <f t="shared" si="461"/>
        <v>20.392</v>
      </c>
      <c r="P978" s="116"/>
      <c r="R978" s="95">
        <f t="shared" si="463"/>
        <v>193.724</v>
      </c>
      <c r="S978" s="96">
        <f t="shared" si="464"/>
        <v>0</v>
      </c>
      <c r="T978" s="97"/>
    </row>
    <row r="979" s="85" customFormat="1" ht="23.1" customHeight="1" spans="1:20">
      <c r="A979" s="129" t="s">
        <v>1802</v>
      </c>
      <c r="B979" s="129" t="s">
        <v>1803</v>
      </c>
      <c r="C979" s="113" t="s">
        <v>850</v>
      </c>
      <c r="D979" s="148">
        <v>249.94</v>
      </c>
      <c r="E979" s="115">
        <v>2</v>
      </c>
      <c r="F979" s="116">
        <f t="shared" si="454"/>
        <v>499.88</v>
      </c>
      <c r="G979" s="116">
        <f t="shared" si="455"/>
        <v>249.94</v>
      </c>
      <c r="H979" s="117">
        <f t="shared" si="456"/>
        <v>2</v>
      </c>
      <c r="I979" s="116">
        <f t="shared" si="457"/>
        <v>499.88</v>
      </c>
      <c r="J979" s="116">
        <f t="shared" si="453"/>
        <v>237.443</v>
      </c>
      <c r="K979" s="116">
        <f t="shared" si="462"/>
        <v>2</v>
      </c>
      <c r="L979" s="116">
        <f t="shared" si="458"/>
        <v>474.886</v>
      </c>
      <c r="M979" s="116">
        <f t="shared" si="459"/>
        <v>12.497</v>
      </c>
      <c r="N979" s="116">
        <f t="shared" si="460"/>
        <v>2</v>
      </c>
      <c r="O979" s="116">
        <f t="shared" si="461"/>
        <v>24.994</v>
      </c>
      <c r="P979" s="116"/>
      <c r="R979" s="95">
        <f t="shared" si="463"/>
        <v>237.443</v>
      </c>
      <c r="S979" s="96">
        <f t="shared" si="464"/>
        <v>0</v>
      </c>
      <c r="T979" s="97"/>
    </row>
    <row r="980" s="85" customFormat="1" ht="23.1" customHeight="1" spans="1:20">
      <c r="A980" s="129" t="s">
        <v>1804</v>
      </c>
      <c r="B980" s="129" t="s">
        <v>1805</v>
      </c>
      <c r="C980" s="113" t="s">
        <v>850</v>
      </c>
      <c r="D980" s="148">
        <v>249.93</v>
      </c>
      <c r="E980" s="115">
        <v>2</v>
      </c>
      <c r="F980" s="116">
        <f t="shared" si="454"/>
        <v>499.86</v>
      </c>
      <c r="G980" s="116">
        <f t="shared" si="455"/>
        <v>249.93</v>
      </c>
      <c r="H980" s="117">
        <f t="shared" si="456"/>
        <v>2</v>
      </c>
      <c r="I980" s="116">
        <f t="shared" si="457"/>
        <v>499.86</v>
      </c>
      <c r="J980" s="116">
        <f t="shared" si="453"/>
        <v>237.4335</v>
      </c>
      <c r="K980" s="116">
        <f t="shared" si="462"/>
        <v>2</v>
      </c>
      <c r="L980" s="116">
        <f t="shared" si="458"/>
        <v>474.867</v>
      </c>
      <c r="M980" s="116">
        <f t="shared" si="459"/>
        <v>12.4965</v>
      </c>
      <c r="N980" s="116">
        <f t="shared" si="460"/>
        <v>2</v>
      </c>
      <c r="O980" s="116">
        <f t="shared" si="461"/>
        <v>24.993</v>
      </c>
      <c r="P980" s="116"/>
      <c r="R980" s="95">
        <f t="shared" si="463"/>
        <v>237.4335</v>
      </c>
      <c r="S980" s="96">
        <f t="shared" si="464"/>
        <v>0</v>
      </c>
      <c r="T980" s="97"/>
    </row>
    <row r="981" s="85" customFormat="1" ht="23.1" customHeight="1" spans="1:20">
      <c r="A981" s="129" t="s">
        <v>1806</v>
      </c>
      <c r="B981" s="129" t="s">
        <v>1807</v>
      </c>
      <c r="C981" s="113" t="s">
        <v>850</v>
      </c>
      <c r="D981" s="148">
        <v>199.96</v>
      </c>
      <c r="E981" s="115">
        <v>2</v>
      </c>
      <c r="F981" s="116">
        <f t="shared" si="454"/>
        <v>399.92</v>
      </c>
      <c r="G981" s="116">
        <f t="shared" si="455"/>
        <v>199.96</v>
      </c>
      <c r="H981" s="117">
        <f t="shared" si="456"/>
        <v>2</v>
      </c>
      <c r="I981" s="116">
        <f t="shared" si="457"/>
        <v>399.92</v>
      </c>
      <c r="J981" s="116">
        <f t="shared" si="453"/>
        <v>189.962</v>
      </c>
      <c r="K981" s="116">
        <f t="shared" si="462"/>
        <v>2</v>
      </c>
      <c r="L981" s="116">
        <f t="shared" si="458"/>
        <v>379.924</v>
      </c>
      <c r="M981" s="116">
        <f t="shared" si="459"/>
        <v>9.99800000000002</v>
      </c>
      <c r="N981" s="116">
        <f t="shared" si="460"/>
        <v>2</v>
      </c>
      <c r="O981" s="116">
        <f t="shared" si="461"/>
        <v>19.996</v>
      </c>
      <c r="P981" s="116"/>
      <c r="R981" s="95">
        <f t="shared" si="463"/>
        <v>189.962</v>
      </c>
      <c r="S981" s="96">
        <f t="shared" si="464"/>
        <v>0</v>
      </c>
      <c r="T981" s="97"/>
    </row>
    <row r="982" s="85" customFormat="1" ht="23.1" customHeight="1" spans="1:20">
      <c r="A982" s="129" t="s">
        <v>1808</v>
      </c>
      <c r="B982" s="129" t="s">
        <v>1809</v>
      </c>
      <c r="C982" s="113" t="s">
        <v>850</v>
      </c>
      <c r="D982" s="148">
        <v>199.97</v>
      </c>
      <c r="E982" s="115">
        <v>2</v>
      </c>
      <c r="F982" s="116">
        <f t="shared" si="454"/>
        <v>399.94</v>
      </c>
      <c r="G982" s="116">
        <f t="shared" si="455"/>
        <v>199.97</v>
      </c>
      <c r="H982" s="117">
        <f t="shared" si="456"/>
        <v>2</v>
      </c>
      <c r="I982" s="116">
        <f t="shared" si="457"/>
        <v>399.94</v>
      </c>
      <c r="J982" s="116">
        <f t="shared" si="453"/>
        <v>189.9715</v>
      </c>
      <c r="K982" s="116">
        <f t="shared" si="462"/>
        <v>2</v>
      </c>
      <c r="L982" s="116">
        <f t="shared" si="458"/>
        <v>379.943</v>
      </c>
      <c r="M982" s="116">
        <f t="shared" si="459"/>
        <v>9.99850000000001</v>
      </c>
      <c r="N982" s="116">
        <f t="shared" si="460"/>
        <v>2</v>
      </c>
      <c r="O982" s="116">
        <f t="shared" si="461"/>
        <v>19.997</v>
      </c>
      <c r="P982" s="116"/>
      <c r="R982" s="95">
        <f t="shared" si="463"/>
        <v>189.9715</v>
      </c>
      <c r="S982" s="96">
        <f t="shared" si="464"/>
        <v>0</v>
      </c>
      <c r="T982" s="97"/>
    </row>
    <row r="983" s="85" customFormat="1" ht="23.1" customHeight="1" spans="1:20">
      <c r="A983" s="129" t="s">
        <v>1810</v>
      </c>
      <c r="B983" s="129" t="s">
        <v>1811</v>
      </c>
      <c r="C983" s="113" t="s">
        <v>850</v>
      </c>
      <c r="D983" s="148">
        <v>1520.83</v>
      </c>
      <c r="E983" s="115">
        <v>2</v>
      </c>
      <c r="F983" s="116">
        <f t="shared" si="454"/>
        <v>3041.66</v>
      </c>
      <c r="G983" s="116">
        <f t="shared" si="455"/>
        <v>1520.83</v>
      </c>
      <c r="H983" s="117">
        <f t="shared" si="456"/>
        <v>2</v>
      </c>
      <c r="I983" s="116">
        <f t="shared" si="457"/>
        <v>3041.66</v>
      </c>
      <c r="J983" s="116">
        <f t="shared" si="453"/>
        <v>1444.7885</v>
      </c>
      <c r="K983" s="116">
        <f t="shared" si="462"/>
        <v>2</v>
      </c>
      <c r="L983" s="116">
        <f t="shared" si="458"/>
        <v>2889.577</v>
      </c>
      <c r="M983" s="116">
        <f t="shared" si="459"/>
        <v>76.0415</v>
      </c>
      <c r="N983" s="116">
        <f t="shared" si="460"/>
        <v>2</v>
      </c>
      <c r="O983" s="116">
        <f t="shared" si="461"/>
        <v>152.083</v>
      </c>
      <c r="P983" s="116"/>
      <c r="R983" s="95">
        <f t="shared" si="463"/>
        <v>1444.7885</v>
      </c>
      <c r="S983" s="96">
        <f t="shared" si="464"/>
        <v>0</v>
      </c>
      <c r="T983" s="97"/>
    </row>
    <row r="984" s="85" customFormat="1" ht="23.1" customHeight="1" spans="1:20">
      <c r="A984" s="129" t="s">
        <v>1812</v>
      </c>
      <c r="B984" s="129" t="s">
        <v>1813</v>
      </c>
      <c r="C984" s="113" t="s">
        <v>850</v>
      </c>
      <c r="D984" s="148">
        <v>643.82</v>
      </c>
      <c r="E984" s="115">
        <v>2</v>
      </c>
      <c r="F984" s="116">
        <f t="shared" si="454"/>
        <v>1287.64</v>
      </c>
      <c r="G984" s="116">
        <f t="shared" si="455"/>
        <v>643.82</v>
      </c>
      <c r="H984" s="117">
        <f t="shared" si="456"/>
        <v>2</v>
      </c>
      <c r="I984" s="116">
        <f t="shared" si="457"/>
        <v>1287.64</v>
      </c>
      <c r="J984" s="116">
        <f t="shared" si="453"/>
        <v>611.629</v>
      </c>
      <c r="K984" s="116">
        <f t="shared" si="462"/>
        <v>2</v>
      </c>
      <c r="L984" s="116">
        <f t="shared" si="458"/>
        <v>1223.258</v>
      </c>
      <c r="M984" s="116">
        <f t="shared" si="459"/>
        <v>32.191</v>
      </c>
      <c r="N984" s="116">
        <f t="shared" si="460"/>
        <v>2</v>
      </c>
      <c r="O984" s="116">
        <f t="shared" si="461"/>
        <v>64.3820000000001</v>
      </c>
      <c r="P984" s="116"/>
      <c r="R984" s="95">
        <f t="shared" si="463"/>
        <v>611.629</v>
      </c>
      <c r="S984" s="96">
        <f t="shared" si="464"/>
        <v>0</v>
      </c>
      <c r="T984" s="97"/>
    </row>
    <row r="985" s="91" customFormat="1" ht="23.1" customHeight="1" spans="1:16384">
      <c r="A985" s="174">
        <v>1000</v>
      </c>
      <c r="B985" s="174" t="s">
        <v>1814</v>
      </c>
      <c r="C985" s="175"/>
      <c r="D985" s="176"/>
      <c r="E985" s="177"/>
      <c r="F985" s="178">
        <f>SUM(F986:F993)</f>
        <v>3516.01</v>
      </c>
      <c r="G985" s="178"/>
      <c r="H985" s="179"/>
      <c r="I985" s="178">
        <f>SUM(I986:I993)</f>
        <v>3516.01</v>
      </c>
      <c r="J985" s="116">
        <f t="shared" si="453"/>
        <v>0</v>
      </c>
      <c r="K985" s="178"/>
      <c r="L985" s="178">
        <f>SUM(L986:L993)</f>
        <v>3340.2095</v>
      </c>
      <c r="M985" s="178"/>
      <c r="N985" s="178"/>
      <c r="O985" s="178">
        <f>SUM(O986:O993)</f>
        <v>175.8005</v>
      </c>
      <c r="P985" s="110"/>
      <c r="R985" s="95">
        <f t="shared" si="463"/>
        <v>0</v>
      </c>
      <c r="S985" s="96">
        <f t="shared" si="464"/>
        <v>0</v>
      </c>
      <c r="T985" s="185"/>
      <c r="XFB985" s="189"/>
      <c r="XFC985" s="189"/>
      <c r="XFD985" s="189"/>
    </row>
    <row r="986" s="85" customFormat="1" ht="23.1" customHeight="1" spans="1:20">
      <c r="A986" s="129">
        <v>1004</v>
      </c>
      <c r="B986" s="129" t="s">
        <v>1815</v>
      </c>
      <c r="C986" s="113"/>
      <c r="D986" s="148"/>
      <c r="E986" s="115"/>
      <c r="F986" s="116">
        <f>E986*D986</f>
        <v>0</v>
      </c>
      <c r="G986" s="116"/>
      <c r="H986" s="117"/>
      <c r="I986" s="116"/>
      <c r="J986" s="116">
        <f t="shared" si="453"/>
        <v>0</v>
      </c>
      <c r="K986" s="116"/>
      <c r="L986" s="116"/>
      <c r="M986" s="116"/>
      <c r="N986" s="116"/>
      <c r="O986" s="116"/>
      <c r="P986" s="116"/>
      <c r="R986" s="95">
        <f t="shared" si="463"/>
        <v>0</v>
      </c>
      <c r="S986" s="96">
        <f t="shared" si="464"/>
        <v>0</v>
      </c>
      <c r="T986" s="97"/>
    </row>
    <row r="987" s="85" customFormat="1" ht="23.1" customHeight="1" spans="1:20">
      <c r="A987" s="129" t="s">
        <v>1816</v>
      </c>
      <c r="B987" s="129" t="s">
        <v>1817</v>
      </c>
      <c r="C987" s="113" t="s">
        <v>1131</v>
      </c>
      <c r="D987" s="148">
        <v>499.88</v>
      </c>
      <c r="E987" s="115">
        <v>1</v>
      </c>
      <c r="F987" s="116">
        <f t="shared" ref="F987:F993" si="465">ROUND(E987*D987,2)</f>
        <v>499.88</v>
      </c>
      <c r="G987" s="116">
        <f t="shared" ref="G987:K987" si="466">D987</f>
        <v>499.88</v>
      </c>
      <c r="H987" s="117">
        <f t="shared" si="466"/>
        <v>1</v>
      </c>
      <c r="I987" s="116">
        <f t="shared" ref="I987:I993" si="467">ROUND(H987*G987,2)</f>
        <v>499.88</v>
      </c>
      <c r="J987" s="116">
        <f t="shared" si="453"/>
        <v>474.886</v>
      </c>
      <c r="K987" s="116">
        <f t="shared" si="466"/>
        <v>1</v>
      </c>
      <c r="L987" s="116">
        <f t="shared" ref="L987:L993" si="468">K987*J987</f>
        <v>474.886</v>
      </c>
      <c r="M987" s="116">
        <f t="shared" ref="M987:M993" si="469">G987-J987</f>
        <v>24.994</v>
      </c>
      <c r="N987" s="116">
        <f t="shared" ref="N987:N993" si="470">K987</f>
        <v>1</v>
      </c>
      <c r="O987" s="116">
        <f t="shared" ref="O987:O993" si="471">N987*M987</f>
        <v>24.994</v>
      </c>
      <c r="P987" s="116"/>
      <c r="R987" s="95">
        <f t="shared" si="463"/>
        <v>474.886</v>
      </c>
      <c r="S987" s="96"/>
      <c r="T987" s="97"/>
    </row>
    <row r="988" s="85" customFormat="1" ht="23.1" customHeight="1" spans="1:20">
      <c r="A988" s="129" t="s">
        <v>1818</v>
      </c>
      <c r="B988" s="129" t="s">
        <v>1819</v>
      </c>
      <c r="C988" s="113" t="s">
        <v>1131</v>
      </c>
      <c r="D988" s="148">
        <v>499.95</v>
      </c>
      <c r="E988" s="115">
        <v>1</v>
      </c>
      <c r="F988" s="116">
        <f t="shared" si="465"/>
        <v>499.95</v>
      </c>
      <c r="G988" s="116">
        <f t="shared" ref="G988:K988" si="472">D988</f>
        <v>499.95</v>
      </c>
      <c r="H988" s="117">
        <f t="shared" si="472"/>
        <v>1</v>
      </c>
      <c r="I988" s="116">
        <f t="shared" si="467"/>
        <v>499.95</v>
      </c>
      <c r="J988" s="116">
        <f t="shared" si="453"/>
        <v>474.9525</v>
      </c>
      <c r="K988" s="116">
        <f t="shared" si="472"/>
        <v>1</v>
      </c>
      <c r="L988" s="116">
        <f t="shared" si="468"/>
        <v>474.9525</v>
      </c>
      <c r="M988" s="116">
        <f t="shared" si="469"/>
        <v>24.9975</v>
      </c>
      <c r="N988" s="116">
        <f t="shared" si="470"/>
        <v>1</v>
      </c>
      <c r="O988" s="116">
        <f t="shared" si="471"/>
        <v>24.9975</v>
      </c>
      <c r="P988" s="116"/>
      <c r="R988" s="95">
        <f t="shared" si="463"/>
        <v>474.9525</v>
      </c>
      <c r="S988" s="96">
        <f t="shared" ref="S988:S993" si="473">J988-R988</f>
        <v>0</v>
      </c>
      <c r="T988" s="97"/>
    </row>
    <row r="989" s="85" customFormat="1" ht="23.1" customHeight="1" spans="1:20">
      <c r="A989" s="129" t="s">
        <v>1820</v>
      </c>
      <c r="B989" s="129" t="s">
        <v>1821</v>
      </c>
      <c r="C989" s="113" t="s">
        <v>1553</v>
      </c>
      <c r="D989" s="148">
        <v>399.88</v>
      </c>
      <c r="E989" s="115">
        <v>1</v>
      </c>
      <c r="F989" s="116">
        <f t="shared" si="465"/>
        <v>399.88</v>
      </c>
      <c r="G989" s="116">
        <f t="shared" ref="G989:K989" si="474">D989</f>
        <v>399.88</v>
      </c>
      <c r="H989" s="117">
        <f t="shared" si="474"/>
        <v>1</v>
      </c>
      <c r="I989" s="116">
        <f t="shared" si="467"/>
        <v>399.88</v>
      </c>
      <c r="J989" s="116">
        <f t="shared" si="453"/>
        <v>379.886</v>
      </c>
      <c r="K989" s="116">
        <f t="shared" si="474"/>
        <v>1</v>
      </c>
      <c r="L989" s="116">
        <f t="shared" si="468"/>
        <v>379.886</v>
      </c>
      <c r="M989" s="116">
        <f t="shared" si="469"/>
        <v>19.994</v>
      </c>
      <c r="N989" s="116">
        <f t="shared" si="470"/>
        <v>1</v>
      </c>
      <c r="O989" s="116">
        <f t="shared" si="471"/>
        <v>19.994</v>
      </c>
      <c r="P989" s="116"/>
      <c r="R989" s="95">
        <f t="shared" si="463"/>
        <v>379.886</v>
      </c>
      <c r="S989" s="96">
        <f t="shared" si="473"/>
        <v>0</v>
      </c>
      <c r="T989" s="97"/>
    </row>
    <row r="990" s="85" customFormat="1" ht="23.1" customHeight="1" spans="1:20">
      <c r="A990" s="129">
        <v>1006</v>
      </c>
      <c r="B990" s="129" t="s">
        <v>1822</v>
      </c>
      <c r="C990" s="113"/>
      <c r="D990" s="148"/>
      <c r="E990" s="115"/>
      <c r="F990" s="116">
        <f t="shared" si="465"/>
        <v>0</v>
      </c>
      <c r="G990" s="116">
        <f t="shared" ref="G990:K990" si="475">D990</f>
        <v>0</v>
      </c>
      <c r="H990" s="117">
        <f t="shared" si="475"/>
        <v>0</v>
      </c>
      <c r="I990" s="116">
        <f t="shared" si="467"/>
        <v>0</v>
      </c>
      <c r="J990" s="116">
        <f t="shared" si="453"/>
        <v>0</v>
      </c>
      <c r="K990" s="116">
        <f t="shared" si="475"/>
        <v>0</v>
      </c>
      <c r="L990" s="116">
        <f t="shared" si="468"/>
        <v>0</v>
      </c>
      <c r="M990" s="116">
        <f t="shared" si="469"/>
        <v>0</v>
      </c>
      <c r="N990" s="116">
        <f t="shared" si="470"/>
        <v>0</v>
      </c>
      <c r="O990" s="116">
        <f t="shared" si="471"/>
        <v>0</v>
      </c>
      <c r="P990" s="116"/>
      <c r="R990" s="95">
        <f t="shared" si="463"/>
        <v>0</v>
      </c>
      <c r="S990" s="96">
        <f t="shared" si="473"/>
        <v>0</v>
      </c>
      <c r="T990" s="97"/>
    </row>
    <row r="991" s="85" customFormat="1" ht="23.1" customHeight="1" spans="1:20">
      <c r="A991" s="129" t="s">
        <v>1823</v>
      </c>
      <c r="B991" s="129" t="s">
        <v>1824</v>
      </c>
      <c r="C991" s="113"/>
      <c r="D991" s="148"/>
      <c r="E991" s="115"/>
      <c r="F991" s="116">
        <f t="shared" si="465"/>
        <v>0</v>
      </c>
      <c r="G991" s="116">
        <f t="shared" ref="G991:K991" si="476">D991</f>
        <v>0</v>
      </c>
      <c r="H991" s="117">
        <f t="shared" si="476"/>
        <v>0</v>
      </c>
      <c r="I991" s="116">
        <f t="shared" si="467"/>
        <v>0</v>
      </c>
      <c r="J991" s="116">
        <f t="shared" si="453"/>
        <v>0</v>
      </c>
      <c r="K991" s="116">
        <f t="shared" si="476"/>
        <v>0</v>
      </c>
      <c r="L991" s="116">
        <f t="shared" si="468"/>
        <v>0</v>
      </c>
      <c r="M991" s="116">
        <f t="shared" si="469"/>
        <v>0</v>
      </c>
      <c r="N991" s="116">
        <f t="shared" si="470"/>
        <v>0</v>
      </c>
      <c r="O991" s="116">
        <f t="shared" si="471"/>
        <v>0</v>
      </c>
      <c r="P991" s="116"/>
      <c r="R991" s="95">
        <f t="shared" si="463"/>
        <v>0</v>
      </c>
      <c r="S991" s="96">
        <f t="shared" si="473"/>
        <v>0</v>
      </c>
      <c r="T991" s="97"/>
    </row>
    <row r="992" s="85" customFormat="1" ht="23.1" customHeight="1" spans="1:21">
      <c r="A992" s="129" t="s">
        <v>1825</v>
      </c>
      <c r="B992" s="129" t="s">
        <v>1826</v>
      </c>
      <c r="C992" s="113" t="s">
        <v>1553</v>
      </c>
      <c r="D992" s="148">
        <v>1181.37</v>
      </c>
      <c r="E992" s="115">
        <v>1</v>
      </c>
      <c r="F992" s="116">
        <f t="shared" si="465"/>
        <v>1181.37</v>
      </c>
      <c r="G992" s="116">
        <f t="shared" ref="G992:K992" si="477">D992</f>
        <v>1181.37</v>
      </c>
      <c r="H992" s="117">
        <f t="shared" si="477"/>
        <v>1</v>
      </c>
      <c r="I992" s="116">
        <f t="shared" si="467"/>
        <v>1181.37</v>
      </c>
      <c r="J992" s="116">
        <f t="shared" si="453"/>
        <v>1122.3015</v>
      </c>
      <c r="K992" s="116">
        <f t="shared" si="477"/>
        <v>1</v>
      </c>
      <c r="L992" s="116">
        <f t="shared" si="468"/>
        <v>1122.3015</v>
      </c>
      <c r="M992" s="116">
        <f t="shared" si="469"/>
        <v>59.0685000000001</v>
      </c>
      <c r="N992" s="116">
        <f t="shared" si="470"/>
        <v>1</v>
      </c>
      <c r="O992" s="116">
        <f t="shared" si="471"/>
        <v>59.0685000000001</v>
      </c>
      <c r="P992" s="116"/>
      <c r="Q992" s="144"/>
      <c r="R992" s="95">
        <f t="shared" si="463"/>
        <v>1122.3015</v>
      </c>
      <c r="S992" s="96">
        <f t="shared" si="473"/>
        <v>0</v>
      </c>
      <c r="T992" s="97"/>
      <c r="U992" s="144"/>
    </row>
    <row r="993" s="85" customFormat="1" ht="23.1" customHeight="1" spans="1:21">
      <c r="A993" s="129" t="s">
        <v>1827</v>
      </c>
      <c r="B993" s="129" t="s">
        <v>1828</v>
      </c>
      <c r="C993" s="113" t="s">
        <v>1553</v>
      </c>
      <c r="D993" s="148">
        <v>934.93</v>
      </c>
      <c r="E993" s="115">
        <v>1</v>
      </c>
      <c r="F993" s="116">
        <f t="shared" si="465"/>
        <v>934.93</v>
      </c>
      <c r="G993" s="116">
        <f t="shared" ref="G993:K993" si="478">D993</f>
        <v>934.93</v>
      </c>
      <c r="H993" s="117">
        <f t="shared" si="478"/>
        <v>1</v>
      </c>
      <c r="I993" s="116">
        <f t="shared" si="467"/>
        <v>934.93</v>
      </c>
      <c r="J993" s="116">
        <f t="shared" si="453"/>
        <v>888.1835</v>
      </c>
      <c r="K993" s="116">
        <f t="shared" si="478"/>
        <v>1</v>
      </c>
      <c r="L993" s="116">
        <f t="shared" si="468"/>
        <v>888.1835</v>
      </c>
      <c r="M993" s="116">
        <f t="shared" si="469"/>
        <v>46.7465000000001</v>
      </c>
      <c r="N993" s="116">
        <f t="shared" si="470"/>
        <v>1</v>
      </c>
      <c r="O993" s="116">
        <f t="shared" si="471"/>
        <v>46.7465000000001</v>
      </c>
      <c r="P993" s="116"/>
      <c r="Q993" s="144"/>
      <c r="R993" s="95">
        <f t="shared" si="463"/>
        <v>888.1835</v>
      </c>
      <c r="S993" s="96">
        <f t="shared" si="473"/>
        <v>0</v>
      </c>
      <c r="T993" s="97"/>
      <c r="U993" s="144"/>
    </row>
    <row r="994" s="85" customFormat="1" ht="23.1" customHeight="1" spans="1:21">
      <c r="A994" s="102" t="s">
        <v>1829</v>
      </c>
      <c r="B994" s="102"/>
      <c r="C994" s="103"/>
      <c r="D994" s="118"/>
      <c r="E994" s="103"/>
      <c r="F994" s="118">
        <f>F4+F10+F150+F331+F456+F511+F838+F920+F960+F985</f>
        <v>17068232.26</v>
      </c>
      <c r="G994" s="180"/>
      <c r="H994" s="103"/>
      <c r="I994" s="118">
        <f>I4+I10+I150+I331+I456+I511+I838+I920+I960+I985</f>
        <v>16626418.57</v>
      </c>
      <c r="J994" s="118"/>
      <c r="K994" s="118"/>
      <c r="L994" s="118">
        <f>L4+L10+L150+L331+L456+L511+L838+L920+L960+L985</f>
        <v>15773006.9603458</v>
      </c>
      <c r="M994" s="118"/>
      <c r="N994" s="118"/>
      <c r="O994" s="118">
        <f>O4+O10+O150+O331+O456+O511+O838+O920+O960+O985-23.482934624888</f>
        <v>853387.230279559</v>
      </c>
      <c r="P994" s="184"/>
      <c r="Q994" s="144"/>
      <c r="R994" s="95"/>
      <c r="S994" s="96"/>
      <c r="T994" s="97"/>
      <c r="U994" s="144"/>
    </row>
    <row r="995" s="85" customFormat="1" ht="23.1" customHeight="1" spans="1:21">
      <c r="A995" s="181" t="s">
        <v>1830</v>
      </c>
      <c r="B995" s="182"/>
      <c r="C995" s="183"/>
      <c r="D995" s="118"/>
      <c r="E995" s="103"/>
      <c r="F995" s="118">
        <f>F994/1.09*0.09</f>
        <v>1409303.58110092</v>
      </c>
      <c r="G995" s="180"/>
      <c r="H995" s="103"/>
      <c r="I995" s="118">
        <f>I994/1.09*0.09</f>
        <v>1372823.55165138</v>
      </c>
      <c r="J995" s="118"/>
      <c r="K995" s="118"/>
      <c r="L995" s="118">
        <f>L994/1.09*0.09</f>
        <v>1302358.37287259</v>
      </c>
      <c r="M995" s="118"/>
      <c r="N995" s="118"/>
      <c r="O995" s="118">
        <f>O994/1.09*0.09</f>
        <v>70463.1658028994</v>
      </c>
      <c r="P995" s="184"/>
      <c r="Q995" s="144"/>
      <c r="R995" s="95"/>
      <c r="S995" s="96"/>
      <c r="T995" s="97"/>
      <c r="U995" s="144"/>
    </row>
    <row r="996" s="92" customFormat="1" ht="21" customHeight="1" spans="1:16384">
      <c r="A996" s="102" t="s">
        <v>1831</v>
      </c>
      <c r="B996" s="102"/>
      <c r="C996" s="103"/>
      <c r="D996" s="180"/>
      <c r="E996" s="103">
        <f>E4+E994</f>
        <v>0</v>
      </c>
      <c r="F996" s="118">
        <f>F994-F995</f>
        <v>15658928.6788991</v>
      </c>
      <c r="G996" s="180"/>
      <c r="H996" s="103"/>
      <c r="I996" s="118">
        <f>I994-I995</f>
        <v>15253595.0183486</v>
      </c>
      <c r="J996" s="180"/>
      <c r="K996" s="180"/>
      <c r="L996" s="118">
        <f>L994-L995</f>
        <v>14470648.5874732</v>
      </c>
      <c r="M996" s="180"/>
      <c r="N996" s="118"/>
      <c r="O996" s="118">
        <f>O994-O995</f>
        <v>782924.06447666</v>
      </c>
      <c r="P996" s="118"/>
      <c r="Q996" s="186"/>
      <c r="R996" s="187"/>
      <c r="S996" s="188"/>
      <c r="T996" s="172"/>
      <c r="U996" s="186"/>
      <c r="V996" s="90"/>
      <c r="W996" s="90"/>
      <c r="X996" s="90"/>
      <c r="Y996" s="90"/>
      <c r="Z996" s="90"/>
      <c r="AA996" s="90"/>
      <c r="AB996" s="90"/>
      <c r="AC996" s="90"/>
      <c r="AD996" s="90"/>
      <c r="AE996" s="90"/>
      <c r="AF996" s="90"/>
      <c r="AG996" s="90"/>
      <c r="AH996" s="90"/>
      <c r="AI996" s="90"/>
      <c r="AJ996" s="90"/>
      <c r="AK996" s="90"/>
      <c r="AL996" s="90"/>
      <c r="AM996" s="90"/>
      <c r="AN996" s="90"/>
      <c r="AO996" s="90"/>
      <c r="AP996" s="90"/>
      <c r="AQ996" s="90"/>
      <c r="AR996" s="90"/>
      <c r="AS996" s="90"/>
      <c r="AT996" s="90"/>
      <c r="AU996" s="90"/>
      <c r="AV996" s="90"/>
      <c r="AW996" s="90"/>
      <c r="AX996" s="90"/>
      <c r="AY996" s="90"/>
      <c r="AZ996" s="90"/>
      <c r="BA996" s="90"/>
      <c r="BB996" s="90"/>
      <c r="BC996" s="90"/>
      <c r="BD996" s="90"/>
      <c r="BE996" s="90"/>
      <c r="BF996" s="90"/>
      <c r="BG996" s="90"/>
      <c r="BH996" s="90"/>
      <c r="BI996" s="90"/>
      <c r="BJ996" s="90"/>
      <c r="BK996" s="90"/>
      <c r="BL996" s="90"/>
      <c r="BM996" s="90"/>
      <c r="BN996" s="90"/>
      <c r="BO996" s="90"/>
      <c r="BP996" s="90"/>
      <c r="BQ996" s="90"/>
      <c r="BR996" s="90"/>
      <c r="BS996" s="90"/>
      <c r="BT996" s="90"/>
      <c r="BU996" s="90"/>
      <c r="BV996" s="90"/>
      <c r="BW996" s="90"/>
      <c r="BX996" s="90"/>
      <c r="BY996" s="90"/>
      <c r="BZ996" s="90"/>
      <c r="CA996" s="90"/>
      <c r="CB996" s="90"/>
      <c r="CC996" s="90"/>
      <c r="CD996" s="90"/>
      <c r="CE996" s="90"/>
      <c r="CF996" s="90"/>
      <c r="CG996" s="90"/>
      <c r="CH996" s="90"/>
      <c r="CI996" s="90"/>
      <c r="CJ996" s="90"/>
      <c r="CK996" s="90"/>
      <c r="CL996" s="90"/>
      <c r="CM996" s="90"/>
      <c r="CN996" s="90"/>
      <c r="CO996" s="90"/>
      <c r="CP996" s="90"/>
      <c r="CQ996" s="90"/>
      <c r="CR996" s="90"/>
      <c r="CS996" s="90"/>
      <c r="CT996" s="90"/>
      <c r="CU996" s="90"/>
      <c r="CV996" s="90"/>
      <c r="CW996" s="90"/>
      <c r="CX996" s="90"/>
      <c r="CY996" s="90"/>
      <c r="CZ996" s="90"/>
      <c r="DA996" s="90"/>
      <c r="DB996" s="90"/>
      <c r="DC996" s="90"/>
      <c r="DD996" s="90"/>
      <c r="DE996" s="90"/>
      <c r="DF996" s="90"/>
      <c r="DG996" s="90"/>
      <c r="DH996" s="90"/>
      <c r="DI996" s="90"/>
      <c r="DJ996" s="90"/>
      <c r="DK996" s="90"/>
      <c r="DL996" s="90"/>
      <c r="DM996" s="90"/>
      <c r="DN996" s="90"/>
      <c r="DO996" s="90"/>
      <c r="DP996" s="90"/>
      <c r="DQ996" s="90"/>
      <c r="DR996" s="90"/>
      <c r="DS996" s="90"/>
      <c r="DT996" s="90"/>
      <c r="DU996" s="90"/>
      <c r="DV996" s="90"/>
      <c r="DW996" s="90"/>
      <c r="DX996" s="90"/>
      <c r="DY996" s="90"/>
      <c r="DZ996" s="90"/>
      <c r="EA996" s="90"/>
      <c r="EB996" s="90"/>
      <c r="EC996" s="90"/>
      <c r="ED996" s="90"/>
      <c r="EE996" s="90"/>
      <c r="EF996" s="90"/>
      <c r="EG996" s="90"/>
      <c r="EH996" s="90"/>
      <c r="EI996" s="90"/>
      <c r="EJ996" s="90"/>
      <c r="EK996" s="90"/>
      <c r="EL996" s="90"/>
      <c r="EM996" s="90"/>
      <c r="EN996" s="90"/>
      <c r="EO996" s="90"/>
      <c r="EP996" s="90"/>
      <c r="EQ996" s="90"/>
      <c r="ER996" s="90"/>
      <c r="ES996" s="90"/>
      <c r="ET996" s="90"/>
      <c r="EU996" s="90"/>
      <c r="EV996" s="90"/>
      <c r="EW996" s="90"/>
      <c r="EX996" s="90"/>
      <c r="EY996" s="90"/>
      <c r="EZ996" s="90"/>
      <c r="FA996" s="90"/>
      <c r="FB996" s="90"/>
      <c r="FC996" s="90"/>
      <c r="FD996" s="90"/>
      <c r="FE996" s="90"/>
      <c r="FF996" s="90"/>
      <c r="FG996" s="90"/>
      <c r="FH996" s="90"/>
      <c r="FI996" s="90"/>
      <c r="FJ996" s="90"/>
      <c r="FK996" s="90"/>
      <c r="FL996" s="90"/>
      <c r="FM996" s="90"/>
      <c r="FN996" s="90"/>
      <c r="FO996" s="90"/>
      <c r="FP996" s="90"/>
      <c r="FQ996" s="90"/>
      <c r="FR996" s="90"/>
      <c r="FS996" s="90"/>
      <c r="FT996" s="90"/>
      <c r="FU996" s="90"/>
      <c r="FV996" s="90"/>
      <c r="FW996" s="90"/>
      <c r="FX996" s="90"/>
      <c r="FY996" s="90"/>
      <c r="FZ996" s="90"/>
      <c r="GA996" s="90"/>
      <c r="GB996" s="90"/>
      <c r="GC996" s="90"/>
      <c r="GD996" s="90"/>
      <c r="GE996" s="90"/>
      <c r="GF996" s="90"/>
      <c r="GG996" s="90"/>
      <c r="GH996" s="90"/>
      <c r="GI996" s="90"/>
      <c r="GJ996" s="90"/>
      <c r="GK996" s="90"/>
      <c r="GL996" s="90"/>
      <c r="GM996" s="90"/>
      <c r="GN996" s="90"/>
      <c r="GO996" s="90"/>
      <c r="GP996" s="90"/>
      <c r="GQ996" s="90"/>
      <c r="GR996" s="90"/>
      <c r="GS996" s="90"/>
      <c r="GT996" s="90"/>
      <c r="GU996" s="90"/>
      <c r="GV996" s="90"/>
      <c r="GW996" s="90"/>
      <c r="GX996" s="90"/>
      <c r="GY996" s="90"/>
      <c r="GZ996" s="90"/>
      <c r="HA996" s="90"/>
      <c r="HB996" s="90"/>
      <c r="HC996" s="90"/>
      <c r="HD996" s="90"/>
      <c r="HE996" s="90"/>
      <c r="HF996" s="90"/>
      <c r="HG996" s="90"/>
      <c r="HH996" s="90"/>
      <c r="HI996" s="90"/>
      <c r="HJ996" s="90"/>
      <c r="HK996" s="90"/>
      <c r="HL996" s="90"/>
      <c r="HM996" s="90"/>
      <c r="HN996" s="90"/>
      <c r="HO996" s="90"/>
      <c r="HP996" s="90"/>
      <c r="HQ996" s="90"/>
      <c r="HR996" s="90"/>
      <c r="HS996" s="90"/>
      <c r="HT996" s="90"/>
      <c r="HU996" s="90"/>
      <c r="HV996" s="90"/>
      <c r="HW996" s="90"/>
      <c r="HX996" s="90"/>
      <c r="HY996" s="90"/>
      <c r="HZ996" s="90"/>
      <c r="IA996" s="90"/>
      <c r="IB996" s="90"/>
      <c r="IC996" s="90"/>
      <c r="ID996" s="90"/>
      <c r="IE996" s="90"/>
      <c r="IF996" s="90"/>
      <c r="IG996" s="90"/>
      <c r="IH996" s="90"/>
      <c r="II996" s="90"/>
      <c r="IJ996" s="90"/>
      <c r="IK996" s="90"/>
      <c r="IL996" s="90"/>
      <c r="IM996" s="90"/>
      <c r="IN996" s="90"/>
      <c r="IO996" s="90"/>
      <c r="IP996" s="90"/>
      <c r="IQ996" s="90"/>
      <c r="IR996" s="90"/>
      <c r="IS996" s="90"/>
      <c r="IT996" s="90"/>
      <c r="IU996" s="90"/>
      <c r="IV996" s="90"/>
      <c r="IW996" s="90"/>
      <c r="IX996" s="90"/>
      <c r="IY996" s="90"/>
      <c r="IZ996" s="90"/>
      <c r="JA996" s="90"/>
      <c r="JB996" s="90"/>
      <c r="JC996" s="90"/>
      <c r="JD996" s="90"/>
      <c r="JE996" s="90"/>
      <c r="JF996" s="90"/>
      <c r="JG996" s="90"/>
      <c r="JH996" s="90"/>
      <c r="JI996" s="90"/>
      <c r="JJ996" s="90"/>
      <c r="JK996" s="90"/>
      <c r="JL996" s="90"/>
      <c r="JM996" s="90"/>
      <c r="JN996" s="90"/>
      <c r="JO996" s="90"/>
      <c r="JP996" s="90"/>
      <c r="JQ996" s="90"/>
      <c r="JR996" s="90"/>
      <c r="JS996" s="90"/>
      <c r="JT996" s="90"/>
      <c r="JU996" s="90"/>
      <c r="JV996" s="90"/>
      <c r="JW996" s="90"/>
      <c r="JX996" s="90"/>
      <c r="JY996" s="90"/>
      <c r="JZ996" s="90"/>
      <c r="KA996" s="90"/>
      <c r="KB996" s="90"/>
      <c r="KC996" s="90"/>
      <c r="KD996" s="90"/>
      <c r="KE996" s="90"/>
      <c r="KF996" s="90"/>
      <c r="KG996" s="90"/>
      <c r="KH996" s="90"/>
      <c r="KI996" s="90"/>
      <c r="KJ996" s="90"/>
      <c r="KK996" s="90"/>
      <c r="KL996" s="90"/>
      <c r="KM996" s="90"/>
      <c r="KN996" s="90"/>
      <c r="KO996" s="90"/>
      <c r="KP996" s="90"/>
      <c r="KQ996" s="90"/>
      <c r="KR996" s="90"/>
      <c r="KS996" s="90"/>
      <c r="KT996" s="90"/>
      <c r="KU996" s="90"/>
      <c r="KV996" s="90"/>
      <c r="KW996" s="90"/>
      <c r="KX996" s="90"/>
      <c r="KY996" s="90"/>
      <c r="KZ996" s="90"/>
      <c r="LA996" s="90"/>
      <c r="LB996" s="90"/>
      <c r="LC996" s="90"/>
      <c r="LD996" s="90"/>
      <c r="LE996" s="90"/>
      <c r="LF996" s="90"/>
      <c r="LG996" s="90"/>
      <c r="LH996" s="90"/>
      <c r="LI996" s="90"/>
      <c r="LJ996" s="90"/>
      <c r="LK996" s="90"/>
      <c r="LL996" s="90"/>
      <c r="LM996" s="90"/>
      <c r="LN996" s="90"/>
      <c r="LO996" s="90"/>
      <c r="LP996" s="90"/>
      <c r="LQ996" s="90"/>
      <c r="LR996" s="90"/>
      <c r="LS996" s="90"/>
      <c r="LT996" s="90"/>
      <c r="LU996" s="90"/>
      <c r="LV996" s="90"/>
      <c r="LW996" s="90"/>
      <c r="LX996" s="90"/>
      <c r="LY996" s="90"/>
      <c r="LZ996" s="90"/>
      <c r="MA996" s="90"/>
      <c r="MB996" s="90"/>
      <c r="MC996" s="90"/>
      <c r="MD996" s="90"/>
      <c r="ME996" s="90"/>
      <c r="MF996" s="90"/>
      <c r="MG996" s="90"/>
      <c r="MH996" s="90"/>
      <c r="MI996" s="90"/>
      <c r="MJ996" s="90"/>
      <c r="MK996" s="90"/>
      <c r="ML996" s="90"/>
      <c r="MM996" s="90"/>
      <c r="MN996" s="90"/>
      <c r="MO996" s="90"/>
      <c r="MP996" s="90"/>
      <c r="MQ996" s="90"/>
      <c r="MR996" s="90"/>
      <c r="MS996" s="90"/>
      <c r="MT996" s="90"/>
      <c r="MU996" s="90"/>
      <c r="MV996" s="90"/>
      <c r="MW996" s="90"/>
      <c r="MX996" s="90"/>
      <c r="MY996" s="90"/>
      <c r="MZ996" s="90"/>
      <c r="NA996" s="90"/>
      <c r="NB996" s="90"/>
      <c r="NC996" s="90"/>
      <c r="ND996" s="90"/>
      <c r="NE996" s="90"/>
      <c r="NF996" s="90"/>
      <c r="NG996" s="90"/>
      <c r="NH996" s="90"/>
      <c r="NI996" s="90"/>
      <c r="NJ996" s="90"/>
      <c r="NK996" s="90"/>
      <c r="NL996" s="90"/>
      <c r="NM996" s="90"/>
      <c r="NN996" s="90"/>
      <c r="NO996" s="90"/>
      <c r="NP996" s="90"/>
      <c r="NQ996" s="90"/>
      <c r="NR996" s="90"/>
      <c r="NS996" s="90"/>
      <c r="NT996" s="90"/>
      <c r="NU996" s="90"/>
      <c r="NV996" s="90"/>
      <c r="NW996" s="90"/>
      <c r="NX996" s="90"/>
      <c r="NY996" s="90"/>
      <c r="NZ996" s="90"/>
      <c r="OA996" s="90"/>
      <c r="OB996" s="90"/>
      <c r="OC996" s="90"/>
      <c r="OD996" s="90"/>
      <c r="OE996" s="90"/>
      <c r="OF996" s="90"/>
      <c r="OG996" s="90"/>
      <c r="OH996" s="90"/>
      <c r="OI996" s="90"/>
      <c r="OJ996" s="90"/>
      <c r="OK996" s="90"/>
      <c r="OL996" s="90"/>
      <c r="OM996" s="90"/>
      <c r="ON996" s="90"/>
      <c r="OO996" s="90"/>
      <c r="OP996" s="90"/>
      <c r="OQ996" s="90"/>
      <c r="OR996" s="90"/>
      <c r="OS996" s="90"/>
      <c r="OT996" s="90"/>
      <c r="OU996" s="90"/>
      <c r="OV996" s="90"/>
      <c r="OW996" s="90"/>
      <c r="OX996" s="90"/>
      <c r="OY996" s="90"/>
      <c r="OZ996" s="90"/>
      <c r="PA996" s="90"/>
      <c r="PB996" s="90"/>
      <c r="PC996" s="90"/>
      <c r="PD996" s="90"/>
      <c r="PE996" s="90"/>
      <c r="PF996" s="90"/>
      <c r="PG996" s="90"/>
      <c r="PH996" s="90"/>
      <c r="PI996" s="90"/>
      <c r="PJ996" s="90"/>
      <c r="PK996" s="90"/>
      <c r="PL996" s="90"/>
      <c r="PM996" s="90"/>
      <c r="PN996" s="90"/>
      <c r="PO996" s="90"/>
      <c r="PP996" s="90"/>
      <c r="PQ996" s="90"/>
      <c r="PR996" s="90"/>
      <c r="PS996" s="90"/>
      <c r="PT996" s="90"/>
      <c r="PU996" s="90"/>
      <c r="PV996" s="90"/>
      <c r="PW996" s="90"/>
      <c r="PX996" s="90"/>
      <c r="PY996" s="90"/>
      <c r="PZ996" s="90"/>
      <c r="QA996" s="90"/>
      <c r="QB996" s="90"/>
      <c r="QC996" s="90"/>
      <c r="QD996" s="90"/>
      <c r="QE996" s="90"/>
      <c r="QF996" s="90"/>
      <c r="QG996" s="90"/>
      <c r="QH996" s="90"/>
      <c r="QI996" s="90"/>
      <c r="QJ996" s="90"/>
      <c r="QK996" s="90"/>
      <c r="QL996" s="90"/>
      <c r="QM996" s="90"/>
      <c r="QN996" s="90"/>
      <c r="QO996" s="90"/>
      <c r="QP996" s="90"/>
      <c r="QQ996" s="90"/>
      <c r="QR996" s="90"/>
      <c r="QS996" s="90"/>
      <c r="QT996" s="90"/>
      <c r="QU996" s="90"/>
      <c r="QV996" s="90"/>
      <c r="QW996" s="90"/>
      <c r="QX996" s="90"/>
      <c r="QY996" s="90"/>
      <c r="QZ996" s="90"/>
      <c r="RA996" s="90"/>
      <c r="RB996" s="90"/>
      <c r="RC996" s="90"/>
      <c r="RD996" s="90"/>
      <c r="RE996" s="90"/>
      <c r="RF996" s="90"/>
      <c r="RG996" s="90"/>
      <c r="RH996" s="90"/>
      <c r="RI996" s="90"/>
      <c r="RJ996" s="90"/>
      <c r="RK996" s="90"/>
      <c r="RL996" s="90"/>
      <c r="RM996" s="90"/>
      <c r="RN996" s="90"/>
      <c r="RO996" s="90"/>
      <c r="RP996" s="90"/>
      <c r="RQ996" s="90"/>
      <c r="RR996" s="90"/>
      <c r="RS996" s="90"/>
      <c r="RT996" s="90"/>
      <c r="RU996" s="90"/>
      <c r="RV996" s="90"/>
      <c r="RW996" s="90"/>
      <c r="RX996" s="90"/>
      <c r="RY996" s="90"/>
      <c r="RZ996" s="90"/>
      <c r="SA996" s="90"/>
      <c r="SB996" s="90"/>
      <c r="SC996" s="90"/>
      <c r="SD996" s="90"/>
      <c r="SE996" s="90"/>
      <c r="SF996" s="90"/>
      <c r="SG996" s="90"/>
      <c r="SH996" s="90"/>
      <c r="SI996" s="90"/>
      <c r="SJ996" s="90"/>
      <c r="SK996" s="90"/>
      <c r="SL996" s="90"/>
      <c r="SM996" s="90"/>
      <c r="SN996" s="90"/>
      <c r="SO996" s="90"/>
      <c r="SP996" s="90"/>
      <c r="SQ996" s="90"/>
      <c r="SR996" s="90"/>
      <c r="SS996" s="90"/>
      <c r="ST996" s="90"/>
      <c r="SU996" s="90"/>
      <c r="SV996" s="90"/>
      <c r="SW996" s="90"/>
      <c r="SX996" s="90"/>
      <c r="SY996" s="90"/>
      <c r="SZ996" s="90"/>
      <c r="TA996" s="90"/>
      <c r="TB996" s="90"/>
      <c r="TC996" s="90"/>
      <c r="TD996" s="90"/>
      <c r="TE996" s="90"/>
      <c r="TF996" s="90"/>
      <c r="TG996" s="90"/>
      <c r="TH996" s="90"/>
      <c r="TI996" s="90"/>
      <c r="TJ996" s="90"/>
      <c r="TK996" s="90"/>
      <c r="TL996" s="90"/>
      <c r="TM996" s="90"/>
      <c r="TN996" s="90"/>
      <c r="TO996" s="90"/>
      <c r="TP996" s="90"/>
      <c r="TQ996" s="90"/>
      <c r="TR996" s="90"/>
      <c r="TS996" s="90"/>
      <c r="TT996" s="90"/>
      <c r="TU996" s="90"/>
      <c r="TV996" s="90"/>
      <c r="TW996" s="90"/>
      <c r="TX996" s="90"/>
      <c r="TY996" s="90"/>
      <c r="TZ996" s="90"/>
      <c r="UA996" s="90"/>
      <c r="UB996" s="90"/>
      <c r="UC996" s="90"/>
      <c r="UD996" s="90"/>
      <c r="UE996" s="90"/>
      <c r="UF996" s="90"/>
      <c r="UG996" s="90"/>
      <c r="UH996" s="90"/>
      <c r="UI996" s="90"/>
      <c r="UJ996" s="90"/>
      <c r="UK996" s="90"/>
      <c r="UL996" s="90"/>
      <c r="UM996" s="90"/>
      <c r="UN996" s="90"/>
      <c r="UO996" s="90"/>
      <c r="UP996" s="90"/>
      <c r="UQ996" s="90"/>
      <c r="UR996" s="90"/>
      <c r="US996" s="90"/>
      <c r="UT996" s="90"/>
      <c r="UU996" s="90"/>
      <c r="UV996" s="90"/>
      <c r="UW996" s="90"/>
      <c r="UX996" s="90"/>
      <c r="UY996" s="90"/>
      <c r="UZ996" s="90"/>
      <c r="VA996" s="90"/>
      <c r="VB996" s="90"/>
      <c r="VC996" s="90"/>
      <c r="VD996" s="90"/>
      <c r="VE996" s="90"/>
      <c r="VF996" s="90"/>
      <c r="VG996" s="90"/>
      <c r="VH996" s="90"/>
      <c r="VI996" s="90"/>
      <c r="VJ996" s="90"/>
      <c r="VK996" s="90"/>
      <c r="VL996" s="90"/>
      <c r="VM996" s="90"/>
      <c r="VN996" s="90"/>
      <c r="VO996" s="90"/>
      <c r="VP996" s="90"/>
      <c r="VQ996" s="90"/>
      <c r="VR996" s="90"/>
      <c r="VS996" s="90"/>
      <c r="VT996" s="90"/>
      <c r="VU996" s="90"/>
      <c r="VV996" s="90"/>
      <c r="VW996" s="90"/>
      <c r="VX996" s="90"/>
      <c r="VY996" s="90"/>
      <c r="VZ996" s="90"/>
      <c r="WA996" s="90"/>
      <c r="WB996" s="90"/>
      <c r="WC996" s="90"/>
      <c r="WD996" s="90"/>
      <c r="WE996" s="90"/>
      <c r="WF996" s="90"/>
      <c r="WG996" s="90"/>
      <c r="WH996" s="90"/>
      <c r="WI996" s="90"/>
      <c r="WJ996" s="90"/>
      <c r="WK996" s="90"/>
      <c r="WL996" s="90"/>
      <c r="WM996" s="90"/>
      <c r="WN996" s="90"/>
      <c r="WO996" s="90"/>
      <c r="WP996" s="90"/>
      <c r="WQ996" s="90"/>
      <c r="WR996" s="90"/>
      <c r="WS996" s="90"/>
      <c r="WT996" s="90"/>
      <c r="WU996" s="90"/>
      <c r="WV996" s="90"/>
      <c r="WW996" s="90"/>
      <c r="WX996" s="90"/>
      <c r="WY996" s="90"/>
      <c r="WZ996" s="90"/>
      <c r="XA996" s="90"/>
      <c r="XB996" s="90"/>
      <c r="XC996" s="90"/>
      <c r="XD996" s="90"/>
      <c r="XE996" s="90"/>
      <c r="XF996" s="90"/>
      <c r="XG996" s="90"/>
      <c r="XH996" s="90"/>
      <c r="XI996" s="90"/>
      <c r="XJ996" s="90"/>
      <c r="XK996" s="90"/>
      <c r="XL996" s="90"/>
      <c r="XM996" s="90"/>
      <c r="XN996" s="90"/>
      <c r="XO996" s="90"/>
      <c r="XP996" s="90"/>
      <c r="XQ996" s="90"/>
      <c r="XR996" s="90"/>
      <c r="XS996" s="90"/>
      <c r="XT996" s="90"/>
      <c r="XU996" s="90"/>
      <c r="XV996" s="90"/>
      <c r="XW996" s="90"/>
      <c r="XX996" s="90"/>
      <c r="XY996" s="90"/>
      <c r="XZ996" s="90"/>
      <c r="YA996" s="90"/>
      <c r="YB996" s="90"/>
      <c r="YC996" s="90"/>
      <c r="YD996" s="90"/>
      <c r="YE996" s="90"/>
      <c r="YF996" s="90"/>
      <c r="YG996" s="90"/>
      <c r="YH996" s="90"/>
      <c r="YI996" s="90"/>
      <c r="YJ996" s="90"/>
      <c r="YK996" s="90"/>
      <c r="YL996" s="90"/>
      <c r="YM996" s="90"/>
      <c r="YN996" s="90"/>
      <c r="YO996" s="90"/>
      <c r="YP996" s="90"/>
      <c r="YQ996" s="90"/>
      <c r="YR996" s="90"/>
      <c r="YS996" s="90"/>
      <c r="YT996" s="90"/>
      <c r="YU996" s="90"/>
      <c r="YV996" s="90"/>
      <c r="YW996" s="90"/>
      <c r="YX996" s="90"/>
      <c r="YY996" s="90"/>
      <c r="YZ996" s="90"/>
      <c r="ZA996" s="90"/>
      <c r="ZB996" s="90"/>
      <c r="ZC996" s="90"/>
      <c r="ZD996" s="90"/>
      <c r="ZE996" s="90"/>
      <c r="ZF996" s="90"/>
      <c r="ZG996" s="90"/>
      <c r="ZH996" s="90"/>
      <c r="ZI996" s="90"/>
      <c r="ZJ996" s="90"/>
      <c r="ZK996" s="90"/>
      <c r="ZL996" s="90"/>
      <c r="ZM996" s="90"/>
      <c r="ZN996" s="90"/>
      <c r="ZO996" s="90"/>
      <c r="ZP996" s="90"/>
      <c r="ZQ996" s="90"/>
      <c r="ZR996" s="90"/>
      <c r="ZS996" s="90"/>
      <c r="ZT996" s="90"/>
      <c r="ZU996" s="90"/>
      <c r="ZV996" s="90"/>
      <c r="ZW996" s="90"/>
      <c r="ZX996" s="90"/>
      <c r="ZY996" s="90"/>
      <c r="ZZ996" s="90"/>
      <c r="AAA996" s="90"/>
      <c r="AAB996" s="90"/>
      <c r="AAC996" s="90"/>
      <c r="AAD996" s="90"/>
      <c r="AAE996" s="90"/>
      <c r="AAF996" s="90"/>
      <c r="AAG996" s="90"/>
      <c r="AAH996" s="90"/>
      <c r="AAI996" s="90"/>
      <c r="AAJ996" s="90"/>
      <c r="AAK996" s="90"/>
      <c r="AAL996" s="90"/>
      <c r="AAM996" s="90"/>
      <c r="AAN996" s="90"/>
      <c r="AAO996" s="90"/>
      <c r="AAP996" s="90"/>
      <c r="AAQ996" s="90"/>
      <c r="AAR996" s="90"/>
      <c r="AAS996" s="90"/>
      <c r="AAT996" s="90"/>
      <c r="AAU996" s="90"/>
      <c r="AAV996" s="90"/>
      <c r="AAW996" s="90"/>
      <c r="AAX996" s="90"/>
      <c r="AAY996" s="90"/>
      <c r="AAZ996" s="90"/>
      <c r="ABA996" s="90"/>
      <c r="ABB996" s="90"/>
      <c r="ABC996" s="90"/>
      <c r="ABD996" s="90"/>
      <c r="ABE996" s="90"/>
      <c r="ABF996" s="90"/>
      <c r="ABG996" s="90"/>
      <c r="ABH996" s="90"/>
      <c r="ABI996" s="90"/>
      <c r="ABJ996" s="90"/>
      <c r="ABK996" s="90"/>
      <c r="ABL996" s="90"/>
      <c r="ABM996" s="90"/>
      <c r="ABN996" s="90"/>
      <c r="ABO996" s="90"/>
      <c r="ABP996" s="90"/>
      <c r="ABQ996" s="90"/>
      <c r="ABR996" s="90"/>
      <c r="ABS996" s="90"/>
      <c r="ABT996" s="90"/>
      <c r="ABU996" s="90"/>
      <c r="ABV996" s="90"/>
      <c r="ABW996" s="90"/>
      <c r="ABX996" s="90"/>
      <c r="ABY996" s="90"/>
      <c r="ABZ996" s="90"/>
      <c r="ACA996" s="90"/>
      <c r="ACB996" s="90"/>
      <c r="ACC996" s="90"/>
      <c r="ACD996" s="90"/>
      <c r="ACE996" s="90"/>
      <c r="ACF996" s="90"/>
      <c r="ACG996" s="90"/>
      <c r="ACH996" s="90"/>
      <c r="ACI996" s="90"/>
      <c r="ACJ996" s="90"/>
      <c r="ACK996" s="90"/>
      <c r="ACL996" s="90"/>
      <c r="ACM996" s="90"/>
      <c r="ACN996" s="90"/>
      <c r="ACO996" s="90"/>
      <c r="ACP996" s="90"/>
      <c r="ACQ996" s="90"/>
      <c r="ACR996" s="90"/>
      <c r="ACS996" s="90"/>
      <c r="ACT996" s="90"/>
      <c r="ACU996" s="90"/>
      <c r="ACV996" s="90"/>
      <c r="ACW996" s="90"/>
      <c r="ACX996" s="90"/>
      <c r="ACY996" s="90"/>
      <c r="ACZ996" s="90"/>
      <c r="ADA996" s="90"/>
      <c r="ADB996" s="90"/>
      <c r="ADC996" s="90"/>
      <c r="ADD996" s="90"/>
      <c r="ADE996" s="90"/>
      <c r="ADF996" s="90"/>
      <c r="ADG996" s="90"/>
      <c r="ADH996" s="90"/>
      <c r="ADI996" s="90"/>
      <c r="ADJ996" s="90"/>
      <c r="ADK996" s="90"/>
      <c r="ADL996" s="90"/>
      <c r="ADM996" s="90"/>
      <c r="ADN996" s="90"/>
      <c r="ADO996" s="90"/>
      <c r="ADP996" s="90"/>
      <c r="ADQ996" s="90"/>
      <c r="ADR996" s="90"/>
      <c r="ADS996" s="90"/>
      <c r="ADT996" s="90"/>
      <c r="ADU996" s="90"/>
      <c r="ADV996" s="90"/>
      <c r="ADW996" s="90"/>
      <c r="ADX996" s="90"/>
      <c r="ADY996" s="90"/>
      <c r="ADZ996" s="90"/>
      <c r="AEA996" s="90"/>
      <c r="AEB996" s="90"/>
      <c r="AEC996" s="90"/>
      <c r="AED996" s="90"/>
      <c r="AEE996" s="90"/>
      <c r="AEF996" s="90"/>
      <c r="AEG996" s="90"/>
      <c r="AEH996" s="90"/>
      <c r="AEI996" s="90"/>
      <c r="AEJ996" s="90"/>
      <c r="AEK996" s="90"/>
      <c r="AEL996" s="90"/>
      <c r="AEM996" s="90"/>
      <c r="AEN996" s="90"/>
      <c r="AEO996" s="90"/>
      <c r="AEP996" s="90"/>
      <c r="AEQ996" s="90"/>
      <c r="AER996" s="90"/>
      <c r="AES996" s="90"/>
      <c r="AET996" s="90"/>
      <c r="AEU996" s="90"/>
      <c r="AEV996" s="90"/>
      <c r="AEW996" s="90"/>
      <c r="AEX996" s="90"/>
      <c r="AEY996" s="90"/>
      <c r="AEZ996" s="90"/>
      <c r="AFA996" s="90"/>
      <c r="AFB996" s="90"/>
      <c r="AFC996" s="90"/>
      <c r="AFD996" s="90"/>
      <c r="AFE996" s="90"/>
      <c r="AFF996" s="90"/>
      <c r="AFG996" s="90"/>
      <c r="AFH996" s="90"/>
      <c r="AFI996" s="90"/>
      <c r="AFJ996" s="90"/>
      <c r="AFK996" s="90"/>
      <c r="AFL996" s="90"/>
      <c r="AFM996" s="90"/>
      <c r="AFN996" s="90"/>
      <c r="AFO996" s="90"/>
      <c r="AFP996" s="90"/>
      <c r="AFQ996" s="90"/>
      <c r="AFR996" s="90"/>
      <c r="AFS996" s="90"/>
      <c r="AFT996" s="90"/>
      <c r="AFU996" s="90"/>
      <c r="AFV996" s="90"/>
      <c r="AFW996" s="90"/>
      <c r="AFX996" s="90"/>
      <c r="AFY996" s="90"/>
      <c r="AFZ996" s="90"/>
      <c r="AGA996" s="90"/>
      <c r="AGB996" s="90"/>
      <c r="AGC996" s="90"/>
      <c r="AGD996" s="90"/>
      <c r="AGE996" s="90"/>
      <c r="AGF996" s="90"/>
      <c r="AGG996" s="90"/>
      <c r="AGH996" s="90"/>
      <c r="AGI996" s="90"/>
      <c r="AGJ996" s="90"/>
      <c r="AGK996" s="90"/>
      <c r="AGL996" s="90"/>
      <c r="AGM996" s="90"/>
      <c r="AGN996" s="90"/>
      <c r="AGO996" s="90"/>
      <c r="AGP996" s="90"/>
      <c r="AGQ996" s="90"/>
      <c r="AGR996" s="90"/>
      <c r="AGS996" s="90"/>
      <c r="AGT996" s="90"/>
      <c r="AGU996" s="90"/>
      <c r="AGV996" s="90"/>
      <c r="AGW996" s="90"/>
      <c r="AGX996" s="90"/>
      <c r="AGY996" s="90"/>
      <c r="AGZ996" s="90"/>
      <c r="AHA996" s="90"/>
      <c r="AHB996" s="90"/>
      <c r="AHC996" s="90"/>
      <c r="AHD996" s="90"/>
      <c r="AHE996" s="90"/>
      <c r="AHF996" s="90"/>
      <c r="AHG996" s="90"/>
      <c r="AHH996" s="90"/>
      <c r="AHI996" s="90"/>
      <c r="AHJ996" s="90"/>
      <c r="AHK996" s="90"/>
      <c r="AHL996" s="90"/>
      <c r="AHM996" s="90"/>
      <c r="AHN996" s="90"/>
      <c r="AHO996" s="90"/>
      <c r="AHP996" s="90"/>
      <c r="AHQ996" s="90"/>
      <c r="AHR996" s="90"/>
      <c r="AHS996" s="90"/>
      <c r="AHT996" s="90"/>
      <c r="AHU996" s="90"/>
      <c r="AHV996" s="90"/>
      <c r="AHW996" s="90"/>
      <c r="AHX996" s="90"/>
      <c r="AHY996" s="90"/>
      <c r="AHZ996" s="90"/>
      <c r="AIA996" s="90"/>
      <c r="AIB996" s="90"/>
      <c r="AIC996" s="90"/>
      <c r="AID996" s="90"/>
      <c r="AIE996" s="90"/>
      <c r="AIF996" s="90"/>
      <c r="AIG996" s="90"/>
      <c r="AIH996" s="90"/>
      <c r="AII996" s="90"/>
      <c r="AIJ996" s="90"/>
      <c r="AIK996" s="90"/>
      <c r="AIL996" s="90"/>
      <c r="AIM996" s="90"/>
      <c r="AIN996" s="90"/>
      <c r="AIO996" s="90"/>
      <c r="AIP996" s="90"/>
      <c r="AIQ996" s="90"/>
      <c r="AIR996" s="90"/>
      <c r="AIS996" s="90"/>
      <c r="AIT996" s="90"/>
      <c r="AIU996" s="90"/>
      <c r="AIV996" s="90"/>
      <c r="AIW996" s="90"/>
      <c r="AIX996" s="90"/>
      <c r="AIY996" s="90"/>
      <c r="AIZ996" s="90"/>
      <c r="AJA996" s="90"/>
      <c r="AJB996" s="90"/>
      <c r="AJC996" s="90"/>
      <c r="AJD996" s="90"/>
      <c r="AJE996" s="90"/>
      <c r="AJF996" s="90"/>
      <c r="AJG996" s="90"/>
      <c r="AJH996" s="90"/>
      <c r="AJI996" s="90"/>
      <c r="AJJ996" s="90"/>
      <c r="AJK996" s="90"/>
      <c r="AJL996" s="90"/>
      <c r="AJM996" s="90"/>
      <c r="AJN996" s="90"/>
      <c r="AJO996" s="90"/>
      <c r="AJP996" s="90"/>
      <c r="AJQ996" s="90"/>
      <c r="AJR996" s="90"/>
      <c r="AJS996" s="90"/>
      <c r="AJT996" s="90"/>
      <c r="AJU996" s="90"/>
      <c r="AJV996" s="90"/>
      <c r="AJW996" s="90"/>
      <c r="AJX996" s="90"/>
      <c r="AJY996" s="90"/>
      <c r="AJZ996" s="90"/>
      <c r="AKA996" s="90"/>
      <c r="AKB996" s="90"/>
      <c r="AKC996" s="90"/>
      <c r="AKD996" s="90"/>
      <c r="AKE996" s="90"/>
      <c r="AKF996" s="90"/>
      <c r="AKG996" s="90"/>
      <c r="AKH996" s="90"/>
      <c r="AKI996" s="90"/>
      <c r="AKJ996" s="90"/>
      <c r="AKK996" s="90"/>
      <c r="AKL996" s="90"/>
      <c r="AKM996" s="90"/>
      <c r="AKN996" s="90"/>
      <c r="AKO996" s="90"/>
      <c r="AKP996" s="90"/>
      <c r="AKQ996" s="90"/>
      <c r="AKR996" s="90"/>
      <c r="AKS996" s="90"/>
      <c r="AKT996" s="90"/>
      <c r="AKU996" s="90"/>
      <c r="AKV996" s="90"/>
      <c r="AKW996" s="90"/>
      <c r="AKX996" s="90"/>
      <c r="AKY996" s="90"/>
      <c r="AKZ996" s="90"/>
      <c r="ALA996" s="90"/>
      <c r="ALB996" s="90"/>
      <c r="ALC996" s="90"/>
      <c r="ALD996" s="90"/>
      <c r="ALE996" s="90"/>
      <c r="ALF996" s="90"/>
      <c r="ALG996" s="90"/>
      <c r="ALH996" s="90"/>
      <c r="ALI996" s="90"/>
      <c r="ALJ996" s="90"/>
      <c r="ALK996" s="90"/>
      <c r="ALL996" s="90"/>
      <c r="ALM996" s="90"/>
      <c r="ALN996" s="90"/>
      <c r="ALO996" s="90"/>
      <c r="ALP996" s="90"/>
      <c r="ALQ996" s="90"/>
      <c r="ALR996" s="90"/>
      <c r="ALS996" s="90"/>
      <c r="ALT996" s="90"/>
      <c r="ALU996" s="90"/>
      <c r="ALV996" s="90"/>
      <c r="ALW996" s="90"/>
      <c r="ALX996" s="90"/>
      <c r="ALY996" s="90"/>
      <c r="ALZ996" s="90"/>
      <c r="AMA996" s="90"/>
      <c r="AMB996" s="90"/>
      <c r="AMC996" s="90"/>
      <c r="AMD996" s="90"/>
      <c r="AME996" s="90"/>
      <c r="AMF996" s="90"/>
      <c r="AMG996" s="90"/>
      <c r="AMH996" s="90"/>
      <c r="AMI996" s="90"/>
      <c r="AMJ996" s="90"/>
      <c r="AMK996" s="90"/>
      <c r="AML996" s="90"/>
      <c r="AMM996" s="90"/>
      <c r="AMN996" s="90"/>
      <c r="AMO996" s="90"/>
      <c r="AMP996" s="90"/>
      <c r="AMQ996" s="90"/>
      <c r="AMR996" s="90"/>
      <c r="AMS996" s="90"/>
      <c r="AMT996" s="90"/>
      <c r="AMU996" s="90"/>
      <c r="AMV996" s="90"/>
      <c r="AMW996" s="90"/>
      <c r="AMX996" s="90"/>
      <c r="AMY996" s="90"/>
      <c r="AMZ996" s="90"/>
      <c r="ANA996" s="90"/>
      <c r="ANB996" s="90"/>
      <c r="ANC996" s="90"/>
      <c r="AND996" s="90"/>
      <c r="ANE996" s="90"/>
      <c r="ANF996" s="90"/>
      <c r="ANG996" s="90"/>
      <c r="ANH996" s="90"/>
      <c r="ANI996" s="90"/>
      <c r="ANJ996" s="90"/>
      <c r="ANK996" s="90"/>
      <c r="ANL996" s="90"/>
      <c r="ANM996" s="90"/>
      <c r="ANN996" s="90"/>
      <c r="ANO996" s="90"/>
      <c r="ANP996" s="90"/>
      <c r="ANQ996" s="90"/>
      <c r="ANR996" s="90"/>
      <c r="ANS996" s="90"/>
      <c r="ANT996" s="90"/>
      <c r="ANU996" s="90"/>
      <c r="ANV996" s="90"/>
      <c r="ANW996" s="90"/>
      <c r="ANX996" s="90"/>
      <c r="ANY996" s="90"/>
      <c r="ANZ996" s="90"/>
      <c r="AOA996" s="90"/>
      <c r="AOB996" s="90"/>
      <c r="AOC996" s="90"/>
      <c r="AOD996" s="90"/>
      <c r="AOE996" s="90"/>
      <c r="AOF996" s="90"/>
      <c r="AOG996" s="90"/>
      <c r="AOH996" s="90"/>
      <c r="AOI996" s="90"/>
      <c r="AOJ996" s="90"/>
      <c r="AOK996" s="90"/>
      <c r="AOL996" s="90"/>
      <c r="AOM996" s="90"/>
      <c r="AON996" s="90"/>
      <c r="AOO996" s="90"/>
      <c r="AOP996" s="90"/>
      <c r="AOQ996" s="90"/>
      <c r="AOR996" s="90"/>
      <c r="AOS996" s="90"/>
      <c r="AOT996" s="90"/>
      <c r="AOU996" s="90"/>
      <c r="AOV996" s="90"/>
      <c r="AOW996" s="90"/>
      <c r="AOX996" s="90"/>
      <c r="AOY996" s="90"/>
      <c r="AOZ996" s="90"/>
      <c r="APA996" s="90"/>
      <c r="APB996" s="90"/>
      <c r="APC996" s="90"/>
      <c r="APD996" s="90"/>
      <c r="APE996" s="90"/>
      <c r="APF996" s="90"/>
      <c r="APG996" s="90"/>
      <c r="APH996" s="90"/>
      <c r="API996" s="90"/>
      <c r="APJ996" s="90"/>
      <c r="APK996" s="90"/>
      <c r="APL996" s="90"/>
      <c r="APM996" s="90"/>
      <c r="APN996" s="90"/>
      <c r="APO996" s="90"/>
      <c r="APP996" s="90"/>
      <c r="APQ996" s="90"/>
      <c r="APR996" s="90"/>
      <c r="APS996" s="90"/>
      <c r="APT996" s="90"/>
      <c r="APU996" s="90"/>
      <c r="APV996" s="90"/>
      <c r="APW996" s="90"/>
      <c r="APX996" s="90"/>
      <c r="APY996" s="90"/>
      <c r="APZ996" s="90"/>
      <c r="AQA996" s="90"/>
      <c r="AQB996" s="90"/>
      <c r="AQC996" s="90"/>
      <c r="AQD996" s="90"/>
      <c r="AQE996" s="90"/>
      <c r="AQF996" s="90"/>
      <c r="AQG996" s="90"/>
      <c r="AQH996" s="90"/>
      <c r="AQI996" s="90"/>
      <c r="AQJ996" s="90"/>
      <c r="AQK996" s="90"/>
      <c r="AQL996" s="90"/>
      <c r="AQM996" s="90"/>
      <c r="AQN996" s="90"/>
      <c r="AQO996" s="90"/>
      <c r="AQP996" s="90"/>
      <c r="AQQ996" s="90"/>
      <c r="AQR996" s="90"/>
      <c r="AQS996" s="90"/>
      <c r="AQT996" s="90"/>
      <c r="AQU996" s="90"/>
      <c r="AQV996" s="90"/>
      <c r="AQW996" s="90"/>
      <c r="AQX996" s="90"/>
      <c r="AQY996" s="90"/>
      <c r="AQZ996" s="90"/>
      <c r="ARA996" s="90"/>
      <c r="ARB996" s="90"/>
      <c r="ARC996" s="90"/>
      <c r="ARD996" s="90"/>
      <c r="ARE996" s="90"/>
      <c r="ARF996" s="90"/>
      <c r="ARG996" s="90"/>
      <c r="ARH996" s="90"/>
      <c r="ARI996" s="90"/>
      <c r="ARJ996" s="90"/>
      <c r="ARK996" s="90"/>
      <c r="ARL996" s="90"/>
      <c r="ARM996" s="90"/>
      <c r="ARN996" s="90"/>
      <c r="ARO996" s="90"/>
      <c r="ARP996" s="90"/>
      <c r="ARQ996" s="90"/>
      <c r="ARR996" s="90"/>
      <c r="ARS996" s="90"/>
      <c r="ART996" s="90"/>
      <c r="ARU996" s="90"/>
      <c r="ARV996" s="90"/>
      <c r="ARW996" s="90"/>
      <c r="ARX996" s="90"/>
      <c r="ARY996" s="90"/>
      <c r="ARZ996" s="90"/>
      <c r="ASA996" s="90"/>
      <c r="ASB996" s="90"/>
      <c r="ASC996" s="90"/>
      <c r="ASD996" s="90"/>
      <c r="ASE996" s="90"/>
      <c r="ASF996" s="90"/>
      <c r="ASG996" s="90"/>
      <c r="ASH996" s="90"/>
      <c r="ASI996" s="90"/>
      <c r="ASJ996" s="90"/>
      <c r="ASK996" s="90"/>
      <c r="ASL996" s="90"/>
      <c r="ASM996" s="90"/>
      <c r="ASN996" s="90"/>
      <c r="ASO996" s="90"/>
      <c r="ASP996" s="90"/>
      <c r="ASQ996" s="90"/>
      <c r="ASR996" s="90"/>
      <c r="ASS996" s="90"/>
      <c r="AST996" s="90"/>
      <c r="ASU996" s="90"/>
      <c r="ASV996" s="90"/>
      <c r="ASW996" s="90"/>
      <c r="ASX996" s="90"/>
      <c r="ASY996" s="90"/>
      <c r="ASZ996" s="90"/>
      <c r="ATA996" s="90"/>
      <c r="ATB996" s="90"/>
      <c r="ATC996" s="90"/>
      <c r="ATD996" s="90"/>
      <c r="ATE996" s="90"/>
      <c r="ATF996" s="90"/>
      <c r="ATG996" s="90"/>
      <c r="ATH996" s="90"/>
      <c r="ATI996" s="90"/>
      <c r="ATJ996" s="90"/>
      <c r="ATK996" s="90"/>
      <c r="ATL996" s="90"/>
      <c r="ATM996" s="90"/>
      <c r="ATN996" s="90"/>
      <c r="ATO996" s="90"/>
      <c r="ATP996" s="90"/>
      <c r="ATQ996" s="90"/>
      <c r="ATR996" s="90"/>
      <c r="ATS996" s="90"/>
      <c r="ATT996" s="90"/>
      <c r="ATU996" s="90"/>
      <c r="ATV996" s="90"/>
      <c r="ATW996" s="90"/>
      <c r="ATX996" s="90"/>
      <c r="ATY996" s="90"/>
      <c r="ATZ996" s="90"/>
      <c r="AUA996" s="90"/>
      <c r="AUB996" s="90"/>
      <c r="AUC996" s="90"/>
      <c r="AUD996" s="90"/>
      <c r="AUE996" s="90"/>
      <c r="AUF996" s="90"/>
      <c r="AUG996" s="90"/>
      <c r="AUH996" s="90"/>
      <c r="AUI996" s="90"/>
      <c r="AUJ996" s="90"/>
      <c r="AUK996" s="90"/>
      <c r="AUL996" s="90"/>
      <c r="AUM996" s="90"/>
      <c r="AUN996" s="90"/>
      <c r="AUO996" s="90"/>
      <c r="AUP996" s="90"/>
      <c r="AUQ996" s="90"/>
      <c r="AUR996" s="90"/>
      <c r="AUS996" s="90"/>
      <c r="AUT996" s="90"/>
      <c r="AUU996" s="90"/>
      <c r="AUV996" s="90"/>
      <c r="AUW996" s="90"/>
      <c r="AUX996" s="90"/>
      <c r="AUY996" s="90"/>
      <c r="AUZ996" s="90"/>
      <c r="AVA996" s="90"/>
      <c r="AVB996" s="90"/>
      <c r="AVC996" s="90"/>
      <c r="AVD996" s="90"/>
      <c r="AVE996" s="90"/>
      <c r="AVF996" s="90"/>
      <c r="AVG996" s="90"/>
      <c r="AVH996" s="90"/>
      <c r="AVI996" s="90"/>
      <c r="AVJ996" s="90"/>
      <c r="AVK996" s="90"/>
      <c r="AVL996" s="90"/>
      <c r="AVM996" s="90"/>
      <c r="AVN996" s="90"/>
      <c r="AVO996" s="90"/>
      <c r="AVP996" s="90"/>
      <c r="AVQ996" s="90"/>
      <c r="AVR996" s="90"/>
      <c r="AVS996" s="90"/>
      <c r="AVT996" s="90"/>
      <c r="AVU996" s="90"/>
      <c r="AVV996" s="90"/>
      <c r="AVW996" s="90"/>
      <c r="AVX996" s="90"/>
      <c r="AVY996" s="90"/>
      <c r="AVZ996" s="90"/>
      <c r="AWA996" s="90"/>
      <c r="AWB996" s="90"/>
      <c r="AWC996" s="90"/>
      <c r="AWD996" s="90"/>
      <c r="AWE996" s="90"/>
      <c r="AWF996" s="90"/>
      <c r="AWG996" s="90"/>
      <c r="AWH996" s="90"/>
      <c r="AWI996" s="90"/>
      <c r="AWJ996" s="90"/>
      <c r="AWK996" s="90"/>
      <c r="AWL996" s="90"/>
      <c r="AWM996" s="90"/>
      <c r="AWN996" s="90"/>
      <c r="AWO996" s="90"/>
      <c r="AWP996" s="90"/>
      <c r="AWQ996" s="90"/>
      <c r="AWR996" s="90"/>
      <c r="AWS996" s="90"/>
      <c r="AWT996" s="90"/>
      <c r="AWU996" s="90"/>
      <c r="AWV996" s="90"/>
      <c r="AWW996" s="90"/>
      <c r="AWX996" s="90"/>
      <c r="AWY996" s="90"/>
      <c r="AWZ996" s="90"/>
      <c r="AXA996" s="90"/>
      <c r="AXB996" s="90"/>
      <c r="AXC996" s="90"/>
      <c r="AXD996" s="90"/>
      <c r="AXE996" s="90"/>
      <c r="AXF996" s="90"/>
      <c r="AXG996" s="90"/>
      <c r="AXH996" s="90"/>
      <c r="AXI996" s="90"/>
      <c r="AXJ996" s="90"/>
      <c r="AXK996" s="90"/>
      <c r="AXL996" s="90"/>
      <c r="AXM996" s="90"/>
      <c r="AXN996" s="90"/>
      <c r="AXO996" s="90"/>
      <c r="AXP996" s="90"/>
      <c r="AXQ996" s="90"/>
      <c r="AXR996" s="90"/>
      <c r="AXS996" s="90"/>
      <c r="AXT996" s="90"/>
      <c r="AXU996" s="90"/>
      <c r="AXV996" s="90"/>
      <c r="AXW996" s="90"/>
      <c r="AXX996" s="90"/>
      <c r="AXY996" s="90"/>
      <c r="AXZ996" s="90"/>
      <c r="AYA996" s="90"/>
      <c r="AYB996" s="90"/>
      <c r="AYC996" s="90"/>
      <c r="AYD996" s="90"/>
      <c r="AYE996" s="90"/>
      <c r="AYF996" s="90"/>
      <c r="AYG996" s="90"/>
      <c r="AYH996" s="90"/>
      <c r="AYI996" s="90"/>
      <c r="AYJ996" s="90"/>
      <c r="AYK996" s="90"/>
      <c r="AYL996" s="90"/>
      <c r="AYM996" s="90"/>
      <c r="AYN996" s="90"/>
      <c r="AYO996" s="90"/>
      <c r="AYP996" s="90"/>
      <c r="AYQ996" s="90"/>
      <c r="AYR996" s="90"/>
      <c r="AYS996" s="90"/>
      <c r="AYT996" s="90"/>
      <c r="AYU996" s="90"/>
      <c r="AYV996" s="90"/>
      <c r="AYW996" s="90"/>
      <c r="AYX996" s="90"/>
      <c r="AYY996" s="90"/>
      <c r="AYZ996" s="90"/>
      <c r="AZA996" s="90"/>
      <c r="AZB996" s="90"/>
      <c r="AZC996" s="90"/>
      <c r="AZD996" s="90"/>
      <c r="AZE996" s="90"/>
      <c r="AZF996" s="90"/>
      <c r="AZG996" s="90"/>
      <c r="AZH996" s="90"/>
      <c r="AZI996" s="90"/>
      <c r="AZJ996" s="90"/>
      <c r="AZK996" s="90"/>
      <c r="AZL996" s="90"/>
      <c r="AZM996" s="90"/>
      <c r="AZN996" s="90"/>
      <c r="AZO996" s="90"/>
      <c r="AZP996" s="90"/>
      <c r="AZQ996" s="90"/>
      <c r="AZR996" s="90"/>
      <c r="AZS996" s="90"/>
      <c r="AZT996" s="90"/>
      <c r="AZU996" s="90"/>
      <c r="AZV996" s="90"/>
      <c r="AZW996" s="90"/>
      <c r="AZX996" s="90"/>
      <c r="AZY996" s="90"/>
      <c r="AZZ996" s="90"/>
      <c r="BAA996" s="90"/>
      <c r="BAB996" s="90"/>
      <c r="BAC996" s="90"/>
      <c r="BAD996" s="90"/>
      <c r="BAE996" s="90"/>
      <c r="BAF996" s="90"/>
      <c r="BAG996" s="90"/>
      <c r="BAH996" s="90"/>
      <c r="BAI996" s="90"/>
      <c r="BAJ996" s="90"/>
      <c r="BAK996" s="90"/>
      <c r="BAL996" s="90"/>
      <c r="BAM996" s="90"/>
      <c r="BAN996" s="90"/>
      <c r="BAO996" s="90"/>
      <c r="BAP996" s="90"/>
      <c r="BAQ996" s="90"/>
      <c r="BAR996" s="90"/>
      <c r="BAS996" s="90"/>
      <c r="BAT996" s="90"/>
      <c r="BAU996" s="90"/>
      <c r="BAV996" s="90"/>
      <c r="BAW996" s="90"/>
      <c r="BAX996" s="90"/>
      <c r="BAY996" s="90"/>
      <c r="BAZ996" s="90"/>
      <c r="BBA996" s="90"/>
      <c r="BBB996" s="90"/>
      <c r="BBC996" s="90"/>
      <c r="BBD996" s="90"/>
      <c r="BBE996" s="90"/>
      <c r="BBF996" s="90"/>
      <c r="BBG996" s="90"/>
      <c r="BBH996" s="90"/>
      <c r="BBI996" s="90"/>
      <c r="BBJ996" s="90"/>
      <c r="BBK996" s="90"/>
      <c r="BBL996" s="90"/>
      <c r="BBM996" s="90"/>
      <c r="BBN996" s="90"/>
      <c r="BBO996" s="90"/>
      <c r="BBP996" s="90"/>
      <c r="BBQ996" s="90"/>
      <c r="BBR996" s="90"/>
      <c r="BBS996" s="90"/>
      <c r="BBT996" s="90"/>
      <c r="BBU996" s="90"/>
      <c r="BBV996" s="90"/>
      <c r="BBW996" s="90"/>
      <c r="BBX996" s="90"/>
      <c r="BBY996" s="90"/>
      <c r="BBZ996" s="90"/>
      <c r="BCA996" s="90"/>
      <c r="BCB996" s="90"/>
      <c r="BCC996" s="90"/>
      <c r="BCD996" s="90"/>
      <c r="BCE996" s="90"/>
      <c r="BCF996" s="90"/>
      <c r="BCG996" s="90"/>
      <c r="BCH996" s="90"/>
      <c r="BCI996" s="90"/>
      <c r="BCJ996" s="90"/>
      <c r="BCK996" s="90"/>
      <c r="BCL996" s="90"/>
      <c r="BCM996" s="90"/>
      <c r="BCN996" s="90"/>
      <c r="BCO996" s="90"/>
      <c r="BCP996" s="90"/>
      <c r="BCQ996" s="90"/>
      <c r="BCR996" s="90"/>
      <c r="BCS996" s="90"/>
      <c r="BCT996" s="90"/>
      <c r="BCU996" s="90"/>
      <c r="BCV996" s="90"/>
      <c r="BCW996" s="90"/>
      <c r="BCX996" s="90"/>
      <c r="BCY996" s="90"/>
      <c r="BCZ996" s="90"/>
      <c r="BDA996" s="90"/>
      <c r="BDB996" s="90"/>
      <c r="BDC996" s="90"/>
      <c r="BDD996" s="90"/>
      <c r="BDE996" s="90"/>
      <c r="BDF996" s="90"/>
      <c r="BDG996" s="90"/>
      <c r="BDH996" s="90"/>
      <c r="BDI996" s="90"/>
      <c r="BDJ996" s="90"/>
      <c r="BDK996" s="90"/>
      <c r="BDL996" s="90"/>
      <c r="BDM996" s="90"/>
      <c r="BDN996" s="90"/>
      <c r="BDO996" s="90"/>
      <c r="BDP996" s="90"/>
      <c r="BDQ996" s="90"/>
      <c r="BDR996" s="90"/>
      <c r="BDS996" s="90"/>
      <c r="BDT996" s="90"/>
      <c r="BDU996" s="90"/>
      <c r="BDV996" s="90"/>
      <c r="BDW996" s="90"/>
      <c r="BDX996" s="90"/>
      <c r="BDY996" s="90"/>
      <c r="BDZ996" s="90"/>
      <c r="BEA996" s="90"/>
      <c r="BEB996" s="90"/>
      <c r="BEC996" s="90"/>
      <c r="BED996" s="90"/>
      <c r="BEE996" s="90"/>
      <c r="BEF996" s="90"/>
      <c r="BEG996" s="90"/>
      <c r="BEH996" s="90"/>
      <c r="BEI996" s="90"/>
      <c r="BEJ996" s="90"/>
      <c r="BEK996" s="90"/>
      <c r="BEL996" s="90"/>
      <c r="BEM996" s="90"/>
      <c r="BEN996" s="90"/>
      <c r="BEO996" s="90"/>
      <c r="BEP996" s="90"/>
      <c r="BEQ996" s="90"/>
      <c r="BER996" s="90"/>
      <c r="BES996" s="90"/>
      <c r="BET996" s="90"/>
      <c r="BEU996" s="90"/>
      <c r="BEV996" s="90"/>
      <c r="BEW996" s="90"/>
      <c r="BEX996" s="90"/>
      <c r="BEY996" s="90"/>
      <c r="BEZ996" s="90"/>
      <c r="BFA996" s="90"/>
      <c r="BFB996" s="90"/>
      <c r="BFC996" s="90"/>
      <c r="BFD996" s="90"/>
      <c r="BFE996" s="90"/>
      <c r="BFF996" s="90"/>
      <c r="BFG996" s="90"/>
      <c r="BFH996" s="90"/>
      <c r="BFI996" s="90"/>
      <c r="BFJ996" s="90"/>
      <c r="BFK996" s="90"/>
      <c r="BFL996" s="90"/>
      <c r="BFM996" s="90"/>
      <c r="BFN996" s="90"/>
      <c r="BFO996" s="90"/>
      <c r="BFP996" s="90"/>
      <c r="BFQ996" s="90"/>
      <c r="BFR996" s="90"/>
      <c r="BFS996" s="90"/>
      <c r="BFT996" s="90"/>
      <c r="BFU996" s="90"/>
      <c r="BFV996" s="90"/>
      <c r="BFW996" s="90"/>
      <c r="BFX996" s="90"/>
      <c r="BFY996" s="90"/>
      <c r="BFZ996" s="90"/>
      <c r="BGA996" s="90"/>
      <c r="BGB996" s="90"/>
      <c r="BGC996" s="90"/>
      <c r="BGD996" s="90"/>
      <c r="BGE996" s="90"/>
      <c r="BGF996" s="90"/>
      <c r="BGG996" s="90"/>
      <c r="BGH996" s="90"/>
      <c r="BGI996" s="90"/>
      <c r="BGJ996" s="90"/>
      <c r="BGK996" s="90"/>
      <c r="BGL996" s="90"/>
      <c r="BGM996" s="90"/>
      <c r="BGN996" s="90"/>
      <c r="BGO996" s="90"/>
      <c r="BGP996" s="90"/>
      <c r="BGQ996" s="90"/>
      <c r="BGR996" s="90"/>
      <c r="BGS996" s="90"/>
      <c r="BGT996" s="90"/>
      <c r="BGU996" s="90"/>
      <c r="BGV996" s="90"/>
      <c r="BGW996" s="90"/>
      <c r="BGX996" s="90"/>
      <c r="BGY996" s="90"/>
      <c r="BGZ996" s="90"/>
      <c r="BHA996" s="90"/>
      <c r="BHB996" s="90"/>
      <c r="BHC996" s="90"/>
      <c r="BHD996" s="90"/>
      <c r="BHE996" s="90"/>
      <c r="BHF996" s="90"/>
      <c r="BHG996" s="90"/>
      <c r="BHH996" s="90"/>
      <c r="BHI996" s="90"/>
      <c r="BHJ996" s="90"/>
      <c r="BHK996" s="90"/>
      <c r="BHL996" s="90"/>
      <c r="BHM996" s="90"/>
      <c r="BHN996" s="90"/>
      <c r="BHO996" s="90"/>
      <c r="BHP996" s="90"/>
      <c r="BHQ996" s="90"/>
      <c r="BHR996" s="90"/>
      <c r="BHS996" s="90"/>
      <c r="BHT996" s="90"/>
      <c r="BHU996" s="90"/>
      <c r="BHV996" s="90"/>
      <c r="BHW996" s="90"/>
      <c r="BHX996" s="90"/>
      <c r="BHY996" s="90"/>
      <c r="BHZ996" s="90"/>
      <c r="BIA996" s="90"/>
      <c r="BIB996" s="90"/>
      <c r="BIC996" s="90"/>
      <c r="BID996" s="90"/>
      <c r="BIE996" s="90"/>
      <c r="BIF996" s="90"/>
      <c r="BIG996" s="90"/>
      <c r="BIH996" s="90"/>
      <c r="BII996" s="90"/>
      <c r="BIJ996" s="90"/>
      <c r="BIK996" s="90"/>
      <c r="BIL996" s="90"/>
      <c r="BIM996" s="90"/>
      <c r="BIN996" s="90"/>
      <c r="BIO996" s="90"/>
      <c r="BIP996" s="90"/>
      <c r="BIQ996" s="90"/>
      <c r="BIR996" s="90"/>
      <c r="BIS996" s="90"/>
      <c r="BIT996" s="90"/>
      <c r="BIU996" s="90"/>
      <c r="BIV996" s="90"/>
      <c r="BIW996" s="90"/>
      <c r="BIX996" s="90"/>
      <c r="BIY996" s="90"/>
      <c r="BIZ996" s="90"/>
      <c r="BJA996" s="90"/>
      <c r="BJB996" s="90"/>
      <c r="BJC996" s="90"/>
      <c r="BJD996" s="90"/>
      <c r="BJE996" s="90"/>
      <c r="BJF996" s="90"/>
      <c r="BJG996" s="90"/>
      <c r="BJH996" s="90"/>
      <c r="BJI996" s="90"/>
      <c r="BJJ996" s="90"/>
      <c r="BJK996" s="90"/>
      <c r="BJL996" s="90"/>
      <c r="BJM996" s="90"/>
      <c r="BJN996" s="90"/>
      <c r="BJO996" s="90"/>
      <c r="BJP996" s="90"/>
      <c r="BJQ996" s="90"/>
      <c r="BJR996" s="90"/>
      <c r="BJS996" s="90"/>
      <c r="BJT996" s="90"/>
      <c r="BJU996" s="90"/>
      <c r="BJV996" s="90"/>
      <c r="BJW996" s="90"/>
      <c r="BJX996" s="90"/>
      <c r="BJY996" s="90"/>
      <c r="BJZ996" s="90"/>
      <c r="BKA996" s="90"/>
      <c r="BKB996" s="90"/>
      <c r="BKC996" s="90"/>
      <c r="BKD996" s="90"/>
      <c r="BKE996" s="90"/>
      <c r="BKF996" s="90"/>
      <c r="BKG996" s="90"/>
      <c r="BKH996" s="90"/>
      <c r="BKI996" s="90"/>
      <c r="BKJ996" s="90"/>
      <c r="BKK996" s="90"/>
      <c r="BKL996" s="90"/>
      <c r="BKM996" s="90"/>
      <c r="BKN996" s="90"/>
      <c r="BKO996" s="90"/>
      <c r="BKP996" s="90"/>
      <c r="BKQ996" s="90"/>
      <c r="BKR996" s="90"/>
      <c r="BKS996" s="90"/>
      <c r="BKT996" s="90"/>
      <c r="BKU996" s="90"/>
      <c r="BKV996" s="90"/>
      <c r="BKW996" s="90"/>
      <c r="BKX996" s="90"/>
      <c r="BKY996" s="90"/>
      <c r="BKZ996" s="90"/>
      <c r="BLA996" s="90"/>
      <c r="BLB996" s="90"/>
      <c r="BLC996" s="90"/>
      <c r="BLD996" s="90"/>
      <c r="BLE996" s="90"/>
      <c r="BLF996" s="90"/>
      <c r="BLG996" s="90"/>
      <c r="BLH996" s="90"/>
      <c r="BLI996" s="90"/>
      <c r="BLJ996" s="90"/>
      <c r="BLK996" s="90"/>
      <c r="BLL996" s="90"/>
      <c r="BLM996" s="90"/>
      <c r="BLN996" s="90"/>
      <c r="BLO996" s="90"/>
      <c r="BLP996" s="90"/>
      <c r="BLQ996" s="90"/>
      <c r="BLR996" s="90"/>
      <c r="BLS996" s="90"/>
      <c r="BLT996" s="90"/>
      <c r="BLU996" s="90"/>
      <c r="BLV996" s="90"/>
      <c r="BLW996" s="90"/>
      <c r="BLX996" s="90"/>
      <c r="BLY996" s="90"/>
      <c r="BLZ996" s="90"/>
      <c r="BMA996" s="90"/>
      <c r="BMB996" s="90"/>
      <c r="BMC996" s="90"/>
      <c r="BMD996" s="90"/>
      <c r="BME996" s="90"/>
      <c r="BMF996" s="90"/>
      <c r="BMG996" s="90"/>
      <c r="BMH996" s="90"/>
      <c r="BMI996" s="90"/>
      <c r="BMJ996" s="90"/>
      <c r="BMK996" s="90"/>
      <c r="BML996" s="90"/>
      <c r="BMM996" s="90"/>
      <c r="BMN996" s="90"/>
      <c r="BMO996" s="90"/>
      <c r="BMP996" s="90"/>
      <c r="BMQ996" s="90"/>
      <c r="BMR996" s="90"/>
      <c r="BMS996" s="90"/>
      <c r="BMT996" s="90"/>
      <c r="BMU996" s="90"/>
      <c r="BMV996" s="90"/>
      <c r="BMW996" s="90"/>
      <c r="BMX996" s="90"/>
      <c r="BMY996" s="90"/>
      <c r="BMZ996" s="90"/>
      <c r="BNA996" s="90"/>
      <c r="BNB996" s="90"/>
      <c r="BNC996" s="90"/>
      <c r="BND996" s="90"/>
      <c r="BNE996" s="90"/>
      <c r="BNF996" s="90"/>
      <c r="BNG996" s="90"/>
      <c r="BNH996" s="90"/>
      <c r="BNI996" s="90"/>
      <c r="BNJ996" s="90"/>
      <c r="BNK996" s="90"/>
      <c r="BNL996" s="90"/>
      <c r="BNM996" s="90"/>
      <c r="BNN996" s="90"/>
      <c r="BNO996" s="90"/>
      <c r="BNP996" s="90"/>
      <c r="BNQ996" s="90"/>
      <c r="BNR996" s="90"/>
      <c r="BNS996" s="90"/>
      <c r="BNT996" s="90"/>
      <c r="BNU996" s="90"/>
      <c r="BNV996" s="90"/>
      <c r="BNW996" s="90"/>
      <c r="BNX996" s="90"/>
      <c r="BNY996" s="90"/>
      <c r="BNZ996" s="90"/>
      <c r="BOA996" s="90"/>
      <c r="BOB996" s="90"/>
      <c r="BOC996" s="90"/>
      <c r="BOD996" s="90"/>
      <c r="BOE996" s="90"/>
      <c r="BOF996" s="90"/>
      <c r="BOG996" s="90"/>
      <c r="BOH996" s="90"/>
      <c r="BOI996" s="90"/>
      <c r="BOJ996" s="90"/>
      <c r="BOK996" s="90"/>
      <c r="BOL996" s="90"/>
      <c r="BOM996" s="90"/>
      <c r="BON996" s="90"/>
      <c r="BOO996" s="90"/>
      <c r="BOP996" s="90"/>
      <c r="BOQ996" s="90"/>
      <c r="BOR996" s="90"/>
      <c r="BOS996" s="90"/>
      <c r="BOT996" s="90"/>
      <c r="BOU996" s="90"/>
      <c r="BOV996" s="90"/>
      <c r="BOW996" s="90"/>
      <c r="BOX996" s="90"/>
      <c r="BOY996" s="90"/>
      <c r="BOZ996" s="90"/>
      <c r="BPA996" s="90"/>
      <c r="BPB996" s="90"/>
      <c r="BPC996" s="90"/>
      <c r="BPD996" s="90"/>
      <c r="BPE996" s="90"/>
      <c r="BPF996" s="90"/>
      <c r="BPG996" s="90"/>
      <c r="BPH996" s="90"/>
      <c r="BPI996" s="90"/>
      <c r="BPJ996" s="90"/>
      <c r="BPK996" s="90"/>
      <c r="BPL996" s="90"/>
      <c r="BPM996" s="90"/>
      <c r="BPN996" s="90"/>
      <c r="BPO996" s="90"/>
      <c r="BPP996" s="90"/>
      <c r="BPQ996" s="90"/>
      <c r="BPR996" s="90"/>
      <c r="BPS996" s="90"/>
      <c r="BPT996" s="90"/>
      <c r="BPU996" s="90"/>
      <c r="BPV996" s="90"/>
      <c r="BPW996" s="90"/>
      <c r="BPX996" s="90"/>
      <c r="BPY996" s="90"/>
      <c r="BPZ996" s="90"/>
      <c r="BQA996" s="90"/>
      <c r="BQB996" s="90"/>
      <c r="BQC996" s="90"/>
      <c r="BQD996" s="90"/>
      <c r="BQE996" s="90"/>
      <c r="BQF996" s="90"/>
      <c r="BQG996" s="90"/>
      <c r="BQH996" s="90"/>
      <c r="BQI996" s="90"/>
      <c r="BQJ996" s="90"/>
      <c r="BQK996" s="90"/>
      <c r="BQL996" s="90"/>
      <c r="BQM996" s="90"/>
      <c r="BQN996" s="90"/>
      <c r="BQO996" s="90"/>
      <c r="BQP996" s="90"/>
      <c r="BQQ996" s="90"/>
      <c r="BQR996" s="90"/>
      <c r="BQS996" s="90"/>
      <c r="BQT996" s="90"/>
      <c r="BQU996" s="90"/>
      <c r="BQV996" s="90"/>
      <c r="BQW996" s="90"/>
      <c r="BQX996" s="90"/>
      <c r="BQY996" s="90"/>
      <c r="BQZ996" s="90"/>
      <c r="BRA996" s="90"/>
      <c r="BRB996" s="90"/>
      <c r="BRC996" s="90"/>
      <c r="BRD996" s="90"/>
      <c r="BRE996" s="90"/>
      <c r="BRF996" s="90"/>
      <c r="BRG996" s="90"/>
      <c r="BRH996" s="90"/>
      <c r="BRI996" s="90"/>
      <c r="BRJ996" s="90"/>
      <c r="BRK996" s="90"/>
      <c r="BRL996" s="90"/>
      <c r="BRM996" s="90"/>
      <c r="BRN996" s="90"/>
      <c r="BRO996" s="90"/>
      <c r="BRP996" s="90"/>
      <c r="BRQ996" s="90"/>
      <c r="BRR996" s="90"/>
      <c r="BRS996" s="90"/>
      <c r="BRT996" s="90"/>
      <c r="BRU996" s="90"/>
      <c r="BRV996" s="90"/>
      <c r="BRW996" s="90"/>
      <c r="BRX996" s="90"/>
      <c r="BRY996" s="90"/>
      <c r="BRZ996" s="90"/>
      <c r="BSA996" s="90"/>
      <c r="BSB996" s="90"/>
      <c r="BSC996" s="90"/>
      <c r="BSD996" s="90"/>
      <c r="BSE996" s="90"/>
      <c r="BSF996" s="90"/>
      <c r="BSG996" s="90"/>
      <c r="BSH996" s="90"/>
      <c r="BSI996" s="90"/>
      <c r="BSJ996" s="90"/>
      <c r="BSK996" s="90"/>
      <c r="BSL996" s="90"/>
      <c r="BSM996" s="90"/>
      <c r="BSN996" s="90"/>
      <c r="BSO996" s="90"/>
      <c r="BSP996" s="90"/>
      <c r="BSQ996" s="90"/>
      <c r="BSR996" s="90"/>
      <c r="BSS996" s="90"/>
      <c r="BST996" s="90"/>
      <c r="BSU996" s="90"/>
      <c r="BSV996" s="90"/>
      <c r="BSW996" s="90"/>
      <c r="BSX996" s="90"/>
      <c r="BSY996" s="90"/>
      <c r="BSZ996" s="90"/>
      <c r="BTA996" s="90"/>
      <c r="BTB996" s="90"/>
      <c r="BTC996" s="90"/>
      <c r="BTD996" s="90"/>
      <c r="BTE996" s="90"/>
      <c r="BTF996" s="90"/>
      <c r="BTG996" s="90"/>
      <c r="BTH996" s="90"/>
      <c r="BTI996" s="90"/>
      <c r="BTJ996" s="90"/>
      <c r="BTK996" s="90"/>
      <c r="BTL996" s="90"/>
      <c r="BTM996" s="90"/>
      <c r="BTN996" s="90"/>
      <c r="BTO996" s="90"/>
      <c r="BTP996" s="90"/>
      <c r="BTQ996" s="90"/>
      <c r="BTR996" s="90"/>
      <c r="BTS996" s="90"/>
      <c r="BTT996" s="90"/>
      <c r="BTU996" s="90"/>
      <c r="BTV996" s="90"/>
      <c r="BTW996" s="90"/>
      <c r="BTX996" s="90"/>
      <c r="BTY996" s="90"/>
      <c r="BTZ996" s="90"/>
      <c r="BUA996" s="90"/>
      <c r="BUB996" s="90"/>
      <c r="BUC996" s="90"/>
      <c r="BUD996" s="90"/>
      <c r="BUE996" s="90"/>
      <c r="BUF996" s="90"/>
      <c r="BUG996" s="90"/>
      <c r="BUH996" s="90"/>
      <c r="BUI996" s="90"/>
      <c r="BUJ996" s="90"/>
      <c r="BUK996" s="90"/>
      <c r="BUL996" s="90"/>
      <c r="BUM996" s="90"/>
      <c r="BUN996" s="90"/>
      <c r="BUO996" s="90"/>
      <c r="BUP996" s="90"/>
      <c r="BUQ996" s="90"/>
      <c r="BUR996" s="90"/>
      <c r="BUS996" s="90"/>
      <c r="BUT996" s="90"/>
      <c r="BUU996" s="90"/>
      <c r="BUV996" s="90"/>
      <c r="BUW996" s="90"/>
      <c r="BUX996" s="90"/>
      <c r="BUY996" s="90"/>
      <c r="BUZ996" s="90"/>
      <c r="BVA996" s="90"/>
      <c r="BVB996" s="90"/>
      <c r="BVC996" s="90"/>
      <c r="BVD996" s="90"/>
      <c r="BVE996" s="90"/>
      <c r="BVF996" s="90"/>
      <c r="BVG996" s="90"/>
      <c r="BVH996" s="90"/>
      <c r="BVI996" s="90"/>
      <c r="BVJ996" s="90"/>
      <c r="BVK996" s="90"/>
      <c r="BVL996" s="90"/>
      <c r="BVM996" s="90"/>
      <c r="BVN996" s="90"/>
      <c r="BVO996" s="90"/>
      <c r="BVP996" s="90"/>
      <c r="BVQ996" s="90"/>
      <c r="BVR996" s="90"/>
      <c r="BVS996" s="90"/>
      <c r="BVT996" s="90"/>
      <c r="BVU996" s="90"/>
      <c r="BVV996" s="90"/>
      <c r="BVW996" s="90"/>
      <c r="BVX996" s="90"/>
      <c r="BVY996" s="90"/>
      <c r="BVZ996" s="90"/>
      <c r="BWA996" s="90"/>
      <c r="BWB996" s="90"/>
      <c r="BWC996" s="90"/>
      <c r="BWD996" s="90"/>
      <c r="BWE996" s="90"/>
      <c r="BWF996" s="90"/>
      <c r="BWG996" s="90"/>
      <c r="BWH996" s="90"/>
      <c r="BWI996" s="90"/>
      <c r="BWJ996" s="90"/>
      <c r="BWK996" s="90"/>
      <c r="BWL996" s="90"/>
      <c r="BWM996" s="90"/>
      <c r="BWN996" s="90"/>
      <c r="BWO996" s="90"/>
      <c r="BWP996" s="90"/>
      <c r="BWQ996" s="90"/>
      <c r="BWR996" s="90"/>
      <c r="BWS996" s="90"/>
      <c r="BWT996" s="90"/>
      <c r="BWU996" s="90"/>
      <c r="BWV996" s="90"/>
      <c r="BWW996" s="90"/>
      <c r="BWX996" s="90"/>
      <c r="BWY996" s="90"/>
      <c r="BWZ996" s="90"/>
      <c r="BXA996" s="90"/>
      <c r="BXB996" s="90"/>
      <c r="BXC996" s="90"/>
      <c r="BXD996" s="90"/>
      <c r="BXE996" s="90"/>
      <c r="BXF996" s="90"/>
      <c r="BXG996" s="90"/>
      <c r="BXH996" s="90"/>
      <c r="BXI996" s="90"/>
      <c r="BXJ996" s="90"/>
      <c r="BXK996" s="90"/>
      <c r="BXL996" s="90"/>
      <c r="BXM996" s="90"/>
      <c r="BXN996" s="90"/>
      <c r="BXO996" s="90"/>
      <c r="BXP996" s="90"/>
      <c r="BXQ996" s="90"/>
      <c r="BXR996" s="90"/>
      <c r="BXS996" s="90"/>
      <c r="BXT996" s="90"/>
      <c r="BXU996" s="90"/>
      <c r="BXV996" s="90"/>
      <c r="BXW996" s="90"/>
      <c r="BXX996" s="90"/>
      <c r="BXY996" s="90"/>
      <c r="BXZ996" s="90"/>
      <c r="BYA996" s="90"/>
      <c r="BYB996" s="90"/>
      <c r="BYC996" s="90"/>
      <c r="BYD996" s="90"/>
      <c r="BYE996" s="90"/>
      <c r="BYF996" s="90"/>
      <c r="BYG996" s="90"/>
      <c r="BYH996" s="90"/>
      <c r="BYI996" s="90"/>
      <c r="BYJ996" s="90"/>
      <c r="BYK996" s="90"/>
      <c r="BYL996" s="90"/>
      <c r="BYM996" s="90"/>
      <c r="BYN996" s="90"/>
      <c r="BYO996" s="90"/>
      <c r="BYP996" s="90"/>
      <c r="BYQ996" s="90"/>
      <c r="BYR996" s="90"/>
      <c r="BYS996" s="90"/>
      <c r="BYT996" s="90"/>
      <c r="BYU996" s="90"/>
      <c r="BYV996" s="90"/>
      <c r="BYW996" s="90"/>
      <c r="BYX996" s="90"/>
      <c r="BYY996" s="90"/>
      <c r="BYZ996" s="90"/>
      <c r="BZA996" s="90"/>
      <c r="BZB996" s="90"/>
      <c r="BZC996" s="90"/>
      <c r="BZD996" s="90"/>
      <c r="BZE996" s="90"/>
      <c r="BZF996" s="90"/>
      <c r="BZG996" s="90"/>
      <c r="BZH996" s="90"/>
      <c r="BZI996" s="90"/>
      <c r="BZJ996" s="90"/>
      <c r="BZK996" s="90"/>
      <c r="BZL996" s="90"/>
      <c r="BZM996" s="90"/>
      <c r="BZN996" s="90"/>
      <c r="BZO996" s="90"/>
      <c r="BZP996" s="90"/>
      <c r="BZQ996" s="90"/>
      <c r="BZR996" s="90"/>
      <c r="BZS996" s="90"/>
      <c r="BZT996" s="90"/>
      <c r="BZU996" s="90"/>
      <c r="BZV996" s="90"/>
      <c r="BZW996" s="90"/>
      <c r="BZX996" s="90"/>
      <c r="BZY996" s="90"/>
      <c r="BZZ996" s="90"/>
      <c r="CAA996" s="90"/>
      <c r="CAB996" s="90"/>
      <c r="CAC996" s="90"/>
      <c r="CAD996" s="90"/>
      <c r="CAE996" s="90"/>
      <c r="CAF996" s="90"/>
      <c r="CAG996" s="90"/>
      <c r="CAH996" s="90"/>
      <c r="CAI996" s="90"/>
      <c r="CAJ996" s="90"/>
      <c r="CAK996" s="90"/>
      <c r="CAL996" s="90"/>
      <c r="CAM996" s="90"/>
      <c r="CAN996" s="90"/>
      <c r="CAO996" s="90"/>
      <c r="CAP996" s="90"/>
      <c r="CAQ996" s="90"/>
      <c r="CAR996" s="90"/>
      <c r="CAS996" s="90"/>
      <c r="CAT996" s="90"/>
      <c r="CAU996" s="90"/>
      <c r="CAV996" s="90"/>
      <c r="CAW996" s="90"/>
      <c r="CAX996" s="90"/>
      <c r="CAY996" s="90"/>
      <c r="CAZ996" s="90"/>
      <c r="CBA996" s="90"/>
      <c r="CBB996" s="90"/>
      <c r="CBC996" s="90"/>
      <c r="CBD996" s="90"/>
      <c r="CBE996" s="90"/>
      <c r="CBF996" s="90"/>
      <c r="CBG996" s="90"/>
      <c r="CBH996" s="90"/>
      <c r="CBI996" s="90"/>
      <c r="CBJ996" s="90"/>
      <c r="CBK996" s="90"/>
      <c r="CBL996" s="90"/>
      <c r="CBM996" s="90"/>
      <c r="CBN996" s="90"/>
      <c r="CBO996" s="90"/>
      <c r="CBP996" s="90"/>
      <c r="CBQ996" s="90"/>
      <c r="CBR996" s="90"/>
      <c r="CBS996" s="90"/>
      <c r="CBT996" s="90"/>
      <c r="CBU996" s="90"/>
      <c r="CBV996" s="90"/>
      <c r="CBW996" s="90"/>
      <c r="CBX996" s="90"/>
      <c r="CBY996" s="90"/>
      <c r="CBZ996" s="90"/>
      <c r="CCA996" s="90"/>
      <c r="CCB996" s="90"/>
      <c r="CCC996" s="90"/>
      <c r="CCD996" s="90"/>
      <c r="CCE996" s="90"/>
      <c r="CCF996" s="90"/>
      <c r="CCG996" s="90"/>
      <c r="CCH996" s="90"/>
      <c r="CCI996" s="90"/>
      <c r="CCJ996" s="90"/>
      <c r="CCK996" s="90"/>
      <c r="CCL996" s="90"/>
      <c r="CCM996" s="90"/>
      <c r="CCN996" s="90"/>
      <c r="CCO996" s="90"/>
      <c r="CCP996" s="90"/>
      <c r="CCQ996" s="90"/>
      <c r="CCR996" s="90"/>
      <c r="CCS996" s="90"/>
      <c r="CCT996" s="90"/>
      <c r="CCU996" s="90"/>
      <c r="CCV996" s="90"/>
      <c r="CCW996" s="90"/>
      <c r="CCX996" s="90"/>
      <c r="CCY996" s="90"/>
      <c r="CCZ996" s="90"/>
      <c r="CDA996" s="90"/>
      <c r="CDB996" s="90"/>
      <c r="CDC996" s="90"/>
      <c r="CDD996" s="90"/>
      <c r="CDE996" s="90"/>
      <c r="CDF996" s="90"/>
      <c r="CDG996" s="90"/>
      <c r="CDH996" s="90"/>
      <c r="CDI996" s="90"/>
      <c r="CDJ996" s="90"/>
      <c r="CDK996" s="90"/>
      <c r="CDL996" s="90"/>
      <c r="CDM996" s="90"/>
      <c r="CDN996" s="90"/>
      <c r="CDO996" s="90"/>
      <c r="CDP996" s="90"/>
      <c r="CDQ996" s="90"/>
      <c r="CDR996" s="90"/>
      <c r="CDS996" s="90"/>
      <c r="CDT996" s="90"/>
      <c r="CDU996" s="90"/>
      <c r="CDV996" s="90"/>
      <c r="CDW996" s="90"/>
      <c r="CDX996" s="90"/>
      <c r="CDY996" s="90"/>
      <c r="CDZ996" s="90"/>
      <c r="CEA996" s="90"/>
      <c r="CEB996" s="90"/>
      <c r="CEC996" s="90"/>
      <c r="CED996" s="90"/>
      <c r="CEE996" s="90"/>
      <c r="CEF996" s="90"/>
      <c r="CEG996" s="90"/>
      <c r="CEH996" s="90"/>
      <c r="CEI996" s="90"/>
      <c r="CEJ996" s="90"/>
      <c r="CEK996" s="90"/>
      <c r="CEL996" s="90"/>
      <c r="CEM996" s="90"/>
      <c r="CEN996" s="90"/>
      <c r="CEO996" s="90"/>
      <c r="CEP996" s="90"/>
      <c r="CEQ996" s="90"/>
      <c r="CER996" s="90"/>
      <c r="CES996" s="90"/>
      <c r="CET996" s="90"/>
      <c r="CEU996" s="90"/>
      <c r="CEV996" s="90"/>
      <c r="CEW996" s="90"/>
      <c r="CEX996" s="90"/>
      <c r="CEY996" s="90"/>
      <c r="CEZ996" s="90"/>
      <c r="CFA996" s="90"/>
      <c r="CFB996" s="90"/>
      <c r="CFC996" s="90"/>
      <c r="CFD996" s="90"/>
      <c r="CFE996" s="90"/>
      <c r="CFF996" s="90"/>
      <c r="CFG996" s="90"/>
      <c r="CFH996" s="90"/>
      <c r="CFI996" s="90"/>
      <c r="CFJ996" s="90"/>
      <c r="CFK996" s="90"/>
      <c r="CFL996" s="90"/>
      <c r="CFM996" s="90"/>
      <c r="CFN996" s="90"/>
      <c r="CFO996" s="90"/>
      <c r="CFP996" s="90"/>
      <c r="CFQ996" s="90"/>
      <c r="CFR996" s="90"/>
      <c r="CFS996" s="90"/>
      <c r="CFT996" s="90"/>
      <c r="CFU996" s="90"/>
      <c r="CFV996" s="90"/>
      <c r="CFW996" s="90"/>
      <c r="CFX996" s="90"/>
      <c r="CFY996" s="90"/>
      <c r="CFZ996" s="90"/>
      <c r="CGA996" s="90"/>
      <c r="CGB996" s="90"/>
      <c r="CGC996" s="90"/>
      <c r="CGD996" s="90"/>
      <c r="CGE996" s="90"/>
      <c r="CGF996" s="90"/>
      <c r="CGG996" s="90"/>
      <c r="CGH996" s="90"/>
      <c r="CGI996" s="90"/>
      <c r="CGJ996" s="90"/>
      <c r="CGK996" s="90"/>
      <c r="CGL996" s="90"/>
      <c r="CGM996" s="90"/>
      <c r="CGN996" s="90"/>
      <c r="CGO996" s="90"/>
      <c r="CGP996" s="90"/>
      <c r="CGQ996" s="90"/>
      <c r="CGR996" s="90"/>
      <c r="CGS996" s="90"/>
      <c r="CGT996" s="90"/>
      <c r="CGU996" s="90"/>
      <c r="CGV996" s="90"/>
      <c r="CGW996" s="90"/>
      <c r="CGX996" s="90"/>
      <c r="CGY996" s="90"/>
      <c r="CGZ996" s="90"/>
      <c r="CHA996" s="90"/>
      <c r="CHB996" s="90"/>
      <c r="CHC996" s="90"/>
      <c r="CHD996" s="90"/>
      <c r="CHE996" s="90"/>
      <c r="CHF996" s="90"/>
      <c r="CHG996" s="90"/>
      <c r="CHH996" s="90"/>
      <c r="CHI996" s="90"/>
      <c r="CHJ996" s="90"/>
      <c r="CHK996" s="90"/>
      <c r="CHL996" s="90"/>
      <c r="CHM996" s="90"/>
      <c r="CHN996" s="90"/>
      <c r="CHO996" s="90"/>
      <c r="CHP996" s="90"/>
      <c r="CHQ996" s="90"/>
      <c r="CHR996" s="90"/>
      <c r="CHS996" s="90"/>
      <c r="CHT996" s="90"/>
      <c r="CHU996" s="90"/>
      <c r="CHV996" s="90"/>
      <c r="CHW996" s="90"/>
      <c r="CHX996" s="90"/>
      <c r="CHY996" s="90"/>
      <c r="CHZ996" s="90"/>
      <c r="CIA996" s="90"/>
      <c r="CIB996" s="90"/>
      <c r="CIC996" s="90"/>
      <c r="CID996" s="90"/>
      <c r="CIE996" s="90"/>
      <c r="CIF996" s="90"/>
      <c r="CIG996" s="90"/>
      <c r="CIH996" s="90"/>
      <c r="CII996" s="90"/>
      <c r="CIJ996" s="90"/>
      <c r="CIK996" s="90"/>
      <c r="CIL996" s="90"/>
      <c r="CIM996" s="90"/>
      <c r="CIN996" s="90"/>
      <c r="CIO996" s="90"/>
      <c r="CIP996" s="90"/>
      <c r="CIQ996" s="90"/>
      <c r="CIR996" s="90"/>
      <c r="CIS996" s="90"/>
      <c r="CIT996" s="90"/>
      <c r="CIU996" s="90"/>
      <c r="CIV996" s="90"/>
      <c r="CIW996" s="90"/>
      <c r="CIX996" s="90"/>
      <c r="CIY996" s="90"/>
      <c r="CIZ996" s="90"/>
      <c r="CJA996" s="90"/>
      <c r="CJB996" s="90"/>
      <c r="CJC996" s="90"/>
      <c r="CJD996" s="90"/>
      <c r="CJE996" s="90"/>
      <c r="CJF996" s="90"/>
      <c r="CJG996" s="90"/>
      <c r="CJH996" s="90"/>
      <c r="CJI996" s="90"/>
      <c r="CJJ996" s="90"/>
      <c r="CJK996" s="90"/>
      <c r="CJL996" s="90"/>
      <c r="CJM996" s="90"/>
      <c r="CJN996" s="90"/>
      <c r="CJO996" s="90"/>
      <c r="CJP996" s="90"/>
      <c r="CJQ996" s="90"/>
      <c r="CJR996" s="90"/>
      <c r="CJS996" s="90"/>
      <c r="CJT996" s="90"/>
      <c r="CJU996" s="90"/>
      <c r="CJV996" s="90"/>
      <c r="CJW996" s="90"/>
      <c r="CJX996" s="90"/>
      <c r="CJY996" s="90"/>
      <c r="CJZ996" s="90"/>
      <c r="CKA996" s="90"/>
      <c r="CKB996" s="90"/>
      <c r="CKC996" s="90"/>
      <c r="CKD996" s="90"/>
      <c r="CKE996" s="90"/>
      <c r="CKF996" s="90"/>
      <c r="CKG996" s="90"/>
      <c r="CKH996" s="90"/>
      <c r="CKI996" s="90"/>
      <c r="CKJ996" s="90"/>
      <c r="CKK996" s="90"/>
      <c r="CKL996" s="90"/>
      <c r="CKM996" s="90"/>
      <c r="CKN996" s="90"/>
      <c r="CKO996" s="90"/>
      <c r="CKP996" s="90"/>
      <c r="CKQ996" s="90"/>
      <c r="CKR996" s="90"/>
      <c r="CKS996" s="90"/>
      <c r="CKT996" s="90"/>
      <c r="CKU996" s="90"/>
      <c r="CKV996" s="90"/>
      <c r="CKW996" s="90"/>
      <c r="CKX996" s="90"/>
      <c r="CKY996" s="90"/>
      <c r="CKZ996" s="90"/>
      <c r="CLA996" s="90"/>
      <c r="CLB996" s="90"/>
      <c r="CLC996" s="90"/>
      <c r="CLD996" s="90"/>
      <c r="CLE996" s="90"/>
      <c r="CLF996" s="90"/>
      <c r="CLG996" s="90"/>
      <c r="CLH996" s="90"/>
      <c r="CLI996" s="90"/>
      <c r="CLJ996" s="90"/>
      <c r="CLK996" s="90"/>
      <c r="CLL996" s="90"/>
      <c r="CLM996" s="90"/>
      <c r="CLN996" s="90"/>
      <c r="CLO996" s="90"/>
      <c r="CLP996" s="90"/>
      <c r="CLQ996" s="90"/>
      <c r="CLR996" s="90"/>
      <c r="CLS996" s="90"/>
      <c r="CLT996" s="90"/>
      <c r="CLU996" s="90"/>
      <c r="CLV996" s="90"/>
      <c r="CLW996" s="90"/>
      <c r="CLX996" s="90"/>
      <c r="CLY996" s="90"/>
      <c r="CLZ996" s="90"/>
      <c r="CMA996" s="90"/>
      <c r="CMB996" s="90"/>
      <c r="CMC996" s="90"/>
      <c r="CMD996" s="90"/>
      <c r="CME996" s="90"/>
      <c r="CMF996" s="90"/>
      <c r="CMG996" s="90"/>
      <c r="CMH996" s="90"/>
      <c r="CMI996" s="90"/>
      <c r="CMJ996" s="90"/>
      <c r="CMK996" s="90"/>
      <c r="CML996" s="90"/>
      <c r="CMM996" s="90"/>
      <c r="CMN996" s="90"/>
      <c r="CMO996" s="90"/>
      <c r="CMP996" s="90"/>
      <c r="CMQ996" s="90"/>
      <c r="CMR996" s="90"/>
      <c r="CMS996" s="90"/>
      <c r="CMT996" s="90"/>
      <c r="CMU996" s="90"/>
      <c r="CMV996" s="90"/>
      <c r="CMW996" s="90"/>
      <c r="CMX996" s="90"/>
      <c r="CMY996" s="90"/>
      <c r="CMZ996" s="90"/>
      <c r="CNA996" s="90"/>
      <c r="CNB996" s="90"/>
      <c r="CNC996" s="90"/>
      <c r="CND996" s="90"/>
      <c r="CNE996" s="90"/>
      <c r="CNF996" s="90"/>
      <c r="CNG996" s="90"/>
      <c r="CNH996" s="90"/>
      <c r="CNI996" s="90"/>
      <c r="CNJ996" s="90"/>
      <c r="CNK996" s="90"/>
      <c r="CNL996" s="90"/>
      <c r="CNM996" s="90"/>
      <c r="CNN996" s="90"/>
      <c r="CNO996" s="90"/>
      <c r="CNP996" s="90"/>
      <c r="CNQ996" s="90"/>
      <c r="CNR996" s="90"/>
      <c r="CNS996" s="90"/>
      <c r="CNT996" s="90"/>
      <c r="CNU996" s="90"/>
      <c r="CNV996" s="90"/>
      <c r="CNW996" s="90"/>
      <c r="CNX996" s="90"/>
      <c r="CNY996" s="90"/>
      <c r="CNZ996" s="90"/>
      <c r="COA996" s="90"/>
      <c r="COB996" s="90"/>
      <c r="COC996" s="90"/>
      <c r="COD996" s="90"/>
      <c r="COE996" s="90"/>
      <c r="COF996" s="90"/>
      <c r="COG996" s="90"/>
      <c r="COH996" s="90"/>
      <c r="COI996" s="90"/>
      <c r="COJ996" s="90"/>
      <c r="COK996" s="90"/>
      <c r="COL996" s="90"/>
      <c r="COM996" s="90"/>
      <c r="CON996" s="90"/>
      <c r="COO996" s="90"/>
      <c r="COP996" s="90"/>
      <c r="COQ996" s="90"/>
      <c r="COR996" s="90"/>
      <c r="COS996" s="90"/>
      <c r="COT996" s="90"/>
      <c r="COU996" s="90"/>
      <c r="COV996" s="90"/>
      <c r="COW996" s="90"/>
      <c r="COX996" s="90"/>
      <c r="COY996" s="90"/>
      <c r="COZ996" s="90"/>
      <c r="CPA996" s="90"/>
      <c r="CPB996" s="90"/>
      <c r="CPC996" s="90"/>
      <c r="CPD996" s="90"/>
      <c r="CPE996" s="90"/>
      <c r="CPF996" s="90"/>
      <c r="CPG996" s="90"/>
      <c r="CPH996" s="90"/>
      <c r="CPI996" s="90"/>
      <c r="CPJ996" s="90"/>
      <c r="CPK996" s="90"/>
      <c r="CPL996" s="90"/>
      <c r="CPM996" s="90"/>
      <c r="CPN996" s="90"/>
      <c r="CPO996" s="90"/>
      <c r="CPP996" s="90"/>
      <c r="CPQ996" s="90"/>
      <c r="CPR996" s="90"/>
      <c r="CPS996" s="90"/>
      <c r="CPT996" s="90"/>
      <c r="CPU996" s="90"/>
      <c r="CPV996" s="90"/>
      <c r="CPW996" s="90"/>
      <c r="CPX996" s="90"/>
      <c r="CPY996" s="90"/>
      <c r="CPZ996" s="90"/>
      <c r="CQA996" s="90"/>
      <c r="CQB996" s="90"/>
      <c r="CQC996" s="90"/>
      <c r="CQD996" s="90"/>
      <c r="CQE996" s="90"/>
      <c r="CQF996" s="90"/>
      <c r="CQG996" s="90"/>
      <c r="CQH996" s="90"/>
      <c r="CQI996" s="90"/>
      <c r="CQJ996" s="90"/>
      <c r="CQK996" s="90"/>
      <c r="CQL996" s="90"/>
      <c r="CQM996" s="90"/>
      <c r="CQN996" s="90"/>
      <c r="CQO996" s="90"/>
      <c r="CQP996" s="90"/>
      <c r="CQQ996" s="90"/>
      <c r="CQR996" s="90"/>
      <c r="CQS996" s="90"/>
      <c r="CQT996" s="90"/>
      <c r="CQU996" s="90"/>
      <c r="CQV996" s="90"/>
      <c r="CQW996" s="90"/>
      <c r="CQX996" s="90"/>
      <c r="CQY996" s="90"/>
      <c r="CQZ996" s="90"/>
      <c r="CRA996" s="90"/>
      <c r="CRB996" s="90"/>
      <c r="CRC996" s="90"/>
      <c r="CRD996" s="90"/>
      <c r="CRE996" s="90"/>
      <c r="CRF996" s="90"/>
      <c r="CRG996" s="90"/>
      <c r="CRH996" s="90"/>
      <c r="CRI996" s="90"/>
      <c r="CRJ996" s="90"/>
      <c r="CRK996" s="90"/>
      <c r="CRL996" s="90"/>
      <c r="CRM996" s="90"/>
      <c r="CRN996" s="90"/>
      <c r="CRO996" s="90"/>
      <c r="CRP996" s="90"/>
      <c r="CRQ996" s="90"/>
      <c r="CRR996" s="90"/>
      <c r="CRS996" s="90"/>
      <c r="CRT996" s="90"/>
      <c r="CRU996" s="90"/>
      <c r="CRV996" s="90"/>
      <c r="CRW996" s="90"/>
      <c r="CRX996" s="90"/>
      <c r="CRY996" s="90"/>
      <c r="CRZ996" s="90"/>
      <c r="CSA996" s="90"/>
      <c r="CSB996" s="90"/>
      <c r="CSC996" s="90"/>
      <c r="CSD996" s="90"/>
      <c r="CSE996" s="90"/>
      <c r="CSF996" s="90"/>
      <c r="CSG996" s="90"/>
      <c r="CSH996" s="90"/>
      <c r="CSI996" s="90"/>
      <c r="CSJ996" s="90"/>
      <c r="CSK996" s="90"/>
      <c r="CSL996" s="90"/>
      <c r="CSM996" s="90"/>
      <c r="CSN996" s="90"/>
      <c r="CSO996" s="90"/>
      <c r="CSP996" s="90"/>
      <c r="CSQ996" s="90"/>
      <c r="CSR996" s="90"/>
      <c r="CSS996" s="90"/>
      <c r="CST996" s="90"/>
      <c r="CSU996" s="90"/>
      <c r="CSV996" s="90"/>
      <c r="CSW996" s="90"/>
      <c r="CSX996" s="90"/>
      <c r="CSY996" s="90"/>
      <c r="CSZ996" s="90"/>
      <c r="CTA996" s="90"/>
      <c r="CTB996" s="90"/>
      <c r="CTC996" s="90"/>
      <c r="CTD996" s="90"/>
      <c r="CTE996" s="90"/>
      <c r="CTF996" s="90"/>
      <c r="CTG996" s="90"/>
      <c r="CTH996" s="90"/>
      <c r="CTI996" s="90"/>
      <c r="CTJ996" s="90"/>
      <c r="CTK996" s="90"/>
      <c r="CTL996" s="90"/>
      <c r="CTM996" s="90"/>
      <c r="CTN996" s="90"/>
      <c r="CTO996" s="90"/>
      <c r="CTP996" s="90"/>
      <c r="CTQ996" s="90"/>
      <c r="CTR996" s="90"/>
      <c r="CTS996" s="90"/>
      <c r="CTT996" s="90"/>
      <c r="CTU996" s="90"/>
      <c r="CTV996" s="90"/>
      <c r="CTW996" s="90"/>
      <c r="CTX996" s="90"/>
      <c r="CTY996" s="90"/>
      <c r="CTZ996" s="90"/>
      <c r="CUA996" s="90"/>
      <c r="CUB996" s="90"/>
      <c r="CUC996" s="90"/>
      <c r="CUD996" s="90"/>
      <c r="CUE996" s="90"/>
      <c r="CUF996" s="90"/>
      <c r="CUG996" s="90"/>
      <c r="CUH996" s="90"/>
      <c r="CUI996" s="90"/>
      <c r="CUJ996" s="90"/>
      <c r="CUK996" s="90"/>
      <c r="CUL996" s="90"/>
      <c r="CUM996" s="90"/>
      <c r="CUN996" s="90"/>
      <c r="CUO996" s="90"/>
      <c r="CUP996" s="90"/>
      <c r="CUQ996" s="90"/>
      <c r="CUR996" s="90"/>
      <c r="CUS996" s="90"/>
      <c r="CUT996" s="90"/>
      <c r="CUU996" s="90"/>
      <c r="CUV996" s="90"/>
      <c r="CUW996" s="90"/>
      <c r="CUX996" s="90"/>
      <c r="CUY996" s="90"/>
      <c r="CUZ996" s="90"/>
      <c r="CVA996" s="90"/>
      <c r="CVB996" s="90"/>
      <c r="CVC996" s="90"/>
      <c r="CVD996" s="90"/>
      <c r="CVE996" s="90"/>
      <c r="CVF996" s="90"/>
      <c r="CVG996" s="90"/>
      <c r="CVH996" s="90"/>
      <c r="CVI996" s="90"/>
      <c r="CVJ996" s="90"/>
      <c r="CVK996" s="90"/>
      <c r="CVL996" s="90"/>
      <c r="CVM996" s="90"/>
      <c r="CVN996" s="90"/>
      <c r="CVO996" s="90"/>
      <c r="CVP996" s="90"/>
      <c r="CVQ996" s="90"/>
      <c r="CVR996" s="90"/>
      <c r="CVS996" s="90"/>
      <c r="CVT996" s="90"/>
      <c r="CVU996" s="90"/>
      <c r="CVV996" s="90"/>
      <c r="CVW996" s="90"/>
      <c r="CVX996" s="90"/>
      <c r="CVY996" s="90"/>
      <c r="CVZ996" s="90"/>
      <c r="CWA996" s="90"/>
      <c r="CWB996" s="90"/>
      <c r="CWC996" s="90"/>
      <c r="CWD996" s="90"/>
      <c r="CWE996" s="90"/>
      <c r="CWF996" s="90"/>
      <c r="CWG996" s="90"/>
      <c r="CWH996" s="90"/>
      <c r="CWI996" s="90"/>
      <c r="CWJ996" s="90"/>
      <c r="CWK996" s="90"/>
      <c r="CWL996" s="90"/>
      <c r="CWM996" s="90"/>
      <c r="CWN996" s="90"/>
      <c r="CWO996" s="90"/>
      <c r="CWP996" s="90"/>
      <c r="CWQ996" s="90"/>
      <c r="CWR996" s="90"/>
      <c r="CWS996" s="90"/>
      <c r="CWT996" s="90"/>
      <c r="CWU996" s="90"/>
      <c r="CWV996" s="90"/>
      <c r="CWW996" s="90"/>
      <c r="CWX996" s="90"/>
      <c r="CWY996" s="90"/>
      <c r="CWZ996" s="90"/>
      <c r="CXA996" s="90"/>
      <c r="CXB996" s="90"/>
      <c r="CXC996" s="90"/>
      <c r="CXD996" s="90"/>
      <c r="CXE996" s="90"/>
      <c r="CXF996" s="90"/>
      <c r="CXG996" s="90"/>
      <c r="CXH996" s="90"/>
      <c r="CXI996" s="90"/>
      <c r="CXJ996" s="90"/>
      <c r="CXK996" s="90"/>
      <c r="CXL996" s="90"/>
      <c r="CXM996" s="90"/>
      <c r="CXN996" s="90"/>
      <c r="CXO996" s="90"/>
      <c r="CXP996" s="90"/>
      <c r="CXQ996" s="90"/>
      <c r="CXR996" s="90"/>
      <c r="CXS996" s="90"/>
      <c r="CXT996" s="90"/>
      <c r="CXU996" s="90"/>
      <c r="CXV996" s="90"/>
      <c r="CXW996" s="90"/>
      <c r="CXX996" s="90"/>
      <c r="CXY996" s="90"/>
      <c r="CXZ996" s="90"/>
      <c r="CYA996" s="90"/>
      <c r="CYB996" s="90"/>
      <c r="CYC996" s="90"/>
      <c r="CYD996" s="90"/>
      <c r="CYE996" s="90"/>
      <c r="CYF996" s="90"/>
      <c r="CYG996" s="90"/>
      <c r="CYH996" s="90"/>
      <c r="CYI996" s="90"/>
      <c r="CYJ996" s="90"/>
      <c r="CYK996" s="90"/>
      <c r="CYL996" s="90"/>
      <c r="CYM996" s="90"/>
      <c r="CYN996" s="90"/>
      <c r="CYO996" s="90"/>
      <c r="CYP996" s="90"/>
      <c r="CYQ996" s="90"/>
      <c r="CYR996" s="90"/>
      <c r="CYS996" s="90"/>
      <c r="CYT996" s="90"/>
      <c r="CYU996" s="90"/>
      <c r="CYV996" s="90"/>
      <c r="CYW996" s="90"/>
      <c r="CYX996" s="90"/>
      <c r="CYY996" s="90"/>
      <c r="CYZ996" s="90"/>
      <c r="CZA996" s="90"/>
      <c r="CZB996" s="90"/>
      <c r="CZC996" s="90"/>
      <c r="CZD996" s="90"/>
      <c r="CZE996" s="90"/>
      <c r="CZF996" s="90"/>
      <c r="CZG996" s="90"/>
      <c r="CZH996" s="90"/>
      <c r="CZI996" s="90"/>
      <c r="CZJ996" s="90"/>
      <c r="CZK996" s="90"/>
      <c r="CZL996" s="90"/>
      <c r="CZM996" s="90"/>
      <c r="CZN996" s="90"/>
      <c r="CZO996" s="90"/>
      <c r="CZP996" s="90"/>
      <c r="CZQ996" s="90"/>
      <c r="CZR996" s="90"/>
      <c r="CZS996" s="90"/>
      <c r="CZT996" s="90"/>
      <c r="CZU996" s="90"/>
      <c r="CZV996" s="90"/>
      <c r="CZW996" s="90"/>
      <c r="CZX996" s="90"/>
      <c r="CZY996" s="90"/>
      <c r="CZZ996" s="90"/>
      <c r="DAA996" s="90"/>
      <c r="DAB996" s="90"/>
      <c r="DAC996" s="90"/>
      <c r="DAD996" s="90"/>
      <c r="DAE996" s="90"/>
      <c r="DAF996" s="90"/>
      <c r="DAG996" s="90"/>
      <c r="DAH996" s="90"/>
      <c r="DAI996" s="90"/>
      <c r="DAJ996" s="90"/>
      <c r="DAK996" s="90"/>
      <c r="DAL996" s="90"/>
      <c r="DAM996" s="90"/>
      <c r="DAN996" s="90"/>
      <c r="DAO996" s="90"/>
      <c r="DAP996" s="90"/>
      <c r="DAQ996" s="90"/>
      <c r="DAR996" s="90"/>
      <c r="DAS996" s="90"/>
      <c r="DAT996" s="90"/>
      <c r="DAU996" s="90"/>
      <c r="DAV996" s="90"/>
      <c r="DAW996" s="90"/>
      <c r="DAX996" s="90"/>
      <c r="DAY996" s="90"/>
      <c r="DAZ996" s="90"/>
      <c r="DBA996" s="90"/>
      <c r="DBB996" s="90"/>
      <c r="DBC996" s="90"/>
      <c r="DBD996" s="90"/>
      <c r="DBE996" s="90"/>
      <c r="DBF996" s="90"/>
      <c r="DBG996" s="90"/>
      <c r="DBH996" s="90"/>
      <c r="DBI996" s="90"/>
      <c r="DBJ996" s="90"/>
      <c r="DBK996" s="90"/>
      <c r="DBL996" s="90"/>
      <c r="DBM996" s="90"/>
      <c r="DBN996" s="90"/>
      <c r="DBO996" s="90"/>
      <c r="DBP996" s="90"/>
      <c r="DBQ996" s="90"/>
      <c r="DBR996" s="90"/>
      <c r="DBS996" s="90"/>
      <c r="DBT996" s="90"/>
      <c r="DBU996" s="90"/>
      <c r="DBV996" s="90"/>
      <c r="DBW996" s="90"/>
      <c r="DBX996" s="90"/>
      <c r="DBY996" s="90"/>
      <c r="DBZ996" s="90"/>
      <c r="DCA996" s="90"/>
      <c r="DCB996" s="90"/>
      <c r="DCC996" s="90"/>
      <c r="DCD996" s="90"/>
      <c r="DCE996" s="90"/>
      <c r="DCF996" s="90"/>
      <c r="DCG996" s="90"/>
      <c r="DCH996" s="90"/>
      <c r="DCI996" s="90"/>
      <c r="DCJ996" s="90"/>
      <c r="DCK996" s="90"/>
      <c r="DCL996" s="90"/>
      <c r="DCM996" s="90"/>
      <c r="DCN996" s="90"/>
      <c r="DCO996" s="90"/>
      <c r="DCP996" s="90"/>
      <c r="DCQ996" s="90"/>
      <c r="DCR996" s="90"/>
      <c r="DCS996" s="90"/>
      <c r="DCT996" s="90"/>
      <c r="DCU996" s="90"/>
      <c r="DCV996" s="90"/>
      <c r="DCW996" s="90"/>
      <c r="DCX996" s="90"/>
      <c r="DCY996" s="90"/>
      <c r="DCZ996" s="90"/>
      <c r="DDA996" s="90"/>
      <c r="DDB996" s="90"/>
      <c r="DDC996" s="90"/>
      <c r="DDD996" s="90"/>
      <c r="DDE996" s="90"/>
      <c r="DDF996" s="90"/>
      <c r="DDG996" s="90"/>
      <c r="DDH996" s="90"/>
      <c r="DDI996" s="90"/>
      <c r="DDJ996" s="90"/>
      <c r="DDK996" s="90"/>
      <c r="DDL996" s="90"/>
      <c r="DDM996" s="90"/>
      <c r="DDN996" s="90"/>
      <c r="DDO996" s="90"/>
      <c r="DDP996" s="90"/>
      <c r="DDQ996" s="90"/>
      <c r="DDR996" s="90"/>
      <c r="DDS996" s="90"/>
      <c r="DDT996" s="90"/>
      <c r="DDU996" s="90"/>
      <c r="DDV996" s="90"/>
      <c r="DDW996" s="90"/>
      <c r="DDX996" s="90"/>
      <c r="DDY996" s="90"/>
      <c r="DDZ996" s="90"/>
      <c r="DEA996" s="90"/>
      <c r="DEB996" s="90"/>
      <c r="DEC996" s="90"/>
      <c r="DED996" s="90"/>
      <c r="DEE996" s="90"/>
      <c r="DEF996" s="90"/>
      <c r="DEG996" s="90"/>
      <c r="DEH996" s="90"/>
      <c r="DEI996" s="90"/>
      <c r="DEJ996" s="90"/>
      <c r="DEK996" s="90"/>
      <c r="DEL996" s="90"/>
      <c r="DEM996" s="90"/>
      <c r="DEN996" s="90"/>
      <c r="DEO996" s="90"/>
      <c r="DEP996" s="90"/>
      <c r="DEQ996" s="90"/>
      <c r="DER996" s="90"/>
      <c r="DES996" s="90"/>
      <c r="DET996" s="90"/>
      <c r="DEU996" s="90"/>
      <c r="DEV996" s="90"/>
      <c r="DEW996" s="90"/>
      <c r="DEX996" s="90"/>
      <c r="DEY996" s="90"/>
      <c r="DEZ996" s="90"/>
      <c r="DFA996" s="90"/>
      <c r="DFB996" s="90"/>
      <c r="DFC996" s="90"/>
      <c r="DFD996" s="90"/>
      <c r="DFE996" s="90"/>
      <c r="DFF996" s="90"/>
      <c r="DFG996" s="90"/>
      <c r="DFH996" s="90"/>
      <c r="DFI996" s="90"/>
      <c r="DFJ996" s="90"/>
      <c r="DFK996" s="90"/>
      <c r="DFL996" s="90"/>
      <c r="DFM996" s="90"/>
      <c r="DFN996" s="90"/>
      <c r="DFO996" s="90"/>
      <c r="DFP996" s="90"/>
      <c r="DFQ996" s="90"/>
      <c r="DFR996" s="90"/>
      <c r="DFS996" s="90"/>
      <c r="DFT996" s="90"/>
      <c r="DFU996" s="90"/>
      <c r="DFV996" s="90"/>
      <c r="DFW996" s="90"/>
      <c r="DFX996" s="90"/>
      <c r="DFY996" s="90"/>
      <c r="DFZ996" s="90"/>
      <c r="DGA996" s="90"/>
      <c r="DGB996" s="90"/>
      <c r="DGC996" s="90"/>
      <c r="DGD996" s="90"/>
      <c r="DGE996" s="90"/>
      <c r="DGF996" s="90"/>
      <c r="DGG996" s="90"/>
      <c r="DGH996" s="90"/>
      <c r="DGI996" s="90"/>
      <c r="DGJ996" s="90"/>
      <c r="DGK996" s="90"/>
      <c r="DGL996" s="90"/>
      <c r="DGM996" s="90"/>
      <c r="DGN996" s="90"/>
      <c r="DGO996" s="90"/>
      <c r="DGP996" s="90"/>
      <c r="DGQ996" s="90"/>
      <c r="DGR996" s="90"/>
      <c r="DGS996" s="90"/>
      <c r="DGT996" s="90"/>
      <c r="DGU996" s="90"/>
      <c r="DGV996" s="90"/>
      <c r="DGW996" s="90"/>
      <c r="DGX996" s="90"/>
      <c r="DGY996" s="90"/>
      <c r="DGZ996" s="90"/>
      <c r="DHA996" s="90"/>
      <c r="DHB996" s="90"/>
      <c r="DHC996" s="90"/>
      <c r="DHD996" s="90"/>
      <c r="DHE996" s="90"/>
      <c r="DHF996" s="90"/>
      <c r="DHG996" s="90"/>
      <c r="DHH996" s="90"/>
      <c r="DHI996" s="90"/>
      <c r="DHJ996" s="90"/>
      <c r="DHK996" s="90"/>
      <c r="DHL996" s="90"/>
      <c r="DHM996" s="90"/>
      <c r="DHN996" s="90"/>
      <c r="DHO996" s="90"/>
      <c r="DHP996" s="90"/>
      <c r="DHQ996" s="90"/>
      <c r="DHR996" s="90"/>
      <c r="DHS996" s="90"/>
      <c r="DHT996" s="90"/>
      <c r="DHU996" s="90"/>
      <c r="DHV996" s="90"/>
      <c r="DHW996" s="90"/>
      <c r="DHX996" s="90"/>
      <c r="DHY996" s="90"/>
      <c r="DHZ996" s="90"/>
      <c r="DIA996" s="90"/>
      <c r="DIB996" s="90"/>
      <c r="DIC996" s="90"/>
      <c r="DID996" s="90"/>
      <c r="DIE996" s="90"/>
      <c r="DIF996" s="90"/>
      <c r="DIG996" s="90"/>
      <c r="DIH996" s="90"/>
      <c r="DII996" s="90"/>
      <c r="DIJ996" s="90"/>
      <c r="DIK996" s="90"/>
      <c r="DIL996" s="90"/>
      <c r="DIM996" s="90"/>
      <c r="DIN996" s="90"/>
      <c r="DIO996" s="90"/>
      <c r="DIP996" s="90"/>
      <c r="DIQ996" s="90"/>
      <c r="DIR996" s="90"/>
      <c r="DIS996" s="90"/>
      <c r="DIT996" s="90"/>
      <c r="DIU996" s="90"/>
      <c r="DIV996" s="90"/>
      <c r="DIW996" s="90"/>
      <c r="DIX996" s="90"/>
      <c r="DIY996" s="90"/>
      <c r="DIZ996" s="90"/>
      <c r="DJA996" s="90"/>
      <c r="DJB996" s="90"/>
      <c r="DJC996" s="90"/>
      <c r="DJD996" s="90"/>
      <c r="DJE996" s="90"/>
      <c r="DJF996" s="90"/>
      <c r="DJG996" s="90"/>
      <c r="DJH996" s="90"/>
      <c r="DJI996" s="90"/>
      <c r="DJJ996" s="90"/>
      <c r="DJK996" s="90"/>
      <c r="DJL996" s="90"/>
      <c r="DJM996" s="90"/>
      <c r="DJN996" s="90"/>
      <c r="DJO996" s="90"/>
      <c r="DJP996" s="90"/>
      <c r="DJQ996" s="90"/>
      <c r="DJR996" s="90"/>
      <c r="DJS996" s="90"/>
      <c r="DJT996" s="90"/>
      <c r="DJU996" s="90"/>
      <c r="DJV996" s="90"/>
      <c r="DJW996" s="90"/>
      <c r="DJX996" s="90"/>
      <c r="DJY996" s="90"/>
      <c r="DJZ996" s="90"/>
      <c r="DKA996" s="90"/>
      <c r="DKB996" s="90"/>
      <c r="DKC996" s="90"/>
      <c r="DKD996" s="90"/>
      <c r="DKE996" s="90"/>
      <c r="DKF996" s="90"/>
      <c r="DKG996" s="90"/>
      <c r="DKH996" s="90"/>
      <c r="DKI996" s="90"/>
      <c r="DKJ996" s="90"/>
      <c r="DKK996" s="90"/>
      <c r="DKL996" s="90"/>
      <c r="DKM996" s="90"/>
      <c r="DKN996" s="90"/>
      <c r="DKO996" s="90"/>
      <c r="DKP996" s="90"/>
      <c r="DKQ996" s="90"/>
      <c r="DKR996" s="90"/>
      <c r="DKS996" s="90"/>
      <c r="DKT996" s="90"/>
      <c r="DKU996" s="90"/>
      <c r="DKV996" s="90"/>
      <c r="DKW996" s="90"/>
      <c r="DKX996" s="90"/>
      <c r="DKY996" s="90"/>
      <c r="DKZ996" s="90"/>
      <c r="DLA996" s="90"/>
      <c r="DLB996" s="90"/>
      <c r="DLC996" s="90"/>
      <c r="DLD996" s="90"/>
      <c r="DLE996" s="90"/>
      <c r="DLF996" s="90"/>
      <c r="DLG996" s="90"/>
      <c r="DLH996" s="90"/>
      <c r="DLI996" s="90"/>
      <c r="DLJ996" s="90"/>
      <c r="DLK996" s="90"/>
      <c r="DLL996" s="90"/>
      <c r="DLM996" s="90"/>
      <c r="DLN996" s="90"/>
      <c r="DLO996" s="90"/>
      <c r="DLP996" s="90"/>
      <c r="DLQ996" s="90"/>
      <c r="DLR996" s="90"/>
      <c r="DLS996" s="90"/>
      <c r="DLT996" s="90"/>
      <c r="DLU996" s="90"/>
      <c r="DLV996" s="90"/>
      <c r="DLW996" s="90"/>
      <c r="DLX996" s="90"/>
      <c r="DLY996" s="90"/>
      <c r="DLZ996" s="90"/>
      <c r="DMA996" s="90"/>
      <c r="DMB996" s="90"/>
      <c r="DMC996" s="90"/>
      <c r="DMD996" s="90"/>
      <c r="DME996" s="90"/>
      <c r="DMF996" s="90"/>
      <c r="DMG996" s="90"/>
      <c r="DMH996" s="90"/>
      <c r="DMI996" s="90"/>
      <c r="DMJ996" s="90"/>
      <c r="DMK996" s="90"/>
      <c r="DML996" s="90"/>
      <c r="DMM996" s="90"/>
      <c r="DMN996" s="90"/>
      <c r="DMO996" s="90"/>
      <c r="DMP996" s="90"/>
      <c r="DMQ996" s="90"/>
      <c r="DMR996" s="90"/>
      <c r="DMS996" s="90"/>
      <c r="DMT996" s="90"/>
      <c r="DMU996" s="90"/>
      <c r="DMV996" s="90"/>
      <c r="DMW996" s="90"/>
      <c r="DMX996" s="90"/>
      <c r="DMY996" s="90"/>
      <c r="DMZ996" s="90"/>
      <c r="DNA996" s="90"/>
      <c r="DNB996" s="90"/>
      <c r="DNC996" s="90"/>
      <c r="DND996" s="90"/>
      <c r="DNE996" s="90"/>
      <c r="DNF996" s="90"/>
      <c r="DNG996" s="90"/>
      <c r="DNH996" s="90"/>
      <c r="DNI996" s="90"/>
      <c r="DNJ996" s="90"/>
      <c r="DNK996" s="90"/>
      <c r="DNL996" s="90"/>
      <c r="DNM996" s="90"/>
      <c r="DNN996" s="90"/>
      <c r="DNO996" s="90"/>
      <c r="DNP996" s="90"/>
      <c r="DNQ996" s="90"/>
      <c r="DNR996" s="90"/>
      <c r="DNS996" s="90"/>
      <c r="DNT996" s="90"/>
      <c r="DNU996" s="90"/>
      <c r="DNV996" s="90"/>
      <c r="DNW996" s="90"/>
      <c r="DNX996" s="90"/>
      <c r="DNY996" s="90"/>
      <c r="DNZ996" s="90"/>
      <c r="DOA996" s="90"/>
      <c r="DOB996" s="90"/>
      <c r="DOC996" s="90"/>
      <c r="DOD996" s="90"/>
      <c r="DOE996" s="90"/>
      <c r="DOF996" s="90"/>
      <c r="DOG996" s="90"/>
      <c r="DOH996" s="90"/>
      <c r="DOI996" s="90"/>
      <c r="DOJ996" s="90"/>
      <c r="DOK996" s="90"/>
      <c r="DOL996" s="90"/>
      <c r="DOM996" s="90"/>
      <c r="DON996" s="90"/>
      <c r="DOO996" s="90"/>
      <c r="DOP996" s="90"/>
      <c r="DOQ996" s="90"/>
      <c r="DOR996" s="90"/>
      <c r="DOS996" s="90"/>
      <c r="DOT996" s="90"/>
      <c r="DOU996" s="90"/>
      <c r="DOV996" s="90"/>
      <c r="DOW996" s="90"/>
      <c r="DOX996" s="90"/>
      <c r="DOY996" s="90"/>
      <c r="DOZ996" s="90"/>
      <c r="DPA996" s="90"/>
      <c r="DPB996" s="90"/>
      <c r="DPC996" s="90"/>
      <c r="DPD996" s="90"/>
      <c r="DPE996" s="90"/>
      <c r="DPF996" s="90"/>
      <c r="DPG996" s="90"/>
      <c r="DPH996" s="90"/>
      <c r="DPI996" s="90"/>
      <c r="DPJ996" s="90"/>
      <c r="DPK996" s="90"/>
      <c r="DPL996" s="90"/>
      <c r="DPM996" s="90"/>
      <c r="DPN996" s="90"/>
      <c r="DPO996" s="90"/>
      <c r="DPP996" s="90"/>
      <c r="DPQ996" s="90"/>
      <c r="DPR996" s="90"/>
      <c r="DPS996" s="90"/>
      <c r="DPT996" s="90"/>
      <c r="DPU996" s="90"/>
      <c r="DPV996" s="90"/>
      <c r="DPW996" s="90"/>
      <c r="DPX996" s="90"/>
      <c r="DPY996" s="90"/>
      <c r="DPZ996" s="90"/>
      <c r="DQA996" s="90"/>
      <c r="DQB996" s="90"/>
      <c r="DQC996" s="90"/>
      <c r="DQD996" s="90"/>
      <c r="DQE996" s="90"/>
      <c r="DQF996" s="90"/>
      <c r="DQG996" s="90"/>
      <c r="DQH996" s="90"/>
      <c r="DQI996" s="90"/>
      <c r="DQJ996" s="90"/>
      <c r="DQK996" s="90"/>
      <c r="DQL996" s="90"/>
      <c r="DQM996" s="90"/>
      <c r="DQN996" s="90"/>
      <c r="DQO996" s="90"/>
      <c r="DQP996" s="90"/>
      <c r="DQQ996" s="90"/>
      <c r="DQR996" s="90"/>
      <c r="DQS996" s="90"/>
      <c r="DQT996" s="90"/>
      <c r="DQU996" s="90"/>
      <c r="DQV996" s="90"/>
      <c r="DQW996" s="90"/>
      <c r="DQX996" s="90"/>
      <c r="DQY996" s="90"/>
      <c r="DQZ996" s="90"/>
      <c r="DRA996" s="90"/>
      <c r="DRB996" s="90"/>
      <c r="DRC996" s="90"/>
      <c r="DRD996" s="90"/>
      <c r="DRE996" s="90"/>
      <c r="DRF996" s="90"/>
      <c r="DRG996" s="90"/>
      <c r="DRH996" s="90"/>
      <c r="DRI996" s="90"/>
      <c r="DRJ996" s="90"/>
      <c r="DRK996" s="90"/>
      <c r="DRL996" s="90"/>
      <c r="DRM996" s="90"/>
      <c r="DRN996" s="90"/>
      <c r="DRO996" s="90"/>
      <c r="DRP996" s="90"/>
      <c r="DRQ996" s="90"/>
      <c r="DRR996" s="90"/>
      <c r="DRS996" s="90"/>
      <c r="DRT996" s="90"/>
      <c r="DRU996" s="90"/>
      <c r="DRV996" s="90"/>
      <c r="DRW996" s="90"/>
      <c r="DRX996" s="90"/>
      <c r="DRY996" s="90"/>
      <c r="DRZ996" s="90"/>
      <c r="DSA996" s="90"/>
      <c r="DSB996" s="90"/>
      <c r="DSC996" s="90"/>
      <c r="DSD996" s="90"/>
      <c r="DSE996" s="90"/>
      <c r="DSF996" s="90"/>
      <c r="DSG996" s="90"/>
      <c r="DSH996" s="90"/>
      <c r="DSI996" s="90"/>
      <c r="DSJ996" s="90"/>
      <c r="DSK996" s="90"/>
      <c r="DSL996" s="90"/>
      <c r="DSM996" s="90"/>
      <c r="DSN996" s="90"/>
      <c r="DSO996" s="90"/>
      <c r="DSP996" s="90"/>
      <c r="DSQ996" s="90"/>
      <c r="DSR996" s="90"/>
      <c r="DSS996" s="90"/>
      <c r="DST996" s="90"/>
      <c r="DSU996" s="90"/>
      <c r="DSV996" s="90"/>
      <c r="DSW996" s="90"/>
      <c r="DSX996" s="90"/>
      <c r="DSY996" s="90"/>
      <c r="DSZ996" s="90"/>
      <c r="DTA996" s="90"/>
      <c r="DTB996" s="90"/>
      <c r="DTC996" s="90"/>
      <c r="DTD996" s="90"/>
      <c r="DTE996" s="90"/>
      <c r="DTF996" s="90"/>
      <c r="DTG996" s="90"/>
      <c r="DTH996" s="90"/>
      <c r="DTI996" s="90"/>
      <c r="DTJ996" s="90"/>
      <c r="DTK996" s="90"/>
      <c r="DTL996" s="90"/>
      <c r="DTM996" s="90"/>
      <c r="DTN996" s="90"/>
      <c r="DTO996" s="90"/>
      <c r="DTP996" s="90"/>
      <c r="DTQ996" s="90"/>
      <c r="DTR996" s="90"/>
      <c r="DTS996" s="90"/>
      <c r="DTT996" s="90"/>
      <c r="DTU996" s="90"/>
      <c r="DTV996" s="90"/>
      <c r="DTW996" s="90"/>
      <c r="DTX996" s="90"/>
      <c r="DTY996" s="90"/>
      <c r="DTZ996" s="90"/>
      <c r="DUA996" s="90"/>
      <c r="DUB996" s="90"/>
      <c r="DUC996" s="90"/>
      <c r="DUD996" s="90"/>
      <c r="DUE996" s="90"/>
      <c r="DUF996" s="90"/>
      <c r="DUG996" s="90"/>
      <c r="DUH996" s="90"/>
      <c r="DUI996" s="90"/>
      <c r="DUJ996" s="90"/>
      <c r="DUK996" s="90"/>
      <c r="DUL996" s="90"/>
      <c r="DUM996" s="90"/>
      <c r="DUN996" s="90"/>
      <c r="DUO996" s="90"/>
      <c r="DUP996" s="90"/>
      <c r="DUQ996" s="90"/>
      <c r="DUR996" s="90"/>
      <c r="DUS996" s="90"/>
      <c r="DUT996" s="90"/>
      <c r="DUU996" s="90"/>
      <c r="DUV996" s="90"/>
      <c r="DUW996" s="90"/>
      <c r="DUX996" s="90"/>
      <c r="DUY996" s="90"/>
      <c r="DUZ996" s="90"/>
      <c r="DVA996" s="90"/>
      <c r="DVB996" s="90"/>
      <c r="DVC996" s="90"/>
      <c r="DVD996" s="90"/>
      <c r="DVE996" s="90"/>
      <c r="DVF996" s="90"/>
      <c r="DVG996" s="90"/>
      <c r="DVH996" s="90"/>
      <c r="DVI996" s="90"/>
      <c r="DVJ996" s="90"/>
      <c r="DVK996" s="90"/>
      <c r="DVL996" s="90"/>
      <c r="DVM996" s="90"/>
      <c r="DVN996" s="90"/>
      <c r="DVO996" s="90"/>
      <c r="DVP996" s="90"/>
      <c r="DVQ996" s="90"/>
      <c r="DVR996" s="90"/>
      <c r="DVS996" s="90"/>
      <c r="DVT996" s="90"/>
      <c r="DVU996" s="90"/>
      <c r="DVV996" s="90"/>
      <c r="DVW996" s="90"/>
      <c r="DVX996" s="90"/>
      <c r="DVY996" s="90"/>
      <c r="DVZ996" s="90"/>
      <c r="DWA996" s="90"/>
      <c r="DWB996" s="90"/>
      <c r="DWC996" s="90"/>
      <c r="DWD996" s="90"/>
      <c r="DWE996" s="90"/>
      <c r="DWF996" s="90"/>
      <c r="DWG996" s="90"/>
      <c r="DWH996" s="90"/>
      <c r="DWI996" s="90"/>
      <c r="DWJ996" s="90"/>
      <c r="DWK996" s="90"/>
      <c r="DWL996" s="90"/>
      <c r="DWM996" s="90"/>
      <c r="DWN996" s="90"/>
      <c r="DWO996" s="90"/>
      <c r="DWP996" s="90"/>
      <c r="DWQ996" s="90"/>
      <c r="DWR996" s="90"/>
      <c r="DWS996" s="90"/>
      <c r="DWT996" s="90"/>
      <c r="DWU996" s="90"/>
      <c r="DWV996" s="90"/>
      <c r="DWW996" s="90"/>
      <c r="DWX996" s="90"/>
      <c r="DWY996" s="90"/>
      <c r="DWZ996" s="90"/>
      <c r="DXA996" s="90"/>
      <c r="DXB996" s="90"/>
      <c r="DXC996" s="90"/>
      <c r="DXD996" s="90"/>
      <c r="DXE996" s="90"/>
      <c r="DXF996" s="90"/>
      <c r="DXG996" s="90"/>
      <c r="DXH996" s="90"/>
      <c r="DXI996" s="90"/>
      <c r="DXJ996" s="90"/>
      <c r="DXK996" s="90"/>
      <c r="DXL996" s="90"/>
      <c r="DXM996" s="90"/>
      <c r="DXN996" s="90"/>
      <c r="DXO996" s="90"/>
      <c r="DXP996" s="90"/>
      <c r="DXQ996" s="90"/>
      <c r="DXR996" s="90"/>
      <c r="DXS996" s="90"/>
      <c r="DXT996" s="90"/>
      <c r="DXU996" s="90"/>
      <c r="DXV996" s="90"/>
      <c r="DXW996" s="90"/>
      <c r="DXX996" s="90"/>
      <c r="DXY996" s="90"/>
      <c r="DXZ996" s="90"/>
      <c r="DYA996" s="90"/>
      <c r="DYB996" s="90"/>
      <c r="DYC996" s="90"/>
      <c r="DYD996" s="90"/>
      <c r="DYE996" s="90"/>
      <c r="DYF996" s="90"/>
      <c r="DYG996" s="90"/>
      <c r="DYH996" s="90"/>
      <c r="DYI996" s="90"/>
      <c r="DYJ996" s="90"/>
      <c r="DYK996" s="90"/>
      <c r="DYL996" s="90"/>
      <c r="DYM996" s="90"/>
      <c r="DYN996" s="90"/>
      <c r="DYO996" s="90"/>
      <c r="DYP996" s="90"/>
      <c r="DYQ996" s="90"/>
      <c r="DYR996" s="90"/>
      <c r="DYS996" s="90"/>
      <c r="DYT996" s="90"/>
      <c r="DYU996" s="90"/>
      <c r="DYV996" s="90"/>
      <c r="DYW996" s="90"/>
      <c r="DYX996" s="90"/>
      <c r="DYY996" s="90"/>
      <c r="DYZ996" s="90"/>
      <c r="DZA996" s="90"/>
      <c r="DZB996" s="90"/>
      <c r="DZC996" s="90"/>
      <c r="DZD996" s="90"/>
      <c r="DZE996" s="90"/>
      <c r="DZF996" s="90"/>
      <c r="DZG996" s="90"/>
      <c r="DZH996" s="90"/>
      <c r="DZI996" s="90"/>
      <c r="DZJ996" s="90"/>
      <c r="DZK996" s="90"/>
      <c r="DZL996" s="90"/>
      <c r="DZM996" s="90"/>
      <c r="DZN996" s="90"/>
      <c r="DZO996" s="90"/>
      <c r="DZP996" s="90"/>
      <c r="DZQ996" s="90"/>
      <c r="DZR996" s="90"/>
      <c r="DZS996" s="90"/>
      <c r="DZT996" s="90"/>
      <c r="DZU996" s="90"/>
      <c r="DZV996" s="90"/>
      <c r="DZW996" s="90"/>
      <c r="DZX996" s="90"/>
      <c r="DZY996" s="90"/>
      <c r="DZZ996" s="90"/>
      <c r="EAA996" s="90"/>
      <c r="EAB996" s="90"/>
      <c r="EAC996" s="90"/>
      <c r="EAD996" s="90"/>
      <c r="EAE996" s="90"/>
      <c r="EAF996" s="90"/>
      <c r="EAG996" s="90"/>
      <c r="EAH996" s="90"/>
      <c r="EAI996" s="90"/>
      <c r="EAJ996" s="90"/>
      <c r="EAK996" s="90"/>
      <c r="EAL996" s="90"/>
      <c r="EAM996" s="90"/>
      <c r="EAN996" s="90"/>
      <c r="EAO996" s="90"/>
      <c r="EAP996" s="90"/>
      <c r="EAQ996" s="90"/>
      <c r="EAR996" s="90"/>
      <c r="EAS996" s="90"/>
      <c r="EAT996" s="90"/>
      <c r="EAU996" s="90"/>
      <c r="EAV996" s="90"/>
      <c r="EAW996" s="90"/>
      <c r="EAX996" s="90"/>
      <c r="EAY996" s="90"/>
      <c r="EAZ996" s="90"/>
      <c r="EBA996" s="90"/>
      <c r="EBB996" s="90"/>
      <c r="EBC996" s="90"/>
      <c r="EBD996" s="90"/>
      <c r="EBE996" s="90"/>
      <c r="EBF996" s="90"/>
      <c r="EBG996" s="90"/>
      <c r="EBH996" s="90"/>
      <c r="EBI996" s="90"/>
      <c r="EBJ996" s="90"/>
      <c r="EBK996" s="90"/>
      <c r="EBL996" s="90"/>
      <c r="EBM996" s="90"/>
      <c r="EBN996" s="90"/>
      <c r="EBO996" s="90"/>
      <c r="EBP996" s="90"/>
      <c r="EBQ996" s="90"/>
      <c r="EBR996" s="90"/>
      <c r="EBS996" s="90"/>
      <c r="EBT996" s="90"/>
      <c r="EBU996" s="90"/>
      <c r="EBV996" s="90"/>
      <c r="EBW996" s="90"/>
      <c r="EBX996" s="90"/>
      <c r="EBY996" s="90"/>
      <c r="EBZ996" s="90"/>
      <c r="ECA996" s="90"/>
      <c r="ECB996" s="90"/>
      <c r="ECC996" s="90"/>
      <c r="ECD996" s="90"/>
      <c r="ECE996" s="90"/>
      <c r="ECF996" s="90"/>
      <c r="ECG996" s="90"/>
      <c r="ECH996" s="90"/>
      <c r="ECI996" s="90"/>
      <c r="ECJ996" s="90"/>
      <c r="ECK996" s="90"/>
      <c r="ECL996" s="90"/>
      <c r="ECM996" s="90"/>
      <c r="ECN996" s="90"/>
      <c r="ECO996" s="90"/>
      <c r="ECP996" s="90"/>
      <c r="ECQ996" s="90"/>
      <c r="ECR996" s="90"/>
      <c r="ECS996" s="90"/>
      <c r="ECT996" s="90"/>
      <c r="ECU996" s="90"/>
      <c r="ECV996" s="90"/>
      <c r="ECW996" s="90"/>
      <c r="ECX996" s="90"/>
      <c r="ECY996" s="90"/>
      <c r="ECZ996" s="90"/>
      <c r="EDA996" s="90"/>
      <c r="EDB996" s="90"/>
      <c r="EDC996" s="90"/>
      <c r="EDD996" s="90"/>
      <c r="EDE996" s="90"/>
      <c r="EDF996" s="90"/>
      <c r="EDG996" s="90"/>
      <c r="EDH996" s="90"/>
      <c r="EDI996" s="90"/>
      <c r="EDJ996" s="90"/>
      <c r="EDK996" s="90"/>
      <c r="EDL996" s="90"/>
      <c r="EDM996" s="90"/>
      <c r="EDN996" s="90"/>
      <c r="EDO996" s="90"/>
      <c r="EDP996" s="90"/>
      <c r="EDQ996" s="90"/>
      <c r="EDR996" s="90"/>
      <c r="EDS996" s="90"/>
      <c r="EDT996" s="90"/>
      <c r="EDU996" s="90"/>
      <c r="EDV996" s="90"/>
      <c r="EDW996" s="90"/>
      <c r="EDX996" s="90"/>
      <c r="EDY996" s="90"/>
      <c r="EDZ996" s="90"/>
      <c r="EEA996" s="90"/>
      <c r="EEB996" s="90"/>
      <c r="EEC996" s="90"/>
      <c r="EED996" s="90"/>
      <c r="EEE996" s="90"/>
      <c r="EEF996" s="90"/>
      <c r="EEG996" s="90"/>
      <c r="EEH996" s="90"/>
      <c r="EEI996" s="90"/>
      <c r="EEJ996" s="90"/>
      <c r="EEK996" s="90"/>
      <c r="EEL996" s="90"/>
      <c r="EEM996" s="90"/>
      <c r="EEN996" s="90"/>
      <c r="EEO996" s="90"/>
      <c r="EEP996" s="90"/>
      <c r="EEQ996" s="90"/>
      <c r="EER996" s="90"/>
      <c r="EES996" s="90"/>
      <c r="EET996" s="90"/>
      <c r="EEU996" s="90"/>
      <c r="EEV996" s="90"/>
      <c r="EEW996" s="90"/>
      <c r="EEX996" s="90"/>
      <c r="EEY996" s="90"/>
      <c r="EEZ996" s="90"/>
      <c r="EFA996" s="90"/>
      <c r="EFB996" s="90"/>
      <c r="EFC996" s="90"/>
      <c r="EFD996" s="90"/>
      <c r="EFE996" s="90"/>
      <c r="EFF996" s="90"/>
      <c r="EFG996" s="90"/>
      <c r="EFH996" s="90"/>
      <c r="EFI996" s="90"/>
      <c r="EFJ996" s="90"/>
      <c r="EFK996" s="90"/>
      <c r="EFL996" s="90"/>
      <c r="EFM996" s="90"/>
      <c r="EFN996" s="90"/>
      <c r="EFO996" s="90"/>
      <c r="EFP996" s="90"/>
      <c r="EFQ996" s="90"/>
      <c r="EFR996" s="90"/>
      <c r="EFS996" s="90"/>
      <c r="EFT996" s="90"/>
      <c r="EFU996" s="90"/>
      <c r="EFV996" s="90"/>
      <c r="EFW996" s="90"/>
      <c r="EFX996" s="90"/>
      <c r="EFY996" s="90"/>
      <c r="EFZ996" s="90"/>
      <c r="EGA996" s="90"/>
      <c r="EGB996" s="90"/>
      <c r="EGC996" s="90"/>
      <c r="EGD996" s="90"/>
      <c r="EGE996" s="90"/>
      <c r="EGF996" s="90"/>
      <c r="EGG996" s="90"/>
      <c r="EGH996" s="90"/>
      <c r="EGI996" s="90"/>
      <c r="EGJ996" s="90"/>
      <c r="EGK996" s="90"/>
      <c r="EGL996" s="90"/>
      <c r="EGM996" s="90"/>
      <c r="EGN996" s="90"/>
      <c r="EGO996" s="90"/>
      <c r="EGP996" s="90"/>
      <c r="EGQ996" s="90"/>
      <c r="EGR996" s="90"/>
      <c r="EGS996" s="90"/>
      <c r="EGT996" s="90"/>
      <c r="EGU996" s="90"/>
      <c r="EGV996" s="90"/>
      <c r="EGW996" s="90"/>
      <c r="EGX996" s="90"/>
      <c r="EGY996" s="90"/>
      <c r="EGZ996" s="90"/>
      <c r="EHA996" s="90"/>
      <c r="EHB996" s="90"/>
      <c r="EHC996" s="90"/>
      <c r="EHD996" s="90"/>
      <c r="EHE996" s="90"/>
      <c r="EHF996" s="90"/>
      <c r="EHG996" s="90"/>
      <c r="EHH996" s="90"/>
      <c r="EHI996" s="90"/>
      <c r="EHJ996" s="90"/>
      <c r="EHK996" s="90"/>
      <c r="EHL996" s="90"/>
      <c r="EHM996" s="90"/>
      <c r="EHN996" s="90"/>
      <c r="EHO996" s="90"/>
      <c r="EHP996" s="90"/>
      <c r="EHQ996" s="90"/>
      <c r="EHR996" s="90"/>
      <c r="EHS996" s="90"/>
      <c r="EHT996" s="90"/>
      <c r="EHU996" s="90"/>
      <c r="EHV996" s="90"/>
      <c r="EHW996" s="90"/>
      <c r="EHX996" s="90"/>
      <c r="EHY996" s="90"/>
      <c r="EHZ996" s="90"/>
      <c r="EIA996" s="90"/>
      <c r="EIB996" s="90"/>
      <c r="EIC996" s="90"/>
      <c r="EID996" s="90"/>
      <c r="EIE996" s="90"/>
      <c r="EIF996" s="90"/>
      <c r="EIG996" s="90"/>
      <c r="EIH996" s="90"/>
      <c r="EII996" s="90"/>
      <c r="EIJ996" s="90"/>
      <c r="EIK996" s="90"/>
      <c r="EIL996" s="90"/>
      <c r="EIM996" s="90"/>
      <c r="EIN996" s="90"/>
      <c r="EIO996" s="90"/>
      <c r="EIP996" s="90"/>
      <c r="EIQ996" s="90"/>
      <c r="EIR996" s="90"/>
      <c r="EIS996" s="90"/>
      <c r="EIT996" s="90"/>
      <c r="EIU996" s="90"/>
      <c r="EIV996" s="90"/>
      <c r="EIW996" s="90"/>
      <c r="EIX996" s="90"/>
      <c r="EIY996" s="90"/>
      <c r="EIZ996" s="90"/>
      <c r="EJA996" s="90"/>
      <c r="EJB996" s="90"/>
      <c r="EJC996" s="90"/>
      <c r="EJD996" s="90"/>
      <c r="EJE996" s="90"/>
      <c r="EJF996" s="90"/>
      <c r="EJG996" s="90"/>
      <c r="EJH996" s="90"/>
      <c r="EJI996" s="90"/>
      <c r="EJJ996" s="90"/>
      <c r="EJK996" s="90"/>
      <c r="EJL996" s="90"/>
      <c r="EJM996" s="90"/>
      <c r="EJN996" s="90"/>
      <c r="EJO996" s="90"/>
      <c r="EJP996" s="90"/>
      <c r="EJQ996" s="90"/>
      <c r="EJR996" s="90"/>
      <c r="EJS996" s="90"/>
      <c r="EJT996" s="90"/>
      <c r="EJU996" s="90"/>
      <c r="EJV996" s="90"/>
      <c r="EJW996" s="90"/>
      <c r="EJX996" s="90"/>
      <c r="EJY996" s="90"/>
      <c r="EJZ996" s="90"/>
      <c r="EKA996" s="90"/>
      <c r="EKB996" s="90"/>
      <c r="EKC996" s="90"/>
      <c r="EKD996" s="90"/>
      <c r="EKE996" s="90"/>
      <c r="EKF996" s="90"/>
      <c r="EKG996" s="90"/>
      <c r="EKH996" s="90"/>
      <c r="EKI996" s="90"/>
      <c r="EKJ996" s="90"/>
      <c r="EKK996" s="90"/>
      <c r="EKL996" s="90"/>
      <c r="EKM996" s="90"/>
      <c r="EKN996" s="90"/>
      <c r="EKO996" s="90"/>
      <c r="EKP996" s="90"/>
      <c r="EKQ996" s="90"/>
      <c r="EKR996" s="90"/>
      <c r="EKS996" s="90"/>
      <c r="EKT996" s="90"/>
      <c r="EKU996" s="90"/>
      <c r="EKV996" s="90"/>
      <c r="EKW996" s="90"/>
      <c r="EKX996" s="90"/>
      <c r="EKY996" s="90"/>
      <c r="EKZ996" s="90"/>
      <c r="ELA996" s="90"/>
      <c r="ELB996" s="90"/>
      <c r="ELC996" s="90"/>
      <c r="ELD996" s="90"/>
      <c r="ELE996" s="90"/>
      <c r="ELF996" s="90"/>
      <c r="ELG996" s="90"/>
      <c r="ELH996" s="90"/>
      <c r="ELI996" s="90"/>
      <c r="ELJ996" s="90"/>
      <c r="ELK996" s="90"/>
      <c r="ELL996" s="90"/>
      <c r="ELM996" s="90"/>
      <c r="ELN996" s="90"/>
      <c r="ELO996" s="90"/>
      <c r="ELP996" s="90"/>
      <c r="ELQ996" s="90"/>
      <c r="ELR996" s="90"/>
      <c r="ELS996" s="90"/>
      <c r="ELT996" s="90"/>
      <c r="ELU996" s="90"/>
      <c r="ELV996" s="90"/>
      <c r="ELW996" s="90"/>
      <c r="ELX996" s="90"/>
      <c r="ELY996" s="90"/>
      <c r="ELZ996" s="90"/>
      <c r="EMA996" s="90"/>
      <c r="EMB996" s="90"/>
      <c r="EMC996" s="90"/>
      <c r="EMD996" s="90"/>
      <c r="EME996" s="90"/>
      <c r="EMF996" s="90"/>
      <c r="EMG996" s="90"/>
      <c r="EMH996" s="90"/>
      <c r="EMI996" s="90"/>
      <c r="EMJ996" s="90"/>
      <c r="EMK996" s="90"/>
      <c r="EML996" s="90"/>
      <c r="EMM996" s="90"/>
      <c r="EMN996" s="90"/>
      <c r="EMO996" s="90"/>
      <c r="EMP996" s="90"/>
      <c r="EMQ996" s="90"/>
      <c r="EMR996" s="90"/>
      <c r="EMS996" s="90"/>
      <c r="EMT996" s="90"/>
      <c r="EMU996" s="90"/>
      <c r="EMV996" s="90"/>
      <c r="EMW996" s="90"/>
      <c r="EMX996" s="90"/>
      <c r="EMY996" s="90"/>
      <c r="EMZ996" s="90"/>
      <c r="ENA996" s="90"/>
      <c r="ENB996" s="90"/>
      <c r="ENC996" s="90"/>
      <c r="END996" s="90"/>
      <c r="ENE996" s="90"/>
      <c r="ENF996" s="90"/>
      <c r="ENG996" s="90"/>
      <c r="ENH996" s="90"/>
      <c r="ENI996" s="90"/>
      <c r="ENJ996" s="90"/>
      <c r="ENK996" s="90"/>
      <c r="ENL996" s="90"/>
      <c r="ENM996" s="90"/>
      <c r="ENN996" s="90"/>
      <c r="ENO996" s="90"/>
      <c r="ENP996" s="90"/>
      <c r="ENQ996" s="90"/>
      <c r="ENR996" s="90"/>
      <c r="ENS996" s="90"/>
      <c r="ENT996" s="90"/>
      <c r="ENU996" s="90"/>
      <c r="ENV996" s="90"/>
      <c r="ENW996" s="90"/>
      <c r="ENX996" s="90"/>
      <c r="ENY996" s="90"/>
      <c r="ENZ996" s="90"/>
      <c r="EOA996" s="90"/>
      <c r="EOB996" s="90"/>
      <c r="EOC996" s="90"/>
      <c r="EOD996" s="90"/>
      <c r="EOE996" s="90"/>
      <c r="EOF996" s="90"/>
      <c r="EOG996" s="90"/>
      <c r="EOH996" s="90"/>
      <c r="EOI996" s="90"/>
      <c r="EOJ996" s="90"/>
      <c r="EOK996" s="90"/>
      <c r="EOL996" s="90"/>
      <c r="EOM996" s="90"/>
      <c r="EON996" s="90"/>
      <c r="EOO996" s="90"/>
      <c r="EOP996" s="90"/>
      <c r="EOQ996" s="90"/>
      <c r="EOR996" s="90"/>
      <c r="EOS996" s="90"/>
      <c r="EOT996" s="90"/>
      <c r="EOU996" s="90"/>
      <c r="EOV996" s="90"/>
      <c r="EOW996" s="90"/>
      <c r="EOX996" s="90"/>
      <c r="EOY996" s="90"/>
      <c r="EOZ996" s="90"/>
      <c r="EPA996" s="90"/>
      <c r="EPB996" s="90"/>
      <c r="EPC996" s="90"/>
      <c r="EPD996" s="90"/>
      <c r="EPE996" s="90"/>
      <c r="EPF996" s="90"/>
      <c r="EPG996" s="90"/>
      <c r="EPH996" s="90"/>
      <c r="EPI996" s="90"/>
      <c r="EPJ996" s="90"/>
      <c r="EPK996" s="90"/>
      <c r="EPL996" s="90"/>
      <c r="EPM996" s="90"/>
      <c r="EPN996" s="90"/>
      <c r="EPO996" s="90"/>
      <c r="EPP996" s="90"/>
      <c r="EPQ996" s="90"/>
      <c r="EPR996" s="90"/>
      <c r="EPS996" s="90"/>
      <c r="EPT996" s="90"/>
      <c r="EPU996" s="90"/>
      <c r="EPV996" s="90"/>
      <c r="EPW996" s="90"/>
      <c r="EPX996" s="90"/>
      <c r="EPY996" s="90"/>
      <c r="EPZ996" s="90"/>
      <c r="EQA996" s="90"/>
      <c r="EQB996" s="90"/>
      <c r="EQC996" s="90"/>
      <c r="EQD996" s="90"/>
      <c r="EQE996" s="90"/>
      <c r="EQF996" s="90"/>
      <c r="EQG996" s="90"/>
      <c r="EQH996" s="90"/>
      <c r="EQI996" s="90"/>
      <c r="EQJ996" s="90"/>
      <c r="EQK996" s="90"/>
      <c r="EQL996" s="90"/>
      <c r="EQM996" s="90"/>
      <c r="EQN996" s="90"/>
      <c r="EQO996" s="90"/>
      <c r="EQP996" s="90"/>
      <c r="EQQ996" s="90"/>
      <c r="EQR996" s="90"/>
      <c r="EQS996" s="90"/>
      <c r="EQT996" s="90"/>
      <c r="EQU996" s="90"/>
      <c r="EQV996" s="90"/>
      <c r="EQW996" s="90"/>
      <c r="EQX996" s="90"/>
      <c r="EQY996" s="90"/>
      <c r="EQZ996" s="90"/>
      <c r="ERA996" s="90"/>
      <c r="ERB996" s="90"/>
      <c r="ERC996" s="90"/>
      <c r="ERD996" s="90"/>
      <c r="ERE996" s="90"/>
      <c r="ERF996" s="90"/>
      <c r="ERG996" s="90"/>
      <c r="ERH996" s="90"/>
      <c r="ERI996" s="90"/>
      <c r="ERJ996" s="90"/>
      <c r="ERK996" s="90"/>
      <c r="ERL996" s="90"/>
      <c r="ERM996" s="90"/>
      <c r="ERN996" s="90"/>
      <c r="ERO996" s="90"/>
      <c r="ERP996" s="90"/>
      <c r="ERQ996" s="90"/>
      <c r="ERR996" s="90"/>
      <c r="ERS996" s="90"/>
      <c r="ERT996" s="90"/>
      <c r="ERU996" s="90"/>
      <c r="ERV996" s="90"/>
      <c r="ERW996" s="90"/>
      <c r="ERX996" s="90"/>
      <c r="ERY996" s="90"/>
      <c r="ERZ996" s="90"/>
      <c r="ESA996" s="90"/>
      <c r="ESB996" s="90"/>
      <c r="ESC996" s="90"/>
      <c r="ESD996" s="90"/>
      <c r="ESE996" s="90"/>
      <c r="ESF996" s="90"/>
      <c r="ESG996" s="90"/>
      <c r="ESH996" s="90"/>
      <c r="ESI996" s="90"/>
      <c r="ESJ996" s="90"/>
      <c r="ESK996" s="90"/>
      <c r="ESL996" s="90"/>
      <c r="ESM996" s="90"/>
      <c r="ESN996" s="90"/>
      <c r="ESO996" s="90"/>
      <c r="ESP996" s="90"/>
      <c r="ESQ996" s="90"/>
      <c r="ESR996" s="90"/>
      <c r="ESS996" s="90"/>
      <c r="EST996" s="90"/>
      <c r="ESU996" s="90"/>
      <c r="ESV996" s="90"/>
      <c r="ESW996" s="90"/>
      <c r="ESX996" s="90"/>
      <c r="ESY996" s="90"/>
      <c r="ESZ996" s="90"/>
      <c r="ETA996" s="90"/>
      <c r="ETB996" s="90"/>
      <c r="ETC996" s="90"/>
      <c r="ETD996" s="90"/>
      <c r="ETE996" s="90"/>
      <c r="ETF996" s="90"/>
      <c r="ETG996" s="90"/>
      <c r="ETH996" s="90"/>
      <c r="ETI996" s="90"/>
      <c r="ETJ996" s="90"/>
      <c r="ETK996" s="90"/>
      <c r="ETL996" s="90"/>
      <c r="ETM996" s="90"/>
      <c r="ETN996" s="90"/>
      <c r="ETO996" s="90"/>
      <c r="ETP996" s="90"/>
      <c r="ETQ996" s="90"/>
      <c r="ETR996" s="90"/>
      <c r="ETS996" s="90"/>
      <c r="ETT996" s="90"/>
      <c r="ETU996" s="90"/>
      <c r="ETV996" s="90"/>
      <c r="ETW996" s="90"/>
      <c r="ETX996" s="90"/>
      <c r="ETY996" s="90"/>
      <c r="ETZ996" s="90"/>
      <c r="EUA996" s="90"/>
      <c r="EUB996" s="90"/>
      <c r="EUC996" s="90"/>
      <c r="EUD996" s="90"/>
      <c r="EUE996" s="90"/>
      <c r="EUF996" s="90"/>
      <c r="EUG996" s="90"/>
      <c r="EUH996" s="90"/>
      <c r="EUI996" s="90"/>
      <c r="EUJ996" s="90"/>
      <c r="EUK996" s="90"/>
      <c r="EUL996" s="90"/>
      <c r="EUM996" s="90"/>
      <c r="EUN996" s="90"/>
      <c r="EUO996" s="90"/>
      <c r="EUP996" s="90"/>
      <c r="EUQ996" s="90"/>
      <c r="EUR996" s="90"/>
      <c r="EUS996" s="90"/>
      <c r="EUT996" s="90"/>
      <c r="EUU996" s="90"/>
      <c r="EUV996" s="90"/>
      <c r="EUW996" s="90"/>
      <c r="EUX996" s="90"/>
      <c r="EUY996" s="90"/>
      <c r="EUZ996" s="90"/>
      <c r="EVA996" s="90"/>
      <c r="EVB996" s="90"/>
      <c r="EVC996" s="90"/>
      <c r="EVD996" s="90"/>
      <c r="EVE996" s="90"/>
      <c r="EVF996" s="90"/>
      <c r="EVG996" s="90"/>
      <c r="EVH996" s="90"/>
      <c r="EVI996" s="90"/>
      <c r="EVJ996" s="90"/>
      <c r="EVK996" s="90"/>
      <c r="EVL996" s="90"/>
      <c r="EVM996" s="90"/>
      <c r="EVN996" s="90"/>
      <c r="EVO996" s="90"/>
      <c r="EVP996" s="90"/>
      <c r="EVQ996" s="90"/>
      <c r="EVR996" s="90"/>
      <c r="EVS996" s="90"/>
      <c r="EVT996" s="90"/>
      <c r="EVU996" s="90"/>
      <c r="EVV996" s="90"/>
      <c r="EVW996" s="90"/>
      <c r="EVX996" s="90"/>
      <c r="EVY996" s="90"/>
      <c r="EVZ996" s="90"/>
      <c r="EWA996" s="90"/>
      <c r="EWB996" s="90"/>
      <c r="EWC996" s="90"/>
      <c r="EWD996" s="90"/>
      <c r="EWE996" s="90"/>
      <c r="EWF996" s="90"/>
      <c r="EWG996" s="90"/>
      <c r="EWH996" s="90"/>
      <c r="EWI996" s="90"/>
      <c r="EWJ996" s="90"/>
      <c r="EWK996" s="90"/>
      <c r="EWL996" s="90"/>
      <c r="EWM996" s="90"/>
      <c r="EWN996" s="90"/>
      <c r="EWO996" s="90"/>
      <c r="EWP996" s="90"/>
      <c r="EWQ996" s="90"/>
      <c r="EWR996" s="90"/>
      <c r="EWS996" s="90"/>
      <c r="EWT996" s="90"/>
      <c r="EWU996" s="90"/>
      <c r="EWV996" s="90"/>
      <c r="EWW996" s="90"/>
      <c r="EWX996" s="90"/>
      <c r="EWY996" s="90"/>
      <c r="EWZ996" s="90"/>
      <c r="EXA996" s="90"/>
      <c r="EXB996" s="90"/>
      <c r="EXC996" s="90"/>
      <c r="EXD996" s="90"/>
      <c r="EXE996" s="90"/>
      <c r="EXF996" s="90"/>
      <c r="EXG996" s="90"/>
      <c r="EXH996" s="90"/>
      <c r="EXI996" s="90"/>
      <c r="EXJ996" s="90"/>
      <c r="EXK996" s="90"/>
      <c r="EXL996" s="90"/>
      <c r="EXM996" s="90"/>
      <c r="EXN996" s="90"/>
      <c r="EXO996" s="90"/>
      <c r="EXP996" s="90"/>
      <c r="EXQ996" s="90"/>
      <c r="EXR996" s="90"/>
      <c r="EXS996" s="90"/>
      <c r="EXT996" s="90"/>
      <c r="EXU996" s="90"/>
      <c r="EXV996" s="90"/>
      <c r="EXW996" s="90"/>
      <c r="EXX996" s="90"/>
      <c r="EXY996" s="90"/>
      <c r="EXZ996" s="90"/>
      <c r="EYA996" s="90"/>
      <c r="EYB996" s="90"/>
      <c r="EYC996" s="90"/>
      <c r="EYD996" s="90"/>
      <c r="EYE996" s="90"/>
      <c r="EYF996" s="90"/>
      <c r="EYG996" s="90"/>
      <c r="EYH996" s="90"/>
      <c r="EYI996" s="90"/>
      <c r="EYJ996" s="90"/>
      <c r="EYK996" s="90"/>
      <c r="EYL996" s="90"/>
      <c r="EYM996" s="90"/>
      <c r="EYN996" s="90"/>
      <c r="EYO996" s="90"/>
      <c r="EYP996" s="90"/>
      <c r="EYQ996" s="90"/>
      <c r="EYR996" s="90"/>
      <c r="EYS996" s="90"/>
      <c r="EYT996" s="90"/>
      <c r="EYU996" s="90"/>
      <c r="EYV996" s="90"/>
      <c r="EYW996" s="90"/>
      <c r="EYX996" s="90"/>
      <c r="EYY996" s="90"/>
      <c r="EYZ996" s="90"/>
      <c r="EZA996" s="90"/>
      <c r="EZB996" s="90"/>
      <c r="EZC996" s="90"/>
      <c r="EZD996" s="90"/>
      <c r="EZE996" s="90"/>
      <c r="EZF996" s="90"/>
      <c r="EZG996" s="90"/>
      <c r="EZH996" s="90"/>
      <c r="EZI996" s="90"/>
      <c r="EZJ996" s="90"/>
      <c r="EZK996" s="90"/>
      <c r="EZL996" s="90"/>
      <c r="EZM996" s="90"/>
      <c r="EZN996" s="90"/>
      <c r="EZO996" s="90"/>
      <c r="EZP996" s="90"/>
      <c r="EZQ996" s="90"/>
      <c r="EZR996" s="90"/>
      <c r="EZS996" s="90"/>
      <c r="EZT996" s="90"/>
      <c r="EZU996" s="90"/>
      <c r="EZV996" s="90"/>
      <c r="EZW996" s="90"/>
      <c r="EZX996" s="90"/>
      <c r="EZY996" s="90"/>
      <c r="EZZ996" s="90"/>
      <c r="FAA996" s="90"/>
      <c r="FAB996" s="90"/>
      <c r="FAC996" s="90"/>
      <c r="FAD996" s="90"/>
      <c r="FAE996" s="90"/>
      <c r="FAF996" s="90"/>
      <c r="FAG996" s="90"/>
      <c r="FAH996" s="90"/>
      <c r="FAI996" s="90"/>
      <c r="FAJ996" s="90"/>
      <c r="FAK996" s="90"/>
      <c r="FAL996" s="90"/>
      <c r="FAM996" s="90"/>
      <c r="FAN996" s="90"/>
      <c r="FAO996" s="90"/>
      <c r="FAP996" s="90"/>
      <c r="FAQ996" s="90"/>
      <c r="FAR996" s="90"/>
      <c r="FAS996" s="90"/>
      <c r="FAT996" s="90"/>
      <c r="FAU996" s="90"/>
      <c r="FAV996" s="90"/>
      <c r="FAW996" s="90"/>
      <c r="FAX996" s="90"/>
      <c r="FAY996" s="90"/>
      <c r="FAZ996" s="90"/>
      <c r="FBA996" s="90"/>
      <c r="FBB996" s="90"/>
      <c r="FBC996" s="90"/>
      <c r="FBD996" s="90"/>
      <c r="FBE996" s="90"/>
      <c r="FBF996" s="90"/>
      <c r="FBG996" s="90"/>
      <c r="FBH996" s="90"/>
      <c r="FBI996" s="90"/>
      <c r="FBJ996" s="90"/>
      <c r="FBK996" s="90"/>
      <c r="FBL996" s="90"/>
      <c r="FBM996" s="90"/>
      <c r="FBN996" s="90"/>
      <c r="FBO996" s="90"/>
      <c r="FBP996" s="90"/>
      <c r="FBQ996" s="90"/>
      <c r="FBR996" s="90"/>
      <c r="FBS996" s="90"/>
      <c r="FBT996" s="90"/>
      <c r="FBU996" s="90"/>
      <c r="FBV996" s="90"/>
      <c r="FBW996" s="90"/>
      <c r="FBX996" s="90"/>
      <c r="FBY996" s="90"/>
      <c r="FBZ996" s="90"/>
      <c r="FCA996" s="90"/>
      <c r="FCB996" s="90"/>
      <c r="FCC996" s="90"/>
      <c r="FCD996" s="90"/>
      <c r="FCE996" s="90"/>
      <c r="FCF996" s="90"/>
      <c r="FCG996" s="90"/>
      <c r="FCH996" s="90"/>
      <c r="FCI996" s="90"/>
      <c r="FCJ996" s="90"/>
      <c r="FCK996" s="90"/>
      <c r="FCL996" s="90"/>
      <c r="FCM996" s="90"/>
      <c r="FCN996" s="90"/>
      <c r="FCO996" s="90"/>
      <c r="FCP996" s="90"/>
      <c r="FCQ996" s="90"/>
      <c r="FCR996" s="90"/>
      <c r="FCS996" s="90"/>
      <c r="FCT996" s="90"/>
      <c r="FCU996" s="90"/>
      <c r="FCV996" s="90"/>
      <c r="FCW996" s="90"/>
      <c r="FCX996" s="90"/>
      <c r="FCY996" s="90"/>
      <c r="FCZ996" s="90"/>
      <c r="FDA996" s="90"/>
      <c r="FDB996" s="90"/>
      <c r="FDC996" s="90"/>
      <c r="FDD996" s="90"/>
      <c r="FDE996" s="90"/>
      <c r="FDF996" s="90"/>
      <c r="FDG996" s="90"/>
      <c r="FDH996" s="90"/>
      <c r="FDI996" s="90"/>
      <c r="FDJ996" s="90"/>
      <c r="FDK996" s="90"/>
      <c r="FDL996" s="90"/>
      <c r="FDM996" s="90"/>
      <c r="FDN996" s="90"/>
      <c r="FDO996" s="90"/>
      <c r="FDP996" s="90"/>
      <c r="FDQ996" s="90"/>
      <c r="FDR996" s="90"/>
      <c r="FDS996" s="90"/>
      <c r="FDT996" s="90"/>
      <c r="FDU996" s="90"/>
      <c r="FDV996" s="90"/>
      <c r="FDW996" s="90"/>
      <c r="FDX996" s="90"/>
      <c r="FDY996" s="90"/>
      <c r="FDZ996" s="90"/>
      <c r="FEA996" s="90"/>
      <c r="FEB996" s="90"/>
      <c r="FEC996" s="90"/>
      <c r="FED996" s="90"/>
      <c r="FEE996" s="90"/>
      <c r="FEF996" s="90"/>
      <c r="FEG996" s="90"/>
      <c r="FEH996" s="90"/>
      <c r="FEI996" s="90"/>
      <c r="FEJ996" s="90"/>
      <c r="FEK996" s="90"/>
      <c r="FEL996" s="90"/>
      <c r="FEM996" s="90"/>
      <c r="FEN996" s="90"/>
      <c r="FEO996" s="90"/>
      <c r="FEP996" s="90"/>
      <c r="FEQ996" s="90"/>
      <c r="FER996" s="90"/>
      <c r="FES996" s="90"/>
      <c r="FET996" s="90"/>
      <c r="FEU996" s="90"/>
      <c r="FEV996" s="90"/>
      <c r="FEW996" s="90"/>
      <c r="FEX996" s="90"/>
      <c r="FEY996" s="90"/>
      <c r="FEZ996" s="90"/>
      <c r="FFA996" s="90"/>
      <c r="FFB996" s="90"/>
      <c r="FFC996" s="90"/>
      <c r="FFD996" s="90"/>
      <c r="FFE996" s="90"/>
      <c r="FFF996" s="90"/>
      <c r="FFG996" s="90"/>
      <c r="FFH996" s="90"/>
      <c r="FFI996" s="90"/>
      <c r="FFJ996" s="90"/>
      <c r="FFK996" s="90"/>
      <c r="FFL996" s="90"/>
      <c r="FFM996" s="90"/>
      <c r="FFN996" s="90"/>
      <c r="FFO996" s="90"/>
      <c r="FFP996" s="90"/>
      <c r="FFQ996" s="90"/>
      <c r="FFR996" s="90"/>
      <c r="FFS996" s="90"/>
      <c r="FFT996" s="90"/>
      <c r="FFU996" s="90"/>
      <c r="FFV996" s="90"/>
      <c r="FFW996" s="90"/>
      <c r="FFX996" s="90"/>
      <c r="FFY996" s="90"/>
      <c r="FFZ996" s="90"/>
      <c r="FGA996" s="90"/>
      <c r="FGB996" s="90"/>
      <c r="FGC996" s="90"/>
      <c r="FGD996" s="90"/>
      <c r="FGE996" s="90"/>
      <c r="FGF996" s="90"/>
      <c r="FGG996" s="90"/>
      <c r="FGH996" s="90"/>
      <c r="FGI996" s="90"/>
      <c r="FGJ996" s="90"/>
      <c r="FGK996" s="90"/>
      <c r="FGL996" s="90"/>
      <c r="FGM996" s="90"/>
      <c r="FGN996" s="90"/>
      <c r="FGO996" s="90"/>
      <c r="FGP996" s="90"/>
      <c r="FGQ996" s="90"/>
      <c r="FGR996" s="90"/>
      <c r="FGS996" s="90"/>
      <c r="FGT996" s="90"/>
      <c r="FGU996" s="90"/>
      <c r="FGV996" s="90"/>
      <c r="FGW996" s="90"/>
      <c r="FGX996" s="90"/>
      <c r="FGY996" s="90"/>
      <c r="FGZ996" s="90"/>
      <c r="FHA996" s="90"/>
      <c r="FHB996" s="90"/>
      <c r="FHC996" s="90"/>
      <c r="FHD996" s="90"/>
      <c r="FHE996" s="90"/>
      <c r="FHF996" s="90"/>
      <c r="FHG996" s="90"/>
      <c r="FHH996" s="90"/>
      <c r="FHI996" s="90"/>
      <c r="FHJ996" s="90"/>
      <c r="FHK996" s="90"/>
      <c r="FHL996" s="90"/>
      <c r="FHM996" s="90"/>
      <c r="FHN996" s="90"/>
      <c r="FHO996" s="90"/>
      <c r="FHP996" s="90"/>
      <c r="FHQ996" s="90"/>
      <c r="FHR996" s="90"/>
      <c r="FHS996" s="90"/>
      <c r="FHT996" s="90"/>
      <c r="FHU996" s="90"/>
      <c r="FHV996" s="90"/>
      <c r="FHW996" s="90"/>
      <c r="FHX996" s="90"/>
      <c r="FHY996" s="90"/>
      <c r="FHZ996" s="90"/>
      <c r="FIA996" s="90"/>
      <c r="FIB996" s="90"/>
      <c r="FIC996" s="90"/>
      <c r="FID996" s="90"/>
      <c r="FIE996" s="90"/>
      <c r="FIF996" s="90"/>
      <c r="FIG996" s="90"/>
      <c r="FIH996" s="90"/>
      <c r="FII996" s="90"/>
      <c r="FIJ996" s="90"/>
      <c r="FIK996" s="90"/>
      <c r="FIL996" s="90"/>
      <c r="FIM996" s="90"/>
      <c r="FIN996" s="90"/>
      <c r="FIO996" s="90"/>
      <c r="FIP996" s="90"/>
      <c r="FIQ996" s="90"/>
      <c r="FIR996" s="90"/>
      <c r="FIS996" s="90"/>
      <c r="FIT996" s="90"/>
      <c r="FIU996" s="90"/>
      <c r="FIV996" s="90"/>
      <c r="FIW996" s="90"/>
      <c r="FIX996" s="90"/>
      <c r="FIY996" s="90"/>
      <c r="FIZ996" s="90"/>
      <c r="FJA996" s="90"/>
      <c r="FJB996" s="90"/>
      <c r="FJC996" s="90"/>
      <c r="FJD996" s="90"/>
      <c r="FJE996" s="90"/>
      <c r="FJF996" s="90"/>
      <c r="FJG996" s="90"/>
      <c r="FJH996" s="90"/>
      <c r="FJI996" s="90"/>
      <c r="FJJ996" s="90"/>
      <c r="FJK996" s="90"/>
      <c r="FJL996" s="90"/>
      <c r="FJM996" s="90"/>
      <c r="FJN996" s="90"/>
      <c r="FJO996" s="90"/>
      <c r="FJP996" s="90"/>
      <c r="FJQ996" s="90"/>
      <c r="FJR996" s="90"/>
      <c r="FJS996" s="90"/>
      <c r="FJT996" s="90"/>
      <c r="FJU996" s="90"/>
      <c r="FJV996" s="90"/>
      <c r="FJW996" s="90"/>
      <c r="FJX996" s="90"/>
      <c r="FJY996" s="90"/>
      <c r="FJZ996" s="90"/>
      <c r="FKA996" s="90"/>
      <c r="FKB996" s="90"/>
      <c r="FKC996" s="90"/>
      <c r="FKD996" s="90"/>
      <c r="FKE996" s="90"/>
      <c r="FKF996" s="90"/>
      <c r="FKG996" s="90"/>
      <c r="FKH996" s="90"/>
      <c r="FKI996" s="90"/>
      <c r="FKJ996" s="90"/>
      <c r="FKK996" s="90"/>
      <c r="FKL996" s="90"/>
      <c r="FKM996" s="90"/>
      <c r="FKN996" s="90"/>
      <c r="FKO996" s="90"/>
      <c r="FKP996" s="90"/>
      <c r="FKQ996" s="90"/>
      <c r="FKR996" s="90"/>
      <c r="FKS996" s="90"/>
      <c r="FKT996" s="90"/>
      <c r="FKU996" s="90"/>
      <c r="FKV996" s="90"/>
      <c r="FKW996" s="90"/>
      <c r="FKX996" s="90"/>
      <c r="FKY996" s="90"/>
      <c r="FKZ996" s="90"/>
      <c r="FLA996" s="90"/>
      <c r="FLB996" s="90"/>
      <c r="FLC996" s="90"/>
      <c r="FLD996" s="90"/>
      <c r="FLE996" s="90"/>
      <c r="FLF996" s="90"/>
      <c r="FLG996" s="90"/>
      <c r="FLH996" s="90"/>
      <c r="FLI996" s="90"/>
      <c r="FLJ996" s="90"/>
      <c r="FLK996" s="90"/>
      <c r="FLL996" s="90"/>
      <c r="FLM996" s="90"/>
      <c r="FLN996" s="90"/>
      <c r="FLO996" s="90"/>
      <c r="FLP996" s="90"/>
      <c r="FLQ996" s="90"/>
      <c r="FLR996" s="90"/>
      <c r="FLS996" s="90"/>
      <c r="FLT996" s="90"/>
      <c r="FLU996" s="90"/>
      <c r="FLV996" s="90"/>
      <c r="FLW996" s="90"/>
      <c r="FLX996" s="90"/>
      <c r="FLY996" s="90"/>
      <c r="FLZ996" s="90"/>
      <c r="FMA996" s="90"/>
      <c r="FMB996" s="90"/>
      <c r="FMC996" s="90"/>
      <c r="FMD996" s="90"/>
      <c r="FME996" s="90"/>
      <c r="FMF996" s="90"/>
      <c r="FMG996" s="90"/>
      <c r="FMH996" s="90"/>
      <c r="FMI996" s="90"/>
      <c r="FMJ996" s="90"/>
      <c r="FMK996" s="90"/>
      <c r="FML996" s="90"/>
      <c r="FMM996" s="90"/>
      <c r="FMN996" s="90"/>
      <c r="FMO996" s="90"/>
      <c r="FMP996" s="90"/>
      <c r="FMQ996" s="90"/>
      <c r="FMR996" s="90"/>
      <c r="FMS996" s="90"/>
      <c r="FMT996" s="90"/>
      <c r="FMU996" s="90"/>
      <c r="FMV996" s="90"/>
      <c r="FMW996" s="90"/>
      <c r="FMX996" s="90"/>
      <c r="FMY996" s="90"/>
      <c r="FMZ996" s="90"/>
      <c r="FNA996" s="90"/>
      <c r="FNB996" s="90"/>
      <c r="FNC996" s="90"/>
      <c r="FND996" s="90"/>
      <c r="FNE996" s="90"/>
      <c r="FNF996" s="90"/>
      <c r="FNG996" s="90"/>
      <c r="FNH996" s="90"/>
      <c r="FNI996" s="90"/>
      <c r="FNJ996" s="90"/>
      <c r="FNK996" s="90"/>
      <c r="FNL996" s="90"/>
      <c r="FNM996" s="90"/>
      <c r="FNN996" s="90"/>
      <c r="FNO996" s="90"/>
      <c r="FNP996" s="90"/>
      <c r="FNQ996" s="90"/>
      <c r="FNR996" s="90"/>
      <c r="FNS996" s="90"/>
      <c r="FNT996" s="90"/>
      <c r="FNU996" s="90"/>
      <c r="FNV996" s="90"/>
      <c r="FNW996" s="90"/>
      <c r="FNX996" s="90"/>
      <c r="FNY996" s="90"/>
      <c r="FNZ996" s="90"/>
      <c r="FOA996" s="90"/>
      <c r="FOB996" s="90"/>
      <c r="FOC996" s="90"/>
      <c r="FOD996" s="90"/>
      <c r="FOE996" s="90"/>
      <c r="FOF996" s="90"/>
      <c r="FOG996" s="90"/>
      <c r="FOH996" s="90"/>
      <c r="FOI996" s="90"/>
      <c r="FOJ996" s="90"/>
      <c r="FOK996" s="90"/>
      <c r="FOL996" s="90"/>
      <c r="FOM996" s="90"/>
      <c r="FON996" s="90"/>
      <c r="FOO996" s="90"/>
      <c r="FOP996" s="90"/>
      <c r="FOQ996" s="90"/>
      <c r="FOR996" s="90"/>
      <c r="FOS996" s="90"/>
      <c r="FOT996" s="90"/>
      <c r="FOU996" s="90"/>
      <c r="FOV996" s="90"/>
      <c r="FOW996" s="90"/>
      <c r="FOX996" s="90"/>
      <c r="FOY996" s="90"/>
      <c r="FOZ996" s="90"/>
      <c r="FPA996" s="90"/>
      <c r="FPB996" s="90"/>
      <c r="FPC996" s="90"/>
      <c r="FPD996" s="90"/>
      <c r="FPE996" s="90"/>
      <c r="FPF996" s="90"/>
      <c r="FPG996" s="90"/>
      <c r="FPH996" s="90"/>
      <c r="FPI996" s="90"/>
      <c r="FPJ996" s="90"/>
      <c r="FPK996" s="90"/>
      <c r="FPL996" s="90"/>
      <c r="FPM996" s="90"/>
      <c r="FPN996" s="90"/>
      <c r="FPO996" s="90"/>
      <c r="FPP996" s="90"/>
      <c r="FPQ996" s="90"/>
      <c r="FPR996" s="90"/>
      <c r="FPS996" s="90"/>
      <c r="FPT996" s="90"/>
      <c r="FPU996" s="90"/>
      <c r="FPV996" s="90"/>
      <c r="FPW996" s="90"/>
      <c r="FPX996" s="90"/>
      <c r="FPY996" s="90"/>
      <c r="FPZ996" s="90"/>
      <c r="FQA996" s="90"/>
      <c r="FQB996" s="90"/>
      <c r="FQC996" s="90"/>
      <c r="FQD996" s="90"/>
      <c r="FQE996" s="90"/>
      <c r="FQF996" s="90"/>
      <c r="FQG996" s="90"/>
      <c r="FQH996" s="90"/>
      <c r="FQI996" s="90"/>
      <c r="FQJ996" s="90"/>
      <c r="FQK996" s="90"/>
      <c r="FQL996" s="90"/>
      <c r="FQM996" s="90"/>
      <c r="FQN996" s="90"/>
      <c r="FQO996" s="90"/>
      <c r="FQP996" s="90"/>
      <c r="FQQ996" s="90"/>
      <c r="FQR996" s="90"/>
      <c r="FQS996" s="90"/>
      <c r="FQT996" s="90"/>
      <c r="FQU996" s="90"/>
      <c r="FQV996" s="90"/>
      <c r="FQW996" s="90"/>
      <c r="FQX996" s="90"/>
      <c r="FQY996" s="90"/>
      <c r="FQZ996" s="90"/>
      <c r="FRA996" s="90"/>
      <c r="FRB996" s="90"/>
      <c r="FRC996" s="90"/>
      <c r="FRD996" s="90"/>
      <c r="FRE996" s="90"/>
      <c r="FRF996" s="90"/>
      <c r="FRG996" s="90"/>
      <c r="FRH996" s="90"/>
      <c r="FRI996" s="90"/>
      <c r="FRJ996" s="90"/>
      <c r="FRK996" s="90"/>
      <c r="FRL996" s="90"/>
      <c r="FRM996" s="90"/>
      <c r="FRN996" s="90"/>
      <c r="FRO996" s="90"/>
      <c r="FRP996" s="90"/>
      <c r="FRQ996" s="90"/>
      <c r="FRR996" s="90"/>
      <c r="FRS996" s="90"/>
      <c r="FRT996" s="90"/>
      <c r="FRU996" s="90"/>
      <c r="FRV996" s="90"/>
      <c r="FRW996" s="90"/>
      <c r="FRX996" s="90"/>
      <c r="FRY996" s="90"/>
      <c r="FRZ996" s="90"/>
      <c r="FSA996" s="90"/>
      <c r="FSB996" s="90"/>
      <c r="FSC996" s="90"/>
      <c r="FSD996" s="90"/>
      <c r="FSE996" s="90"/>
      <c r="FSF996" s="90"/>
      <c r="FSG996" s="90"/>
      <c r="FSH996" s="90"/>
      <c r="FSI996" s="90"/>
      <c r="FSJ996" s="90"/>
      <c r="FSK996" s="90"/>
      <c r="FSL996" s="90"/>
      <c r="FSM996" s="90"/>
      <c r="FSN996" s="90"/>
      <c r="FSO996" s="90"/>
      <c r="FSP996" s="90"/>
      <c r="FSQ996" s="90"/>
      <c r="FSR996" s="90"/>
      <c r="FSS996" s="90"/>
      <c r="FST996" s="90"/>
      <c r="FSU996" s="90"/>
      <c r="FSV996" s="90"/>
      <c r="FSW996" s="90"/>
      <c r="FSX996" s="90"/>
      <c r="FSY996" s="90"/>
      <c r="FSZ996" s="90"/>
      <c r="FTA996" s="90"/>
      <c r="FTB996" s="90"/>
      <c r="FTC996" s="90"/>
      <c r="FTD996" s="90"/>
      <c r="FTE996" s="90"/>
      <c r="FTF996" s="90"/>
      <c r="FTG996" s="90"/>
      <c r="FTH996" s="90"/>
      <c r="FTI996" s="90"/>
      <c r="FTJ996" s="90"/>
      <c r="FTK996" s="90"/>
      <c r="FTL996" s="90"/>
      <c r="FTM996" s="90"/>
      <c r="FTN996" s="90"/>
      <c r="FTO996" s="90"/>
      <c r="FTP996" s="90"/>
      <c r="FTQ996" s="90"/>
      <c r="FTR996" s="90"/>
      <c r="FTS996" s="90"/>
      <c r="FTT996" s="90"/>
      <c r="FTU996" s="90"/>
      <c r="FTV996" s="90"/>
      <c r="FTW996" s="90"/>
      <c r="FTX996" s="90"/>
      <c r="FTY996" s="90"/>
      <c r="FTZ996" s="90"/>
      <c r="FUA996" s="90"/>
      <c r="FUB996" s="90"/>
      <c r="FUC996" s="90"/>
      <c r="FUD996" s="90"/>
      <c r="FUE996" s="90"/>
      <c r="FUF996" s="90"/>
      <c r="FUG996" s="90"/>
      <c r="FUH996" s="90"/>
      <c r="FUI996" s="90"/>
      <c r="FUJ996" s="90"/>
      <c r="FUK996" s="90"/>
      <c r="FUL996" s="90"/>
      <c r="FUM996" s="90"/>
      <c r="FUN996" s="90"/>
      <c r="FUO996" s="90"/>
      <c r="FUP996" s="90"/>
      <c r="FUQ996" s="90"/>
      <c r="FUR996" s="90"/>
      <c r="FUS996" s="90"/>
      <c r="FUT996" s="90"/>
      <c r="FUU996" s="90"/>
      <c r="FUV996" s="90"/>
      <c r="FUW996" s="90"/>
      <c r="FUX996" s="90"/>
      <c r="FUY996" s="90"/>
      <c r="FUZ996" s="90"/>
      <c r="FVA996" s="90"/>
      <c r="FVB996" s="90"/>
      <c r="FVC996" s="90"/>
      <c r="FVD996" s="90"/>
      <c r="FVE996" s="90"/>
      <c r="FVF996" s="90"/>
      <c r="FVG996" s="90"/>
      <c r="FVH996" s="90"/>
      <c r="FVI996" s="90"/>
      <c r="FVJ996" s="90"/>
      <c r="FVK996" s="90"/>
      <c r="FVL996" s="90"/>
      <c r="FVM996" s="90"/>
      <c r="FVN996" s="90"/>
      <c r="FVO996" s="90"/>
      <c r="FVP996" s="90"/>
      <c r="FVQ996" s="90"/>
      <c r="FVR996" s="90"/>
      <c r="FVS996" s="90"/>
      <c r="FVT996" s="90"/>
      <c r="FVU996" s="90"/>
      <c r="FVV996" s="90"/>
      <c r="FVW996" s="90"/>
      <c r="FVX996" s="90"/>
      <c r="FVY996" s="90"/>
      <c r="FVZ996" s="90"/>
      <c r="FWA996" s="90"/>
      <c r="FWB996" s="90"/>
      <c r="FWC996" s="90"/>
      <c r="FWD996" s="90"/>
      <c r="FWE996" s="90"/>
      <c r="FWF996" s="90"/>
      <c r="FWG996" s="90"/>
      <c r="FWH996" s="90"/>
      <c r="FWI996" s="90"/>
      <c r="FWJ996" s="90"/>
      <c r="FWK996" s="90"/>
      <c r="FWL996" s="90"/>
      <c r="FWM996" s="90"/>
      <c r="FWN996" s="90"/>
      <c r="FWO996" s="90"/>
      <c r="FWP996" s="90"/>
      <c r="FWQ996" s="90"/>
      <c r="FWR996" s="90"/>
      <c r="FWS996" s="90"/>
      <c r="FWT996" s="90"/>
      <c r="FWU996" s="90"/>
      <c r="FWV996" s="90"/>
      <c r="FWW996" s="90"/>
      <c r="FWX996" s="90"/>
      <c r="FWY996" s="90"/>
      <c r="FWZ996" s="90"/>
      <c r="FXA996" s="90"/>
      <c r="FXB996" s="90"/>
      <c r="FXC996" s="90"/>
      <c r="FXD996" s="90"/>
      <c r="FXE996" s="90"/>
      <c r="FXF996" s="90"/>
      <c r="FXG996" s="90"/>
      <c r="FXH996" s="90"/>
      <c r="FXI996" s="90"/>
      <c r="FXJ996" s="90"/>
      <c r="FXK996" s="90"/>
      <c r="FXL996" s="90"/>
      <c r="FXM996" s="90"/>
      <c r="FXN996" s="90"/>
      <c r="FXO996" s="90"/>
      <c r="FXP996" s="90"/>
      <c r="FXQ996" s="90"/>
      <c r="FXR996" s="90"/>
      <c r="FXS996" s="90"/>
      <c r="FXT996" s="90"/>
      <c r="FXU996" s="90"/>
      <c r="FXV996" s="90"/>
      <c r="FXW996" s="90"/>
      <c r="FXX996" s="90"/>
      <c r="FXY996" s="90"/>
      <c r="FXZ996" s="90"/>
      <c r="FYA996" s="90"/>
      <c r="FYB996" s="90"/>
      <c r="FYC996" s="90"/>
      <c r="FYD996" s="90"/>
      <c r="FYE996" s="90"/>
      <c r="FYF996" s="90"/>
      <c r="FYG996" s="90"/>
      <c r="FYH996" s="90"/>
      <c r="FYI996" s="90"/>
      <c r="FYJ996" s="90"/>
      <c r="FYK996" s="90"/>
      <c r="FYL996" s="90"/>
      <c r="FYM996" s="90"/>
      <c r="FYN996" s="90"/>
      <c r="FYO996" s="90"/>
      <c r="FYP996" s="90"/>
      <c r="FYQ996" s="90"/>
      <c r="FYR996" s="90"/>
      <c r="FYS996" s="90"/>
      <c r="FYT996" s="90"/>
      <c r="FYU996" s="90"/>
      <c r="FYV996" s="90"/>
      <c r="FYW996" s="90"/>
      <c r="FYX996" s="90"/>
      <c r="FYY996" s="90"/>
      <c r="FYZ996" s="90"/>
      <c r="FZA996" s="90"/>
      <c r="FZB996" s="90"/>
      <c r="FZC996" s="90"/>
      <c r="FZD996" s="90"/>
      <c r="FZE996" s="90"/>
      <c r="FZF996" s="90"/>
      <c r="FZG996" s="90"/>
      <c r="FZH996" s="90"/>
      <c r="FZI996" s="90"/>
      <c r="FZJ996" s="90"/>
      <c r="FZK996" s="90"/>
      <c r="FZL996" s="90"/>
      <c r="FZM996" s="90"/>
      <c r="FZN996" s="90"/>
      <c r="FZO996" s="90"/>
      <c r="FZP996" s="90"/>
      <c r="FZQ996" s="90"/>
      <c r="FZR996" s="90"/>
      <c r="FZS996" s="90"/>
      <c r="FZT996" s="90"/>
      <c r="FZU996" s="90"/>
      <c r="FZV996" s="90"/>
      <c r="FZW996" s="90"/>
      <c r="FZX996" s="90"/>
      <c r="FZY996" s="90"/>
      <c r="FZZ996" s="90"/>
      <c r="GAA996" s="90"/>
      <c r="GAB996" s="90"/>
      <c r="GAC996" s="90"/>
      <c r="GAD996" s="90"/>
      <c r="GAE996" s="90"/>
      <c r="GAF996" s="90"/>
      <c r="GAG996" s="90"/>
      <c r="GAH996" s="90"/>
      <c r="GAI996" s="90"/>
      <c r="GAJ996" s="90"/>
      <c r="GAK996" s="90"/>
      <c r="GAL996" s="90"/>
      <c r="GAM996" s="90"/>
      <c r="GAN996" s="90"/>
      <c r="GAO996" s="90"/>
      <c r="GAP996" s="90"/>
      <c r="GAQ996" s="90"/>
      <c r="GAR996" s="90"/>
      <c r="GAS996" s="90"/>
      <c r="GAT996" s="90"/>
      <c r="GAU996" s="90"/>
      <c r="GAV996" s="90"/>
      <c r="GAW996" s="90"/>
      <c r="GAX996" s="90"/>
      <c r="GAY996" s="90"/>
      <c r="GAZ996" s="90"/>
      <c r="GBA996" s="90"/>
      <c r="GBB996" s="90"/>
      <c r="GBC996" s="90"/>
      <c r="GBD996" s="90"/>
      <c r="GBE996" s="90"/>
      <c r="GBF996" s="90"/>
      <c r="GBG996" s="90"/>
      <c r="GBH996" s="90"/>
      <c r="GBI996" s="90"/>
      <c r="GBJ996" s="90"/>
      <c r="GBK996" s="90"/>
      <c r="GBL996" s="90"/>
      <c r="GBM996" s="90"/>
      <c r="GBN996" s="90"/>
      <c r="GBO996" s="90"/>
      <c r="GBP996" s="90"/>
      <c r="GBQ996" s="90"/>
      <c r="GBR996" s="90"/>
      <c r="GBS996" s="90"/>
      <c r="GBT996" s="90"/>
      <c r="GBU996" s="90"/>
      <c r="GBV996" s="90"/>
      <c r="GBW996" s="90"/>
      <c r="GBX996" s="90"/>
      <c r="GBY996" s="90"/>
      <c r="GBZ996" s="90"/>
      <c r="GCA996" s="90"/>
      <c r="GCB996" s="90"/>
      <c r="GCC996" s="90"/>
      <c r="GCD996" s="90"/>
      <c r="GCE996" s="90"/>
      <c r="GCF996" s="90"/>
      <c r="GCG996" s="90"/>
      <c r="GCH996" s="90"/>
      <c r="GCI996" s="90"/>
      <c r="GCJ996" s="90"/>
      <c r="GCK996" s="90"/>
      <c r="GCL996" s="90"/>
      <c r="GCM996" s="90"/>
      <c r="GCN996" s="90"/>
      <c r="GCO996" s="90"/>
      <c r="GCP996" s="90"/>
      <c r="GCQ996" s="90"/>
      <c r="GCR996" s="90"/>
      <c r="GCS996" s="90"/>
      <c r="GCT996" s="90"/>
      <c r="GCU996" s="90"/>
      <c r="GCV996" s="90"/>
      <c r="GCW996" s="90"/>
      <c r="GCX996" s="90"/>
      <c r="GCY996" s="90"/>
      <c r="GCZ996" s="90"/>
      <c r="GDA996" s="90"/>
      <c r="GDB996" s="90"/>
      <c r="GDC996" s="90"/>
      <c r="GDD996" s="90"/>
      <c r="GDE996" s="90"/>
      <c r="GDF996" s="90"/>
      <c r="GDG996" s="90"/>
      <c r="GDH996" s="90"/>
      <c r="GDI996" s="90"/>
      <c r="GDJ996" s="90"/>
      <c r="GDK996" s="90"/>
      <c r="GDL996" s="90"/>
      <c r="GDM996" s="90"/>
      <c r="GDN996" s="90"/>
      <c r="GDO996" s="90"/>
      <c r="GDP996" s="90"/>
      <c r="GDQ996" s="90"/>
      <c r="GDR996" s="90"/>
      <c r="GDS996" s="90"/>
      <c r="GDT996" s="90"/>
      <c r="GDU996" s="90"/>
      <c r="GDV996" s="90"/>
      <c r="GDW996" s="90"/>
      <c r="GDX996" s="90"/>
      <c r="GDY996" s="90"/>
      <c r="GDZ996" s="90"/>
      <c r="GEA996" s="90"/>
      <c r="GEB996" s="90"/>
      <c r="GEC996" s="90"/>
      <c r="GED996" s="90"/>
      <c r="GEE996" s="90"/>
      <c r="GEF996" s="90"/>
      <c r="GEG996" s="90"/>
      <c r="GEH996" s="90"/>
      <c r="GEI996" s="90"/>
      <c r="GEJ996" s="90"/>
      <c r="GEK996" s="90"/>
      <c r="GEL996" s="90"/>
      <c r="GEM996" s="90"/>
      <c r="GEN996" s="90"/>
      <c r="GEO996" s="90"/>
      <c r="GEP996" s="90"/>
      <c r="GEQ996" s="90"/>
      <c r="GER996" s="90"/>
      <c r="GES996" s="90"/>
      <c r="GET996" s="90"/>
      <c r="GEU996" s="90"/>
      <c r="GEV996" s="90"/>
      <c r="GEW996" s="90"/>
      <c r="GEX996" s="90"/>
      <c r="GEY996" s="90"/>
      <c r="GEZ996" s="90"/>
      <c r="GFA996" s="90"/>
      <c r="GFB996" s="90"/>
      <c r="GFC996" s="90"/>
      <c r="GFD996" s="90"/>
      <c r="GFE996" s="90"/>
      <c r="GFF996" s="90"/>
      <c r="GFG996" s="90"/>
      <c r="GFH996" s="90"/>
      <c r="GFI996" s="90"/>
      <c r="GFJ996" s="90"/>
      <c r="GFK996" s="90"/>
      <c r="GFL996" s="90"/>
      <c r="GFM996" s="90"/>
      <c r="GFN996" s="90"/>
      <c r="GFO996" s="90"/>
      <c r="GFP996" s="90"/>
      <c r="GFQ996" s="90"/>
      <c r="GFR996" s="90"/>
      <c r="GFS996" s="90"/>
      <c r="GFT996" s="90"/>
      <c r="GFU996" s="90"/>
      <c r="GFV996" s="90"/>
      <c r="GFW996" s="90"/>
      <c r="GFX996" s="90"/>
      <c r="GFY996" s="90"/>
      <c r="GFZ996" s="90"/>
      <c r="GGA996" s="90"/>
      <c r="GGB996" s="90"/>
      <c r="GGC996" s="90"/>
      <c r="GGD996" s="90"/>
      <c r="GGE996" s="90"/>
      <c r="GGF996" s="90"/>
      <c r="GGG996" s="90"/>
      <c r="GGH996" s="90"/>
      <c r="GGI996" s="90"/>
      <c r="GGJ996" s="90"/>
      <c r="GGK996" s="90"/>
      <c r="GGL996" s="90"/>
      <c r="GGM996" s="90"/>
      <c r="GGN996" s="90"/>
      <c r="GGO996" s="90"/>
      <c r="GGP996" s="90"/>
      <c r="GGQ996" s="90"/>
      <c r="GGR996" s="90"/>
      <c r="GGS996" s="90"/>
      <c r="GGT996" s="90"/>
      <c r="GGU996" s="90"/>
      <c r="GGV996" s="90"/>
      <c r="GGW996" s="90"/>
      <c r="GGX996" s="90"/>
      <c r="GGY996" s="90"/>
      <c r="GGZ996" s="90"/>
      <c r="GHA996" s="90"/>
      <c r="GHB996" s="90"/>
      <c r="GHC996" s="90"/>
      <c r="GHD996" s="90"/>
      <c r="GHE996" s="90"/>
      <c r="GHF996" s="90"/>
      <c r="GHG996" s="90"/>
      <c r="GHH996" s="90"/>
      <c r="GHI996" s="90"/>
      <c r="GHJ996" s="90"/>
      <c r="GHK996" s="90"/>
      <c r="GHL996" s="90"/>
      <c r="GHM996" s="90"/>
      <c r="GHN996" s="90"/>
      <c r="GHO996" s="90"/>
      <c r="GHP996" s="90"/>
      <c r="GHQ996" s="90"/>
      <c r="GHR996" s="90"/>
      <c r="GHS996" s="90"/>
      <c r="GHT996" s="90"/>
      <c r="GHU996" s="90"/>
      <c r="GHV996" s="90"/>
      <c r="GHW996" s="90"/>
      <c r="GHX996" s="90"/>
      <c r="GHY996" s="90"/>
      <c r="GHZ996" s="90"/>
      <c r="GIA996" s="90"/>
      <c r="GIB996" s="90"/>
      <c r="GIC996" s="90"/>
      <c r="GID996" s="90"/>
      <c r="GIE996" s="90"/>
      <c r="GIF996" s="90"/>
      <c r="GIG996" s="90"/>
      <c r="GIH996" s="90"/>
      <c r="GII996" s="90"/>
      <c r="GIJ996" s="90"/>
      <c r="GIK996" s="90"/>
      <c r="GIL996" s="90"/>
      <c r="GIM996" s="90"/>
      <c r="GIN996" s="90"/>
      <c r="GIO996" s="90"/>
      <c r="GIP996" s="90"/>
      <c r="GIQ996" s="90"/>
      <c r="GIR996" s="90"/>
      <c r="GIS996" s="90"/>
      <c r="GIT996" s="90"/>
      <c r="GIU996" s="90"/>
      <c r="GIV996" s="90"/>
      <c r="GIW996" s="90"/>
      <c r="GIX996" s="90"/>
      <c r="GIY996" s="90"/>
      <c r="GIZ996" s="90"/>
      <c r="GJA996" s="90"/>
      <c r="GJB996" s="90"/>
      <c r="GJC996" s="90"/>
      <c r="GJD996" s="90"/>
      <c r="GJE996" s="90"/>
      <c r="GJF996" s="90"/>
      <c r="GJG996" s="90"/>
      <c r="GJH996" s="90"/>
      <c r="GJI996" s="90"/>
      <c r="GJJ996" s="90"/>
      <c r="GJK996" s="90"/>
      <c r="GJL996" s="90"/>
      <c r="GJM996" s="90"/>
      <c r="GJN996" s="90"/>
      <c r="GJO996" s="90"/>
      <c r="GJP996" s="90"/>
      <c r="GJQ996" s="90"/>
      <c r="GJR996" s="90"/>
      <c r="GJS996" s="90"/>
      <c r="GJT996" s="90"/>
      <c r="GJU996" s="90"/>
      <c r="GJV996" s="90"/>
      <c r="GJW996" s="90"/>
      <c r="GJX996" s="90"/>
      <c r="GJY996" s="90"/>
      <c r="GJZ996" s="90"/>
      <c r="GKA996" s="90"/>
      <c r="GKB996" s="90"/>
      <c r="GKC996" s="90"/>
      <c r="GKD996" s="90"/>
      <c r="GKE996" s="90"/>
      <c r="GKF996" s="90"/>
      <c r="GKG996" s="90"/>
      <c r="GKH996" s="90"/>
      <c r="GKI996" s="90"/>
      <c r="GKJ996" s="90"/>
      <c r="GKK996" s="90"/>
      <c r="GKL996" s="90"/>
      <c r="GKM996" s="90"/>
      <c r="GKN996" s="90"/>
      <c r="GKO996" s="90"/>
      <c r="GKP996" s="90"/>
      <c r="GKQ996" s="90"/>
      <c r="GKR996" s="90"/>
      <c r="GKS996" s="90"/>
      <c r="GKT996" s="90"/>
      <c r="GKU996" s="90"/>
      <c r="GKV996" s="90"/>
      <c r="GKW996" s="90"/>
      <c r="GKX996" s="90"/>
      <c r="GKY996" s="90"/>
      <c r="GKZ996" s="90"/>
      <c r="GLA996" s="90"/>
      <c r="GLB996" s="90"/>
      <c r="GLC996" s="90"/>
      <c r="GLD996" s="90"/>
      <c r="GLE996" s="90"/>
      <c r="GLF996" s="90"/>
      <c r="GLG996" s="90"/>
      <c r="GLH996" s="90"/>
      <c r="GLI996" s="90"/>
      <c r="GLJ996" s="90"/>
      <c r="GLK996" s="90"/>
      <c r="GLL996" s="90"/>
      <c r="GLM996" s="90"/>
      <c r="GLN996" s="90"/>
      <c r="GLO996" s="90"/>
      <c r="GLP996" s="90"/>
      <c r="GLQ996" s="90"/>
      <c r="GLR996" s="90"/>
      <c r="GLS996" s="90"/>
      <c r="GLT996" s="90"/>
      <c r="GLU996" s="90"/>
      <c r="GLV996" s="90"/>
      <c r="GLW996" s="90"/>
      <c r="GLX996" s="90"/>
      <c r="GLY996" s="90"/>
      <c r="GLZ996" s="90"/>
      <c r="GMA996" s="90"/>
      <c r="GMB996" s="90"/>
      <c r="GMC996" s="90"/>
      <c r="GMD996" s="90"/>
      <c r="GME996" s="90"/>
      <c r="GMF996" s="90"/>
      <c r="GMG996" s="90"/>
      <c r="GMH996" s="90"/>
      <c r="GMI996" s="90"/>
      <c r="GMJ996" s="90"/>
      <c r="GMK996" s="90"/>
      <c r="GML996" s="90"/>
      <c r="GMM996" s="90"/>
      <c r="GMN996" s="90"/>
      <c r="GMO996" s="90"/>
      <c r="GMP996" s="90"/>
      <c r="GMQ996" s="90"/>
      <c r="GMR996" s="90"/>
      <c r="GMS996" s="90"/>
      <c r="GMT996" s="90"/>
      <c r="GMU996" s="90"/>
      <c r="GMV996" s="90"/>
      <c r="GMW996" s="90"/>
      <c r="GMX996" s="90"/>
      <c r="GMY996" s="90"/>
      <c r="GMZ996" s="90"/>
      <c r="GNA996" s="90"/>
      <c r="GNB996" s="90"/>
      <c r="GNC996" s="90"/>
      <c r="GND996" s="90"/>
      <c r="GNE996" s="90"/>
      <c r="GNF996" s="90"/>
      <c r="GNG996" s="90"/>
      <c r="GNH996" s="90"/>
      <c r="GNI996" s="90"/>
      <c r="GNJ996" s="90"/>
      <c r="GNK996" s="90"/>
      <c r="GNL996" s="90"/>
      <c r="GNM996" s="90"/>
      <c r="GNN996" s="90"/>
      <c r="GNO996" s="90"/>
      <c r="GNP996" s="90"/>
      <c r="GNQ996" s="90"/>
      <c r="GNR996" s="90"/>
      <c r="GNS996" s="90"/>
      <c r="GNT996" s="90"/>
      <c r="GNU996" s="90"/>
      <c r="GNV996" s="90"/>
      <c r="GNW996" s="90"/>
      <c r="GNX996" s="90"/>
      <c r="GNY996" s="90"/>
      <c r="GNZ996" s="90"/>
      <c r="GOA996" s="90"/>
      <c r="GOB996" s="90"/>
      <c r="GOC996" s="90"/>
      <c r="GOD996" s="90"/>
      <c r="GOE996" s="90"/>
      <c r="GOF996" s="90"/>
      <c r="GOG996" s="90"/>
      <c r="GOH996" s="90"/>
      <c r="GOI996" s="90"/>
      <c r="GOJ996" s="90"/>
      <c r="GOK996" s="90"/>
      <c r="GOL996" s="90"/>
      <c r="GOM996" s="90"/>
      <c r="GON996" s="90"/>
      <c r="GOO996" s="90"/>
      <c r="GOP996" s="90"/>
      <c r="GOQ996" s="90"/>
      <c r="GOR996" s="90"/>
      <c r="GOS996" s="90"/>
      <c r="GOT996" s="90"/>
      <c r="GOU996" s="90"/>
      <c r="GOV996" s="90"/>
      <c r="GOW996" s="90"/>
      <c r="GOX996" s="90"/>
      <c r="GOY996" s="90"/>
      <c r="GOZ996" s="90"/>
      <c r="GPA996" s="90"/>
      <c r="GPB996" s="90"/>
      <c r="GPC996" s="90"/>
      <c r="GPD996" s="90"/>
      <c r="GPE996" s="90"/>
      <c r="GPF996" s="90"/>
      <c r="GPG996" s="90"/>
      <c r="GPH996" s="90"/>
      <c r="GPI996" s="90"/>
      <c r="GPJ996" s="90"/>
      <c r="GPK996" s="90"/>
      <c r="GPL996" s="90"/>
      <c r="GPM996" s="90"/>
      <c r="GPN996" s="90"/>
      <c r="GPO996" s="90"/>
      <c r="GPP996" s="90"/>
      <c r="GPQ996" s="90"/>
      <c r="GPR996" s="90"/>
      <c r="GPS996" s="90"/>
      <c r="GPT996" s="90"/>
      <c r="GPU996" s="90"/>
      <c r="GPV996" s="90"/>
      <c r="GPW996" s="90"/>
      <c r="GPX996" s="90"/>
      <c r="GPY996" s="90"/>
      <c r="GPZ996" s="90"/>
      <c r="GQA996" s="90"/>
      <c r="GQB996" s="90"/>
      <c r="GQC996" s="90"/>
      <c r="GQD996" s="90"/>
      <c r="GQE996" s="90"/>
      <c r="GQF996" s="90"/>
      <c r="GQG996" s="90"/>
      <c r="GQH996" s="90"/>
      <c r="GQI996" s="90"/>
      <c r="GQJ996" s="90"/>
      <c r="GQK996" s="90"/>
      <c r="GQL996" s="90"/>
      <c r="GQM996" s="90"/>
      <c r="GQN996" s="90"/>
      <c r="GQO996" s="90"/>
      <c r="GQP996" s="90"/>
      <c r="GQQ996" s="90"/>
      <c r="GQR996" s="90"/>
      <c r="GQS996" s="90"/>
      <c r="GQT996" s="90"/>
      <c r="GQU996" s="90"/>
      <c r="GQV996" s="90"/>
      <c r="GQW996" s="90"/>
      <c r="GQX996" s="90"/>
      <c r="GQY996" s="90"/>
      <c r="GQZ996" s="90"/>
      <c r="GRA996" s="90"/>
      <c r="GRB996" s="90"/>
      <c r="GRC996" s="90"/>
      <c r="GRD996" s="90"/>
      <c r="GRE996" s="90"/>
      <c r="GRF996" s="90"/>
      <c r="GRG996" s="90"/>
      <c r="GRH996" s="90"/>
      <c r="GRI996" s="90"/>
      <c r="GRJ996" s="90"/>
      <c r="GRK996" s="90"/>
      <c r="GRL996" s="90"/>
      <c r="GRM996" s="90"/>
      <c r="GRN996" s="90"/>
      <c r="GRO996" s="90"/>
      <c r="GRP996" s="90"/>
      <c r="GRQ996" s="90"/>
      <c r="GRR996" s="90"/>
      <c r="GRS996" s="90"/>
      <c r="GRT996" s="90"/>
      <c r="GRU996" s="90"/>
      <c r="GRV996" s="90"/>
      <c r="GRW996" s="90"/>
      <c r="GRX996" s="90"/>
      <c r="GRY996" s="90"/>
      <c r="GRZ996" s="90"/>
      <c r="GSA996" s="90"/>
      <c r="GSB996" s="90"/>
      <c r="GSC996" s="90"/>
      <c r="GSD996" s="90"/>
      <c r="GSE996" s="90"/>
      <c r="GSF996" s="90"/>
      <c r="GSG996" s="90"/>
      <c r="GSH996" s="90"/>
      <c r="GSI996" s="90"/>
      <c r="GSJ996" s="90"/>
      <c r="GSK996" s="90"/>
      <c r="GSL996" s="90"/>
      <c r="GSM996" s="90"/>
      <c r="GSN996" s="90"/>
      <c r="GSO996" s="90"/>
      <c r="GSP996" s="90"/>
      <c r="GSQ996" s="90"/>
      <c r="GSR996" s="90"/>
      <c r="GSS996" s="90"/>
      <c r="GST996" s="90"/>
      <c r="GSU996" s="90"/>
      <c r="GSV996" s="90"/>
      <c r="GSW996" s="90"/>
      <c r="GSX996" s="90"/>
      <c r="GSY996" s="90"/>
      <c r="GSZ996" s="90"/>
      <c r="GTA996" s="90"/>
      <c r="GTB996" s="90"/>
      <c r="GTC996" s="90"/>
      <c r="GTD996" s="90"/>
      <c r="GTE996" s="90"/>
      <c r="GTF996" s="90"/>
      <c r="GTG996" s="90"/>
      <c r="GTH996" s="90"/>
      <c r="GTI996" s="90"/>
      <c r="GTJ996" s="90"/>
      <c r="GTK996" s="90"/>
      <c r="GTL996" s="90"/>
      <c r="GTM996" s="90"/>
      <c r="GTN996" s="90"/>
      <c r="GTO996" s="90"/>
      <c r="GTP996" s="90"/>
      <c r="GTQ996" s="90"/>
      <c r="GTR996" s="90"/>
      <c r="GTS996" s="90"/>
      <c r="GTT996" s="90"/>
      <c r="GTU996" s="90"/>
      <c r="GTV996" s="90"/>
      <c r="GTW996" s="90"/>
      <c r="GTX996" s="90"/>
      <c r="GTY996" s="90"/>
      <c r="GTZ996" s="90"/>
      <c r="GUA996" s="90"/>
      <c r="GUB996" s="90"/>
      <c r="GUC996" s="90"/>
      <c r="GUD996" s="90"/>
      <c r="GUE996" s="90"/>
      <c r="GUF996" s="90"/>
      <c r="GUG996" s="90"/>
      <c r="GUH996" s="90"/>
      <c r="GUI996" s="90"/>
      <c r="GUJ996" s="90"/>
      <c r="GUK996" s="90"/>
      <c r="GUL996" s="90"/>
      <c r="GUM996" s="90"/>
      <c r="GUN996" s="90"/>
      <c r="GUO996" s="90"/>
      <c r="GUP996" s="90"/>
      <c r="GUQ996" s="90"/>
      <c r="GUR996" s="90"/>
      <c r="GUS996" s="90"/>
      <c r="GUT996" s="90"/>
      <c r="GUU996" s="90"/>
      <c r="GUV996" s="90"/>
      <c r="GUW996" s="90"/>
      <c r="GUX996" s="90"/>
      <c r="GUY996" s="90"/>
      <c r="GUZ996" s="90"/>
      <c r="GVA996" s="90"/>
      <c r="GVB996" s="90"/>
      <c r="GVC996" s="90"/>
      <c r="GVD996" s="90"/>
      <c r="GVE996" s="90"/>
      <c r="GVF996" s="90"/>
      <c r="GVG996" s="90"/>
      <c r="GVH996" s="90"/>
      <c r="GVI996" s="90"/>
      <c r="GVJ996" s="90"/>
      <c r="GVK996" s="90"/>
      <c r="GVL996" s="90"/>
      <c r="GVM996" s="90"/>
      <c r="GVN996" s="90"/>
      <c r="GVO996" s="90"/>
      <c r="GVP996" s="90"/>
      <c r="GVQ996" s="90"/>
      <c r="GVR996" s="90"/>
      <c r="GVS996" s="90"/>
      <c r="GVT996" s="90"/>
      <c r="GVU996" s="90"/>
      <c r="GVV996" s="90"/>
      <c r="GVW996" s="90"/>
      <c r="GVX996" s="90"/>
      <c r="GVY996" s="90"/>
      <c r="GVZ996" s="90"/>
      <c r="GWA996" s="90"/>
      <c r="GWB996" s="90"/>
      <c r="GWC996" s="90"/>
      <c r="GWD996" s="90"/>
      <c r="GWE996" s="90"/>
      <c r="GWF996" s="90"/>
      <c r="GWG996" s="90"/>
      <c r="GWH996" s="90"/>
      <c r="GWI996" s="90"/>
      <c r="GWJ996" s="90"/>
      <c r="GWK996" s="90"/>
      <c r="GWL996" s="90"/>
      <c r="GWM996" s="90"/>
      <c r="GWN996" s="90"/>
      <c r="GWO996" s="90"/>
      <c r="GWP996" s="90"/>
      <c r="GWQ996" s="90"/>
      <c r="GWR996" s="90"/>
      <c r="GWS996" s="90"/>
      <c r="GWT996" s="90"/>
      <c r="GWU996" s="90"/>
      <c r="GWV996" s="90"/>
      <c r="GWW996" s="90"/>
      <c r="GWX996" s="90"/>
      <c r="GWY996" s="90"/>
      <c r="GWZ996" s="90"/>
      <c r="GXA996" s="90"/>
      <c r="GXB996" s="90"/>
      <c r="GXC996" s="90"/>
      <c r="GXD996" s="90"/>
      <c r="GXE996" s="90"/>
      <c r="GXF996" s="90"/>
      <c r="GXG996" s="90"/>
      <c r="GXH996" s="90"/>
      <c r="GXI996" s="90"/>
      <c r="GXJ996" s="90"/>
      <c r="GXK996" s="90"/>
      <c r="GXL996" s="90"/>
      <c r="GXM996" s="90"/>
      <c r="GXN996" s="90"/>
      <c r="GXO996" s="90"/>
      <c r="GXP996" s="90"/>
      <c r="GXQ996" s="90"/>
      <c r="GXR996" s="90"/>
      <c r="GXS996" s="90"/>
      <c r="GXT996" s="90"/>
      <c r="GXU996" s="90"/>
      <c r="GXV996" s="90"/>
      <c r="GXW996" s="90"/>
      <c r="GXX996" s="90"/>
      <c r="GXY996" s="90"/>
      <c r="GXZ996" s="90"/>
      <c r="GYA996" s="90"/>
      <c r="GYB996" s="90"/>
      <c r="GYC996" s="90"/>
      <c r="GYD996" s="90"/>
      <c r="GYE996" s="90"/>
      <c r="GYF996" s="90"/>
      <c r="GYG996" s="90"/>
      <c r="GYH996" s="90"/>
      <c r="GYI996" s="90"/>
      <c r="GYJ996" s="90"/>
      <c r="GYK996" s="90"/>
      <c r="GYL996" s="90"/>
      <c r="GYM996" s="90"/>
      <c r="GYN996" s="90"/>
      <c r="GYO996" s="90"/>
      <c r="GYP996" s="90"/>
      <c r="GYQ996" s="90"/>
      <c r="GYR996" s="90"/>
      <c r="GYS996" s="90"/>
      <c r="GYT996" s="90"/>
      <c r="GYU996" s="90"/>
      <c r="GYV996" s="90"/>
      <c r="GYW996" s="90"/>
      <c r="GYX996" s="90"/>
      <c r="GYY996" s="90"/>
      <c r="GYZ996" s="90"/>
      <c r="GZA996" s="90"/>
      <c r="GZB996" s="90"/>
      <c r="GZC996" s="90"/>
      <c r="GZD996" s="90"/>
      <c r="GZE996" s="90"/>
      <c r="GZF996" s="90"/>
      <c r="GZG996" s="90"/>
      <c r="GZH996" s="90"/>
      <c r="GZI996" s="90"/>
      <c r="GZJ996" s="90"/>
      <c r="GZK996" s="90"/>
      <c r="GZL996" s="90"/>
      <c r="GZM996" s="90"/>
      <c r="GZN996" s="90"/>
      <c r="GZO996" s="90"/>
      <c r="GZP996" s="90"/>
      <c r="GZQ996" s="90"/>
      <c r="GZR996" s="90"/>
      <c r="GZS996" s="90"/>
      <c r="GZT996" s="90"/>
      <c r="GZU996" s="90"/>
      <c r="GZV996" s="90"/>
      <c r="GZW996" s="90"/>
      <c r="GZX996" s="90"/>
      <c r="GZY996" s="90"/>
      <c r="GZZ996" s="90"/>
      <c r="HAA996" s="90"/>
      <c r="HAB996" s="90"/>
      <c r="HAC996" s="90"/>
      <c r="HAD996" s="90"/>
      <c r="HAE996" s="90"/>
      <c r="HAF996" s="90"/>
      <c r="HAG996" s="90"/>
      <c r="HAH996" s="90"/>
      <c r="HAI996" s="90"/>
      <c r="HAJ996" s="90"/>
      <c r="HAK996" s="90"/>
      <c r="HAL996" s="90"/>
      <c r="HAM996" s="90"/>
      <c r="HAN996" s="90"/>
      <c r="HAO996" s="90"/>
      <c r="HAP996" s="90"/>
      <c r="HAQ996" s="90"/>
      <c r="HAR996" s="90"/>
      <c r="HAS996" s="90"/>
      <c r="HAT996" s="90"/>
      <c r="HAU996" s="90"/>
      <c r="HAV996" s="90"/>
      <c r="HAW996" s="90"/>
      <c r="HAX996" s="90"/>
      <c r="HAY996" s="90"/>
      <c r="HAZ996" s="90"/>
      <c r="HBA996" s="90"/>
      <c r="HBB996" s="90"/>
      <c r="HBC996" s="90"/>
      <c r="HBD996" s="90"/>
      <c r="HBE996" s="90"/>
      <c r="HBF996" s="90"/>
      <c r="HBG996" s="90"/>
      <c r="HBH996" s="90"/>
      <c r="HBI996" s="90"/>
      <c r="HBJ996" s="90"/>
      <c r="HBK996" s="90"/>
      <c r="HBL996" s="90"/>
      <c r="HBM996" s="90"/>
      <c r="HBN996" s="90"/>
      <c r="HBO996" s="90"/>
      <c r="HBP996" s="90"/>
      <c r="HBQ996" s="90"/>
      <c r="HBR996" s="90"/>
      <c r="HBS996" s="90"/>
      <c r="HBT996" s="90"/>
      <c r="HBU996" s="90"/>
      <c r="HBV996" s="90"/>
      <c r="HBW996" s="90"/>
      <c r="HBX996" s="90"/>
      <c r="HBY996" s="90"/>
      <c r="HBZ996" s="90"/>
      <c r="HCA996" s="90"/>
      <c r="HCB996" s="90"/>
      <c r="HCC996" s="90"/>
      <c r="HCD996" s="90"/>
      <c r="HCE996" s="90"/>
      <c r="HCF996" s="90"/>
      <c r="HCG996" s="90"/>
      <c r="HCH996" s="90"/>
      <c r="HCI996" s="90"/>
      <c r="HCJ996" s="90"/>
      <c r="HCK996" s="90"/>
      <c r="HCL996" s="90"/>
      <c r="HCM996" s="90"/>
      <c r="HCN996" s="90"/>
      <c r="HCO996" s="90"/>
      <c r="HCP996" s="90"/>
      <c r="HCQ996" s="90"/>
      <c r="HCR996" s="90"/>
      <c r="HCS996" s="90"/>
      <c r="HCT996" s="90"/>
      <c r="HCU996" s="90"/>
      <c r="HCV996" s="90"/>
      <c r="HCW996" s="90"/>
      <c r="HCX996" s="90"/>
      <c r="HCY996" s="90"/>
      <c r="HCZ996" s="90"/>
      <c r="HDA996" s="90"/>
      <c r="HDB996" s="90"/>
      <c r="HDC996" s="90"/>
      <c r="HDD996" s="90"/>
      <c r="HDE996" s="90"/>
      <c r="HDF996" s="90"/>
      <c r="HDG996" s="90"/>
      <c r="HDH996" s="90"/>
      <c r="HDI996" s="90"/>
      <c r="HDJ996" s="90"/>
      <c r="HDK996" s="90"/>
      <c r="HDL996" s="90"/>
      <c r="HDM996" s="90"/>
      <c r="HDN996" s="90"/>
      <c r="HDO996" s="90"/>
      <c r="HDP996" s="90"/>
      <c r="HDQ996" s="90"/>
      <c r="HDR996" s="90"/>
      <c r="HDS996" s="90"/>
      <c r="HDT996" s="90"/>
      <c r="HDU996" s="90"/>
      <c r="HDV996" s="90"/>
      <c r="HDW996" s="90"/>
      <c r="HDX996" s="90"/>
      <c r="HDY996" s="90"/>
      <c r="HDZ996" s="90"/>
      <c r="HEA996" s="90"/>
      <c r="HEB996" s="90"/>
      <c r="HEC996" s="90"/>
      <c r="HED996" s="90"/>
      <c r="HEE996" s="90"/>
      <c r="HEF996" s="90"/>
      <c r="HEG996" s="90"/>
      <c r="HEH996" s="90"/>
      <c r="HEI996" s="90"/>
      <c r="HEJ996" s="90"/>
      <c r="HEK996" s="90"/>
      <c r="HEL996" s="90"/>
      <c r="HEM996" s="90"/>
      <c r="HEN996" s="90"/>
      <c r="HEO996" s="90"/>
      <c r="HEP996" s="90"/>
      <c r="HEQ996" s="90"/>
      <c r="HER996" s="90"/>
      <c r="HES996" s="90"/>
      <c r="HET996" s="90"/>
      <c r="HEU996" s="90"/>
      <c r="HEV996" s="90"/>
      <c r="HEW996" s="90"/>
      <c r="HEX996" s="90"/>
      <c r="HEY996" s="90"/>
      <c r="HEZ996" s="90"/>
      <c r="HFA996" s="90"/>
      <c r="HFB996" s="90"/>
      <c r="HFC996" s="90"/>
      <c r="HFD996" s="90"/>
      <c r="HFE996" s="90"/>
      <c r="HFF996" s="90"/>
      <c r="HFG996" s="90"/>
      <c r="HFH996" s="90"/>
      <c r="HFI996" s="90"/>
      <c r="HFJ996" s="90"/>
      <c r="HFK996" s="90"/>
      <c r="HFL996" s="90"/>
      <c r="HFM996" s="90"/>
      <c r="HFN996" s="90"/>
      <c r="HFO996" s="90"/>
      <c r="HFP996" s="90"/>
      <c r="HFQ996" s="90"/>
      <c r="HFR996" s="90"/>
      <c r="HFS996" s="90"/>
      <c r="HFT996" s="90"/>
      <c r="HFU996" s="90"/>
      <c r="HFV996" s="90"/>
      <c r="HFW996" s="90"/>
      <c r="HFX996" s="90"/>
      <c r="HFY996" s="90"/>
      <c r="HFZ996" s="90"/>
      <c r="HGA996" s="90"/>
      <c r="HGB996" s="90"/>
      <c r="HGC996" s="90"/>
      <c r="HGD996" s="90"/>
      <c r="HGE996" s="90"/>
      <c r="HGF996" s="90"/>
      <c r="HGG996" s="90"/>
      <c r="HGH996" s="90"/>
      <c r="HGI996" s="90"/>
      <c r="HGJ996" s="90"/>
      <c r="HGK996" s="90"/>
      <c r="HGL996" s="90"/>
      <c r="HGM996" s="90"/>
      <c r="HGN996" s="90"/>
      <c r="HGO996" s="90"/>
      <c r="HGP996" s="90"/>
      <c r="HGQ996" s="90"/>
      <c r="HGR996" s="90"/>
      <c r="HGS996" s="90"/>
      <c r="HGT996" s="90"/>
      <c r="HGU996" s="90"/>
      <c r="HGV996" s="90"/>
      <c r="HGW996" s="90"/>
      <c r="HGX996" s="90"/>
      <c r="HGY996" s="90"/>
      <c r="HGZ996" s="90"/>
      <c r="HHA996" s="90"/>
      <c r="HHB996" s="90"/>
      <c r="HHC996" s="90"/>
      <c r="HHD996" s="90"/>
      <c r="HHE996" s="90"/>
      <c r="HHF996" s="90"/>
      <c r="HHG996" s="90"/>
      <c r="HHH996" s="90"/>
      <c r="HHI996" s="90"/>
      <c r="HHJ996" s="90"/>
      <c r="HHK996" s="90"/>
      <c r="HHL996" s="90"/>
      <c r="HHM996" s="90"/>
      <c r="HHN996" s="90"/>
      <c r="HHO996" s="90"/>
      <c r="HHP996" s="90"/>
      <c r="HHQ996" s="90"/>
      <c r="HHR996" s="90"/>
      <c r="HHS996" s="90"/>
      <c r="HHT996" s="90"/>
      <c r="HHU996" s="90"/>
      <c r="HHV996" s="90"/>
      <c r="HHW996" s="90"/>
      <c r="HHX996" s="90"/>
      <c r="HHY996" s="90"/>
      <c r="HHZ996" s="90"/>
      <c r="HIA996" s="90"/>
      <c r="HIB996" s="90"/>
      <c r="HIC996" s="90"/>
      <c r="HID996" s="90"/>
      <c r="HIE996" s="90"/>
      <c r="HIF996" s="90"/>
      <c r="HIG996" s="90"/>
      <c r="HIH996" s="90"/>
      <c r="HII996" s="90"/>
      <c r="HIJ996" s="90"/>
      <c r="HIK996" s="90"/>
      <c r="HIL996" s="90"/>
      <c r="HIM996" s="90"/>
      <c r="HIN996" s="90"/>
      <c r="HIO996" s="90"/>
      <c r="HIP996" s="90"/>
      <c r="HIQ996" s="90"/>
      <c r="HIR996" s="90"/>
      <c r="HIS996" s="90"/>
      <c r="HIT996" s="90"/>
      <c r="HIU996" s="90"/>
      <c r="HIV996" s="90"/>
      <c r="HIW996" s="90"/>
      <c r="HIX996" s="90"/>
      <c r="HIY996" s="90"/>
      <c r="HIZ996" s="90"/>
      <c r="HJA996" s="90"/>
      <c r="HJB996" s="90"/>
      <c r="HJC996" s="90"/>
      <c r="HJD996" s="90"/>
      <c r="HJE996" s="90"/>
      <c r="HJF996" s="90"/>
      <c r="HJG996" s="90"/>
      <c r="HJH996" s="90"/>
      <c r="HJI996" s="90"/>
      <c r="HJJ996" s="90"/>
      <c r="HJK996" s="90"/>
      <c r="HJL996" s="90"/>
      <c r="HJM996" s="90"/>
      <c r="HJN996" s="90"/>
      <c r="HJO996" s="90"/>
      <c r="HJP996" s="90"/>
      <c r="HJQ996" s="90"/>
      <c r="HJR996" s="90"/>
      <c r="HJS996" s="90"/>
      <c r="HJT996" s="90"/>
      <c r="HJU996" s="90"/>
      <c r="HJV996" s="90"/>
      <c r="HJW996" s="90"/>
      <c r="HJX996" s="90"/>
      <c r="HJY996" s="90"/>
      <c r="HJZ996" s="90"/>
      <c r="HKA996" s="90"/>
      <c r="HKB996" s="90"/>
      <c r="HKC996" s="90"/>
      <c r="HKD996" s="90"/>
      <c r="HKE996" s="90"/>
      <c r="HKF996" s="90"/>
      <c r="HKG996" s="90"/>
      <c r="HKH996" s="90"/>
      <c r="HKI996" s="90"/>
      <c r="HKJ996" s="90"/>
      <c r="HKK996" s="90"/>
      <c r="HKL996" s="90"/>
      <c r="HKM996" s="90"/>
      <c r="HKN996" s="90"/>
      <c r="HKO996" s="90"/>
      <c r="HKP996" s="90"/>
      <c r="HKQ996" s="90"/>
      <c r="HKR996" s="90"/>
      <c r="HKS996" s="90"/>
      <c r="HKT996" s="90"/>
      <c r="HKU996" s="90"/>
      <c r="HKV996" s="90"/>
      <c r="HKW996" s="90"/>
      <c r="HKX996" s="90"/>
      <c r="HKY996" s="90"/>
      <c r="HKZ996" s="90"/>
      <c r="HLA996" s="90"/>
      <c r="HLB996" s="90"/>
      <c r="HLC996" s="90"/>
      <c r="HLD996" s="90"/>
      <c r="HLE996" s="90"/>
      <c r="HLF996" s="90"/>
      <c r="HLG996" s="90"/>
      <c r="HLH996" s="90"/>
      <c r="HLI996" s="90"/>
      <c r="HLJ996" s="90"/>
      <c r="HLK996" s="90"/>
      <c r="HLL996" s="90"/>
      <c r="HLM996" s="90"/>
      <c r="HLN996" s="90"/>
      <c r="HLO996" s="90"/>
      <c r="HLP996" s="90"/>
      <c r="HLQ996" s="90"/>
      <c r="HLR996" s="90"/>
      <c r="HLS996" s="90"/>
      <c r="HLT996" s="90"/>
      <c r="HLU996" s="90"/>
      <c r="HLV996" s="90"/>
      <c r="HLW996" s="90"/>
      <c r="HLX996" s="90"/>
      <c r="HLY996" s="90"/>
      <c r="HLZ996" s="90"/>
      <c r="HMA996" s="90"/>
      <c r="HMB996" s="90"/>
      <c r="HMC996" s="90"/>
      <c r="HMD996" s="90"/>
      <c r="HME996" s="90"/>
      <c r="HMF996" s="90"/>
      <c r="HMG996" s="90"/>
      <c r="HMH996" s="90"/>
      <c r="HMI996" s="90"/>
      <c r="HMJ996" s="90"/>
      <c r="HMK996" s="90"/>
      <c r="HML996" s="90"/>
      <c r="HMM996" s="90"/>
      <c r="HMN996" s="90"/>
      <c r="HMO996" s="90"/>
      <c r="HMP996" s="90"/>
      <c r="HMQ996" s="90"/>
      <c r="HMR996" s="90"/>
      <c r="HMS996" s="90"/>
      <c r="HMT996" s="90"/>
      <c r="HMU996" s="90"/>
      <c r="HMV996" s="90"/>
      <c r="HMW996" s="90"/>
      <c r="HMX996" s="90"/>
      <c r="HMY996" s="90"/>
      <c r="HMZ996" s="90"/>
      <c r="HNA996" s="90"/>
      <c r="HNB996" s="90"/>
      <c r="HNC996" s="90"/>
      <c r="HND996" s="90"/>
      <c r="HNE996" s="90"/>
      <c r="HNF996" s="90"/>
      <c r="HNG996" s="90"/>
      <c r="HNH996" s="90"/>
      <c r="HNI996" s="90"/>
      <c r="HNJ996" s="90"/>
      <c r="HNK996" s="90"/>
      <c r="HNL996" s="90"/>
      <c r="HNM996" s="90"/>
      <c r="HNN996" s="90"/>
      <c r="HNO996" s="90"/>
      <c r="HNP996" s="90"/>
      <c r="HNQ996" s="90"/>
      <c r="HNR996" s="90"/>
      <c r="HNS996" s="90"/>
      <c r="HNT996" s="90"/>
      <c r="HNU996" s="90"/>
      <c r="HNV996" s="90"/>
      <c r="HNW996" s="90"/>
      <c r="HNX996" s="90"/>
      <c r="HNY996" s="90"/>
      <c r="HNZ996" s="90"/>
      <c r="HOA996" s="90"/>
      <c r="HOB996" s="90"/>
      <c r="HOC996" s="90"/>
      <c r="HOD996" s="90"/>
      <c r="HOE996" s="90"/>
      <c r="HOF996" s="90"/>
      <c r="HOG996" s="90"/>
      <c r="HOH996" s="90"/>
      <c r="HOI996" s="90"/>
      <c r="HOJ996" s="90"/>
      <c r="HOK996" s="90"/>
      <c r="HOL996" s="90"/>
      <c r="HOM996" s="90"/>
      <c r="HON996" s="90"/>
      <c r="HOO996" s="90"/>
      <c r="HOP996" s="90"/>
      <c r="HOQ996" s="90"/>
      <c r="HOR996" s="90"/>
      <c r="HOS996" s="90"/>
      <c r="HOT996" s="90"/>
      <c r="HOU996" s="90"/>
      <c r="HOV996" s="90"/>
      <c r="HOW996" s="90"/>
      <c r="HOX996" s="90"/>
      <c r="HOY996" s="90"/>
      <c r="HOZ996" s="90"/>
      <c r="HPA996" s="90"/>
      <c r="HPB996" s="90"/>
      <c r="HPC996" s="90"/>
      <c r="HPD996" s="90"/>
      <c r="HPE996" s="90"/>
      <c r="HPF996" s="90"/>
      <c r="HPG996" s="90"/>
      <c r="HPH996" s="90"/>
      <c r="HPI996" s="90"/>
      <c r="HPJ996" s="90"/>
      <c r="HPK996" s="90"/>
      <c r="HPL996" s="90"/>
      <c r="HPM996" s="90"/>
      <c r="HPN996" s="90"/>
      <c r="HPO996" s="90"/>
      <c r="HPP996" s="90"/>
      <c r="HPQ996" s="90"/>
      <c r="HPR996" s="90"/>
      <c r="HPS996" s="90"/>
      <c r="HPT996" s="90"/>
      <c r="HPU996" s="90"/>
      <c r="HPV996" s="90"/>
      <c r="HPW996" s="90"/>
      <c r="HPX996" s="90"/>
      <c r="HPY996" s="90"/>
      <c r="HPZ996" s="90"/>
      <c r="HQA996" s="90"/>
      <c r="HQB996" s="90"/>
      <c r="HQC996" s="90"/>
      <c r="HQD996" s="90"/>
      <c r="HQE996" s="90"/>
      <c r="HQF996" s="90"/>
      <c r="HQG996" s="90"/>
      <c r="HQH996" s="90"/>
      <c r="HQI996" s="90"/>
      <c r="HQJ996" s="90"/>
      <c r="HQK996" s="90"/>
      <c r="HQL996" s="90"/>
      <c r="HQM996" s="90"/>
      <c r="HQN996" s="90"/>
      <c r="HQO996" s="90"/>
      <c r="HQP996" s="90"/>
      <c r="HQQ996" s="90"/>
      <c r="HQR996" s="90"/>
      <c r="HQS996" s="90"/>
      <c r="HQT996" s="90"/>
      <c r="HQU996" s="90"/>
      <c r="HQV996" s="90"/>
      <c r="HQW996" s="90"/>
      <c r="HQX996" s="90"/>
      <c r="HQY996" s="90"/>
      <c r="HQZ996" s="90"/>
      <c r="HRA996" s="90"/>
      <c r="HRB996" s="90"/>
      <c r="HRC996" s="90"/>
      <c r="HRD996" s="90"/>
      <c r="HRE996" s="90"/>
      <c r="HRF996" s="90"/>
      <c r="HRG996" s="90"/>
      <c r="HRH996" s="90"/>
      <c r="HRI996" s="90"/>
      <c r="HRJ996" s="90"/>
      <c r="HRK996" s="90"/>
      <c r="HRL996" s="90"/>
      <c r="HRM996" s="90"/>
      <c r="HRN996" s="90"/>
      <c r="HRO996" s="90"/>
      <c r="HRP996" s="90"/>
      <c r="HRQ996" s="90"/>
      <c r="HRR996" s="90"/>
      <c r="HRS996" s="90"/>
      <c r="HRT996" s="90"/>
      <c r="HRU996" s="90"/>
      <c r="HRV996" s="90"/>
      <c r="HRW996" s="90"/>
      <c r="HRX996" s="90"/>
      <c r="HRY996" s="90"/>
      <c r="HRZ996" s="90"/>
      <c r="HSA996" s="90"/>
      <c r="HSB996" s="90"/>
      <c r="HSC996" s="90"/>
      <c r="HSD996" s="90"/>
      <c r="HSE996" s="90"/>
      <c r="HSF996" s="90"/>
      <c r="HSG996" s="90"/>
      <c r="HSH996" s="90"/>
      <c r="HSI996" s="90"/>
      <c r="HSJ996" s="90"/>
      <c r="HSK996" s="90"/>
      <c r="HSL996" s="90"/>
      <c r="HSM996" s="90"/>
      <c r="HSN996" s="90"/>
      <c r="HSO996" s="90"/>
      <c r="HSP996" s="90"/>
      <c r="HSQ996" s="90"/>
      <c r="HSR996" s="90"/>
      <c r="HSS996" s="90"/>
      <c r="HST996" s="90"/>
      <c r="HSU996" s="90"/>
      <c r="HSV996" s="90"/>
      <c r="HSW996" s="90"/>
      <c r="HSX996" s="90"/>
      <c r="HSY996" s="90"/>
      <c r="HSZ996" s="90"/>
      <c r="HTA996" s="90"/>
      <c r="HTB996" s="90"/>
      <c r="HTC996" s="90"/>
      <c r="HTD996" s="90"/>
      <c r="HTE996" s="90"/>
      <c r="HTF996" s="90"/>
      <c r="HTG996" s="90"/>
      <c r="HTH996" s="90"/>
      <c r="HTI996" s="90"/>
      <c r="HTJ996" s="90"/>
      <c r="HTK996" s="90"/>
      <c r="HTL996" s="90"/>
      <c r="HTM996" s="90"/>
      <c r="HTN996" s="90"/>
      <c r="HTO996" s="90"/>
      <c r="HTP996" s="90"/>
      <c r="HTQ996" s="90"/>
      <c r="HTR996" s="90"/>
      <c r="HTS996" s="90"/>
      <c r="HTT996" s="90"/>
      <c r="HTU996" s="90"/>
      <c r="HTV996" s="90"/>
      <c r="HTW996" s="90"/>
      <c r="HTX996" s="90"/>
      <c r="HTY996" s="90"/>
      <c r="HTZ996" s="90"/>
      <c r="HUA996" s="90"/>
      <c r="HUB996" s="90"/>
      <c r="HUC996" s="90"/>
      <c r="HUD996" s="90"/>
      <c r="HUE996" s="90"/>
      <c r="HUF996" s="90"/>
      <c r="HUG996" s="90"/>
      <c r="HUH996" s="90"/>
      <c r="HUI996" s="90"/>
      <c r="HUJ996" s="90"/>
      <c r="HUK996" s="90"/>
      <c r="HUL996" s="90"/>
      <c r="HUM996" s="90"/>
      <c r="HUN996" s="90"/>
      <c r="HUO996" s="90"/>
      <c r="HUP996" s="90"/>
      <c r="HUQ996" s="90"/>
      <c r="HUR996" s="90"/>
      <c r="HUS996" s="90"/>
      <c r="HUT996" s="90"/>
      <c r="HUU996" s="90"/>
      <c r="HUV996" s="90"/>
      <c r="HUW996" s="90"/>
      <c r="HUX996" s="90"/>
      <c r="HUY996" s="90"/>
      <c r="HUZ996" s="90"/>
      <c r="HVA996" s="90"/>
      <c r="HVB996" s="90"/>
      <c r="HVC996" s="90"/>
      <c r="HVD996" s="90"/>
      <c r="HVE996" s="90"/>
      <c r="HVF996" s="90"/>
      <c r="HVG996" s="90"/>
      <c r="HVH996" s="90"/>
      <c r="HVI996" s="90"/>
      <c r="HVJ996" s="90"/>
      <c r="HVK996" s="90"/>
      <c r="HVL996" s="90"/>
      <c r="HVM996" s="90"/>
      <c r="HVN996" s="90"/>
      <c r="HVO996" s="90"/>
      <c r="HVP996" s="90"/>
      <c r="HVQ996" s="90"/>
      <c r="HVR996" s="90"/>
      <c r="HVS996" s="90"/>
      <c r="HVT996" s="90"/>
      <c r="HVU996" s="90"/>
      <c r="HVV996" s="90"/>
      <c r="HVW996" s="90"/>
      <c r="HVX996" s="90"/>
      <c r="HVY996" s="90"/>
      <c r="HVZ996" s="90"/>
      <c r="HWA996" s="90"/>
      <c r="HWB996" s="90"/>
      <c r="HWC996" s="90"/>
      <c r="HWD996" s="90"/>
      <c r="HWE996" s="90"/>
      <c r="HWF996" s="90"/>
      <c r="HWG996" s="90"/>
      <c r="HWH996" s="90"/>
      <c r="HWI996" s="90"/>
      <c r="HWJ996" s="90"/>
      <c r="HWK996" s="90"/>
      <c r="HWL996" s="90"/>
      <c r="HWM996" s="90"/>
      <c r="HWN996" s="90"/>
      <c r="HWO996" s="90"/>
      <c r="HWP996" s="90"/>
      <c r="HWQ996" s="90"/>
      <c r="HWR996" s="90"/>
      <c r="HWS996" s="90"/>
      <c r="HWT996" s="90"/>
      <c r="HWU996" s="90"/>
      <c r="HWV996" s="90"/>
      <c r="HWW996" s="90"/>
      <c r="HWX996" s="90"/>
      <c r="HWY996" s="90"/>
      <c r="HWZ996" s="90"/>
      <c r="HXA996" s="90"/>
      <c r="HXB996" s="90"/>
      <c r="HXC996" s="90"/>
      <c r="HXD996" s="90"/>
      <c r="HXE996" s="90"/>
      <c r="HXF996" s="90"/>
      <c r="HXG996" s="90"/>
      <c r="HXH996" s="90"/>
      <c r="HXI996" s="90"/>
      <c r="HXJ996" s="90"/>
      <c r="HXK996" s="90"/>
      <c r="HXL996" s="90"/>
      <c r="HXM996" s="90"/>
      <c r="HXN996" s="90"/>
      <c r="HXO996" s="90"/>
      <c r="HXP996" s="90"/>
      <c r="HXQ996" s="90"/>
      <c r="HXR996" s="90"/>
      <c r="HXS996" s="90"/>
      <c r="HXT996" s="90"/>
      <c r="HXU996" s="90"/>
      <c r="HXV996" s="90"/>
      <c r="HXW996" s="90"/>
      <c r="HXX996" s="90"/>
      <c r="HXY996" s="90"/>
      <c r="HXZ996" s="90"/>
      <c r="HYA996" s="90"/>
      <c r="HYB996" s="90"/>
      <c r="HYC996" s="90"/>
      <c r="HYD996" s="90"/>
      <c r="HYE996" s="90"/>
      <c r="HYF996" s="90"/>
      <c r="HYG996" s="90"/>
      <c r="HYH996" s="90"/>
      <c r="HYI996" s="90"/>
      <c r="HYJ996" s="90"/>
      <c r="HYK996" s="90"/>
      <c r="HYL996" s="90"/>
      <c r="HYM996" s="90"/>
      <c r="HYN996" s="90"/>
      <c r="HYO996" s="90"/>
      <c r="HYP996" s="90"/>
      <c r="HYQ996" s="90"/>
      <c r="HYR996" s="90"/>
      <c r="HYS996" s="90"/>
      <c r="HYT996" s="90"/>
      <c r="HYU996" s="90"/>
      <c r="HYV996" s="90"/>
      <c r="HYW996" s="90"/>
      <c r="HYX996" s="90"/>
      <c r="HYY996" s="90"/>
      <c r="HYZ996" s="90"/>
      <c r="HZA996" s="90"/>
      <c r="HZB996" s="90"/>
      <c r="HZC996" s="90"/>
      <c r="HZD996" s="90"/>
      <c r="HZE996" s="90"/>
      <c r="HZF996" s="90"/>
      <c r="HZG996" s="90"/>
      <c r="HZH996" s="90"/>
      <c r="HZI996" s="90"/>
      <c r="HZJ996" s="90"/>
      <c r="HZK996" s="90"/>
      <c r="HZL996" s="90"/>
      <c r="HZM996" s="90"/>
      <c r="HZN996" s="90"/>
      <c r="HZO996" s="90"/>
      <c r="HZP996" s="90"/>
      <c r="HZQ996" s="90"/>
      <c r="HZR996" s="90"/>
      <c r="HZS996" s="90"/>
      <c r="HZT996" s="90"/>
      <c r="HZU996" s="90"/>
      <c r="HZV996" s="90"/>
      <c r="HZW996" s="90"/>
      <c r="HZX996" s="90"/>
      <c r="HZY996" s="90"/>
      <c r="HZZ996" s="90"/>
      <c r="IAA996" s="90"/>
      <c r="IAB996" s="90"/>
      <c r="IAC996" s="90"/>
      <c r="IAD996" s="90"/>
      <c r="IAE996" s="90"/>
      <c r="IAF996" s="90"/>
      <c r="IAG996" s="90"/>
      <c r="IAH996" s="90"/>
      <c r="IAI996" s="90"/>
      <c r="IAJ996" s="90"/>
      <c r="IAK996" s="90"/>
      <c r="IAL996" s="90"/>
      <c r="IAM996" s="90"/>
      <c r="IAN996" s="90"/>
      <c r="IAO996" s="90"/>
      <c r="IAP996" s="90"/>
      <c r="IAQ996" s="90"/>
      <c r="IAR996" s="90"/>
      <c r="IAS996" s="90"/>
      <c r="IAT996" s="90"/>
      <c r="IAU996" s="90"/>
      <c r="IAV996" s="90"/>
      <c r="IAW996" s="90"/>
      <c r="IAX996" s="90"/>
      <c r="IAY996" s="90"/>
      <c r="IAZ996" s="90"/>
      <c r="IBA996" s="90"/>
      <c r="IBB996" s="90"/>
      <c r="IBC996" s="90"/>
      <c r="IBD996" s="90"/>
      <c r="IBE996" s="90"/>
      <c r="IBF996" s="90"/>
      <c r="IBG996" s="90"/>
      <c r="IBH996" s="90"/>
      <c r="IBI996" s="90"/>
      <c r="IBJ996" s="90"/>
      <c r="IBK996" s="90"/>
      <c r="IBL996" s="90"/>
      <c r="IBM996" s="90"/>
      <c r="IBN996" s="90"/>
      <c r="IBO996" s="90"/>
      <c r="IBP996" s="90"/>
      <c r="IBQ996" s="90"/>
      <c r="IBR996" s="90"/>
      <c r="IBS996" s="90"/>
      <c r="IBT996" s="90"/>
      <c r="IBU996" s="90"/>
      <c r="IBV996" s="90"/>
      <c r="IBW996" s="90"/>
      <c r="IBX996" s="90"/>
      <c r="IBY996" s="90"/>
      <c r="IBZ996" s="90"/>
      <c r="ICA996" s="90"/>
      <c r="ICB996" s="90"/>
      <c r="ICC996" s="90"/>
      <c r="ICD996" s="90"/>
      <c r="ICE996" s="90"/>
      <c r="ICF996" s="90"/>
      <c r="ICG996" s="90"/>
      <c r="ICH996" s="90"/>
      <c r="ICI996" s="90"/>
      <c r="ICJ996" s="90"/>
      <c r="ICK996" s="90"/>
      <c r="ICL996" s="90"/>
      <c r="ICM996" s="90"/>
      <c r="ICN996" s="90"/>
      <c r="ICO996" s="90"/>
      <c r="ICP996" s="90"/>
      <c r="ICQ996" s="90"/>
      <c r="ICR996" s="90"/>
      <c r="ICS996" s="90"/>
      <c r="ICT996" s="90"/>
      <c r="ICU996" s="90"/>
      <c r="ICV996" s="90"/>
      <c r="ICW996" s="90"/>
      <c r="ICX996" s="90"/>
      <c r="ICY996" s="90"/>
      <c r="ICZ996" s="90"/>
      <c r="IDA996" s="90"/>
      <c r="IDB996" s="90"/>
      <c r="IDC996" s="90"/>
      <c r="IDD996" s="90"/>
      <c r="IDE996" s="90"/>
      <c r="IDF996" s="90"/>
      <c r="IDG996" s="90"/>
      <c r="IDH996" s="90"/>
      <c r="IDI996" s="90"/>
      <c r="IDJ996" s="90"/>
      <c r="IDK996" s="90"/>
      <c r="IDL996" s="90"/>
      <c r="IDM996" s="90"/>
      <c r="IDN996" s="90"/>
      <c r="IDO996" s="90"/>
      <c r="IDP996" s="90"/>
      <c r="IDQ996" s="90"/>
      <c r="IDR996" s="90"/>
      <c r="IDS996" s="90"/>
      <c r="IDT996" s="90"/>
      <c r="IDU996" s="90"/>
      <c r="IDV996" s="90"/>
      <c r="IDW996" s="90"/>
      <c r="IDX996" s="90"/>
      <c r="IDY996" s="90"/>
      <c r="IDZ996" s="90"/>
      <c r="IEA996" s="90"/>
      <c r="IEB996" s="90"/>
      <c r="IEC996" s="90"/>
      <c r="IED996" s="90"/>
      <c r="IEE996" s="90"/>
      <c r="IEF996" s="90"/>
      <c r="IEG996" s="90"/>
      <c r="IEH996" s="90"/>
      <c r="IEI996" s="90"/>
      <c r="IEJ996" s="90"/>
      <c r="IEK996" s="90"/>
      <c r="IEL996" s="90"/>
      <c r="IEM996" s="90"/>
      <c r="IEN996" s="90"/>
      <c r="IEO996" s="90"/>
      <c r="IEP996" s="90"/>
      <c r="IEQ996" s="90"/>
      <c r="IER996" s="90"/>
      <c r="IES996" s="90"/>
      <c r="IET996" s="90"/>
      <c r="IEU996" s="90"/>
      <c r="IEV996" s="90"/>
      <c r="IEW996" s="90"/>
      <c r="IEX996" s="90"/>
      <c r="IEY996" s="90"/>
      <c r="IEZ996" s="90"/>
      <c r="IFA996" s="90"/>
      <c r="IFB996" s="90"/>
      <c r="IFC996" s="90"/>
      <c r="IFD996" s="90"/>
      <c r="IFE996" s="90"/>
      <c r="IFF996" s="90"/>
      <c r="IFG996" s="90"/>
      <c r="IFH996" s="90"/>
      <c r="IFI996" s="90"/>
      <c r="IFJ996" s="90"/>
      <c r="IFK996" s="90"/>
      <c r="IFL996" s="90"/>
      <c r="IFM996" s="90"/>
      <c r="IFN996" s="90"/>
      <c r="IFO996" s="90"/>
      <c r="IFP996" s="90"/>
      <c r="IFQ996" s="90"/>
      <c r="IFR996" s="90"/>
      <c r="IFS996" s="90"/>
      <c r="IFT996" s="90"/>
      <c r="IFU996" s="90"/>
      <c r="IFV996" s="90"/>
      <c r="IFW996" s="90"/>
      <c r="IFX996" s="90"/>
      <c r="IFY996" s="90"/>
      <c r="IFZ996" s="90"/>
      <c r="IGA996" s="90"/>
      <c r="IGB996" s="90"/>
      <c r="IGC996" s="90"/>
      <c r="IGD996" s="90"/>
      <c r="IGE996" s="90"/>
      <c r="IGF996" s="90"/>
      <c r="IGG996" s="90"/>
      <c r="IGH996" s="90"/>
      <c r="IGI996" s="90"/>
      <c r="IGJ996" s="90"/>
      <c r="IGK996" s="90"/>
      <c r="IGL996" s="90"/>
      <c r="IGM996" s="90"/>
      <c r="IGN996" s="90"/>
      <c r="IGO996" s="90"/>
      <c r="IGP996" s="90"/>
      <c r="IGQ996" s="90"/>
      <c r="IGR996" s="90"/>
      <c r="IGS996" s="90"/>
      <c r="IGT996" s="90"/>
      <c r="IGU996" s="90"/>
      <c r="IGV996" s="90"/>
      <c r="IGW996" s="90"/>
      <c r="IGX996" s="90"/>
      <c r="IGY996" s="90"/>
      <c r="IGZ996" s="90"/>
      <c r="IHA996" s="90"/>
      <c r="IHB996" s="90"/>
      <c r="IHC996" s="90"/>
      <c r="IHD996" s="90"/>
      <c r="IHE996" s="90"/>
      <c r="IHF996" s="90"/>
      <c r="IHG996" s="90"/>
      <c r="IHH996" s="90"/>
      <c r="IHI996" s="90"/>
      <c r="IHJ996" s="90"/>
      <c r="IHK996" s="90"/>
      <c r="IHL996" s="90"/>
      <c r="IHM996" s="90"/>
      <c r="IHN996" s="90"/>
      <c r="IHO996" s="90"/>
      <c r="IHP996" s="90"/>
      <c r="IHQ996" s="90"/>
      <c r="IHR996" s="90"/>
      <c r="IHS996" s="90"/>
      <c r="IHT996" s="90"/>
      <c r="IHU996" s="90"/>
      <c r="IHV996" s="90"/>
      <c r="IHW996" s="90"/>
      <c r="IHX996" s="90"/>
      <c r="IHY996" s="90"/>
      <c r="IHZ996" s="90"/>
      <c r="IIA996" s="90"/>
      <c r="IIB996" s="90"/>
      <c r="IIC996" s="90"/>
      <c r="IID996" s="90"/>
      <c r="IIE996" s="90"/>
      <c r="IIF996" s="90"/>
      <c r="IIG996" s="90"/>
      <c r="IIH996" s="90"/>
      <c r="III996" s="90"/>
      <c r="IIJ996" s="90"/>
      <c r="IIK996" s="90"/>
      <c r="IIL996" s="90"/>
      <c r="IIM996" s="90"/>
      <c r="IIN996" s="90"/>
      <c r="IIO996" s="90"/>
      <c r="IIP996" s="90"/>
      <c r="IIQ996" s="90"/>
      <c r="IIR996" s="90"/>
      <c r="IIS996" s="90"/>
      <c r="IIT996" s="90"/>
      <c r="IIU996" s="90"/>
      <c r="IIV996" s="90"/>
      <c r="IIW996" s="90"/>
      <c r="IIX996" s="90"/>
      <c r="IIY996" s="90"/>
      <c r="IIZ996" s="90"/>
      <c r="IJA996" s="90"/>
      <c r="IJB996" s="90"/>
      <c r="IJC996" s="90"/>
      <c r="IJD996" s="90"/>
      <c r="IJE996" s="90"/>
      <c r="IJF996" s="90"/>
      <c r="IJG996" s="90"/>
      <c r="IJH996" s="90"/>
      <c r="IJI996" s="90"/>
      <c r="IJJ996" s="90"/>
      <c r="IJK996" s="90"/>
      <c r="IJL996" s="90"/>
      <c r="IJM996" s="90"/>
      <c r="IJN996" s="90"/>
      <c r="IJO996" s="90"/>
      <c r="IJP996" s="90"/>
      <c r="IJQ996" s="90"/>
      <c r="IJR996" s="90"/>
      <c r="IJS996" s="90"/>
      <c r="IJT996" s="90"/>
      <c r="IJU996" s="90"/>
      <c r="IJV996" s="90"/>
      <c r="IJW996" s="90"/>
      <c r="IJX996" s="90"/>
      <c r="IJY996" s="90"/>
      <c r="IJZ996" s="90"/>
      <c r="IKA996" s="90"/>
      <c r="IKB996" s="90"/>
      <c r="IKC996" s="90"/>
      <c r="IKD996" s="90"/>
      <c r="IKE996" s="90"/>
      <c r="IKF996" s="90"/>
      <c r="IKG996" s="90"/>
      <c r="IKH996" s="90"/>
      <c r="IKI996" s="90"/>
      <c r="IKJ996" s="90"/>
      <c r="IKK996" s="90"/>
      <c r="IKL996" s="90"/>
      <c r="IKM996" s="90"/>
      <c r="IKN996" s="90"/>
      <c r="IKO996" s="90"/>
      <c r="IKP996" s="90"/>
      <c r="IKQ996" s="90"/>
      <c r="IKR996" s="90"/>
      <c r="IKS996" s="90"/>
      <c r="IKT996" s="90"/>
      <c r="IKU996" s="90"/>
      <c r="IKV996" s="90"/>
      <c r="IKW996" s="90"/>
      <c r="IKX996" s="90"/>
      <c r="IKY996" s="90"/>
      <c r="IKZ996" s="90"/>
      <c r="ILA996" s="90"/>
      <c r="ILB996" s="90"/>
      <c r="ILC996" s="90"/>
      <c r="ILD996" s="90"/>
      <c r="ILE996" s="90"/>
      <c r="ILF996" s="90"/>
      <c r="ILG996" s="90"/>
      <c r="ILH996" s="90"/>
      <c r="ILI996" s="90"/>
      <c r="ILJ996" s="90"/>
      <c r="ILK996" s="90"/>
      <c r="ILL996" s="90"/>
      <c r="ILM996" s="90"/>
      <c r="ILN996" s="90"/>
      <c r="ILO996" s="90"/>
      <c r="ILP996" s="90"/>
      <c r="ILQ996" s="90"/>
      <c r="ILR996" s="90"/>
      <c r="ILS996" s="90"/>
      <c r="ILT996" s="90"/>
      <c r="ILU996" s="90"/>
      <c r="ILV996" s="90"/>
      <c r="ILW996" s="90"/>
      <c r="ILX996" s="90"/>
      <c r="ILY996" s="90"/>
      <c r="ILZ996" s="90"/>
      <c r="IMA996" s="90"/>
      <c r="IMB996" s="90"/>
      <c r="IMC996" s="90"/>
      <c r="IMD996" s="90"/>
      <c r="IME996" s="90"/>
      <c r="IMF996" s="90"/>
      <c r="IMG996" s="90"/>
      <c r="IMH996" s="90"/>
      <c r="IMI996" s="90"/>
      <c r="IMJ996" s="90"/>
      <c r="IMK996" s="90"/>
      <c r="IML996" s="90"/>
      <c r="IMM996" s="90"/>
      <c r="IMN996" s="90"/>
      <c r="IMO996" s="90"/>
      <c r="IMP996" s="90"/>
      <c r="IMQ996" s="90"/>
      <c r="IMR996" s="90"/>
      <c r="IMS996" s="90"/>
      <c r="IMT996" s="90"/>
      <c r="IMU996" s="90"/>
      <c r="IMV996" s="90"/>
      <c r="IMW996" s="90"/>
      <c r="IMX996" s="90"/>
      <c r="IMY996" s="90"/>
      <c r="IMZ996" s="90"/>
      <c r="INA996" s="90"/>
      <c r="INB996" s="90"/>
      <c r="INC996" s="90"/>
      <c r="IND996" s="90"/>
      <c r="INE996" s="90"/>
      <c r="INF996" s="90"/>
      <c r="ING996" s="90"/>
      <c r="INH996" s="90"/>
      <c r="INI996" s="90"/>
      <c r="INJ996" s="90"/>
      <c r="INK996" s="90"/>
      <c r="INL996" s="90"/>
      <c r="INM996" s="90"/>
      <c r="INN996" s="90"/>
      <c r="INO996" s="90"/>
      <c r="INP996" s="90"/>
      <c r="INQ996" s="90"/>
      <c r="INR996" s="90"/>
      <c r="INS996" s="90"/>
      <c r="INT996" s="90"/>
      <c r="INU996" s="90"/>
      <c r="INV996" s="90"/>
      <c r="INW996" s="90"/>
      <c r="INX996" s="90"/>
      <c r="INY996" s="90"/>
      <c r="INZ996" s="90"/>
      <c r="IOA996" s="90"/>
      <c r="IOB996" s="90"/>
      <c r="IOC996" s="90"/>
      <c r="IOD996" s="90"/>
      <c r="IOE996" s="90"/>
      <c r="IOF996" s="90"/>
      <c r="IOG996" s="90"/>
      <c r="IOH996" s="90"/>
      <c r="IOI996" s="90"/>
      <c r="IOJ996" s="90"/>
      <c r="IOK996" s="90"/>
      <c r="IOL996" s="90"/>
      <c r="IOM996" s="90"/>
      <c r="ION996" s="90"/>
      <c r="IOO996" s="90"/>
      <c r="IOP996" s="90"/>
      <c r="IOQ996" s="90"/>
      <c r="IOR996" s="90"/>
      <c r="IOS996" s="90"/>
      <c r="IOT996" s="90"/>
      <c r="IOU996" s="90"/>
      <c r="IOV996" s="90"/>
      <c r="IOW996" s="90"/>
      <c r="IOX996" s="90"/>
      <c r="IOY996" s="90"/>
      <c r="IOZ996" s="90"/>
      <c r="IPA996" s="90"/>
      <c r="IPB996" s="90"/>
      <c r="IPC996" s="90"/>
      <c r="IPD996" s="90"/>
      <c r="IPE996" s="90"/>
      <c r="IPF996" s="90"/>
      <c r="IPG996" s="90"/>
      <c r="IPH996" s="90"/>
      <c r="IPI996" s="90"/>
      <c r="IPJ996" s="90"/>
      <c r="IPK996" s="90"/>
      <c r="IPL996" s="90"/>
      <c r="IPM996" s="90"/>
      <c r="IPN996" s="90"/>
      <c r="IPO996" s="90"/>
      <c r="IPP996" s="90"/>
      <c r="IPQ996" s="90"/>
      <c r="IPR996" s="90"/>
      <c r="IPS996" s="90"/>
      <c r="IPT996" s="90"/>
      <c r="IPU996" s="90"/>
      <c r="IPV996" s="90"/>
      <c r="IPW996" s="90"/>
      <c r="IPX996" s="90"/>
      <c r="IPY996" s="90"/>
      <c r="IPZ996" s="90"/>
      <c r="IQA996" s="90"/>
      <c r="IQB996" s="90"/>
      <c r="IQC996" s="90"/>
      <c r="IQD996" s="90"/>
      <c r="IQE996" s="90"/>
      <c r="IQF996" s="90"/>
      <c r="IQG996" s="90"/>
      <c r="IQH996" s="90"/>
      <c r="IQI996" s="90"/>
      <c r="IQJ996" s="90"/>
      <c r="IQK996" s="90"/>
      <c r="IQL996" s="90"/>
      <c r="IQM996" s="90"/>
      <c r="IQN996" s="90"/>
      <c r="IQO996" s="90"/>
      <c r="IQP996" s="90"/>
      <c r="IQQ996" s="90"/>
      <c r="IQR996" s="90"/>
      <c r="IQS996" s="90"/>
      <c r="IQT996" s="90"/>
      <c r="IQU996" s="90"/>
      <c r="IQV996" s="90"/>
      <c r="IQW996" s="90"/>
      <c r="IQX996" s="90"/>
      <c r="IQY996" s="90"/>
      <c r="IQZ996" s="90"/>
      <c r="IRA996" s="90"/>
      <c r="IRB996" s="90"/>
      <c r="IRC996" s="90"/>
      <c r="IRD996" s="90"/>
      <c r="IRE996" s="90"/>
      <c r="IRF996" s="90"/>
      <c r="IRG996" s="90"/>
      <c r="IRH996" s="90"/>
      <c r="IRI996" s="90"/>
      <c r="IRJ996" s="90"/>
      <c r="IRK996" s="90"/>
      <c r="IRL996" s="90"/>
      <c r="IRM996" s="90"/>
      <c r="IRN996" s="90"/>
      <c r="IRO996" s="90"/>
      <c r="IRP996" s="90"/>
      <c r="IRQ996" s="90"/>
      <c r="IRR996" s="90"/>
      <c r="IRS996" s="90"/>
      <c r="IRT996" s="90"/>
      <c r="IRU996" s="90"/>
      <c r="IRV996" s="90"/>
      <c r="IRW996" s="90"/>
      <c r="IRX996" s="90"/>
      <c r="IRY996" s="90"/>
      <c r="IRZ996" s="90"/>
      <c r="ISA996" s="90"/>
      <c r="ISB996" s="90"/>
      <c r="ISC996" s="90"/>
      <c r="ISD996" s="90"/>
      <c r="ISE996" s="90"/>
      <c r="ISF996" s="90"/>
      <c r="ISG996" s="90"/>
      <c r="ISH996" s="90"/>
      <c r="ISI996" s="90"/>
      <c r="ISJ996" s="90"/>
      <c r="ISK996" s="90"/>
      <c r="ISL996" s="90"/>
      <c r="ISM996" s="90"/>
      <c r="ISN996" s="90"/>
      <c r="ISO996" s="90"/>
      <c r="ISP996" s="90"/>
      <c r="ISQ996" s="90"/>
      <c r="ISR996" s="90"/>
      <c r="ISS996" s="90"/>
      <c r="IST996" s="90"/>
      <c r="ISU996" s="90"/>
      <c r="ISV996" s="90"/>
      <c r="ISW996" s="90"/>
      <c r="ISX996" s="90"/>
      <c r="ISY996" s="90"/>
      <c r="ISZ996" s="90"/>
      <c r="ITA996" s="90"/>
      <c r="ITB996" s="90"/>
      <c r="ITC996" s="90"/>
      <c r="ITD996" s="90"/>
      <c r="ITE996" s="90"/>
      <c r="ITF996" s="90"/>
      <c r="ITG996" s="90"/>
      <c r="ITH996" s="90"/>
      <c r="ITI996" s="90"/>
      <c r="ITJ996" s="90"/>
      <c r="ITK996" s="90"/>
      <c r="ITL996" s="90"/>
      <c r="ITM996" s="90"/>
      <c r="ITN996" s="90"/>
      <c r="ITO996" s="90"/>
      <c r="ITP996" s="90"/>
      <c r="ITQ996" s="90"/>
      <c r="ITR996" s="90"/>
      <c r="ITS996" s="90"/>
      <c r="ITT996" s="90"/>
      <c r="ITU996" s="90"/>
      <c r="ITV996" s="90"/>
      <c r="ITW996" s="90"/>
      <c r="ITX996" s="90"/>
      <c r="ITY996" s="90"/>
      <c r="ITZ996" s="90"/>
      <c r="IUA996" s="90"/>
      <c r="IUB996" s="90"/>
      <c r="IUC996" s="90"/>
      <c r="IUD996" s="90"/>
      <c r="IUE996" s="90"/>
      <c r="IUF996" s="90"/>
      <c r="IUG996" s="90"/>
      <c r="IUH996" s="90"/>
      <c r="IUI996" s="90"/>
      <c r="IUJ996" s="90"/>
      <c r="IUK996" s="90"/>
      <c r="IUL996" s="90"/>
      <c r="IUM996" s="90"/>
      <c r="IUN996" s="90"/>
      <c r="IUO996" s="90"/>
      <c r="IUP996" s="90"/>
      <c r="IUQ996" s="90"/>
      <c r="IUR996" s="90"/>
      <c r="IUS996" s="90"/>
      <c r="IUT996" s="90"/>
      <c r="IUU996" s="90"/>
      <c r="IUV996" s="90"/>
      <c r="IUW996" s="90"/>
      <c r="IUX996" s="90"/>
      <c r="IUY996" s="90"/>
      <c r="IUZ996" s="90"/>
      <c r="IVA996" s="90"/>
      <c r="IVB996" s="90"/>
      <c r="IVC996" s="90"/>
      <c r="IVD996" s="90"/>
      <c r="IVE996" s="90"/>
      <c r="IVF996" s="90"/>
      <c r="IVG996" s="90"/>
      <c r="IVH996" s="90"/>
      <c r="IVI996" s="90"/>
      <c r="IVJ996" s="90"/>
      <c r="IVK996" s="90"/>
      <c r="IVL996" s="90"/>
      <c r="IVM996" s="90"/>
      <c r="IVN996" s="90"/>
      <c r="IVO996" s="90"/>
      <c r="IVP996" s="90"/>
      <c r="IVQ996" s="90"/>
      <c r="IVR996" s="90"/>
      <c r="IVS996" s="90"/>
      <c r="IVT996" s="90"/>
      <c r="IVU996" s="90"/>
      <c r="IVV996" s="90"/>
      <c r="IVW996" s="90"/>
      <c r="IVX996" s="90"/>
      <c r="IVY996" s="90"/>
      <c r="IVZ996" s="90"/>
      <c r="IWA996" s="90"/>
      <c r="IWB996" s="90"/>
      <c r="IWC996" s="90"/>
      <c r="IWD996" s="90"/>
      <c r="IWE996" s="90"/>
      <c r="IWF996" s="90"/>
      <c r="IWG996" s="90"/>
      <c r="IWH996" s="90"/>
      <c r="IWI996" s="90"/>
      <c r="IWJ996" s="90"/>
      <c r="IWK996" s="90"/>
      <c r="IWL996" s="90"/>
      <c r="IWM996" s="90"/>
      <c r="IWN996" s="90"/>
      <c r="IWO996" s="90"/>
      <c r="IWP996" s="90"/>
      <c r="IWQ996" s="90"/>
      <c r="IWR996" s="90"/>
      <c r="IWS996" s="90"/>
      <c r="IWT996" s="90"/>
      <c r="IWU996" s="90"/>
      <c r="IWV996" s="90"/>
      <c r="IWW996" s="90"/>
      <c r="IWX996" s="90"/>
      <c r="IWY996" s="90"/>
      <c r="IWZ996" s="90"/>
      <c r="IXA996" s="90"/>
      <c r="IXB996" s="90"/>
      <c r="IXC996" s="90"/>
      <c r="IXD996" s="90"/>
      <c r="IXE996" s="90"/>
      <c r="IXF996" s="90"/>
      <c r="IXG996" s="90"/>
      <c r="IXH996" s="90"/>
      <c r="IXI996" s="90"/>
      <c r="IXJ996" s="90"/>
      <c r="IXK996" s="90"/>
      <c r="IXL996" s="90"/>
      <c r="IXM996" s="90"/>
      <c r="IXN996" s="90"/>
      <c r="IXO996" s="90"/>
      <c r="IXP996" s="90"/>
      <c r="IXQ996" s="90"/>
      <c r="IXR996" s="90"/>
      <c r="IXS996" s="90"/>
      <c r="IXT996" s="90"/>
      <c r="IXU996" s="90"/>
      <c r="IXV996" s="90"/>
      <c r="IXW996" s="90"/>
      <c r="IXX996" s="90"/>
      <c r="IXY996" s="90"/>
      <c r="IXZ996" s="90"/>
      <c r="IYA996" s="90"/>
      <c r="IYB996" s="90"/>
      <c r="IYC996" s="90"/>
      <c r="IYD996" s="90"/>
      <c r="IYE996" s="90"/>
      <c r="IYF996" s="90"/>
      <c r="IYG996" s="90"/>
      <c r="IYH996" s="90"/>
      <c r="IYI996" s="90"/>
      <c r="IYJ996" s="90"/>
      <c r="IYK996" s="90"/>
      <c r="IYL996" s="90"/>
      <c r="IYM996" s="90"/>
      <c r="IYN996" s="90"/>
      <c r="IYO996" s="90"/>
      <c r="IYP996" s="90"/>
      <c r="IYQ996" s="90"/>
      <c r="IYR996" s="90"/>
      <c r="IYS996" s="90"/>
      <c r="IYT996" s="90"/>
      <c r="IYU996" s="90"/>
      <c r="IYV996" s="90"/>
      <c r="IYW996" s="90"/>
      <c r="IYX996" s="90"/>
      <c r="IYY996" s="90"/>
      <c r="IYZ996" s="90"/>
      <c r="IZA996" s="90"/>
      <c r="IZB996" s="90"/>
      <c r="IZC996" s="90"/>
      <c r="IZD996" s="90"/>
      <c r="IZE996" s="90"/>
      <c r="IZF996" s="90"/>
      <c r="IZG996" s="90"/>
      <c r="IZH996" s="90"/>
      <c r="IZI996" s="90"/>
      <c r="IZJ996" s="90"/>
      <c r="IZK996" s="90"/>
      <c r="IZL996" s="90"/>
      <c r="IZM996" s="90"/>
      <c r="IZN996" s="90"/>
      <c r="IZO996" s="90"/>
      <c r="IZP996" s="90"/>
      <c r="IZQ996" s="90"/>
      <c r="IZR996" s="90"/>
      <c r="IZS996" s="90"/>
      <c r="IZT996" s="90"/>
      <c r="IZU996" s="90"/>
      <c r="IZV996" s="90"/>
      <c r="IZW996" s="90"/>
      <c r="IZX996" s="90"/>
      <c r="IZY996" s="90"/>
      <c r="IZZ996" s="90"/>
      <c r="JAA996" s="90"/>
      <c r="JAB996" s="90"/>
      <c r="JAC996" s="90"/>
      <c r="JAD996" s="90"/>
      <c r="JAE996" s="90"/>
      <c r="JAF996" s="90"/>
      <c r="JAG996" s="90"/>
      <c r="JAH996" s="90"/>
      <c r="JAI996" s="90"/>
      <c r="JAJ996" s="90"/>
      <c r="JAK996" s="90"/>
      <c r="JAL996" s="90"/>
      <c r="JAM996" s="90"/>
      <c r="JAN996" s="90"/>
      <c r="JAO996" s="90"/>
      <c r="JAP996" s="90"/>
      <c r="JAQ996" s="90"/>
      <c r="JAR996" s="90"/>
      <c r="JAS996" s="90"/>
      <c r="JAT996" s="90"/>
      <c r="JAU996" s="90"/>
      <c r="JAV996" s="90"/>
      <c r="JAW996" s="90"/>
      <c r="JAX996" s="90"/>
      <c r="JAY996" s="90"/>
      <c r="JAZ996" s="90"/>
      <c r="JBA996" s="90"/>
      <c r="JBB996" s="90"/>
      <c r="JBC996" s="90"/>
      <c r="JBD996" s="90"/>
      <c r="JBE996" s="90"/>
      <c r="JBF996" s="90"/>
      <c r="JBG996" s="90"/>
      <c r="JBH996" s="90"/>
      <c r="JBI996" s="90"/>
      <c r="JBJ996" s="90"/>
      <c r="JBK996" s="90"/>
      <c r="JBL996" s="90"/>
      <c r="JBM996" s="90"/>
      <c r="JBN996" s="90"/>
      <c r="JBO996" s="90"/>
      <c r="JBP996" s="90"/>
      <c r="JBQ996" s="90"/>
      <c r="JBR996" s="90"/>
      <c r="JBS996" s="90"/>
      <c r="JBT996" s="90"/>
      <c r="JBU996" s="90"/>
      <c r="JBV996" s="90"/>
      <c r="JBW996" s="90"/>
      <c r="JBX996" s="90"/>
      <c r="JBY996" s="90"/>
      <c r="JBZ996" s="90"/>
      <c r="JCA996" s="90"/>
      <c r="JCB996" s="90"/>
      <c r="JCC996" s="90"/>
      <c r="JCD996" s="90"/>
      <c r="JCE996" s="90"/>
      <c r="JCF996" s="90"/>
      <c r="JCG996" s="90"/>
      <c r="JCH996" s="90"/>
      <c r="JCI996" s="90"/>
      <c r="JCJ996" s="90"/>
      <c r="JCK996" s="90"/>
      <c r="JCL996" s="90"/>
      <c r="JCM996" s="90"/>
      <c r="JCN996" s="90"/>
      <c r="JCO996" s="90"/>
      <c r="JCP996" s="90"/>
      <c r="JCQ996" s="90"/>
      <c r="JCR996" s="90"/>
      <c r="JCS996" s="90"/>
      <c r="JCT996" s="90"/>
      <c r="JCU996" s="90"/>
      <c r="JCV996" s="90"/>
      <c r="JCW996" s="90"/>
      <c r="JCX996" s="90"/>
      <c r="JCY996" s="90"/>
      <c r="JCZ996" s="90"/>
      <c r="JDA996" s="90"/>
      <c r="JDB996" s="90"/>
      <c r="JDC996" s="90"/>
      <c r="JDD996" s="90"/>
      <c r="JDE996" s="90"/>
      <c r="JDF996" s="90"/>
      <c r="JDG996" s="90"/>
      <c r="JDH996" s="90"/>
      <c r="JDI996" s="90"/>
      <c r="JDJ996" s="90"/>
      <c r="JDK996" s="90"/>
      <c r="JDL996" s="90"/>
      <c r="JDM996" s="90"/>
      <c r="JDN996" s="90"/>
      <c r="JDO996" s="90"/>
      <c r="JDP996" s="90"/>
      <c r="JDQ996" s="90"/>
      <c r="JDR996" s="90"/>
      <c r="JDS996" s="90"/>
      <c r="JDT996" s="90"/>
      <c r="JDU996" s="90"/>
      <c r="JDV996" s="90"/>
      <c r="JDW996" s="90"/>
      <c r="JDX996" s="90"/>
      <c r="JDY996" s="90"/>
      <c r="JDZ996" s="90"/>
      <c r="JEA996" s="90"/>
      <c r="JEB996" s="90"/>
      <c r="JEC996" s="90"/>
      <c r="JED996" s="90"/>
      <c r="JEE996" s="90"/>
      <c r="JEF996" s="90"/>
      <c r="JEG996" s="90"/>
      <c r="JEH996" s="90"/>
      <c r="JEI996" s="90"/>
      <c r="JEJ996" s="90"/>
      <c r="JEK996" s="90"/>
      <c r="JEL996" s="90"/>
      <c r="JEM996" s="90"/>
      <c r="JEN996" s="90"/>
      <c r="JEO996" s="90"/>
      <c r="JEP996" s="90"/>
      <c r="JEQ996" s="90"/>
      <c r="JER996" s="90"/>
      <c r="JES996" s="90"/>
      <c r="JET996" s="90"/>
      <c r="JEU996" s="90"/>
      <c r="JEV996" s="90"/>
      <c r="JEW996" s="90"/>
      <c r="JEX996" s="90"/>
      <c r="JEY996" s="90"/>
      <c r="JEZ996" s="90"/>
      <c r="JFA996" s="90"/>
      <c r="JFB996" s="90"/>
      <c r="JFC996" s="90"/>
      <c r="JFD996" s="90"/>
      <c r="JFE996" s="90"/>
      <c r="JFF996" s="90"/>
      <c r="JFG996" s="90"/>
      <c r="JFH996" s="90"/>
      <c r="JFI996" s="90"/>
      <c r="JFJ996" s="90"/>
      <c r="JFK996" s="90"/>
      <c r="JFL996" s="90"/>
      <c r="JFM996" s="90"/>
      <c r="JFN996" s="90"/>
      <c r="JFO996" s="90"/>
      <c r="JFP996" s="90"/>
      <c r="JFQ996" s="90"/>
      <c r="JFR996" s="90"/>
      <c r="JFS996" s="90"/>
      <c r="JFT996" s="90"/>
      <c r="JFU996" s="90"/>
      <c r="JFV996" s="90"/>
      <c r="JFW996" s="90"/>
      <c r="JFX996" s="90"/>
      <c r="JFY996" s="90"/>
      <c r="JFZ996" s="90"/>
      <c r="JGA996" s="90"/>
      <c r="JGB996" s="90"/>
      <c r="JGC996" s="90"/>
      <c r="JGD996" s="90"/>
      <c r="JGE996" s="90"/>
      <c r="JGF996" s="90"/>
      <c r="JGG996" s="90"/>
      <c r="JGH996" s="90"/>
      <c r="JGI996" s="90"/>
      <c r="JGJ996" s="90"/>
      <c r="JGK996" s="90"/>
      <c r="JGL996" s="90"/>
      <c r="JGM996" s="90"/>
      <c r="JGN996" s="90"/>
      <c r="JGO996" s="90"/>
      <c r="JGP996" s="90"/>
      <c r="JGQ996" s="90"/>
      <c r="JGR996" s="90"/>
      <c r="JGS996" s="90"/>
      <c r="JGT996" s="90"/>
      <c r="JGU996" s="90"/>
      <c r="JGV996" s="90"/>
      <c r="JGW996" s="90"/>
      <c r="JGX996" s="90"/>
      <c r="JGY996" s="90"/>
      <c r="JGZ996" s="90"/>
      <c r="JHA996" s="90"/>
      <c r="JHB996" s="90"/>
      <c r="JHC996" s="90"/>
      <c r="JHD996" s="90"/>
      <c r="JHE996" s="90"/>
      <c r="JHF996" s="90"/>
      <c r="JHG996" s="90"/>
      <c r="JHH996" s="90"/>
      <c r="JHI996" s="90"/>
      <c r="JHJ996" s="90"/>
      <c r="JHK996" s="90"/>
      <c r="JHL996" s="90"/>
      <c r="JHM996" s="90"/>
      <c r="JHN996" s="90"/>
      <c r="JHO996" s="90"/>
      <c r="JHP996" s="90"/>
      <c r="JHQ996" s="90"/>
      <c r="JHR996" s="90"/>
      <c r="JHS996" s="90"/>
      <c r="JHT996" s="90"/>
      <c r="JHU996" s="90"/>
      <c r="JHV996" s="90"/>
      <c r="JHW996" s="90"/>
      <c r="JHX996" s="90"/>
      <c r="JHY996" s="90"/>
      <c r="JHZ996" s="90"/>
      <c r="JIA996" s="90"/>
      <c r="JIB996" s="90"/>
      <c r="JIC996" s="90"/>
      <c r="JID996" s="90"/>
      <c r="JIE996" s="90"/>
      <c r="JIF996" s="90"/>
      <c r="JIG996" s="90"/>
      <c r="JIH996" s="90"/>
      <c r="JII996" s="90"/>
      <c r="JIJ996" s="90"/>
      <c r="JIK996" s="90"/>
      <c r="JIL996" s="90"/>
      <c r="JIM996" s="90"/>
      <c r="JIN996" s="90"/>
      <c r="JIO996" s="90"/>
      <c r="JIP996" s="90"/>
      <c r="JIQ996" s="90"/>
      <c r="JIR996" s="90"/>
      <c r="JIS996" s="90"/>
      <c r="JIT996" s="90"/>
      <c r="JIU996" s="90"/>
      <c r="JIV996" s="90"/>
      <c r="JIW996" s="90"/>
      <c r="JIX996" s="90"/>
      <c r="JIY996" s="90"/>
      <c r="JIZ996" s="90"/>
      <c r="JJA996" s="90"/>
      <c r="JJB996" s="90"/>
      <c r="JJC996" s="90"/>
      <c r="JJD996" s="90"/>
      <c r="JJE996" s="90"/>
      <c r="JJF996" s="90"/>
      <c r="JJG996" s="90"/>
      <c r="JJH996" s="90"/>
      <c r="JJI996" s="90"/>
      <c r="JJJ996" s="90"/>
      <c r="JJK996" s="90"/>
      <c r="JJL996" s="90"/>
      <c r="JJM996" s="90"/>
      <c r="JJN996" s="90"/>
      <c r="JJO996" s="90"/>
      <c r="JJP996" s="90"/>
      <c r="JJQ996" s="90"/>
      <c r="JJR996" s="90"/>
      <c r="JJS996" s="90"/>
      <c r="JJT996" s="90"/>
      <c r="JJU996" s="90"/>
      <c r="JJV996" s="90"/>
      <c r="JJW996" s="90"/>
      <c r="JJX996" s="90"/>
      <c r="JJY996" s="90"/>
      <c r="JJZ996" s="90"/>
      <c r="JKA996" s="90"/>
      <c r="JKB996" s="90"/>
      <c r="JKC996" s="90"/>
      <c r="JKD996" s="90"/>
      <c r="JKE996" s="90"/>
      <c r="JKF996" s="90"/>
      <c r="JKG996" s="90"/>
      <c r="JKH996" s="90"/>
      <c r="JKI996" s="90"/>
      <c r="JKJ996" s="90"/>
      <c r="JKK996" s="90"/>
      <c r="JKL996" s="90"/>
      <c r="JKM996" s="90"/>
      <c r="JKN996" s="90"/>
      <c r="JKO996" s="90"/>
      <c r="JKP996" s="90"/>
      <c r="JKQ996" s="90"/>
      <c r="JKR996" s="90"/>
      <c r="JKS996" s="90"/>
      <c r="JKT996" s="90"/>
      <c r="JKU996" s="90"/>
      <c r="JKV996" s="90"/>
      <c r="JKW996" s="90"/>
      <c r="JKX996" s="90"/>
      <c r="JKY996" s="90"/>
      <c r="JKZ996" s="90"/>
      <c r="JLA996" s="90"/>
      <c r="JLB996" s="90"/>
      <c r="JLC996" s="90"/>
      <c r="JLD996" s="90"/>
      <c r="JLE996" s="90"/>
      <c r="JLF996" s="90"/>
      <c r="JLG996" s="90"/>
      <c r="JLH996" s="90"/>
      <c r="JLI996" s="90"/>
      <c r="JLJ996" s="90"/>
      <c r="JLK996" s="90"/>
      <c r="JLL996" s="90"/>
      <c r="JLM996" s="90"/>
      <c r="JLN996" s="90"/>
      <c r="JLO996" s="90"/>
      <c r="JLP996" s="90"/>
      <c r="JLQ996" s="90"/>
      <c r="JLR996" s="90"/>
      <c r="JLS996" s="90"/>
      <c r="JLT996" s="90"/>
      <c r="JLU996" s="90"/>
      <c r="JLV996" s="90"/>
      <c r="JLW996" s="90"/>
      <c r="JLX996" s="90"/>
      <c r="JLY996" s="90"/>
      <c r="JLZ996" s="90"/>
      <c r="JMA996" s="90"/>
      <c r="JMB996" s="90"/>
      <c r="JMC996" s="90"/>
      <c r="JMD996" s="90"/>
      <c r="JME996" s="90"/>
      <c r="JMF996" s="90"/>
      <c r="JMG996" s="90"/>
      <c r="JMH996" s="90"/>
      <c r="JMI996" s="90"/>
      <c r="JMJ996" s="90"/>
      <c r="JMK996" s="90"/>
      <c r="JML996" s="90"/>
      <c r="JMM996" s="90"/>
      <c r="JMN996" s="90"/>
      <c r="JMO996" s="90"/>
      <c r="JMP996" s="90"/>
      <c r="JMQ996" s="90"/>
      <c r="JMR996" s="90"/>
      <c r="JMS996" s="90"/>
      <c r="JMT996" s="90"/>
      <c r="JMU996" s="90"/>
      <c r="JMV996" s="90"/>
      <c r="JMW996" s="90"/>
      <c r="JMX996" s="90"/>
      <c r="JMY996" s="90"/>
      <c r="JMZ996" s="90"/>
      <c r="JNA996" s="90"/>
      <c r="JNB996" s="90"/>
      <c r="JNC996" s="90"/>
      <c r="JND996" s="90"/>
      <c r="JNE996" s="90"/>
      <c r="JNF996" s="90"/>
      <c r="JNG996" s="90"/>
      <c r="JNH996" s="90"/>
      <c r="JNI996" s="90"/>
      <c r="JNJ996" s="90"/>
      <c r="JNK996" s="90"/>
      <c r="JNL996" s="90"/>
      <c r="JNM996" s="90"/>
      <c r="JNN996" s="90"/>
      <c r="JNO996" s="90"/>
      <c r="JNP996" s="90"/>
      <c r="JNQ996" s="90"/>
      <c r="JNR996" s="90"/>
      <c r="JNS996" s="90"/>
      <c r="JNT996" s="90"/>
      <c r="JNU996" s="90"/>
      <c r="JNV996" s="90"/>
      <c r="JNW996" s="90"/>
      <c r="JNX996" s="90"/>
      <c r="JNY996" s="90"/>
      <c r="JNZ996" s="90"/>
      <c r="JOA996" s="90"/>
      <c r="JOB996" s="90"/>
      <c r="JOC996" s="90"/>
      <c r="JOD996" s="90"/>
      <c r="JOE996" s="90"/>
      <c r="JOF996" s="90"/>
      <c r="JOG996" s="90"/>
      <c r="JOH996" s="90"/>
      <c r="JOI996" s="90"/>
      <c r="JOJ996" s="90"/>
      <c r="JOK996" s="90"/>
      <c r="JOL996" s="90"/>
      <c r="JOM996" s="90"/>
      <c r="JON996" s="90"/>
      <c r="JOO996" s="90"/>
      <c r="JOP996" s="90"/>
      <c r="JOQ996" s="90"/>
      <c r="JOR996" s="90"/>
      <c r="JOS996" s="90"/>
      <c r="JOT996" s="90"/>
      <c r="JOU996" s="90"/>
      <c r="JOV996" s="90"/>
      <c r="JOW996" s="90"/>
      <c r="JOX996" s="90"/>
      <c r="JOY996" s="90"/>
      <c r="JOZ996" s="90"/>
      <c r="JPA996" s="90"/>
      <c r="JPB996" s="90"/>
      <c r="JPC996" s="90"/>
      <c r="JPD996" s="90"/>
      <c r="JPE996" s="90"/>
      <c r="JPF996" s="90"/>
      <c r="JPG996" s="90"/>
      <c r="JPH996" s="90"/>
      <c r="JPI996" s="90"/>
      <c r="JPJ996" s="90"/>
      <c r="JPK996" s="90"/>
      <c r="JPL996" s="90"/>
      <c r="JPM996" s="90"/>
      <c r="JPN996" s="90"/>
      <c r="JPO996" s="90"/>
      <c r="JPP996" s="90"/>
      <c r="JPQ996" s="90"/>
      <c r="JPR996" s="90"/>
      <c r="JPS996" s="90"/>
      <c r="JPT996" s="90"/>
      <c r="JPU996" s="90"/>
      <c r="JPV996" s="90"/>
      <c r="JPW996" s="90"/>
      <c r="JPX996" s="90"/>
      <c r="JPY996" s="90"/>
      <c r="JPZ996" s="90"/>
      <c r="JQA996" s="90"/>
      <c r="JQB996" s="90"/>
      <c r="JQC996" s="90"/>
      <c r="JQD996" s="90"/>
      <c r="JQE996" s="90"/>
      <c r="JQF996" s="90"/>
      <c r="JQG996" s="90"/>
      <c r="JQH996" s="90"/>
      <c r="JQI996" s="90"/>
      <c r="JQJ996" s="90"/>
      <c r="JQK996" s="90"/>
      <c r="JQL996" s="90"/>
      <c r="JQM996" s="90"/>
      <c r="JQN996" s="90"/>
      <c r="JQO996" s="90"/>
      <c r="JQP996" s="90"/>
      <c r="JQQ996" s="90"/>
      <c r="JQR996" s="90"/>
      <c r="JQS996" s="90"/>
      <c r="JQT996" s="90"/>
      <c r="JQU996" s="90"/>
      <c r="JQV996" s="90"/>
      <c r="JQW996" s="90"/>
      <c r="JQX996" s="90"/>
      <c r="JQY996" s="90"/>
      <c r="JQZ996" s="90"/>
      <c r="JRA996" s="90"/>
      <c r="JRB996" s="90"/>
      <c r="JRC996" s="90"/>
      <c r="JRD996" s="90"/>
      <c r="JRE996" s="90"/>
      <c r="JRF996" s="90"/>
      <c r="JRG996" s="90"/>
      <c r="JRH996" s="90"/>
      <c r="JRI996" s="90"/>
      <c r="JRJ996" s="90"/>
      <c r="JRK996" s="90"/>
      <c r="JRL996" s="90"/>
      <c r="JRM996" s="90"/>
      <c r="JRN996" s="90"/>
      <c r="JRO996" s="90"/>
      <c r="JRP996" s="90"/>
      <c r="JRQ996" s="90"/>
      <c r="JRR996" s="90"/>
      <c r="JRS996" s="90"/>
      <c r="JRT996" s="90"/>
      <c r="JRU996" s="90"/>
      <c r="JRV996" s="90"/>
      <c r="JRW996" s="90"/>
      <c r="JRX996" s="90"/>
      <c r="JRY996" s="90"/>
      <c r="JRZ996" s="90"/>
      <c r="JSA996" s="90"/>
      <c r="JSB996" s="90"/>
      <c r="JSC996" s="90"/>
      <c r="JSD996" s="90"/>
      <c r="JSE996" s="90"/>
      <c r="JSF996" s="90"/>
      <c r="JSG996" s="90"/>
      <c r="JSH996" s="90"/>
      <c r="JSI996" s="90"/>
      <c r="JSJ996" s="90"/>
      <c r="JSK996" s="90"/>
      <c r="JSL996" s="90"/>
      <c r="JSM996" s="90"/>
      <c r="JSN996" s="90"/>
      <c r="JSO996" s="90"/>
      <c r="JSP996" s="90"/>
      <c r="JSQ996" s="90"/>
      <c r="JSR996" s="90"/>
      <c r="JSS996" s="90"/>
      <c r="JST996" s="90"/>
      <c r="JSU996" s="90"/>
      <c r="JSV996" s="90"/>
      <c r="JSW996" s="90"/>
      <c r="JSX996" s="90"/>
      <c r="JSY996" s="90"/>
      <c r="JSZ996" s="90"/>
      <c r="JTA996" s="90"/>
      <c r="JTB996" s="90"/>
      <c r="JTC996" s="90"/>
      <c r="JTD996" s="90"/>
      <c r="JTE996" s="90"/>
      <c r="JTF996" s="90"/>
      <c r="JTG996" s="90"/>
      <c r="JTH996" s="90"/>
      <c r="JTI996" s="90"/>
      <c r="JTJ996" s="90"/>
      <c r="JTK996" s="90"/>
      <c r="JTL996" s="90"/>
      <c r="JTM996" s="90"/>
      <c r="JTN996" s="90"/>
      <c r="JTO996" s="90"/>
      <c r="JTP996" s="90"/>
      <c r="JTQ996" s="90"/>
      <c r="JTR996" s="90"/>
      <c r="JTS996" s="90"/>
      <c r="JTT996" s="90"/>
      <c r="JTU996" s="90"/>
      <c r="JTV996" s="90"/>
      <c r="JTW996" s="90"/>
      <c r="JTX996" s="90"/>
      <c r="JTY996" s="90"/>
      <c r="JTZ996" s="90"/>
      <c r="JUA996" s="90"/>
      <c r="JUB996" s="90"/>
      <c r="JUC996" s="90"/>
      <c r="JUD996" s="90"/>
      <c r="JUE996" s="90"/>
      <c r="JUF996" s="90"/>
      <c r="JUG996" s="90"/>
      <c r="JUH996" s="90"/>
      <c r="JUI996" s="90"/>
      <c r="JUJ996" s="90"/>
      <c r="JUK996" s="90"/>
      <c r="JUL996" s="90"/>
      <c r="JUM996" s="90"/>
      <c r="JUN996" s="90"/>
      <c r="JUO996" s="90"/>
      <c r="JUP996" s="90"/>
      <c r="JUQ996" s="90"/>
      <c r="JUR996" s="90"/>
      <c r="JUS996" s="90"/>
      <c r="JUT996" s="90"/>
      <c r="JUU996" s="90"/>
      <c r="JUV996" s="90"/>
      <c r="JUW996" s="90"/>
      <c r="JUX996" s="90"/>
      <c r="JUY996" s="90"/>
      <c r="JUZ996" s="90"/>
      <c r="JVA996" s="90"/>
      <c r="JVB996" s="90"/>
      <c r="JVC996" s="90"/>
      <c r="JVD996" s="90"/>
      <c r="JVE996" s="90"/>
      <c r="JVF996" s="90"/>
      <c r="JVG996" s="90"/>
      <c r="JVH996" s="90"/>
      <c r="JVI996" s="90"/>
      <c r="JVJ996" s="90"/>
      <c r="JVK996" s="90"/>
      <c r="JVL996" s="90"/>
      <c r="JVM996" s="90"/>
      <c r="JVN996" s="90"/>
      <c r="JVO996" s="90"/>
      <c r="JVP996" s="90"/>
      <c r="JVQ996" s="90"/>
      <c r="JVR996" s="90"/>
      <c r="JVS996" s="90"/>
      <c r="JVT996" s="90"/>
      <c r="JVU996" s="90"/>
      <c r="JVV996" s="90"/>
      <c r="JVW996" s="90"/>
      <c r="JVX996" s="90"/>
      <c r="JVY996" s="90"/>
      <c r="JVZ996" s="90"/>
      <c r="JWA996" s="90"/>
      <c r="JWB996" s="90"/>
      <c r="JWC996" s="90"/>
      <c r="JWD996" s="90"/>
      <c r="JWE996" s="90"/>
      <c r="JWF996" s="90"/>
      <c r="JWG996" s="90"/>
      <c r="JWH996" s="90"/>
      <c r="JWI996" s="90"/>
      <c r="JWJ996" s="90"/>
      <c r="JWK996" s="90"/>
      <c r="JWL996" s="90"/>
      <c r="JWM996" s="90"/>
      <c r="JWN996" s="90"/>
      <c r="JWO996" s="90"/>
      <c r="JWP996" s="90"/>
      <c r="JWQ996" s="90"/>
      <c r="JWR996" s="90"/>
      <c r="JWS996" s="90"/>
      <c r="JWT996" s="90"/>
      <c r="JWU996" s="90"/>
      <c r="JWV996" s="90"/>
      <c r="JWW996" s="90"/>
      <c r="JWX996" s="90"/>
      <c r="JWY996" s="90"/>
      <c r="JWZ996" s="90"/>
      <c r="JXA996" s="90"/>
      <c r="JXB996" s="90"/>
      <c r="JXC996" s="90"/>
      <c r="JXD996" s="90"/>
      <c r="JXE996" s="90"/>
      <c r="JXF996" s="90"/>
      <c r="JXG996" s="90"/>
      <c r="JXH996" s="90"/>
      <c r="JXI996" s="90"/>
      <c r="JXJ996" s="90"/>
      <c r="JXK996" s="90"/>
      <c r="JXL996" s="90"/>
      <c r="JXM996" s="90"/>
      <c r="JXN996" s="90"/>
      <c r="JXO996" s="90"/>
      <c r="JXP996" s="90"/>
      <c r="JXQ996" s="90"/>
      <c r="JXR996" s="90"/>
      <c r="JXS996" s="90"/>
      <c r="JXT996" s="90"/>
      <c r="JXU996" s="90"/>
      <c r="JXV996" s="90"/>
      <c r="JXW996" s="90"/>
      <c r="JXX996" s="90"/>
      <c r="JXY996" s="90"/>
      <c r="JXZ996" s="90"/>
      <c r="JYA996" s="90"/>
      <c r="JYB996" s="90"/>
      <c r="JYC996" s="90"/>
      <c r="JYD996" s="90"/>
      <c r="JYE996" s="90"/>
      <c r="JYF996" s="90"/>
      <c r="JYG996" s="90"/>
      <c r="JYH996" s="90"/>
      <c r="JYI996" s="90"/>
      <c r="JYJ996" s="90"/>
      <c r="JYK996" s="90"/>
      <c r="JYL996" s="90"/>
      <c r="JYM996" s="90"/>
      <c r="JYN996" s="90"/>
      <c r="JYO996" s="90"/>
      <c r="JYP996" s="90"/>
      <c r="JYQ996" s="90"/>
      <c r="JYR996" s="90"/>
      <c r="JYS996" s="90"/>
      <c r="JYT996" s="90"/>
      <c r="JYU996" s="90"/>
      <c r="JYV996" s="90"/>
      <c r="JYW996" s="90"/>
      <c r="JYX996" s="90"/>
      <c r="JYY996" s="90"/>
      <c r="JYZ996" s="90"/>
      <c r="JZA996" s="90"/>
      <c r="JZB996" s="90"/>
      <c r="JZC996" s="90"/>
      <c r="JZD996" s="90"/>
      <c r="JZE996" s="90"/>
      <c r="JZF996" s="90"/>
      <c r="JZG996" s="90"/>
      <c r="JZH996" s="90"/>
      <c r="JZI996" s="90"/>
      <c r="JZJ996" s="90"/>
      <c r="JZK996" s="90"/>
      <c r="JZL996" s="90"/>
      <c r="JZM996" s="90"/>
      <c r="JZN996" s="90"/>
      <c r="JZO996" s="90"/>
      <c r="JZP996" s="90"/>
      <c r="JZQ996" s="90"/>
      <c r="JZR996" s="90"/>
      <c r="JZS996" s="90"/>
      <c r="JZT996" s="90"/>
      <c r="JZU996" s="90"/>
      <c r="JZV996" s="90"/>
      <c r="JZW996" s="90"/>
      <c r="JZX996" s="90"/>
      <c r="JZY996" s="90"/>
      <c r="JZZ996" s="90"/>
      <c r="KAA996" s="90"/>
      <c r="KAB996" s="90"/>
      <c r="KAC996" s="90"/>
      <c r="KAD996" s="90"/>
      <c r="KAE996" s="90"/>
      <c r="KAF996" s="90"/>
      <c r="KAG996" s="90"/>
      <c r="KAH996" s="90"/>
      <c r="KAI996" s="90"/>
      <c r="KAJ996" s="90"/>
      <c r="KAK996" s="90"/>
      <c r="KAL996" s="90"/>
      <c r="KAM996" s="90"/>
      <c r="KAN996" s="90"/>
      <c r="KAO996" s="90"/>
      <c r="KAP996" s="90"/>
      <c r="KAQ996" s="90"/>
      <c r="KAR996" s="90"/>
      <c r="KAS996" s="90"/>
      <c r="KAT996" s="90"/>
      <c r="KAU996" s="90"/>
      <c r="KAV996" s="90"/>
      <c r="KAW996" s="90"/>
      <c r="KAX996" s="90"/>
      <c r="KAY996" s="90"/>
      <c r="KAZ996" s="90"/>
      <c r="KBA996" s="90"/>
      <c r="KBB996" s="90"/>
      <c r="KBC996" s="90"/>
      <c r="KBD996" s="90"/>
      <c r="KBE996" s="90"/>
      <c r="KBF996" s="90"/>
      <c r="KBG996" s="90"/>
      <c r="KBH996" s="90"/>
      <c r="KBI996" s="90"/>
      <c r="KBJ996" s="90"/>
      <c r="KBK996" s="90"/>
      <c r="KBL996" s="90"/>
      <c r="KBM996" s="90"/>
      <c r="KBN996" s="90"/>
      <c r="KBO996" s="90"/>
      <c r="KBP996" s="90"/>
      <c r="KBQ996" s="90"/>
      <c r="KBR996" s="90"/>
      <c r="KBS996" s="90"/>
      <c r="KBT996" s="90"/>
      <c r="KBU996" s="90"/>
      <c r="KBV996" s="90"/>
      <c r="KBW996" s="90"/>
      <c r="KBX996" s="90"/>
      <c r="KBY996" s="90"/>
      <c r="KBZ996" s="90"/>
      <c r="KCA996" s="90"/>
      <c r="KCB996" s="90"/>
      <c r="KCC996" s="90"/>
      <c r="KCD996" s="90"/>
      <c r="KCE996" s="90"/>
      <c r="KCF996" s="90"/>
      <c r="KCG996" s="90"/>
      <c r="KCH996" s="90"/>
      <c r="KCI996" s="90"/>
      <c r="KCJ996" s="90"/>
      <c r="KCK996" s="90"/>
      <c r="KCL996" s="90"/>
      <c r="KCM996" s="90"/>
      <c r="KCN996" s="90"/>
      <c r="KCO996" s="90"/>
      <c r="KCP996" s="90"/>
      <c r="KCQ996" s="90"/>
      <c r="KCR996" s="90"/>
      <c r="KCS996" s="90"/>
      <c r="KCT996" s="90"/>
      <c r="KCU996" s="90"/>
      <c r="KCV996" s="90"/>
      <c r="KCW996" s="90"/>
      <c r="KCX996" s="90"/>
      <c r="KCY996" s="90"/>
      <c r="KCZ996" s="90"/>
      <c r="KDA996" s="90"/>
      <c r="KDB996" s="90"/>
      <c r="KDC996" s="90"/>
      <c r="KDD996" s="90"/>
      <c r="KDE996" s="90"/>
      <c r="KDF996" s="90"/>
      <c r="KDG996" s="90"/>
      <c r="KDH996" s="90"/>
      <c r="KDI996" s="90"/>
      <c r="KDJ996" s="90"/>
      <c r="KDK996" s="90"/>
      <c r="KDL996" s="90"/>
      <c r="KDM996" s="90"/>
      <c r="KDN996" s="90"/>
      <c r="KDO996" s="90"/>
      <c r="KDP996" s="90"/>
      <c r="KDQ996" s="90"/>
      <c r="KDR996" s="90"/>
      <c r="KDS996" s="90"/>
      <c r="KDT996" s="90"/>
      <c r="KDU996" s="90"/>
      <c r="KDV996" s="90"/>
      <c r="KDW996" s="90"/>
      <c r="KDX996" s="90"/>
      <c r="KDY996" s="90"/>
      <c r="KDZ996" s="90"/>
      <c r="KEA996" s="90"/>
      <c r="KEB996" s="90"/>
      <c r="KEC996" s="90"/>
      <c r="KED996" s="90"/>
      <c r="KEE996" s="90"/>
      <c r="KEF996" s="90"/>
      <c r="KEG996" s="90"/>
      <c r="KEH996" s="90"/>
      <c r="KEI996" s="90"/>
      <c r="KEJ996" s="90"/>
      <c r="KEK996" s="90"/>
      <c r="KEL996" s="90"/>
      <c r="KEM996" s="90"/>
      <c r="KEN996" s="90"/>
      <c r="KEO996" s="90"/>
      <c r="KEP996" s="90"/>
      <c r="KEQ996" s="90"/>
      <c r="KER996" s="90"/>
      <c r="KES996" s="90"/>
      <c r="KET996" s="90"/>
      <c r="KEU996" s="90"/>
      <c r="KEV996" s="90"/>
      <c r="KEW996" s="90"/>
      <c r="KEX996" s="90"/>
      <c r="KEY996" s="90"/>
      <c r="KEZ996" s="90"/>
      <c r="KFA996" s="90"/>
      <c r="KFB996" s="90"/>
      <c r="KFC996" s="90"/>
      <c r="KFD996" s="90"/>
      <c r="KFE996" s="90"/>
      <c r="KFF996" s="90"/>
      <c r="KFG996" s="90"/>
      <c r="KFH996" s="90"/>
      <c r="KFI996" s="90"/>
      <c r="KFJ996" s="90"/>
      <c r="KFK996" s="90"/>
      <c r="KFL996" s="90"/>
      <c r="KFM996" s="90"/>
      <c r="KFN996" s="90"/>
      <c r="KFO996" s="90"/>
      <c r="KFP996" s="90"/>
      <c r="KFQ996" s="90"/>
      <c r="KFR996" s="90"/>
      <c r="KFS996" s="90"/>
      <c r="KFT996" s="90"/>
      <c r="KFU996" s="90"/>
      <c r="KFV996" s="90"/>
      <c r="KFW996" s="90"/>
      <c r="KFX996" s="90"/>
      <c r="KFY996" s="90"/>
      <c r="KFZ996" s="90"/>
      <c r="KGA996" s="90"/>
      <c r="KGB996" s="90"/>
      <c r="KGC996" s="90"/>
      <c r="KGD996" s="90"/>
      <c r="KGE996" s="90"/>
      <c r="KGF996" s="90"/>
      <c r="KGG996" s="90"/>
      <c r="KGH996" s="90"/>
      <c r="KGI996" s="90"/>
      <c r="KGJ996" s="90"/>
      <c r="KGK996" s="90"/>
      <c r="KGL996" s="90"/>
      <c r="KGM996" s="90"/>
      <c r="KGN996" s="90"/>
      <c r="KGO996" s="90"/>
      <c r="KGP996" s="90"/>
      <c r="KGQ996" s="90"/>
      <c r="KGR996" s="90"/>
      <c r="KGS996" s="90"/>
      <c r="KGT996" s="90"/>
      <c r="KGU996" s="90"/>
      <c r="KGV996" s="90"/>
      <c r="KGW996" s="90"/>
      <c r="KGX996" s="90"/>
      <c r="KGY996" s="90"/>
      <c r="KGZ996" s="90"/>
      <c r="KHA996" s="90"/>
      <c r="KHB996" s="90"/>
      <c r="KHC996" s="90"/>
      <c r="KHD996" s="90"/>
      <c r="KHE996" s="90"/>
      <c r="KHF996" s="90"/>
      <c r="KHG996" s="90"/>
      <c r="KHH996" s="90"/>
      <c r="KHI996" s="90"/>
      <c r="KHJ996" s="90"/>
      <c r="KHK996" s="90"/>
      <c r="KHL996" s="90"/>
      <c r="KHM996" s="90"/>
      <c r="KHN996" s="90"/>
      <c r="KHO996" s="90"/>
      <c r="KHP996" s="90"/>
      <c r="KHQ996" s="90"/>
      <c r="KHR996" s="90"/>
      <c r="KHS996" s="90"/>
      <c r="KHT996" s="90"/>
      <c r="KHU996" s="90"/>
      <c r="KHV996" s="90"/>
      <c r="KHW996" s="90"/>
      <c r="KHX996" s="90"/>
      <c r="KHY996" s="90"/>
      <c r="KHZ996" s="90"/>
      <c r="KIA996" s="90"/>
      <c r="KIB996" s="90"/>
      <c r="KIC996" s="90"/>
      <c r="KID996" s="90"/>
      <c r="KIE996" s="90"/>
      <c r="KIF996" s="90"/>
      <c r="KIG996" s="90"/>
      <c r="KIH996" s="90"/>
      <c r="KII996" s="90"/>
      <c r="KIJ996" s="90"/>
      <c r="KIK996" s="90"/>
      <c r="KIL996" s="90"/>
      <c r="KIM996" s="90"/>
      <c r="KIN996" s="90"/>
      <c r="KIO996" s="90"/>
      <c r="KIP996" s="90"/>
      <c r="KIQ996" s="90"/>
      <c r="KIR996" s="90"/>
      <c r="KIS996" s="90"/>
      <c r="KIT996" s="90"/>
      <c r="KIU996" s="90"/>
      <c r="KIV996" s="90"/>
      <c r="KIW996" s="90"/>
      <c r="KIX996" s="90"/>
      <c r="KIY996" s="90"/>
      <c r="KIZ996" s="90"/>
      <c r="KJA996" s="90"/>
      <c r="KJB996" s="90"/>
      <c r="KJC996" s="90"/>
      <c r="KJD996" s="90"/>
      <c r="KJE996" s="90"/>
      <c r="KJF996" s="90"/>
      <c r="KJG996" s="90"/>
      <c r="KJH996" s="90"/>
      <c r="KJI996" s="90"/>
      <c r="KJJ996" s="90"/>
      <c r="KJK996" s="90"/>
      <c r="KJL996" s="90"/>
      <c r="KJM996" s="90"/>
      <c r="KJN996" s="90"/>
      <c r="KJO996" s="90"/>
      <c r="KJP996" s="90"/>
      <c r="KJQ996" s="90"/>
      <c r="KJR996" s="90"/>
      <c r="KJS996" s="90"/>
      <c r="KJT996" s="90"/>
      <c r="KJU996" s="90"/>
      <c r="KJV996" s="90"/>
      <c r="KJW996" s="90"/>
      <c r="KJX996" s="90"/>
      <c r="KJY996" s="90"/>
      <c r="KJZ996" s="90"/>
      <c r="KKA996" s="90"/>
      <c r="KKB996" s="90"/>
      <c r="KKC996" s="90"/>
      <c r="KKD996" s="90"/>
      <c r="KKE996" s="90"/>
      <c r="KKF996" s="90"/>
      <c r="KKG996" s="90"/>
      <c r="KKH996" s="90"/>
      <c r="KKI996" s="90"/>
      <c r="KKJ996" s="90"/>
      <c r="KKK996" s="90"/>
      <c r="KKL996" s="90"/>
      <c r="KKM996" s="90"/>
      <c r="KKN996" s="90"/>
      <c r="KKO996" s="90"/>
      <c r="KKP996" s="90"/>
      <c r="KKQ996" s="90"/>
      <c r="KKR996" s="90"/>
      <c r="KKS996" s="90"/>
      <c r="KKT996" s="90"/>
      <c r="KKU996" s="90"/>
      <c r="KKV996" s="90"/>
      <c r="KKW996" s="90"/>
      <c r="KKX996" s="90"/>
      <c r="KKY996" s="90"/>
      <c r="KKZ996" s="90"/>
      <c r="KLA996" s="90"/>
      <c r="KLB996" s="90"/>
      <c r="KLC996" s="90"/>
      <c r="KLD996" s="90"/>
      <c r="KLE996" s="90"/>
      <c r="KLF996" s="90"/>
      <c r="KLG996" s="90"/>
      <c r="KLH996" s="90"/>
      <c r="KLI996" s="90"/>
      <c r="KLJ996" s="90"/>
      <c r="KLK996" s="90"/>
      <c r="KLL996" s="90"/>
      <c r="KLM996" s="90"/>
      <c r="KLN996" s="90"/>
      <c r="KLO996" s="90"/>
      <c r="KLP996" s="90"/>
      <c r="KLQ996" s="90"/>
      <c r="KLR996" s="90"/>
      <c r="KLS996" s="90"/>
      <c r="KLT996" s="90"/>
      <c r="KLU996" s="90"/>
      <c r="KLV996" s="90"/>
      <c r="KLW996" s="90"/>
      <c r="KLX996" s="90"/>
      <c r="KLY996" s="90"/>
      <c r="KLZ996" s="90"/>
      <c r="KMA996" s="90"/>
      <c r="KMB996" s="90"/>
      <c r="KMC996" s="90"/>
      <c r="KMD996" s="90"/>
      <c r="KME996" s="90"/>
      <c r="KMF996" s="90"/>
      <c r="KMG996" s="90"/>
      <c r="KMH996" s="90"/>
      <c r="KMI996" s="90"/>
      <c r="KMJ996" s="90"/>
      <c r="KMK996" s="90"/>
      <c r="KML996" s="90"/>
      <c r="KMM996" s="90"/>
      <c r="KMN996" s="90"/>
      <c r="KMO996" s="90"/>
      <c r="KMP996" s="90"/>
      <c r="KMQ996" s="90"/>
      <c r="KMR996" s="90"/>
      <c r="KMS996" s="90"/>
      <c r="KMT996" s="90"/>
      <c r="KMU996" s="90"/>
      <c r="KMV996" s="90"/>
      <c r="KMW996" s="90"/>
      <c r="KMX996" s="90"/>
      <c r="KMY996" s="90"/>
      <c r="KMZ996" s="90"/>
      <c r="KNA996" s="90"/>
      <c r="KNB996" s="90"/>
      <c r="KNC996" s="90"/>
      <c r="KND996" s="90"/>
      <c r="KNE996" s="90"/>
      <c r="KNF996" s="90"/>
      <c r="KNG996" s="90"/>
      <c r="KNH996" s="90"/>
      <c r="KNI996" s="90"/>
      <c r="KNJ996" s="90"/>
      <c r="KNK996" s="90"/>
      <c r="KNL996" s="90"/>
      <c r="KNM996" s="90"/>
      <c r="KNN996" s="90"/>
      <c r="KNO996" s="90"/>
      <c r="KNP996" s="90"/>
      <c r="KNQ996" s="90"/>
      <c r="KNR996" s="90"/>
      <c r="KNS996" s="90"/>
      <c r="KNT996" s="90"/>
      <c r="KNU996" s="90"/>
      <c r="KNV996" s="90"/>
      <c r="KNW996" s="90"/>
      <c r="KNX996" s="90"/>
      <c r="KNY996" s="90"/>
      <c r="KNZ996" s="90"/>
      <c r="KOA996" s="90"/>
      <c r="KOB996" s="90"/>
      <c r="KOC996" s="90"/>
      <c r="KOD996" s="90"/>
      <c r="KOE996" s="90"/>
      <c r="KOF996" s="90"/>
      <c r="KOG996" s="90"/>
      <c r="KOH996" s="90"/>
      <c r="KOI996" s="90"/>
      <c r="KOJ996" s="90"/>
      <c r="KOK996" s="90"/>
      <c r="KOL996" s="90"/>
      <c r="KOM996" s="90"/>
      <c r="KON996" s="90"/>
      <c r="KOO996" s="90"/>
      <c r="KOP996" s="90"/>
      <c r="KOQ996" s="90"/>
      <c r="KOR996" s="90"/>
      <c r="KOS996" s="90"/>
      <c r="KOT996" s="90"/>
      <c r="KOU996" s="90"/>
      <c r="KOV996" s="90"/>
      <c r="KOW996" s="90"/>
      <c r="KOX996" s="90"/>
      <c r="KOY996" s="90"/>
      <c r="KOZ996" s="90"/>
      <c r="KPA996" s="90"/>
      <c r="KPB996" s="90"/>
      <c r="KPC996" s="90"/>
      <c r="KPD996" s="90"/>
      <c r="KPE996" s="90"/>
      <c r="KPF996" s="90"/>
      <c r="KPG996" s="90"/>
      <c r="KPH996" s="90"/>
      <c r="KPI996" s="90"/>
      <c r="KPJ996" s="90"/>
      <c r="KPK996" s="90"/>
      <c r="KPL996" s="90"/>
      <c r="KPM996" s="90"/>
      <c r="KPN996" s="90"/>
      <c r="KPO996" s="90"/>
      <c r="KPP996" s="90"/>
      <c r="KPQ996" s="90"/>
      <c r="KPR996" s="90"/>
      <c r="KPS996" s="90"/>
      <c r="KPT996" s="90"/>
      <c r="KPU996" s="90"/>
      <c r="KPV996" s="90"/>
      <c r="KPW996" s="90"/>
      <c r="KPX996" s="90"/>
      <c r="KPY996" s="90"/>
      <c r="KPZ996" s="90"/>
      <c r="KQA996" s="90"/>
      <c r="KQB996" s="90"/>
      <c r="KQC996" s="90"/>
      <c r="KQD996" s="90"/>
      <c r="KQE996" s="90"/>
      <c r="KQF996" s="90"/>
      <c r="KQG996" s="90"/>
      <c r="KQH996" s="90"/>
      <c r="KQI996" s="90"/>
      <c r="KQJ996" s="90"/>
      <c r="KQK996" s="90"/>
      <c r="KQL996" s="90"/>
      <c r="KQM996" s="90"/>
      <c r="KQN996" s="90"/>
      <c r="KQO996" s="90"/>
      <c r="KQP996" s="90"/>
      <c r="KQQ996" s="90"/>
      <c r="KQR996" s="90"/>
      <c r="KQS996" s="90"/>
      <c r="KQT996" s="90"/>
      <c r="KQU996" s="90"/>
      <c r="KQV996" s="90"/>
      <c r="KQW996" s="90"/>
      <c r="KQX996" s="90"/>
      <c r="KQY996" s="90"/>
      <c r="KQZ996" s="90"/>
      <c r="KRA996" s="90"/>
      <c r="KRB996" s="90"/>
      <c r="KRC996" s="90"/>
      <c r="KRD996" s="90"/>
      <c r="KRE996" s="90"/>
      <c r="KRF996" s="90"/>
      <c r="KRG996" s="90"/>
      <c r="KRH996" s="90"/>
      <c r="KRI996" s="90"/>
      <c r="KRJ996" s="90"/>
      <c r="KRK996" s="90"/>
      <c r="KRL996" s="90"/>
      <c r="KRM996" s="90"/>
      <c r="KRN996" s="90"/>
      <c r="KRO996" s="90"/>
      <c r="KRP996" s="90"/>
      <c r="KRQ996" s="90"/>
      <c r="KRR996" s="90"/>
      <c r="KRS996" s="90"/>
      <c r="KRT996" s="90"/>
      <c r="KRU996" s="90"/>
      <c r="KRV996" s="90"/>
      <c r="KRW996" s="90"/>
      <c r="KRX996" s="90"/>
      <c r="KRY996" s="90"/>
      <c r="KRZ996" s="90"/>
      <c r="KSA996" s="90"/>
      <c r="KSB996" s="90"/>
      <c r="KSC996" s="90"/>
      <c r="KSD996" s="90"/>
      <c r="KSE996" s="90"/>
      <c r="KSF996" s="90"/>
      <c r="KSG996" s="90"/>
      <c r="KSH996" s="90"/>
      <c r="KSI996" s="90"/>
      <c r="KSJ996" s="90"/>
      <c r="KSK996" s="90"/>
      <c r="KSL996" s="90"/>
      <c r="KSM996" s="90"/>
      <c r="KSN996" s="90"/>
      <c r="KSO996" s="90"/>
      <c r="KSP996" s="90"/>
      <c r="KSQ996" s="90"/>
      <c r="KSR996" s="90"/>
      <c r="KSS996" s="90"/>
      <c r="KST996" s="90"/>
      <c r="KSU996" s="90"/>
      <c r="KSV996" s="90"/>
      <c r="KSW996" s="90"/>
      <c r="KSX996" s="90"/>
      <c r="KSY996" s="90"/>
      <c r="KSZ996" s="90"/>
      <c r="KTA996" s="90"/>
      <c r="KTB996" s="90"/>
      <c r="KTC996" s="90"/>
      <c r="KTD996" s="90"/>
      <c r="KTE996" s="90"/>
      <c r="KTF996" s="90"/>
      <c r="KTG996" s="90"/>
      <c r="KTH996" s="90"/>
      <c r="KTI996" s="90"/>
      <c r="KTJ996" s="90"/>
      <c r="KTK996" s="90"/>
      <c r="KTL996" s="90"/>
      <c r="KTM996" s="90"/>
      <c r="KTN996" s="90"/>
      <c r="KTO996" s="90"/>
      <c r="KTP996" s="90"/>
      <c r="KTQ996" s="90"/>
      <c r="KTR996" s="90"/>
      <c r="KTS996" s="90"/>
      <c r="KTT996" s="90"/>
      <c r="KTU996" s="90"/>
      <c r="KTV996" s="90"/>
      <c r="KTW996" s="90"/>
      <c r="KTX996" s="90"/>
      <c r="KTY996" s="90"/>
      <c r="KTZ996" s="90"/>
      <c r="KUA996" s="90"/>
      <c r="KUB996" s="90"/>
      <c r="KUC996" s="90"/>
      <c r="KUD996" s="90"/>
      <c r="KUE996" s="90"/>
      <c r="KUF996" s="90"/>
      <c r="KUG996" s="90"/>
      <c r="KUH996" s="90"/>
      <c r="KUI996" s="90"/>
      <c r="KUJ996" s="90"/>
      <c r="KUK996" s="90"/>
      <c r="KUL996" s="90"/>
      <c r="KUM996" s="90"/>
      <c r="KUN996" s="90"/>
      <c r="KUO996" s="90"/>
      <c r="KUP996" s="90"/>
      <c r="KUQ996" s="90"/>
      <c r="KUR996" s="90"/>
      <c r="KUS996" s="90"/>
      <c r="KUT996" s="90"/>
      <c r="KUU996" s="90"/>
      <c r="KUV996" s="90"/>
      <c r="KUW996" s="90"/>
      <c r="KUX996" s="90"/>
      <c r="KUY996" s="90"/>
      <c r="KUZ996" s="90"/>
      <c r="KVA996" s="90"/>
      <c r="KVB996" s="90"/>
      <c r="KVC996" s="90"/>
      <c r="KVD996" s="90"/>
      <c r="KVE996" s="90"/>
      <c r="KVF996" s="90"/>
      <c r="KVG996" s="90"/>
      <c r="KVH996" s="90"/>
      <c r="KVI996" s="90"/>
      <c r="KVJ996" s="90"/>
      <c r="KVK996" s="90"/>
      <c r="KVL996" s="90"/>
      <c r="KVM996" s="90"/>
      <c r="KVN996" s="90"/>
      <c r="KVO996" s="90"/>
      <c r="KVP996" s="90"/>
      <c r="KVQ996" s="90"/>
      <c r="KVR996" s="90"/>
      <c r="KVS996" s="90"/>
      <c r="KVT996" s="90"/>
      <c r="KVU996" s="90"/>
      <c r="KVV996" s="90"/>
      <c r="KVW996" s="90"/>
      <c r="KVX996" s="90"/>
      <c r="KVY996" s="90"/>
      <c r="KVZ996" s="90"/>
      <c r="KWA996" s="90"/>
      <c r="KWB996" s="90"/>
      <c r="KWC996" s="90"/>
      <c r="KWD996" s="90"/>
      <c r="KWE996" s="90"/>
      <c r="KWF996" s="90"/>
      <c r="KWG996" s="90"/>
      <c r="KWH996" s="90"/>
      <c r="KWI996" s="90"/>
      <c r="KWJ996" s="90"/>
      <c r="KWK996" s="90"/>
      <c r="KWL996" s="90"/>
      <c r="KWM996" s="90"/>
      <c r="KWN996" s="90"/>
      <c r="KWO996" s="90"/>
      <c r="KWP996" s="90"/>
      <c r="KWQ996" s="90"/>
      <c r="KWR996" s="90"/>
      <c r="KWS996" s="90"/>
      <c r="KWT996" s="90"/>
      <c r="KWU996" s="90"/>
      <c r="KWV996" s="90"/>
      <c r="KWW996" s="90"/>
      <c r="KWX996" s="90"/>
      <c r="KWY996" s="90"/>
      <c r="KWZ996" s="90"/>
      <c r="KXA996" s="90"/>
      <c r="KXB996" s="90"/>
      <c r="KXC996" s="90"/>
      <c r="KXD996" s="90"/>
      <c r="KXE996" s="90"/>
      <c r="KXF996" s="90"/>
      <c r="KXG996" s="90"/>
      <c r="KXH996" s="90"/>
      <c r="KXI996" s="90"/>
      <c r="KXJ996" s="90"/>
      <c r="KXK996" s="90"/>
      <c r="KXL996" s="90"/>
      <c r="KXM996" s="90"/>
      <c r="KXN996" s="90"/>
      <c r="KXO996" s="90"/>
      <c r="KXP996" s="90"/>
      <c r="KXQ996" s="90"/>
      <c r="KXR996" s="90"/>
      <c r="KXS996" s="90"/>
      <c r="KXT996" s="90"/>
      <c r="KXU996" s="90"/>
      <c r="KXV996" s="90"/>
      <c r="KXW996" s="90"/>
      <c r="KXX996" s="90"/>
      <c r="KXY996" s="90"/>
      <c r="KXZ996" s="90"/>
      <c r="KYA996" s="90"/>
      <c r="KYB996" s="90"/>
      <c r="KYC996" s="90"/>
      <c r="KYD996" s="90"/>
      <c r="KYE996" s="90"/>
      <c r="KYF996" s="90"/>
      <c r="KYG996" s="90"/>
      <c r="KYH996" s="90"/>
      <c r="KYI996" s="90"/>
      <c r="KYJ996" s="90"/>
      <c r="KYK996" s="90"/>
      <c r="KYL996" s="90"/>
      <c r="KYM996" s="90"/>
      <c r="KYN996" s="90"/>
      <c r="KYO996" s="90"/>
      <c r="KYP996" s="90"/>
      <c r="KYQ996" s="90"/>
      <c r="KYR996" s="90"/>
      <c r="KYS996" s="90"/>
      <c r="KYT996" s="90"/>
      <c r="KYU996" s="90"/>
      <c r="KYV996" s="90"/>
      <c r="KYW996" s="90"/>
      <c r="KYX996" s="90"/>
      <c r="KYY996" s="90"/>
      <c r="KYZ996" s="90"/>
      <c r="KZA996" s="90"/>
      <c r="KZB996" s="90"/>
      <c r="KZC996" s="90"/>
      <c r="KZD996" s="90"/>
      <c r="KZE996" s="90"/>
      <c r="KZF996" s="90"/>
      <c r="KZG996" s="90"/>
      <c r="KZH996" s="90"/>
      <c r="KZI996" s="90"/>
      <c r="KZJ996" s="90"/>
      <c r="KZK996" s="90"/>
      <c r="KZL996" s="90"/>
      <c r="KZM996" s="90"/>
      <c r="KZN996" s="90"/>
      <c r="KZO996" s="90"/>
      <c r="KZP996" s="90"/>
      <c r="KZQ996" s="90"/>
      <c r="KZR996" s="90"/>
      <c r="KZS996" s="90"/>
      <c r="KZT996" s="90"/>
      <c r="KZU996" s="90"/>
      <c r="KZV996" s="90"/>
      <c r="KZW996" s="90"/>
      <c r="KZX996" s="90"/>
      <c r="KZY996" s="90"/>
      <c r="KZZ996" s="90"/>
      <c r="LAA996" s="90"/>
      <c r="LAB996" s="90"/>
      <c r="LAC996" s="90"/>
      <c r="LAD996" s="90"/>
      <c r="LAE996" s="90"/>
      <c r="LAF996" s="90"/>
      <c r="LAG996" s="90"/>
      <c r="LAH996" s="90"/>
      <c r="LAI996" s="90"/>
      <c r="LAJ996" s="90"/>
      <c r="LAK996" s="90"/>
      <c r="LAL996" s="90"/>
      <c r="LAM996" s="90"/>
      <c r="LAN996" s="90"/>
      <c r="LAO996" s="90"/>
      <c r="LAP996" s="90"/>
      <c r="LAQ996" s="90"/>
      <c r="LAR996" s="90"/>
      <c r="LAS996" s="90"/>
      <c r="LAT996" s="90"/>
      <c r="LAU996" s="90"/>
      <c r="LAV996" s="90"/>
      <c r="LAW996" s="90"/>
      <c r="LAX996" s="90"/>
      <c r="LAY996" s="90"/>
      <c r="LAZ996" s="90"/>
      <c r="LBA996" s="90"/>
      <c r="LBB996" s="90"/>
      <c r="LBC996" s="90"/>
      <c r="LBD996" s="90"/>
      <c r="LBE996" s="90"/>
      <c r="LBF996" s="90"/>
      <c r="LBG996" s="90"/>
      <c r="LBH996" s="90"/>
      <c r="LBI996" s="90"/>
      <c r="LBJ996" s="90"/>
      <c r="LBK996" s="90"/>
      <c r="LBL996" s="90"/>
      <c r="LBM996" s="90"/>
      <c r="LBN996" s="90"/>
      <c r="LBO996" s="90"/>
      <c r="LBP996" s="90"/>
      <c r="LBQ996" s="90"/>
      <c r="LBR996" s="90"/>
      <c r="LBS996" s="90"/>
      <c r="LBT996" s="90"/>
      <c r="LBU996" s="90"/>
      <c r="LBV996" s="90"/>
      <c r="LBW996" s="90"/>
      <c r="LBX996" s="90"/>
      <c r="LBY996" s="90"/>
      <c r="LBZ996" s="90"/>
      <c r="LCA996" s="90"/>
      <c r="LCB996" s="90"/>
      <c r="LCC996" s="90"/>
      <c r="LCD996" s="90"/>
      <c r="LCE996" s="90"/>
      <c r="LCF996" s="90"/>
      <c r="LCG996" s="90"/>
      <c r="LCH996" s="90"/>
      <c r="LCI996" s="90"/>
      <c r="LCJ996" s="90"/>
      <c r="LCK996" s="90"/>
      <c r="LCL996" s="90"/>
      <c r="LCM996" s="90"/>
      <c r="LCN996" s="90"/>
      <c r="LCO996" s="90"/>
      <c r="LCP996" s="90"/>
      <c r="LCQ996" s="90"/>
      <c r="LCR996" s="90"/>
      <c r="LCS996" s="90"/>
      <c r="LCT996" s="90"/>
      <c r="LCU996" s="90"/>
      <c r="LCV996" s="90"/>
      <c r="LCW996" s="90"/>
      <c r="LCX996" s="90"/>
      <c r="LCY996" s="90"/>
      <c r="LCZ996" s="90"/>
      <c r="LDA996" s="90"/>
      <c r="LDB996" s="90"/>
      <c r="LDC996" s="90"/>
      <c r="LDD996" s="90"/>
      <c r="LDE996" s="90"/>
      <c r="LDF996" s="90"/>
      <c r="LDG996" s="90"/>
      <c r="LDH996" s="90"/>
      <c r="LDI996" s="90"/>
      <c r="LDJ996" s="90"/>
      <c r="LDK996" s="90"/>
      <c r="LDL996" s="90"/>
      <c r="LDM996" s="90"/>
      <c r="LDN996" s="90"/>
      <c r="LDO996" s="90"/>
      <c r="LDP996" s="90"/>
      <c r="LDQ996" s="90"/>
      <c r="LDR996" s="90"/>
      <c r="LDS996" s="90"/>
      <c r="LDT996" s="90"/>
      <c r="LDU996" s="90"/>
      <c r="LDV996" s="90"/>
      <c r="LDW996" s="90"/>
      <c r="LDX996" s="90"/>
      <c r="LDY996" s="90"/>
      <c r="LDZ996" s="90"/>
      <c r="LEA996" s="90"/>
      <c r="LEB996" s="90"/>
      <c r="LEC996" s="90"/>
      <c r="LED996" s="90"/>
      <c r="LEE996" s="90"/>
      <c r="LEF996" s="90"/>
      <c r="LEG996" s="90"/>
      <c r="LEH996" s="90"/>
      <c r="LEI996" s="90"/>
      <c r="LEJ996" s="90"/>
      <c r="LEK996" s="90"/>
      <c r="LEL996" s="90"/>
      <c r="LEM996" s="90"/>
      <c r="LEN996" s="90"/>
      <c r="LEO996" s="90"/>
      <c r="LEP996" s="90"/>
      <c r="LEQ996" s="90"/>
      <c r="LER996" s="90"/>
      <c r="LES996" s="90"/>
      <c r="LET996" s="90"/>
      <c r="LEU996" s="90"/>
      <c r="LEV996" s="90"/>
      <c r="LEW996" s="90"/>
      <c r="LEX996" s="90"/>
      <c r="LEY996" s="90"/>
      <c r="LEZ996" s="90"/>
      <c r="LFA996" s="90"/>
      <c r="LFB996" s="90"/>
      <c r="LFC996" s="90"/>
      <c r="LFD996" s="90"/>
      <c r="LFE996" s="90"/>
      <c r="LFF996" s="90"/>
      <c r="LFG996" s="90"/>
      <c r="LFH996" s="90"/>
      <c r="LFI996" s="90"/>
      <c r="LFJ996" s="90"/>
      <c r="LFK996" s="90"/>
      <c r="LFL996" s="90"/>
      <c r="LFM996" s="90"/>
      <c r="LFN996" s="90"/>
      <c r="LFO996" s="90"/>
      <c r="LFP996" s="90"/>
      <c r="LFQ996" s="90"/>
      <c r="LFR996" s="90"/>
      <c r="LFS996" s="90"/>
      <c r="LFT996" s="90"/>
      <c r="LFU996" s="90"/>
      <c r="LFV996" s="90"/>
      <c r="LFW996" s="90"/>
      <c r="LFX996" s="90"/>
      <c r="LFY996" s="90"/>
      <c r="LFZ996" s="90"/>
      <c r="LGA996" s="90"/>
      <c r="LGB996" s="90"/>
      <c r="LGC996" s="90"/>
      <c r="LGD996" s="90"/>
      <c r="LGE996" s="90"/>
      <c r="LGF996" s="90"/>
      <c r="LGG996" s="90"/>
      <c r="LGH996" s="90"/>
      <c r="LGI996" s="90"/>
      <c r="LGJ996" s="90"/>
      <c r="LGK996" s="90"/>
      <c r="LGL996" s="90"/>
      <c r="LGM996" s="90"/>
      <c r="LGN996" s="90"/>
      <c r="LGO996" s="90"/>
      <c r="LGP996" s="90"/>
      <c r="LGQ996" s="90"/>
      <c r="LGR996" s="90"/>
      <c r="LGS996" s="90"/>
      <c r="LGT996" s="90"/>
      <c r="LGU996" s="90"/>
      <c r="LGV996" s="90"/>
      <c r="LGW996" s="90"/>
      <c r="LGX996" s="90"/>
      <c r="LGY996" s="90"/>
      <c r="LGZ996" s="90"/>
      <c r="LHA996" s="90"/>
      <c r="LHB996" s="90"/>
      <c r="LHC996" s="90"/>
      <c r="LHD996" s="90"/>
      <c r="LHE996" s="90"/>
      <c r="LHF996" s="90"/>
      <c r="LHG996" s="90"/>
      <c r="LHH996" s="90"/>
      <c r="LHI996" s="90"/>
      <c r="LHJ996" s="90"/>
      <c r="LHK996" s="90"/>
      <c r="LHL996" s="90"/>
      <c r="LHM996" s="90"/>
      <c r="LHN996" s="90"/>
      <c r="LHO996" s="90"/>
      <c r="LHP996" s="90"/>
      <c r="LHQ996" s="90"/>
      <c r="LHR996" s="90"/>
      <c r="LHS996" s="90"/>
      <c r="LHT996" s="90"/>
      <c r="LHU996" s="90"/>
      <c r="LHV996" s="90"/>
      <c r="LHW996" s="90"/>
      <c r="LHX996" s="90"/>
      <c r="LHY996" s="90"/>
      <c r="LHZ996" s="90"/>
      <c r="LIA996" s="90"/>
      <c r="LIB996" s="90"/>
      <c r="LIC996" s="90"/>
      <c r="LID996" s="90"/>
      <c r="LIE996" s="90"/>
      <c r="LIF996" s="90"/>
      <c r="LIG996" s="90"/>
      <c r="LIH996" s="90"/>
      <c r="LII996" s="90"/>
      <c r="LIJ996" s="90"/>
      <c r="LIK996" s="90"/>
      <c r="LIL996" s="90"/>
      <c r="LIM996" s="90"/>
      <c r="LIN996" s="90"/>
      <c r="LIO996" s="90"/>
      <c r="LIP996" s="90"/>
      <c r="LIQ996" s="90"/>
      <c r="LIR996" s="90"/>
      <c r="LIS996" s="90"/>
      <c r="LIT996" s="90"/>
      <c r="LIU996" s="90"/>
      <c r="LIV996" s="90"/>
      <c r="LIW996" s="90"/>
      <c r="LIX996" s="90"/>
      <c r="LIY996" s="90"/>
      <c r="LIZ996" s="90"/>
      <c r="LJA996" s="90"/>
      <c r="LJB996" s="90"/>
      <c r="LJC996" s="90"/>
      <c r="LJD996" s="90"/>
      <c r="LJE996" s="90"/>
      <c r="LJF996" s="90"/>
      <c r="LJG996" s="90"/>
      <c r="LJH996" s="90"/>
      <c r="LJI996" s="90"/>
      <c r="LJJ996" s="90"/>
      <c r="LJK996" s="90"/>
      <c r="LJL996" s="90"/>
      <c r="LJM996" s="90"/>
      <c r="LJN996" s="90"/>
      <c r="LJO996" s="90"/>
      <c r="LJP996" s="90"/>
      <c r="LJQ996" s="90"/>
      <c r="LJR996" s="90"/>
      <c r="LJS996" s="90"/>
      <c r="LJT996" s="90"/>
      <c r="LJU996" s="90"/>
      <c r="LJV996" s="90"/>
      <c r="LJW996" s="90"/>
      <c r="LJX996" s="90"/>
      <c r="LJY996" s="90"/>
      <c r="LJZ996" s="90"/>
      <c r="LKA996" s="90"/>
      <c r="LKB996" s="90"/>
      <c r="LKC996" s="90"/>
      <c r="LKD996" s="90"/>
      <c r="LKE996" s="90"/>
      <c r="LKF996" s="90"/>
      <c r="LKG996" s="90"/>
      <c r="LKH996" s="90"/>
      <c r="LKI996" s="90"/>
      <c r="LKJ996" s="90"/>
      <c r="LKK996" s="90"/>
      <c r="LKL996" s="90"/>
      <c r="LKM996" s="90"/>
      <c r="LKN996" s="90"/>
      <c r="LKO996" s="90"/>
      <c r="LKP996" s="90"/>
      <c r="LKQ996" s="90"/>
      <c r="LKR996" s="90"/>
      <c r="LKS996" s="90"/>
      <c r="LKT996" s="90"/>
      <c r="LKU996" s="90"/>
      <c r="LKV996" s="90"/>
      <c r="LKW996" s="90"/>
      <c r="LKX996" s="90"/>
      <c r="LKY996" s="90"/>
      <c r="LKZ996" s="90"/>
      <c r="LLA996" s="90"/>
      <c r="LLB996" s="90"/>
      <c r="LLC996" s="90"/>
      <c r="LLD996" s="90"/>
      <c r="LLE996" s="90"/>
      <c r="LLF996" s="90"/>
      <c r="LLG996" s="90"/>
      <c r="LLH996" s="90"/>
      <c r="LLI996" s="90"/>
      <c r="LLJ996" s="90"/>
      <c r="LLK996" s="90"/>
      <c r="LLL996" s="90"/>
      <c r="LLM996" s="90"/>
      <c r="LLN996" s="90"/>
      <c r="LLO996" s="90"/>
      <c r="LLP996" s="90"/>
      <c r="LLQ996" s="90"/>
      <c r="LLR996" s="90"/>
      <c r="LLS996" s="90"/>
      <c r="LLT996" s="90"/>
      <c r="LLU996" s="90"/>
      <c r="LLV996" s="90"/>
      <c r="LLW996" s="90"/>
      <c r="LLX996" s="90"/>
      <c r="LLY996" s="90"/>
      <c r="LLZ996" s="90"/>
      <c r="LMA996" s="90"/>
      <c r="LMB996" s="90"/>
      <c r="LMC996" s="90"/>
      <c r="LMD996" s="90"/>
      <c r="LME996" s="90"/>
      <c r="LMF996" s="90"/>
      <c r="LMG996" s="90"/>
      <c r="LMH996" s="90"/>
      <c r="LMI996" s="90"/>
      <c r="LMJ996" s="90"/>
      <c r="LMK996" s="90"/>
      <c r="LML996" s="90"/>
      <c r="LMM996" s="90"/>
      <c r="LMN996" s="90"/>
      <c r="LMO996" s="90"/>
      <c r="LMP996" s="90"/>
      <c r="LMQ996" s="90"/>
      <c r="LMR996" s="90"/>
      <c r="LMS996" s="90"/>
      <c r="LMT996" s="90"/>
      <c r="LMU996" s="90"/>
      <c r="LMV996" s="90"/>
      <c r="LMW996" s="90"/>
      <c r="LMX996" s="90"/>
      <c r="LMY996" s="90"/>
      <c r="LMZ996" s="90"/>
      <c r="LNA996" s="90"/>
      <c r="LNB996" s="90"/>
      <c r="LNC996" s="90"/>
      <c r="LND996" s="90"/>
      <c r="LNE996" s="90"/>
      <c r="LNF996" s="90"/>
      <c r="LNG996" s="90"/>
      <c r="LNH996" s="90"/>
      <c r="LNI996" s="90"/>
      <c r="LNJ996" s="90"/>
      <c r="LNK996" s="90"/>
      <c r="LNL996" s="90"/>
      <c r="LNM996" s="90"/>
      <c r="LNN996" s="90"/>
      <c r="LNO996" s="90"/>
      <c r="LNP996" s="90"/>
      <c r="LNQ996" s="90"/>
      <c r="LNR996" s="90"/>
      <c r="LNS996" s="90"/>
      <c r="LNT996" s="90"/>
      <c r="LNU996" s="90"/>
      <c r="LNV996" s="90"/>
      <c r="LNW996" s="90"/>
      <c r="LNX996" s="90"/>
      <c r="LNY996" s="90"/>
      <c r="LNZ996" s="90"/>
      <c r="LOA996" s="90"/>
      <c r="LOB996" s="90"/>
      <c r="LOC996" s="90"/>
      <c r="LOD996" s="90"/>
      <c r="LOE996" s="90"/>
      <c r="LOF996" s="90"/>
      <c r="LOG996" s="90"/>
      <c r="LOH996" s="90"/>
      <c r="LOI996" s="90"/>
      <c r="LOJ996" s="90"/>
      <c r="LOK996" s="90"/>
      <c r="LOL996" s="90"/>
      <c r="LOM996" s="90"/>
      <c r="LON996" s="90"/>
      <c r="LOO996" s="90"/>
      <c r="LOP996" s="90"/>
      <c r="LOQ996" s="90"/>
      <c r="LOR996" s="90"/>
      <c r="LOS996" s="90"/>
      <c r="LOT996" s="90"/>
      <c r="LOU996" s="90"/>
      <c r="LOV996" s="90"/>
      <c r="LOW996" s="90"/>
      <c r="LOX996" s="90"/>
      <c r="LOY996" s="90"/>
      <c r="LOZ996" s="90"/>
      <c r="LPA996" s="90"/>
      <c r="LPB996" s="90"/>
      <c r="LPC996" s="90"/>
      <c r="LPD996" s="90"/>
      <c r="LPE996" s="90"/>
      <c r="LPF996" s="90"/>
      <c r="LPG996" s="90"/>
      <c r="LPH996" s="90"/>
      <c r="LPI996" s="90"/>
      <c r="LPJ996" s="90"/>
      <c r="LPK996" s="90"/>
      <c r="LPL996" s="90"/>
      <c r="LPM996" s="90"/>
      <c r="LPN996" s="90"/>
      <c r="LPO996" s="90"/>
      <c r="LPP996" s="90"/>
      <c r="LPQ996" s="90"/>
      <c r="LPR996" s="90"/>
      <c r="LPS996" s="90"/>
      <c r="LPT996" s="90"/>
      <c r="LPU996" s="90"/>
      <c r="LPV996" s="90"/>
      <c r="LPW996" s="90"/>
      <c r="LPX996" s="90"/>
      <c r="LPY996" s="90"/>
      <c r="LPZ996" s="90"/>
      <c r="LQA996" s="90"/>
      <c r="LQB996" s="90"/>
      <c r="LQC996" s="90"/>
      <c r="LQD996" s="90"/>
      <c r="LQE996" s="90"/>
      <c r="LQF996" s="90"/>
      <c r="LQG996" s="90"/>
      <c r="LQH996" s="90"/>
      <c r="LQI996" s="90"/>
      <c r="LQJ996" s="90"/>
      <c r="LQK996" s="90"/>
      <c r="LQL996" s="90"/>
      <c r="LQM996" s="90"/>
      <c r="LQN996" s="90"/>
      <c r="LQO996" s="90"/>
      <c r="LQP996" s="90"/>
      <c r="LQQ996" s="90"/>
      <c r="LQR996" s="90"/>
      <c r="LQS996" s="90"/>
      <c r="LQT996" s="90"/>
      <c r="LQU996" s="90"/>
      <c r="LQV996" s="90"/>
      <c r="LQW996" s="90"/>
      <c r="LQX996" s="90"/>
      <c r="LQY996" s="90"/>
      <c r="LQZ996" s="90"/>
      <c r="LRA996" s="90"/>
      <c r="LRB996" s="90"/>
      <c r="LRC996" s="90"/>
      <c r="LRD996" s="90"/>
      <c r="LRE996" s="90"/>
      <c r="LRF996" s="90"/>
      <c r="LRG996" s="90"/>
      <c r="LRH996" s="90"/>
      <c r="LRI996" s="90"/>
      <c r="LRJ996" s="90"/>
      <c r="LRK996" s="90"/>
      <c r="LRL996" s="90"/>
      <c r="LRM996" s="90"/>
      <c r="LRN996" s="90"/>
      <c r="LRO996" s="90"/>
      <c r="LRP996" s="90"/>
      <c r="LRQ996" s="90"/>
      <c r="LRR996" s="90"/>
      <c r="LRS996" s="90"/>
      <c r="LRT996" s="90"/>
      <c r="LRU996" s="90"/>
      <c r="LRV996" s="90"/>
      <c r="LRW996" s="90"/>
      <c r="LRX996" s="90"/>
      <c r="LRY996" s="90"/>
      <c r="LRZ996" s="90"/>
      <c r="LSA996" s="90"/>
      <c r="LSB996" s="90"/>
      <c r="LSC996" s="90"/>
      <c r="LSD996" s="90"/>
      <c r="LSE996" s="90"/>
      <c r="LSF996" s="90"/>
      <c r="LSG996" s="90"/>
      <c r="LSH996" s="90"/>
      <c r="LSI996" s="90"/>
      <c r="LSJ996" s="90"/>
      <c r="LSK996" s="90"/>
      <c r="LSL996" s="90"/>
      <c r="LSM996" s="90"/>
      <c r="LSN996" s="90"/>
      <c r="LSO996" s="90"/>
      <c r="LSP996" s="90"/>
      <c r="LSQ996" s="90"/>
      <c r="LSR996" s="90"/>
      <c r="LSS996" s="90"/>
      <c r="LST996" s="90"/>
      <c r="LSU996" s="90"/>
      <c r="LSV996" s="90"/>
      <c r="LSW996" s="90"/>
      <c r="LSX996" s="90"/>
      <c r="LSY996" s="90"/>
      <c r="LSZ996" s="90"/>
      <c r="LTA996" s="90"/>
      <c r="LTB996" s="90"/>
      <c r="LTC996" s="90"/>
      <c r="LTD996" s="90"/>
      <c r="LTE996" s="90"/>
      <c r="LTF996" s="90"/>
      <c r="LTG996" s="90"/>
      <c r="LTH996" s="90"/>
      <c r="LTI996" s="90"/>
      <c r="LTJ996" s="90"/>
      <c r="LTK996" s="90"/>
      <c r="LTL996" s="90"/>
      <c r="LTM996" s="90"/>
      <c r="LTN996" s="90"/>
      <c r="LTO996" s="90"/>
      <c r="LTP996" s="90"/>
      <c r="LTQ996" s="90"/>
      <c r="LTR996" s="90"/>
      <c r="LTS996" s="90"/>
      <c r="LTT996" s="90"/>
      <c r="LTU996" s="90"/>
      <c r="LTV996" s="90"/>
      <c r="LTW996" s="90"/>
      <c r="LTX996" s="90"/>
      <c r="LTY996" s="90"/>
      <c r="LTZ996" s="90"/>
      <c r="LUA996" s="90"/>
      <c r="LUB996" s="90"/>
      <c r="LUC996" s="90"/>
      <c r="LUD996" s="90"/>
      <c r="LUE996" s="90"/>
      <c r="LUF996" s="90"/>
      <c r="LUG996" s="90"/>
      <c r="LUH996" s="90"/>
      <c r="LUI996" s="90"/>
      <c r="LUJ996" s="90"/>
      <c r="LUK996" s="90"/>
      <c r="LUL996" s="90"/>
      <c r="LUM996" s="90"/>
      <c r="LUN996" s="90"/>
      <c r="LUO996" s="90"/>
      <c r="LUP996" s="90"/>
      <c r="LUQ996" s="90"/>
      <c r="LUR996" s="90"/>
      <c r="LUS996" s="90"/>
      <c r="LUT996" s="90"/>
      <c r="LUU996" s="90"/>
      <c r="LUV996" s="90"/>
      <c r="LUW996" s="90"/>
      <c r="LUX996" s="90"/>
      <c r="LUY996" s="90"/>
      <c r="LUZ996" s="90"/>
      <c r="LVA996" s="90"/>
      <c r="LVB996" s="90"/>
      <c r="LVC996" s="90"/>
      <c r="LVD996" s="90"/>
      <c r="LVE996" s="90"/>
      <c r="LVF996" s="90"/>
      <c r="LVG996" s="90"/>
      <c r="LVH996" s="90"/>
      <c r="LVI996" s="90"/>
      <c r="LVJ996" s="90"/>
      <c r="LVK996" s="90"/>
      <c r="LVL996" s="90"/>
      <c r="LVM996" s="90"/>
      <c r="LVN996" s="90"/>
      <c r="LVO996" s="90"/>
      <c r="LVP996" s="90"/>
      <c r="LVQ996" s="90"/>
      <c r="LVR996" s="90"/>
      <c r="LVS996" s="90"/>
      <c r="LVT996" s="90"/>
      <c r="LVU996" s="90"/>
      <c r="LVV996" s="90"/>
      <c r="LVW996" s="90"/>
      <c r="LVX996" s="90"/>
      <c r="LVY996" s="90"/>
      <c r="LVZ996" s="90"/>
      <c r="LWA996" s="90"/>
      <c r="LWB996" s="90"/>
      <c r="LWC996" s="90"/>
      <c r="LWD996" s="90"/>
      <c r="LWE996" s="90"/>
      <c r="LWF996" s="90"/>
      <c r="LWG996" s="90"/>
      <c r="LWH996" s="90"/>
      <c r="LWI996" s="90"/>
      <c r="LWJ996" s="90"/>
      <c r="LWK996" s="90"/>
      <c r="LWL996" s="90"/>
      <c r="LWM996" s="90"/>
      <c r="LWN996" s="90"/>
      <c r="LWO996" s="90"/>
      <c r="LWP996" s="90"/>
      <c r="LWQ996" s="90"/>
      <c r="LWR996" s="90"/>
      <c r="LWS996" s="90"/>
      <c r="LWT996" s="90"/>
      <c r="LWU996" s="90"/>
      <c r="LWV996" s="90"/>
      <c r="LWW996" s="90"/>
      <c r="LWX996" s="90"/>
      <c r="LWY996" s="90"/>
      <c r="LWZ996" s="90"/>
      <c r="LXA996" s="90"/>
      <c r="LXB996" s="90"/>
      <c r="LXC996" s="90"/>
      <c r="LXD996" s="90"/>
      <c r="LXE996" s="90"/>
      <c r="LXF996" s="90"/>
      <c r="LXG996" s="90"/>
      <c r="LXH996" s="90"/>
      <c r="LXI996" s="90"/>
      <c r="LXJ996" s="90"/>
      <c r="LXK996" s="90"/>
      <c r="LXL996" s="90"/>
      <c r="LXM996" s="90"/>
      <c r="LXN996" s="90"/>
      <c r="LXO996" s="90"/>
      <c r="LXP996" s="90"/>
      <c r="LXQ996" s="90"/>
      <c r="LXR996" s="90"/>
      <c r="LXS996" s="90"/>
      <c r="LXT996" s="90"/>
      <c r="LXU996" s="90"/>
      <c r="LXV996" s="90"/>
      <c r="LXW996" s="90"/>
      <c r="LXX996" s="90"/>
      <c r="LXY996" s="90"/>
      <c r="LXZ996" s="90"/>
      <c r="LYA996" s="90"/>
      <c r="LYB996" s="90"/>
      <c r="LYC996" s="90"/>
      <c r="LYD996" s="90"/>
      <c r="LYE996" s="90"/>
      <c r="LYF996" s="90"/>
      <c r="LYG996" s="90"/>
      <c r="LYH996" s="90"/>
      <c r="LYI996" s="90"/>
      <c r="LYJ996" s="90"/>
      <c r="LYK996" s="90"/>
      <c r="LYL996" s="90"/>
      <c r="LYM996" s="90"/>
      <c r="LYN996" s="90"/>
      <c r="LYO996" s="90"/>
      <c r="LYP996" s="90"/>
      <c r="LYQ996" s="90"/>
      <c r="LYR996" s="90"/>
      <c r="LYS996" s="90"/>
      <c r="LYT996" s="90"/>
      <c r="LYU996" s="90"/>
      <c r="LYV996" s="90"/>
      <c r="LYW996" s="90"/>
      <c r="LYX996" s="90"/>
      <c r="LYY996" s="90"/>
      <c r="LYZ996" s="90"/>
      <c r="LZA996" s="90"/>
      <c r="LZB996" s="90"/>
      <c r="LZC996" s="90"/>
      <c r="LZD996" s="90"/>
      <c r="LZE996" s="90"/>
      <c r="LZF996" s="90"/>
      <c r="LZG996" s="90"/>
      <c r="LZH996" s="90"/>
      <c r="LZI996" s="90"/>
      <c r="LZJ996" s="90"/>
      <c r="LZK996" s="90"/>
      <c r="LZL996" s="90"/>
      <c r="LZM996" s="90"/>
      <c r="LZN996" s="90"/>
      <c r="LZO996" s="90"/>
      <c r="LZP996" s="90"/>
      <c r="LZQ996" s="90"/>
      <c r="LZR996" s="90"/>
      <c r="LZS996" s="90"/>
      <c r="LZT996" s="90"/>
      <c r="LZU996" s="90"/>
      <c r="LZV996" s="90"/>
      <c r="LZW996" s="90"/>
      <c r="LZX996" s="90"/>
      <c r="LZY996" s="90"/>
      <c r="LZZ996" s="90"/>
      <c r="MAA996" s="90"/>
      <c r="MAB996" s="90"/>
      <c r="MAC996" s="90"/>
      <c r="MAD996" s="90"/>
      <c r="MAE996" s="90"/>
      <c r="MAF996" s="90"/>
      <c r="MAG996" s="90"/>
      <c r="MAH996" s="90"/>
      <c r="MAI996" s="90"/>
      <c r="MAJ996" s="90"/>
      <c r="MAK996" s="90"/>
      <c r="MAL996" s="90"/>
      <c r="MAM996" s="90"/>
      <c r="MAN996" s="90"/>
      <c r="MAO996" s="90"/>
      <c r="MAP996" s="90"/>
      <c r="MAQ996" s="90"/>
      <c r="MAR996" s="90"/>
      <c r="MAS996" s="90"/>
      <c r="MAT996" s="90"/>
      <c r="MAU996" s="90"/>
      <c r="MAV996" s="90"/>
      <c r="MAW996" s="90"/>
      <c r="MAX996" s="90"/>
      <c r="MAY996" s="90"/>
      <c r="MAZ996" s="90"/>
      <c r="MBA996" s="90"/>
      <c r="MBB996" s="90"/>
      <c r="MBC996" s="90"/>
      <c r="MBD996" s="90"/>
      <c r="MBE996" s="90"/>
      <c r="MBF996" s="90"/>
      <c r="MBG996" s="90"/>
      <c r="MBH996" s="90"/>
      <c r="MBI996" s="90"/>
      <c r="MBJ996" s="90"/>
      <c r="MBK996" s="90"/>
      <c r="MBL996" s="90"/>
      <c r="MBM996" s="90"/>
      <c r="MBN996" s="90"/>
      <c r="MBO996" s="90"/>
      <c r="MBP996" s="90"/>
      <c r="MBQ996" s="90"/>
      <c r="MBR996" s="90"/>
      <c r="MBS996" s="90"/>
      <c r="MBT996" s="90"/>
      <c r="MBU996" s="90"/>
      <c r="MBV996" s="90"/>
      <c r="MBW996" s="90"/>
      <c r="MBX996" s="90"/>
      <c r="MBY996" s="90"/>
      <c r="MBZ996" s="90"/>
      <c r="MCA996" s="90"/>
      <c r="MCB996" s="90"/>
      <c r="MCC996" s="90"/>
      <c r="MCD996" s="90"/>
      <c r="MCE996" s="90"/>
      <c r="MCF996" s="90"/>
      <c r="MCG996" s="90"/>
      <c r="MCH996" s="90"/>
      <c r="MCI996" s="90"/>
      <c r="MCJ996" s="90"/>
      <c r="MCK996" s="90"/>
      <c r="MCL996" s="90"/>
      <c r="MCM996" s="90"/>
      <c r="MCN996" s="90"/>
      <c r="MCO996" s="90"/>
      <c r="MCP996" s="90"/>
      <c r="MCQ996" s="90"/>
      <c r="MCR996" s="90"/>
      <c r="MCS996" s="90"/>
      <c r="MCT996" s="90"/>
      <c r="MCU996" s="90"/>
      <c r="MCV996" s="90"/>
      <c r="MCW996" s="90"/>
      <c r="MCX996" s="90"/>
      <c r="MCY996" s="90"/>
      <c r="MCZ996" s="90"/>
      <c r="MDA996" s="90"/>
      <c r="MDB996" s="90"/>
      <c r="MDC996" s="90"/>
      <c r="MDD996" s="90"/>
      <c r="MDE996" s="90"/>
      <c r="MDF996" s="90"/>
      <c r="MDG996" s="90"/>
      <c r="MDH996" s="90"/>
      <c r="MDI996" s="90"/>
      <c r="MDJ996" s="90"/>
      <c r="MDK996" s="90"/>
      <c r="MDL996" s="90"/>
      <c r="MDM996" s="90"/>
      <c r="MDN996" s="90"/>
      <c r="MDO996" s="90"/>
      <c r="MDP996" s="90"/>
      <c r="MDQ996" s="90"/>
      <c r="MDR996" s="90"/>
      <c r="MDS996" s="90"/>
      <c r="MDT996" s="90"/>
      <c r="MDU996" s="90"/>
      <c r="MDV996" s="90"/>
      <c r="MDW996" s="90"/>
      <c r="MDX996" s="90"/>
      <c r="MDY996" s="90"/>
      <c r="MDZ996" s="90"/>
      <c r="MEA996" s="90"/>
      <c r="MEB996" s="90"/>
      <c r="MEC996" s="90"/>
      <c r="MED996" s="90"/>
      <c r="MEE996" s="90"/>
      <c r="MEF996" s="90"/>
      <c r="MEG996" s="90"/>
      <c r="MEH996" s="90"/>
      <c r="MEI996" s="90"/>
      <c r="MEJ996" s="90"/>
      <c r="MEK996" s="90"/>
      <c r="MEL996" s="90"/>
      <c r="MEM996" s="90"/>
      <c r="MEN996" s="90"/>
      <c r="MEO996" s="90"/>
      <c r="MEP996" s="90"/>
      <c r="MEQ996" s="90"/>
      <c r="MER996" s="90"/>
      <c r="MES996" s="90"/>
      <c r="MET996" s="90"/>
      <c r="MEU996" s="90"/>
      <c r="MEV996" s="90"/>
      <c r="MEW996" s="90"/>
      <c r="MEX996" s="90"/>
      <c r="MEY996" s="90"/>
      <c r="MEZ996" s="90"/>
      <c r="MFA996" s="90"/>
      <c r="MFB996" s="90"/>
      <c r="MFC996" s="90"/>
      <c r="MFD996" s="90"/>
      <c r="MFE996" s="90"/>
      <c r="MFF996" s="90"/>
      <c r="MFG996" s="90"/>
      <c r="MFH996" s="90"/>
      <c r="MFI996" s="90"/>
      <c r="MFJ996" s="90"/>
      <c r="MFK996" s="90"/>
      <c r="MFL996" s="90"/>
      <c r="MFM996" s="90"/>
      <c r="MFN996" s="90"/>
      <c r="MFO996" s="90"/>
      <c r="MFP996" s="90"/>
      <c r="MFQ996" s="90"/>
      <c r="MFR996" s="90"/>
      <c r="MFS996" s="90"/>
      <c r="MFT996" s="90"/>
      <c r="MFU996" s="90"/>
      <c r="MFV996" s="90"/>
      <c r="MFW996" s="90"/>
      <c r="MFX996" s="90"/>
      <c r="MFY996" s="90"/>
      <c r="MFZ996" s="90"/>
      <c r="MGA996" s="90"/>
      <c r="MGB996" s="90"/>
      <c r="MGC996" s="90"/>
      <c r="MGD996" s="90"/>
      <c r="MGE996" s="90"/>
      <c r="MGF996" s="90"/>
      <c r="MGG996" s="90"/>
      <c r="MGH996" s="90"/>
      <c r="MGI996" s="90"/>
      <c r="MGJ996" s="90"/>
      <c r="MGK996" s="90"/>
      <c r="MGL996" s="90"/>
      <c r="MGM996" s="90"/>
      <c r="MGN996" s="90"/>
      <c r="MGO996" s="90"/>
      <c r="MGP996" s="90"/>
      <c r="MGQ996" s="90"/>
      <c r="MGR996" s="90"/>
      <c r="MGS996" s="90"/>
      <c r="MGT996" s="90"/>
      <c r="MGU996" s="90"/>
      <c r="MGV996" s="90"/>
      <c r="MGW996" s="90"/>
      <c r="MGX996" s="90"/>
      <c r="MGY996" s="90"/>
      <c r="MGZ996" s="90"/>
      <c r="MHA996" s="90"/>
      <c r="MHB996" s="90"/>
      <c r="MHC996" s="90"/>
      <c r="MHD996" s="90"/>
      <c r="MHE996" s="90"/>
      <c r="MHF996" s="90"/>
      <c r="MHG996" s="90"/>
      <c r="MHH996" s="90"/>
      <c r="MHI996" s="90"/>
      <c r="MHJ996" s="90"/>
      <c r="MHK996" s="90"/>
      <c r="MHL996" s="90"/>
      <c r="MHM996" s="90"/>
      <c r="MHN996" s="90"/>
      <c r="MHO996" s="90"/>
      <c r="MHP996" s="90"/>
      <c r="MHQ996" s="90"/>
      <c r="MHR996" s="90"/>
      <c r="MHS996" s="90"/>
      <c r="MHT996" s="90"/>
      <c r="MHU996" s="90"/>
      <c r="MHV996" s="90"/>
      <c r="MHW996" s="90"/>
      <c r="MHX996" s="90"/>
      <c r="MHY996" s="90"/>
      <c r="MHZ996" s="90"/>
      <c r="MIA996" s="90"/>
      <c r="MIB996" s="90"/>
      <c r="MIC996" s="90"/>
      <c r="MID996" s="90"/>
      <c r="MIE996" s="90"/>
      <c r="MIF996" s="90"/>
      <c r="MIG996" s="90"/>
      <c r="MIH996" s="90"/>
      <c r="MII996" s="90"/>
      <c r="MIJ996" s="90"/>
      <c r="MIK996" s="90"/>
      <c r="MIL996" s="90"/>
      <c r="MIM996" s="90"/>
      <c r="MIN996" s="90"/>
      <c r="MIO996" s="90"/>
      <c r="MIP996" s="90"/>
      <c r="MIQ996" s="90"/>
      <c r="MIR996" s="90"/>
      <c r="MIS996" s="90"/>
      <c r="MIT996" s="90"/>
      <c r="MIU996" s="90"/>
      <c r="MIV996" s="90"/>
      <c r="MIW996" s="90"/>
      <c r="MIX996" s="90"/>
      <c r="MIY996" s="90"/>
      <c r="MIZ996" s="90"/>
      <c r="MJA996" s="90"/>
      <c r="MJB996" s="90"/>
      <c r="MJC996" s="90"/>
      <c r="MJD996" s="90"/>
      <c r="MJE996" s="90"/>
      <c r="MJF996" s="90"/>
      <c r="MJG996" s="90"/>
      <c r="MJH996" s="90"/>
      <c r="MJI996" s="90"/>
      <c r="MJJ996" s="90"/>
      <c r="MJK996" s="90"/>
      <c r="MJL996" s="90"/>
      <c r="MJM996" s="90"/>
      <c r="MJN996" s="90"/>
      <c r="MJO996" s="90"/>
      <c r="MJP996" s="90"/>
      <c r="MJQ996" s="90"/>
      <c r="MJR996" s="90"/>
      <c r="MJS996" s="90"/>
      <c r="MJT996" s="90"/>
      <c r="MJU996" s="90"/>
      <c r="MJV996" s="90"/>
      <c r="MJW996" s="90"/>
      <c r="MJX996" s="90"/>
      <c r="MJY996" s="90"/>
      <c r="MJZ996" s="90"/>
      <c r="MKA996" s="90"/>
      <c r="MKB996" s="90"/>
      <c r="MKC996" s="90"/>
      <c r="MKD996" s="90"/>
      <c r="MKE996" s="90"/>
      <c r="MKF996" s="90"/>
      <c r="MKG996" s="90"/>
      <c r="MKH996" s="90"/>
      <c r="MKI996" s="90"/>
      <c r="MKJ996" s="90"/>
      <c r="MKK996" s="90"/>
      <c r="MKL996" s="90"/>
      <c r="MKM996" s="90"/>
      <c r="MKN996" s="90"/>
      <c r="MKO996" s="90"/>
      <c r="MKP996" s="90"/>
      <c r="MKQ996" s="90"/>
      <c r="MKR996" s="90"/>
      <c r="MKS996" s="90"/>
      <c r="MKT996" s="90"/>
      <c r="MKU996" s="90"/>
      <c r="MKV996" s="90"/>
      <c r="MKW996" s="90"/>
      <c r="MKX996" s="90"/>
      <c r="MKY996" s="90"/>
      <c r="MKZ996" s="90"/>
      <c r="MLA996" s="90"/>
      <c r="MLB996" s="90"/>
      <c r="MLC996" s="90"/>
      <c r="MLD996" s="90"/>
      <c r="MLE996" s="90"/>
      <c r="MLF996" s="90"/>
      <c r="MLG996" s="90"/>
      <c r="MLH996" s="90"/>
      <c r="MLI996" s="90"/>
      <c r="MLJ996" s="90"/>
      <c r="MLK996" s="90"/>
      <c r="MLL996" s="90"/>
      <c r="MLM996" s="90"/>
      <c r="MLN996" s="90"/>
      <c r="MLO996" s="90"/>
      <c r="MLP996" s="90"/>
      <c r="MLQ996" s="90"/>
      <c r="MLR996" s="90"/>
      <c r="MLS996" s="90"/>
      <c r="MLT996" s="90"/>
      <c r="MLU996" s="90"/>
      <c r="MLV996" s="90"/>
      <c r="MLW996" s="90"/>
      <c r="MLX996" s="90"/>
      <c r="MLY996" s="90"/>
      <c r="MLZ996" s="90"/>
      <c r="MMA996" s="90"/>
      <c r="MMB996" s="90"/>
      <c r="MMC996" s="90"/>
      <c r="MMD996" s="90"/>
      <c r="MME996" s="90"/>
      <c r="MMF996" s="90"/>
      <c r="MMG996" s="90"/>
      <c r="MMH996" s="90"/>
      <c r="MMI996" s="90"/>
      <c r="MMJ996" s="90"/>
      <c r="MMK996" s="90"/>
      <c r="MML996" s="90"/>
      <c r="MMM996" s="90"/>
      <c r="MMN996" s="90"/>
      <c r="MMO996" s="90"/>
      <c r="MMP996" s="90"/>
      <c r="MMQ996" s="90"/>
      <c r="MMR996" s="90"/>
      <c r="MMS996" s="90"/>
      <c r="MMT996" s="90"/>
      <c r="MMU996" s="90"/>
      <c r="MMV996" s="90"/>
      <c r="MMW996" s="90"/>
      <c r="MMX996" s="90"/>
      <c r="MMY996" s="90"/>
      <c r="MMZ996" s="90"/>
      <c r="MNA996" s="90"/>
      <c r="MNB996" s="90"/>
      <c r="MNC996" s="90"/>
      <c r="MND996" s="90"/>
      <c r="MNE996" s="90"/>
      <c r="MNF996" s="90"/>
      <c r="MNG996" s="90"/>
      <c r="MNH996" s="90"/>
      <c r="MNI996" s="90"/>
      <c r="MNJ996" s="90"/>
      <c r="MNK996" s="90"/>
      <c r="MNL996" s="90"/>
      <c r="MNM996" s="90"/>
      <c r="MNN996" s="90"/>
      <c r="MNO996" s="90"/>
      <c r="MNP996" s="90"/>
      <c r="MNQ996" s="90"/>
      <c r="MNR996" s="90"/>
      <c r="MNS996" s="90"/>
      <c r="MNT996" s="90"/>
      <c r="MNU996" s="90"/>
      <c r="MNV996" s="90"/>
      <c r="MNW996" s="90"/>
      <c r="MNX996" s="90"/>
      <c r="MNY996" s="90"/>
      <c r="MNZ996" s="90"/>
      <c r="MOA996" s="90"/>
      <c r="MOB996" s="90"/>
      <c r="MOC996" s="90"/>
      <c r="MOD996" s="90"/>
      <c r="MOE996" s="90"/>
      <c r="MOF996" s="90"/>
      <c r="MOG996" s="90"/>
      <c r="MOH996" s="90"/>
      <c r="MOI996" s="90"/>
      <c r="MOJ996" s="90"/>
      <c r="MOK996" s="90"/>
      <c r="MOL996" s="90"/>
      <c r="MOM996" s="90"/>
      <c r="MON996" s="90"/>
      <c r="MOO996" s="90"/>
      <c r="MOP996" s="90"/>
      <c r="MOQ996" s="90"/>
      <c r="MOR996" s="90"/>
      <c r="MOS996" s="90"/>
      <c r="MOT996" s="90"/>
      <c r="MOU996" s="90"/>
      <c r="MOV996" s="90"/>
      <c r="MOW996" s="90"/>
      <c r="MOX996" s="90"/>
      <c r="MOY996" s="90"/>
      <c r="MOZ996" s="90"/>
      <c r="MPA996" s="90"/>
      <c r="MPB996" s="90"/>
      <c r="MPC996" s="90"/>
      <c r="MPD996" s="90"/>
      <c r="MPE996" s="90"/>
      <c r="MPF996" s="90"/>
      <c r="MPG996" s="90"/>
      <c r="MPH996" s="90"/>
      <c r="MPI996" s="90"/>
      <c r="MPJ996" s="90"/>
      <c r="MPK996" s="90"/>
      <c r="MPL996" s="90"/>
      <c r="MPM996" s="90"/>
      <c r="MPN996" s="90"/>
      <c r="MPO996" s="90"/>
      <c r="MPP996" s="90"/>
      <c r="MPQ996" s="90"/>
      <c r="MPR996" s="90"/>
      <c r="MPS996" s="90"/>
      <c r="MPT996" s="90"/>
      <c r="MPU996" s="90"/>
      <c r="MPV996" s="90"/>
      <c r="MPW996" s="90"/>
      <c r="MPX996" s="90"/>
      <c r="MPY996" s="90"/>
      <c r="MPZ996" s="90"/>
      <c r="MQA996" s="90"/>
      <c r="MQB996" s="90"/>
      <c r="MQC996" s="90"/>
      <c r="MQD996" s="90"/>
      <c r="MQE996" s="90"/>
      <c r="MQF996" s="90"/>
      <c r="MQG996" s="90"/>
      <c r="MQH996" s="90"/>
      <c r="MQI996" s="90"/>
      <c r="MQJ996" s="90"/>
      <c r="MQK996" s="90"/>
      <c r="MQL996" s="90"/>
      <c r="MQM996" s="90"/>
      <c r="MQN996" s="90"/>
      <c r="MQO996" s="90"/>
      <c r="MQP996" s="90"/>
      <c r="MQQ996" s="90"/>
      <c r="MQR996" s="90"/>
      <c r="MQS996" s="90"/>
      <c r="MQT996" s="90"/>
      <c r="MQU996" s="90"/>
      <c r="MQV996" s="90"/>
      <c r="MQW996" s="90"/>
      <c r="MQX996" s="90"/>
      <c r="MQY996" s="90"/>
      <c r="MQZ996" s="90"/>
      <c r="MRA996" s="90"/>
      <c r="MRB996" s="90"/>
      <c r="MRC996" s="90"/>
      <c r="MRD996" s="90"/>
      <c r="MRE996" s="90"/>
      <c r="MRF996" s="90"/>
      <c r="MRG996" s="90"/>
      <c r="MRH996" s="90"/>
      <c r="MRI996" s="90"/>
      <c r="MRJ996" s="90"/>
      <c r="MRK996" s="90"/>
      <c r="MRL996" s="90"/>
      <c r="MRM996" s="90"/>
      <c r="MRN996" s="90"/>
      <c r="MRO996" s="90"/>
      <c r="MRP996" s="90"/>
      <c r="MRQ996" s="90"/>
      <c r="MRR996" s="90"/>
      <c r="MRS996" s="90"/>
      <c r="MRT996" s="90"/>
      <c r="MRU996" s="90"/>
      <c r="MRV996" s="90"/>
      <c r="MRW996" s="90"/>
      <c r="MRX996" s="90"/>
      <c r="MRY996" s="90"/>
      <c r="MRZ996" s="90"/>
      <c r="MSA996" s="90"/>
      <c r="MSB996" s="90"/>
      <c r="MSC996" s="90"/>
      <c r="MSD996" s="90"/>
      <c r="MSE996" s="90"/>
      <c r="MSF996" s="90"/>
      <c r="MSG996" s="90"/>
      <c r="MSH996" s="90"/>
      <c r="MSI996" s="90"/>
      <c r="MSJ996" s="90"/>
      <c r="MSK996" s="90"/>
      <c r="MSL996" s="90"/>
      <c r="MSM996" s="90"/>
      <c r="MSN996" s="90"/>
      <c r="MSO996" s="90"/>
      <c r="MSP996" s="90"/>
      <c r="MSQ996" s="90"/>
      <c r="MSR996" s="90"/>
      <c r="MSS996" s="90"/>
      <c r="MST996" s="90"/>
      <c r="MSU996" s="90"/>
      <c r="MSV996" s="90"/>
      <c r="MSW996" s="90"/>
      <c r="MSX996" s="90"/>
      <c r="MSY996" s="90"/>
      <c r="MSZ996" s="90"/>
      <c r="MTA996" s="90"/>
      <c r="MTB996" s="90"/>
      <c r="MTC996" s="90"/>
      <c r="MTD996" s="90"/>
      <c r="MTE996" s="90"/>
      <c r="MTF996" s="90"/>
      <c r="MTG996" s="90"/>
      <c r="MTH996" s="90"/>
      <c r="MTI996" s="90"/>
      <c r="MTJ996" s="90"/>
      <c r="MTK996" s="90"/>
      <c r="MTL996" s="90"/>
      <c r="MTM996" s="90"/>
      <c r="MTN996" s="90"/>
      <c r="MTO996" s="90"/>
      <c r="MTP996" s="90"/>
      <c r="MTQ996" s="90"/>
      <c r="MTR996" s="90"/>
      <c r="MTS996" s="90"/>
      <c r="MTT996" s="90"/>
      <c r="MTU996" s="90"/>
      <c r="MTV996" s="90"/>
      <c r="MTW996" s="90"/>
      <c r="MTX996" s="90"/>
      <c r="MTY996" s="90"/>
      <c r="MTZ996" s="90"/>
      <c r="MUA996" s="90"/>
      <c r="MUB996" s="90"/>
      <c r="MUC996" s="90"/>
      <c r="MUD996" s="90"/>
      <c r="MUE996" s="90"/>
      <c r="MUF996" s="90"/>
      <c r="MUG996" s="90"/>
      <c r="MUH996" s="90"/>
      <c r="MUI996" s="90"/>
      <c r="MUJ996" s="90"/>
      <c r="MUK996" s="90"/>
      <c r="MUL996" s="90"/>
      <c r="MUM996" s="90"/>
      <c r="MUN996" s="90"/>
      <c r="MUO996" s="90"/>
      <c r="MUP996" s="90"/>
      <c r="MUQ996" s="90"/>
      <c r="MUR996" s="90"/>
      <c r="MUS996" s="90"/>
      <c r="MUT996" s="90"/>
      <c r="MUU996" s="90"/>
      <c r="MUV996" s="90"/>
      <c r="MUW996" s="90"/>
      <c r="MUX996" s="90"/>
      <c r="MUY996" s="90"/>
      <c r="MUZ996" s="90"/>
      <c r="MVA996" s="90"/>
      <c r="MVB996" s="90"/>
      <c r="MVC996" s="90"/>
      <c r="MVD996" s="90"/>
      <c r="MVE996" s="90"/>
      <c r="MVF996" s="90"/>
      <c r="MVG996" s="90"/>
      <c r="MVH996" s="90"/>
      <c r="MVI996" s="90"/>
      <c r="MVJ996" s="90"/>
      <c r="MVK996" s="90"/>
      <c r="MVL996" s="90"/>
      <c r="MVM996" s="90"/>
      <c r="MVN996" s="90"/>
      <c r="MVO996" s="90"/>
      <c r="MVP996" s="90"/>
      <c r="MVQ996" s="90"/>
      <c r="MVR996" s="90"/>
      <c r="MVS996" s="90"/>
      <c r="MVT996" s="90"/>
      <c r="MVU996" s="90"/>
      <c r="MVV996" s="90"/>
      <c r="MVW996" s="90"/>
      <c r="MVX996" s="90"/>
      <c r="MVY996" s="90"/>
      <c r="MVZ996" s="90"/>
      <c r="MWA996" s="90"/>
      <c r="MWB996" s="90"/>
      <c r="MWC996" s="90"/>
      <c r="MWD996" s="90"/>
      <c r="MWE996" s="90"/>
      <c r="MWF996" s="90"/>
      <c r="MWG996" s="90"/>
      <c r="MWH996" s="90"/>
      <c r="MWI996" s="90"/>
      <c r="MWJ996" s="90"/>
      <c r="MWK996" s="90"/>
      <c r="MWL996" s="90"/>
      <c r="MWM996" s="90"/>
      <c r="MWN996" s="90"/>
      <c r="MWO996" s="90"/>
      <c r="MWP996" s="90"/>
      <c r="MWQ996" s="90"/>
      <c r="MWR996" s="90"/>
      <c r="MWS996" s="90"/>
      <c r="MWT996" s="90"/>
      <c r="MWU996" s="90"/>
      <c r="MWV996" s="90"/>
      <c r="MWW996" s="90"/>
      <c r="MWX996" s="90"/>
      <c r="MWY996" s="90"/>
      <c r="MWZ996" s="90"/>
      <c r="MXA996" s="90"/>
      <c r="MXB996" s="90"/>
      <c r="MXC996" s="90"/>
      <c r="MXD996" s="90"/>
      <c r="MXE996" s="90"/>
      <c r="MXF996" s="90"/>
      <c r="MXG996" s="90"/>
      <c r="MXH996" s="90"/>
      <c r="MXI996" s="90"/>
      <c r="MXJ996" s="90"/>
      <c r="MXK996" s="90"/>
      <c r="MXL996" s="90"/>
      <c r="MXM996" s="90"/>
      <c r="MXN996" s="90"/>
      <c r="MXO996" s="90"/>
      <c r="MXP996" s="90"/>
      <c r="MXQ996" s="90"/>
      <c r="MXR996" s="90"/>
      <c r="MXS996" s="90"/>
      <c r="MXT996" s="90"/>
      <c r="MXU996" s="90"/>
      <c r="MXV996" s="90"/>
      <c r="MXW996" s="90"/>
      <c r="MXX996" s="90"/>
      <c r="MXY996" s="90"/>
      <c r="MXZ996" s="90"/>
      <c r="MYA996" s="90"/>
      <c r="MYB996" s="90"/>
      <c r="MYC996" s="90"/>
      <c r="MYD996" s="90"/>
      <c r="MYE996" s="90"/>
      <c r="MYF996" s="90"/>
      <c r="MYG996" s="90"/>
      <c r="MYH996" s="90"/>
      <c r="MYI996" s="90"/>
      <c r="MYJ996" s="90"/>
      <c r="MYK996" s="90"/>
      <c r="MYL996" s="90"/>
      <c r="MYM996" s="90"/>
      <c r="MYN996" s="90"/>
      <c r="MYO996" s="90"/>
      <c r="MYP996" s="90"/>
      <c r="MYQ996" s="90"/>
      <c r="MYR996" s="90"/>
      <c r="MYS996" s="90"/>
      <c r="MYT996" s="90"/>
      <c r="MYU996" s="90"/>
      <c r="MYV996" s="90"/>
      <c r="MYW996" s="90"/>
      <c r="MYX996" s="90"/>
      <c r="MYY996" s="90"/>
      <c r="MYZ996" s="90"/>
      <c r="MZA996" s="90"/>
      <c r="MZB996" s="90"/>
      <c r="MZC996" s="90"/>
      <c r="MZD996" s="90"/>
      <c r="MZE996" s="90"/>
      <c r="MZF996" s="90"/>
      <c r="MZG996" s="90"/>
      <c r="MZH996" s="90"/>
      <c r="MZI996" s="90"/>
      <c r="MZJ996" s="90"/>
      <c r="MZK996" s="90"/>
      <c r="MZL996" s="90"/>
      <c r="MZM996" s="90"/>
      <c r="MZN996" s="90"/>
      <c r="MZO996" s="90"/>
      <c r="MZP996" s="90"/>
      <c r="MZQ996" s="90"/>
      <c r="MZR996" s="90"/>
      <c r="MZS996" s="90"/>
      <c r="MZT996" s="90"/>
      <c r="MZU996" s="90"/>
      <c r="MZV996" s="90"/>
      <c r="MZW996" s="90"/>
      <c r="MZX996" s="90"/>
      <c r="MZY996" s="90"/>
      <c r="MZZ996" s="90"/>
      <c r="NAA996" s="90"/>
      <c r="NAB996" s="90"/>
      <c r="NAC996" s="90"/>
      <c r="NAD996" s="90"/>
      <c r="NAE996" s="90"/>
      <c r="NAF996" s="90"/>
      <c r="NAG996" s="90"/>
      <c r="NAH996" s="90"/>
      <c r="NAI996" s="90"/>
      <c r="NAJ996" s="90"/>
      <c r="NAK996" s="90"/>
      <c r="NAL996" s="90"/>
      <c r="NAM996" s="90"/>
      <c r="NAN996" s="90"/>
      <c r="NAO996" s="90"/>
      <c r="NAP996" s="90"/>
      <c r="NAQ996" s="90"/>
      <c r="NAR996" s="90"/>
      <c r="NAS996" s="90"/>
      <c r="NAT996" s="90"/>
      <c r="NAU996" s="90"/>
      <c r="NAV996" s="90"/>
      <c r="NAW996" s="90"/>
      <c r="NAX996" s="90"/>
      <c r="NAY996" s="90"/>
      <c r="NAZ996" s="90"/>
      <c r="NBA996" s="90"/>
      <c r="NBB996" s="90"/>
      <c r="NBC996" s="90"/>
      <c r="NBD996" s="90"/>
      <c r="NBE996" s="90"/>
      <c r="NBF996" s="90"/>
      <c r="NBG996" s="90"/>
      <c r="NBH996" s="90"/>
      <c r="NBI996" s="90"/>
      <c r="NBJ996" s="90"/>
      <c r="NBK996" s="90"/>
      <c r="NBL996" s="90"/>
      <c r="NBM996" s="90"/>
      <c r="NBN996" s="90"/>
      <c r="NBO996" s="90"/>
      <c r="NBP996" s="90"/>
      <c r="NBQ996" s="90"/>
      <c r="NBR996" s="90"/>
      <c r="NBS996" s="90"/>
      <c r="NBT996" s="90"/>
      <c r="NBU996" s="90"/>
      <c r="NBV996" s="90"/>
      <c r="NBW996" s="90"/>
      <c r="NBX996" s="90"/>
      <c r="NBY996" s="90"/>
      <c r="NBZ996" s="90"/>
      <c r="NCA996" s="90"/>
      <c r="NCB996" s="90"/>
      <c r="NCC996" s="90"/>
      <c r="NCD996" s="90"/>
      <c r="NCE996" s="90"/>
      <c r="NCF996" s="90"/>
      <c r="NCG996" s="90"/>
      <c r="NCH996" s="90"/>
      <c r="NCI996" s="90"/>
      <c r="NCJ996" s="90"/>
      <c r="NCK996" s="90"/>
      <c r="NCL996" s="90"/>
      <c r="NCM996" s="90"/>
      <c r="NCN996" s="90"/>
      <c r="NCO996" s="90"/>
      <c r="NCP996" s="90"/>
      <c r="NCQ996" s="90"/>
      <c r="NCR996" s="90"/>
      <c r="NCS996" s="90"/>
      <c r="NCT996" s="90"/>
      <c r="NCU996" s="90"/>
      <c r="NCV996" s="90"/>
      <c r="NCW996" s="90"/>
      <c r="NCX996" s="90"/>
      <c r="NCY996" s="90"/>
      <c r="NCZ996" s="90"/>
      <c r="NDA996" s="90"/>
      <c r="NDB996" s="90"/>
      <c r="NDC996" s="90"/>
      <c r="NDD996" s="90"/>
      <c r="NDE996" s="90"/>
      <c r="NDF996" s="90"/>
      <c r="NDG996" s="90"/>
      <c r="NDH996" s="90"/>
      <c r="NDI996" s="90"/>
      <c r="NDJ996" s="90"/>
      <c r="NDK996" s="90"/>
      <c r="NDL996" s="90"/>
      <c r="NDM996" s="90"/>
      <c r="NDN996" s="90"/>
      <c r="NDO996" s="90"/>
      <c r="NDP996" s="90"/>
      <c r="NDQ996" s="90"/>
      <c r="NDR996" s="90"/>
      <c r="NDS996" s="90"/>
      <c r="NDT996" s="90"/>
      <c r="NDU996" s="90"/>
      <c r="NDV996" s="90"/>
      <c r="NDW996" s="90"/>
      <c r="NDX996" s="90"/>
      <c r="NDY996" s="90"/>
      <c r="NDZ996" s="90"/>
      <c r="NEA996" s="90"/>
      <c r="NEB996" s="90"/>
      <c r="NEC996" s="90"/>
      <c r="NED996" s="90"/>
      <c r="NEE996" s="90"/>
      <c r="NEF996" s="90"/>
      <c r="NEG996" s="90"/>
      <c r="NEH996" s="90"/>
      <c r="NEI996" s="90"/>
      <c r="NEJ996" s="90"/>
      <c r="NEK996" s="90"/>
      <c r="NEL996" s="90"/>
      <c r="NEM996" s="90"/>
      <c r="NEN996" s="90"/>
      <c r="NEO996" s="90"/>
      <c r="NEP996" s="90"/>
      <c r="NEQ996" s="90"/>
      <c r="NER996" s="90"/>
      <c r="NES996" s="90"/>
      <c r="NET996" s="90"/>
      <c r="NEU996" s="90"/>
      <c r="NEV996" s="90"/>
      <c r="NEW996" s="90"/>
      <c r="NEX996" s="90"/>
      <c r="NEY996" s="90"/>
      <c r="NEZ996" s="90"/>
      <c r="NFA996" s="90"/>
      <c r="NFB996" s="90"/>
      <c r="NFC996" s="90"/>
      <c r="NFD996" s="90"/>
      <c r="NFE996" s="90"/>
      <c r="NFF996" s="90"/>
      <c r="NFG996" s="90"/>
      <c r="NFH996" s="90"/>
      <c r="NFI996" s="90"/>
      <c r="NFJ996" s="90"/>
      <c r="NFK996" s="90"/>
      <c r="NFL996" s="90"/>
      <c r="NFM996" s="90"/>
      <c r="NFN996" s="90"/>
      <c r="NFO996" s="90"/>
      <c r="NFP996" s="90"/>
      <c r="NFQ996" s="90"/>
      <c r="NFR996" s="90"/>
      <c r="NFS996" s="90"/>
      <c r="NFT996" s="90"/>
      <c r="NFU996" s="90"/>
      <c r="NFV996" s="90"/>
      <c r="NFW996" s="90"/>
      <c r="NFX996" s="90"/>
      <c r="NFY996" s="90"/>
      <c r="NFZ996" s="90"/>
      <c r="NGA996" s="90"/>
      <c r="NGB996" s="90"/>
      <c r="NGC996" s="90"/>
      <c r="NGD996" s="90"/>
      <c r="NGE996" s="90"/>
      <c r="NGF996" s="90"/>
      <c r="NGG996" s="90"/>
      <c r="NGH996" s="90"/>
      <c r="NGI996" s="90"/>
      <c r="NGJ996" s="90"/>
      <c r="NGK996" s="90"/>
      <c r="NGL996" s="90"/>
      <c r="NGM996" s="90"/>
      <c r="NGN996" s="90"/>
      <c r="NGO996" s="90"/>
      <c r="NGP996" s="90"/>
      <c r="NGQ996" s="90"/>
      <c r="NGR996" s="90"/>
      <c r="NGS996" s="90"/>
      <c r="NGT996" s="90"/>
      <c r="NGU996" s="90"/>
      <c r="NGV996" s="90"/>
      <c r="NGW996" s="90"/>
      <c r="NGX996" s="90"/>
      <c r="NGY996" s="90"/>
      <c r="NGZ996" s="90"/>
      <c r="NHA996" s="90"/>
      <c r="NHB996" s="90"/>
      <c r="NHC996" s="90"/>
      <c r="NHD996" s="90"/>
      <c r="NHE996" s="90"/>
      <c r="NHF996" s="90"/>
      <c r="NHG996" s="90"/>
      <c r="NHH996" s="90"/>
      <c r="NHI996" s="90"/>
      <c r="NHJ996" s="90"/>
      <c r="NHK996" s="90"/>
      <c r="NHL996" s="90"/>
      <c r="NHM996" s="90"/>
      <c r="NHN996" s="90"/>
      <c r="NHO996" s="90"/>
      <c r="NHP996" s="90"/>
      <c r="NHQ996" s="90"/>
      <c r="NHR996" s="90"/>
      <c r="NHS996" s="90"/>
      <c r="NHT996" s="90"/>
      <c r="NHU996" s="90"/>
      <c r="NHV996" s="90"/>
      <c r="NHW996" s="90"/>
      <c r="NHX996" s="90"/>
      <c r="NHY996" s="90"/>
      <c r="NHZ996" s="90"/>
      <c r="NIA996" s="90"/>
      <c r="NIB996" s="90"/>
      <c r="NIC996" s="90"/>
      <c r="NID996" s="90"/>
      <c r="NIE996" s="90"/>
      <c r="NIF996" s="90"/>
      <c r="NIG996" s="90"/>
      <c r="NIH996" s="90"/>
      <c r="NII996" s="90"/>
      <c r="NIJ996" s="90"/>
      <c r="NIK996" s="90"/>
      <c r="NIL996" s="90"/>
      <c r="NIM996" s="90"/>
      <c r="NIN996" s="90"/>
      <c r="NIO996" s="90"/>
      <c r="NIP996" s="90"/>
      <c r="NIQ996" s="90"/>
      <c r="NIR996" s="90"/>
      <c r="NIS996" s="90"/>
      <c r="NIT996" s="90"/>
      <c r="NIU996" s="90"/>
      <c r="NIV996" s="90"/>
      <c r="NIW996" s="90"/>
      <c r="NIX996" s="90"/>
      <c r="NIY996" s="90"/>
      <c r="NIZ996" s="90"/>
      <c r="NJA996" s="90"/>
      <c r="NJB996" s="90"/>
      <c r="NJC996" s="90"/>
      <c r="NJD996" s="90"/>
      <c r="NJE996" s="90"/>
      <c r="NJF996" s="90"/>
      <c r="NJG996" s="90"/>
      <c r="NJH996" s="90"/>
      <c r="NJI996" s="90"/>
      <c r="NJJ996" s="90"/>
      <c r="NJK996" s="90"/>
      <c r="NJL996" s="90"/>
      <c r="NJM996" s="90"/>
      <c r="NJN996" s="90"/>
      <c r="NJO996" s="90"/>
      <c r="NJP996" s="90"/>
      <c r="NJQ996" s="90"/>
      <c r="NJR996" s="90"/>
      <c r="NJS996" s="90"/>
      <c r="NJT996" s="90"/>
      <c r="NJU996" s="90"/>
      <c r="NJV996" s="90"/>
      <c r="NJW996" s="90"/>
      <c r="NJX996" s="90"/>
      <c r="NJY996" s="90"/>
      <c r="NJZ996" s="90"/>
      <c r="NKA996" s="90"/>
      <c r="NKB996" s="90"/>
      <c r="NKC996" s="90"/>
      <c r="NKD996" s="90"/>
      <c r="NKE996" s="90"/>
      <c r="NKF996" s="90"/>
      <c r="NKG996" s="90"/>
      <c r="NKH996" s="90"/>
      <c r="NKI996" s="90"/>
      <c r="NKJ996" s="90"/>
      <c r="NKK996" s="90"/>
      <c r="NKL996" s="90"/>
      <c r="NKM996" s="90"/>
      <c r="NKN996" s="90"/>
      <c r="NKO996" s="90"/>
      <c r="NKP996" s="90"/>
      <c r="NKQ996" s="90"/>
      <c r="NKR996" s="90"/>
      <c r="NKS996" s="90"/>
      <c r="NKT996" s="90"/>
      <c r="NKU996" s="90"/>
      <c r="NKV996" s="90"/>
      <c r="NKW996" s="90"/>
      <c r="NKX996" s="90"/>
      <c r="NKY996" s="90"/>
      <c r="NKZ996" s="90"/>
      <c r="NLA996" s="90"/>
      <c r="NLB996" s="90"/>
      <c r="NLC996" s="90"/>
      <c r="NLD996" s="90"/>
      <c r="NLE996" s="90"/>
      <c r="NLF996" s="90"/>
      <c r="NLG996" s="90"/>
      <c r="NLH996" s="90"/>
      <c r="NLI996" s="90"/>
      <c r="NLJ996" s="90"/>
      <c r="NLK996" s="90"/>
      <c r="NLL996" s="90"/>
      <c r="NLM996" s="90"/>
      <c r="NLN996" s="90"/>
      <c r="NLO996" s="90"/>
      <c r="NLP996" s="90"/>
      <c r="NLQ996" s="90"/>
      <c r="NLR996" s="90"/>
      <c r="NLS996" s="90"/>
      <c r="NLT996" s="90"/>
      <c r="NLU996" s="90"/>
      <c r="NLV996" s="90"/>
      <c r="NLW996" s="90"/>
      <c r="NLX996" s="90"/>
      <c r="NLY996" s="90"/>
      <c r="NLZ996" s="90"/>
      <c r="NMA996" s="90"/>
      <c r="NMB996" s="90"/>
      <c r="NMC996" s="90"/>
      <c r="NMD996" s="90"/>
      <c r="NME996" s="90"/>
      <c r="NMF996" s="90"/>
      <c r="NMG996" s="90"/>
      <c r="NMH996" s="90"/>
      <c r="NMI996" s="90"/>
      <c r="NMJ996" s="90"/>
      <c r="NMK996" s="90"/>
      <c r="NML996" s="90"/>
      <c r="NMM996" s="90"/>
      <c r="NMN996" s="90"/>
      <c r="NMO996" s="90"/>
      <c r="NMP996" s="90"/>
      <c r="NMQ996" s="90"/>
      <c r="NMR996" s="90"/>
      <c r="NMS996" s="90"/>
      <c r="NMT996" s="90"/>
      <c r="NMU996" s="90"/>
      <c r="NMV996" s="90"/>
      <c r="NMW996" s="90"/>
      <c r="NMX996" s="90"/>
      <c r="NMY996" s="90"/>
      <c r="NMZ996" s="90"/>
      <c r="NNA996" s="90"/>
      <c r="NNB996" s="90"/>
      <c r="NNC996" s="90"/>
      <c r="NND996" s="90"/>
      <c r="NNE996" s="90"/>
      <c r="NNF996" s="90"/>
      <c r="NNG996" s="90"/>
      <c r="NNH996" s="90"/>
      <c r="NNI996" s="90"/>
      <c r="NNJ996" s="90"/>
      <c r="NNK996" s="90"/>
      <c r="NNL996" s="90"/>
      <c r="NNM996" s="90"/>
      <c r="NNN996" s="90"/>
      <c r="NNO996" s="90"/>
      <c r="NNP996" s="90"/>
      <c r="NNQ996" s="90"/>
      <c r="NNR996" s="90"/>
      <c r="NNS996" s="90"/>
      <c r="NNT996" s="90"/>
      <c r="NNU996" s="90"/>
      <c r="NNV996" s="90"/>
      <c r="NNW996" s="90"/>
      <c r="NNX996" s="90"/>
      <c r="NNY996" s="90"/>
      <c r="NNZ996" s="90"/>
      <c r="NOA996" s="90"/>
      <c r="NOB996" s="90"/>
      <c r="NOC996" s="90"/>
      <c r="NOD996" s="90"/>
      <c r="NOE996" s="90"/>
      <c r="NOF996" s="90"/>
      <c r="NOG996" s="90"/>
      <c r="NOH996" s="90"/>
      <c r="NOI996" s="90"/>
      <c r="NOJ996" s="90"/>
      <c r="NOK996" s="90"/>
      <c r="NOL996" s="90"/>
      <c r="NOM996" s="90"/>
      <c r="NON996" s="90"/>
      <c r="NOO996" s="90"/>
      <c r="NOP996" s="90"/>
      <c r="NOQ996" s="90"/>
      <c r="NOR996" s="90"/>
      <c r="NOS996" s="90"/>
      <c r="NOT996" s="90"/>
      <c r="NOU996" s="90"/>
      <c r="NOV996" s="90"/>
      <c r="NOW996" s="90"/>
      <c r="NOX996" s="90"/>
      <c r="NOY996" s="90"/>
      <c r="NOZ996" s="90"/>
      <c r="NPA996" s="90"/>
      <c r="NPB996" s="90"/>
      <c r="NPC996" s="90"/>
      <c r="NPD996" s="90"/>
      <c r="NPE996" s="90"/>
      <c r="NPF996" s="90"/>
      <c r="NPG996" s="90"/>
      <c r="NPH996" s="90"/>
      <c r="NPI996" s="90"/>
      <c r="NPJ996" s="90"/>
      <c r="NPK996" s="90"/>
      <c r="NPL996" s="90"/>
      <c r="NPM996" s="90"/>
      <c r="NPN996" s="90"/>
      <c r="NPO996" s="90"/>
      <c r="NPP996" s="90"/>
      <c r="NPQ996" s="90"/>
      <c r="NPR996" s="90"/>
      <c r="NPS996" s="90"/>
      <c r="NPT996" s="90"/>
      <c r="NPU996" s="90"/>
      <c r="NPV996" s="90"/>
      <c r="NPW996" s="90"/>
      <c r="NPX996" s="90"/>
      <c r="NPY996" s="90"/>
      <c r="NPZ996" s="90"/>
      <c r="NQA996" s="90"/>
      <c r="NQB996" s="90"/>
      <c r="NQC996" s="90"/>
      <c r="NQD996" s="90"/>
      <c r="NQE996" s="90"/>
      <c r="NQF996" s="90"/>
      <c r="NQG996" s="90"/>
      <c r="NQH996" s="90"/>
      <c r="NQI996" s="90"/>
      <c r="NQJ996" s="90"/>
      <c r="NQK996" s="90"/>
      <c r="NQL996" s="90"/>
      <c r="NQM996" s="90"/>
      <c r="NQN996" s="90"/>
      <c r="NQO996" s="90"/>
      <c r="NQP996" s="90"/>
      <c r="NQQ996" s="90"/>
      <c r="NQR996" s="90"/>
      <c r="NQS996" s="90"/>
      <c r="NQT996" s="90"/>
      <c r="NQU996" s="90"/>
      <c r="NQV996" s="90"/>
      <c r="NQW996" s="90"/>
      <c r="NQX996" s="90"/>
      <c r="NQY996" s="90"/>
      <c r="NQZ996" s="90"/>
      <c r="NRA996" s="90"/>
      <c r="NRB996" s="90"/>
      <c r="NRC996" s="90"/>
      <c r="NRD996" s="90"/>
      <c r="NRE996" s="90"/>
      <c r="NRF996" s="90"/>
      <c r="NRG996" s="90"/>
      <c r="NRH996" s="90"/>
      <c r="NRI996" s="90"/>
      <c r="NRJ996" s="90"/>
      <c r="NRK996" s="90"/>
      <c r="NRL996" s="90"/>
      <c r="NRM996" s="90"/>
      <c r="NRN996" s="90"/>
      <c r="NRO996" s="90"/>
      <c r="NRP996" s="90"/>
      <c r="NRQ996" s="90"/>
      <c r="NRR996" s="90"/>
      <c r="NRS996" s="90"/>
      <c r="NRT996" s="90"/>
      <c r="NRU996" s="90"/>
      <c r="NRV996" s="90"/>
      <c r="NRW996" s="90"/>
      <c r="NRX996" s="90"/>
      <c r="NRY996" s="90"/>
      <c r="NRZ996" s="90"/>
      <c r="NSA996" s="90"/>
      <c r="NSB996" s="90"/>
      <c r="NSC996" s="90"/>
      <c r="NSD996" s="90"/>
      <c r="NSE996" s="90"/>
      <c r="NSF996" s="90"/>
      <c r="NSG996" s="90"/>
      <c r="NSH996" s="90"/>
      <c r="NSI996" s="90"/>
      <c r="NSJ996" s="90"/>
      <c r="NSK996" s="90"/>
      <c r="NSL996" s="90"/>
      <c r="NSM996" s="90"/>
      <c r="NSN996" s="90"/>
      <c r="NSO996" s="90"/>
      <c r="NSP996" s="90"/>
      <c r="NSQ996" s="90"/>
      <c r="NSR996" s="90"/>
      <c r="NSS996" s="90"/>
      <c r="NST996" s="90"/>
      <c r="NSU996" s="90"/>
      <c r="NSV996" s="90"/>
      <c r="NSW996" s="90"/>
      <c r="NSX996" s="90"/>
      <c r="NSY996" s="90"/>
      <c r="NSZ996" s="90"/>
      <c r="NTA996" s="90"/>
      <c r="NTB996" s="90"/>
      <c r="NTC996" s="90"/>
      <c r="NTD996" s="90"/>
      <c r="NTE996" s="90"/>
      <c r="NTF996" s="90"/>
      <c r="NTG996" s="90"/>
      <c r="NTH996" s="90"/>
      <c r="NTI996" s="90"/>
      <c r="NTJ996" s="90"/>
      <c r="NTK996" s="90"/>
      <c r="NTL996" s="90"/>
      <c r="NTM996" s="90"/>
      <c r="NTN996" s="90"/>
      <c r="NTO996" s="90"/>
      <c r="NTP996" s="90"/>
      <c r="NTQ996" s="90"/>
      <c r="NTR996" s="90"/>
      <c r="NTS996" s="90"/>
      <c r="NTT996" s="90"/>
      <c r="NTU996" s="90"/>
      <c r="NTV996" s="90"/>
      <c r="NTW996" s="90"/>
      <c r="NTX996" s="90"/>
      <c r="NTY996" s="90"/>
      <c r="NTZ996" s="90"/>
      <c r="NUA996" s="90"/>
      <c r="NUB996" s="90"/>
      <c r="NUC996" s="90"/>
      <c r="NUD996" s="90"/>
      <c r="NUE996" s="90"/>
      <c r="NUF996" s="90"/>
      <c r="NUG996" s="90"/>
      <c r="NUH996" s="90"/>
      <c r="NUI996" s="90"/>
      <c r="NUJ996" s="90"/>
      <c r="NUK996" s="90"/>
      <c r="NUL996" s="90"/>
      <c r="NUM996" s="90"/>
      <c r="NUN996" s="90"/>
      <c r="NUO996" s="90"/>
      <c r="NUP996" s="90"/>
      <c r="NUQ996" s="90"/>
      <c r="NUR996" s="90"/>
      <c r="NUS996" s="90"/>
      <c r="NUT996" s="90"/>
      <c r="NUU996" s="90"/>
      <c r="NUV996" s="90"/>
      <c r="NUW996" s="90"/>
      <c r="NUX996" s="90"/>
      <c r="NUY996" s="90"/>
      <c r="NUZ996" s="90"/>
      <c r="NVA996" s="90"/>
      <c r="NVB996" s="90"/>
      <c r="NVC996" s="90"/>
      <c r="NVD996" s="90"/>
      <c r="NVE996" s="90"/>
      <c r="NVF996" s="90"/>
      <c r="NVG996" s="90"/>
      <c r="NVH996" s="90"/>
      <c r="NVI996" s="90"/>
      <c r="NVJ996" s="90"/>
      <c r="NVK996" s="90"/>
      <c r="NVL996" s="90"/>
      <c r="NVM996" s="90"/>
      <c r="NVN996" s="90"/>
      <c r="NVO996" s="90"/>
      <c r="NVP996" s="90"/>
      <c r="NVQ996" s="90"/>
      <c r="NVR996" s="90"/>
      <c r="NVS996" s="90"/>
      <c r="NVT996" s="90"/>
      <c r="NVU996" s="90"/>
      <c r="NVV996" s="90"/>
      <c r="NVW996" s="90"/>
      <c r="NVX996" s="90"/>
      <c r="NVY996" s="90"/>
      <c r="NVZ996" s="90"/>
      <c r="NWA996" s="90"/>
      <c r="NWB996" s="90"/>
      <c r="NWC996" s="90"/>
      <c r="NWD996" s="90"/>
      <c r="NWE996" s="90"/>
      <c r="NWF996" s="90"/>
      <c r="NWG996" s="90"/>
      <c r="NWH996" s="90"/>
      <c r="NWI996" s="90"/>
      <c r="NWJ996" s="90"/>
      <c r="NWK996" s="90"/>
      <c r="NWL996" s="90"/>
      <c r="NWM996" s="90"/>
      <c r="NWN996" s="90"/>
      <c r="NWO996" s="90"/>
      <c r="NWP996" s="90"/>
      <c r="NWQ996" s="90"/>
      <c r="NWR996" s="90"/>
      <c r="NWS996" s="90"/>
      <c r="NWT996" s="90"/>
      <c r="NWU996" s="90"/>
      <c r="NWV996" s="90"/>
      <c r="NWW996" s="90"/>
      <c r="NWX996" s="90"/>
      <c r="NWY996" s="90"/>
      <c r="NWZ996" s="90"/>
      <c r="NXA996" s="90"/>
      <c r="NXB996" s="90"/>
      <c r="NXC996" s="90"/>
      <c r="NXD996" s="90"/>
      <c r="NXE996" s="90"/>
      <c r="NXF996" s="90"/>
      <c r="NXG996" s="90"/>
      <c r="NXH996" s="90"/>
      <c r="NXI996" s="90"/>
      <c r="NXJ996" s="90"/>
      <c r="NXK996" s="90"/>
      <c r="NXL996" s="90"/>
      <c r="NXM996" s="90"/>
      <c r="NXN996" s="90"/>
      <c r="NXO996" s="90"/>
      <c r="NXP996" s="90"/>
      <c r="NXQ996" s="90"/>
      <c r="NXR996" s="90"/>
      <c r="NXS996" s="90"/>
      <c r="NXT996" s="90"/>
      <c r="NXU996" s="90"/>
      <c r="NXV996" s="90"/>
      <c r="NXW996" s="90"/>
      <c r="NXX996" s="90"/>
      <c r="NXY996" s="90"/>
      <c r="NXZ996" s="90"/>
      <c r="NYA996" s="90"/>
      <c r="NYB996" s="90"/>
      <c r="NYC996" s="90"/>
      <c r="NYD996" s="90"/>
      <c r="NYE996" s="90"/>
      <c r="NYF996" s="90"/>
      <c r="NYG996" s="90"/>
      <c r="NYH996" s="90"/>
      <c r="NYI996" s="90"/>
      <c r="NYJ996" s="90"/>
      <c r="NYK996" s="90"/>
      <c r="NYL996" s="90"/>
      <c r="NYM996" s="90"/>
      <c r="NYN996" s="90"/>
      <c r="NYO996" s="90"/>
      <c r="NYP996" s="90"/>
      <c r="NYQ996" s="90"/>
      <c r="NYR996" s="90"/>
      <c r="NYS996" s="90"/>
      <c r="NYT996" s="90"/>
      <c r="NYU996" s="90"/>
      <c r="NYV996" s="90"/>
      <c r="NYW996" s="90"/>
      <c r="NYX996" s="90"/>
      <c r="NYY996" s="90"/>
      <c r="NYZ996" s="90"/>
      <c r="NZA996" s="90"/>
      <c r="NZB996" s="90"/>
      <c r="NZC996" s="90"/>
      <c r="NZD996" s="90"/>
      <c r="NZE996" s="90"/>
      <c r="NZF996" s="90"/>
      <c r="NZG996" s="90"/>
      <c r="NZH996" s="90"/>
      <c r="NZI996" s="90"/>
      <c r="NZJ996" s="90"/>
      <c r="NZK996" s="90"/>
      <c r="NZL996" s="90"/>
      <c r="NZM996" s="90"/>
      <c r="NZN996" s="90"/>
      <c r="NZO996" s="90"/>
      <c r="NZP996" s="90"/>
      <c r="NZQ996" s="90"/>
      <c r="NZR996" s="90"/>
      <c r="NZS996" s="90"/>
      <c r="NZT996" s="90"/>
      <c r="NZU996" s="90"/>
      <c r="NZV996" s="90"/>
      <c r="NZW996" s="90"/>
      <c r="NZX996" s="90"/>
      <c r="NZY996" s="90"/>
      <c r="NZZ996" s="90"/>
      <c r="OAA996" s="90"/>
      <c r="OAB996" s="90"/>
      <c r="OAC996" s="90"/>
      <c r="OAD996" s="90"/>
      <c r="OAE996" s="90"/>
      <c r="OAF996" s="90"/>
      <c r="OAG996" s="90"/>
      <c r="OAH996" s="90"/>
      <c r="OAI996" s="90"/>
      <c r="OAJ996" s="90"/>
      <c r="OAK996" s="90"/>
      <c r="OAL996" s="90"/>
      <c r="OAM996" s="90"/>
      <c r="OAN996" s="90"/>
      <c r="OAO996" s="90"/>
      <c r="OAP996" s="90"/>
      <c r="OAQ996" s="90"/>
      <c r="OAR996" s="90"/>
      <c r="OAS996" s="90"/>
      <c r="OAT996" s="90"/>
      <c r="OAU996" s="90"/>
      <c r="OAV996" s="90"/>
      <c r="OAW996" s="90"/>
      <c r="OAX996" s="90"/>
      <c r="OAY996" s="90"/>
      <c r="OAZ996" s="90"/>
      <c r="OBA996" s="90"/>
      <c r="OBB996" s="90"/>
      <c r="OBC996" s="90"/>
      <c r="OBD996" s="90"/>
      <c r="OBE996" s="90"/>
      <c r="OBF996" s="90"/>
      <c r="OBG996" s="90"/>
      <c r="OBH996" s="90"/>
      <c r="OBI996" s="90"/>
      <c r="OBJ996" s="90"/>
      <c r="OBK996" s="90"/>
      <c r="OBL996" s="90"/>
      <c r="OBM996" s="90"/>
      <c r="OBN996" s="90"/>
      <c r="OBO996" s="90"/>
      <c r="OBP996" s="90"/>
      <c r="OBQ996" s="90"/>
      <c r="OBR996" s="90"/>
      <c r="OBS996" s="90"/>
      <c r="OBT996" s="90"/>
      <c r="OBU996" s="90"/>
      <c r="OBV996" s="90"/>
      <c r="OBW996" s="90"/>
      <c r="OBX996" s="90"/>
      <c r="OBY996" s="90"/>
      <c r="OBZ996" s="90"/>
      <c r="OCA996" s="90"/>
      <c r="OCB996" s="90"/>
      <c r="OCC996" s="90"/>
      <c r="OCD996" s="90"/>
      <c r="OCE996" s="90"/>
      <c r="OCF996" s="90"/>
      <c r="OCG996" s="90"/>
      <c r="OCH996" s="90"/>
      <c r="OCI996" s="90"/>
      <c r="OCJ996" s="90"/>
      <c r="OCK996" s="90"/>
      <c r="OCL996" s="90"/>
      <c r="OCM996" s="90"/>
      <c r="OCN996" s="90"/>
      <c r="OCO996" s="90"/>
      <c r="OCP996" s="90"/>
      <c r="OCQ996" s="90"/>
      <c r="OCR996" s="90"/>
      <c r="OCS996" s="90"/>
      <c r="OCT996" s="90"/>
      <c r="OCU996" s="90"/>
      <c r="OCV996" s="90"/>
      <c r="OCW996" s="90"/>
      <c r="OCX996" s="90"/>
      <c r="OCY996" s="90"/>
      <c r="OCZ996" s="90"/>
      <c r="ODA996" s="90"/>
      <c r="ODB996" s="90"/>
      <c r="ODC996" s="90"/>
      <c r="ODD996" s="90"/>
      <c r="ODE996" s="90"/>
      <c r="ODF996" s="90"/>
      <c r="ODG996" s="90"/>
      <c r="ODH996" s="90"/>
      <c r="ODI996" s="90"/>
      <c r="ODJ996" s="90"/>
      <c r="ODK996" s="90"/>
      <c r="ODL996" s="90"/>
      <c r="ODM996" s="90"/>
      <c r="ODN996" s="90"/>
      <c r="ODO996" s="90"/>
      <c r="ODP996" s="90"/>
      <c r="ODQ996" s="90"/>
      <c r="ODR996" s="90"/>
      <c r="ODS996" s="90"/>
      <c r="ODT996" s="90"/>
      <c r="ODU996" s="90"/>
      <c r="ODV996" s="90"/>
      <c r="ODW996" s="90"/>
      <c r="ODX996" s="90"/>
      <c r="ODY996" s="90"/>
      <c r="ODZ996" s="90"/>
      <c r="OEA996" s="90"/>
      <c r="OEB996" s="90"/>
      <c r="OEC996" s="90"/>
      <c r="OED996" s="90"/>
      <c r="OEE996" s="90"/>
      <c r="OEF996" s="90"/>
      <c r="OEG996" s="90"/>
      <c r="OEH996" s="90"/>
      <c r="OEI996" s="90"/>
      <c r="OEJ996" s="90"/>
      <c r="OEK996" s="90"/>
      <c r="OEL996" s="90"/>
      <c r="OEM996" s="90"/>
      <c r="OEN996" s="90"/>
      <c r="OEO996" s="90"/>
      <c r="OEP996" s="90"/>
      <c r="OEQ996" s="90"/>
      <c r="OER996" s="90"/>
      <c r="OES996" s="90"/>
      <c r="OET996" s="90"/>
      <c r="OEU996" s="90"/>
      <c r="OEV996" s="90"/>
      <c r="OEW996" s="90"/>
      <c r="OEX996" s="90"/>
      <c r="OEY996" s="90"/>
      <c r="OEZ996" s="90"/>
      <c r="OFA996" s="90"/>
      <c r="OFB996" s="90"/>
      <c r="OFC996" s="90"/>
      <c r="OFD996" s="90"/>
      <c r="OFE996" s="90"/>
      <c r="OFF996" s="90"/>
      <c r="OFG996" s="90"/>
      <c r="OFH996" s="90"/>
      <c r="OFI996" s="90"/>
      <c r="OFJ996" s="90"/>
      <c r="OFK996" s="90"/>
      <c r="OFL996" s="90"/>
      <c r="OFM996" s="90"/>
      <c r="OFN996" s="90"/>
      <c r="OFO996" s="90"/>
      <c r="OFP996" s="90"/>
      <c r="OFQ996" s="90"/>
      <c r="OFR996" s="90"/>
      <c r="OFS996" s="90"/>
      <c r="OFT996" s="90"/>
      <c r="OFU996" s="90"/>
      <c r="OFV996" s="90"/>
      <c r="OFW996" s="90"/>
      <c r="OFX996" s="90"/>
      <c r="OFY996" s="90"/>
      <c r="OFZ996" s="90"/>
      <c r="OGA996" s="90"/>
      <c r="OGB996" s="90"/>
      <c r="OGC996" s="90"/>
      <c r="OGD996" s="90"/>
      <c r="OGE996" s="90"/>
      <c r="OGF996" s="90"/>
      <c r="OGG996" s="90"/>
      <c r="OGH996" s="90"/>
      <c r="OGI996" s="90"/>
      <c r="OGJ996" s="90"/>
      <c r="OGK996" s="90"/>
      <c r="OGL996" s="90"/>
      <c r="OGM996" s="90"/>
      <c r="OGN996" s="90"/>
      <c r="OGO996" s="90"/>
      <c r="OGP996" s="90"/>
      <c r="OGQ996" s="90"/>
      <c r="OGR996" s="90"/>
      <c r="OGS996" s="90"/>
      <c r="OGT996" s="90"/>
      <c r="OGU996" s="90"/>
      <c r="OGV996" s="90"/>
      <c r="OGW996" s="90"/>
      <c r="OGX996" s="90"/>
      <c r="OGY996" s="90"/>
      <c r="OGZ996" s="90"/>
      <c r="OHA996" s="90"/>
      <c r="OHB996" s="90"/>
      <c r="OHC996" s="90"/>
      <c r="OHD996" s="90"/>
      <c r="OHE996" s="90"/>
      <c r="OHF996" s="90"/>
      <c r="OHG996" s="90"/>
      <c r="OHH996" s="90"/>
      <c r="OHI996" s="90"/>
      <c r="OHJ996" s="90"/>
      <c r="OHK996" s="90"/>
      <c r="OHL996" s="90"/>
      <c r="OHM996" s="90"/>
      <c r="OHN996" s="90"/>
      <c r="OHO996" s="90"/>
      <c r="OHP996" s="90"/>
      <c r="OHQ996" s="90"/>
      <c r="OHR996" s="90"/>
      <c r="OHS996" s="90"/>
      <c r="OHT996" s="90"/>
      <c r="OHU996" s="90"/>
      <c r="OHV996" s="90"/>
      <c r="OHW996" s="90"/>
      <c r="OHX996" s="90"/>
      <c r="OHY996" s="90"/>
      <c r="OHZ996" s="90"/>
      <c r="OIA996" s="90"/>
      <c r="OIB996" s="90"/>
      <c r="OIC996" s="90"/>
      <c r="OID996" s="90"/>
      <c r="OIE996" s="90"/>
      <c r="OIF996" s="90"/>
      <c r="OIG996" s="90"/>
      <c r="OIH996" s="90"/>
      <c r="OII996" s="90"/>
      <c r="OIJ996" s="90"/>
      <c r="OIK996" s="90"/>
      <c r="OIL996" s="90"/>
      <c r="OIM996" s="90"/>
      <c r="OIN996" s="90"/>
      <c r="OIO996" s="90"/>
      <c r="OIP996" s="90"/>
      <c r="OIQ996" s="90"/>
      <c r="OIR996" s="90"/>
      <c r="OIS996" s="90"/>
      <c r="OIT996" s="90"/>
      <c r="OIU996" s="90"/>
      <c r="OIV996" s="90"/>
      <c r="OIW996" s="90"/>
      <c r="OIX996" s="90"/>
      <c r="OIY996" s="90"/>
      <c r="OIZ996" s="90"/>
      <c r="OJA996" s="90"/>
      <c r="OJB996" s="90"/>
      <c r="OJC996" s="90"/>
      <c r="OJD996" s="90"/>
      <c r="OJE996" s="90"/>
      <c r="OJF996" s="90"/>
      <c r="OJG996" s="90"/>
      <c r="OJH996" s="90"/>
      <c r="OJI996" s="90"/>
      <c r="OJJ996" s="90"/>
      <c r="OJK996" s="90"/>
      <c r="OJL996" s="90"/>
      <c r="OJM996" s="90"/>
      <c r="OJN996" s="90"/>
      <c r="OJO996" s="90"/>
      <c r="OJP996" s="90"/>
      <c r="OJQ996" s="90"/>
      <c r="OJR996" s="90"/>
      <c r="OJS996" s="90"/>
      <c r="OJT996" s="90"/>
      <c r="OJU996" s="90"/>
      <c r="OJV996" s="90"/>
      <c r="OJW996" s="90"/>
      <c r="OJX996" s="90"/>
      <c r="OJY996" s="90"/>
      <c r="OJZ996" s="90"/>
      <c r="OKA996" s="90"/>
      <c r="OKB996" s="90"/>
      <c r="OKC996" s="90"/>
      <c r="OKD996" s="90"/>
      <c r="OKE996" s="90"/>
      <c r="OKF996" s="90"/>
      <c r="OKG996" s="90"/>
      <c r="OKH996" s="90"/>
      <c r="OKI996" s="90"/>
      <c r="OKJ996" s="90"/>
      <c r="OKK996" s="90"/>
      <c r="OKL996" s="90"/>
      <c r="OKM996" s="90"/>
      <c r="OKN996" s="90"/>
      <c r="OKO996" s="90"/>
      <c r="OKP996" s="90"/>
      <c r="OKQ996" s="90"/>
      <c r="OKR996" s="90"/>
      <c r="OKS996" s="90"/>
      <c r="OKT996" s="90"/>
      <c r="OKU996" s="90"/>
      <c r="OKV996" s="90"/>
      <c r="OKW996" s="90"/>
      <c r="OKX996" s="90"/>
      <c r="OKY996" s="90"/>
      <c r="OKZ996" s="90"/>
      <c r="OLA996" s="90"/>
      <c r="OLB996" s="90"/>
      <c r="OLC996" s="90"/>
      <c r="OLD996" s="90"/>
      <c r="OLE996" s="90"/>
      <c r="OLF996" s="90"/>
      <c r="OLG996" s="90"/>
      <c r="OLH996" s="90"/>
      <c r="OLI996" s="90"/>
      <c r="OLJ996" s="90"/>
      <c r="OLK996" s="90"/>
      <c r="OLL996" s="90"/>
      <c r="OLM996" s="90"/>
      <c r="OLN996" s="90"/>
      <c r="OLO996" s="90"/>
      <c r="OLP996" s="90"/>
      <c r="OLQ996" s="90"/>
      <c r="OLR996" s="90"/>
      <c r="OLS996" s="90"/>
      <c r="OLT996" s="90"/>
      <c r="OLU996" s="90"/>
      <c r="OLV996" s="90"/>
      <c r="OLW996" s="90"/>
      <c r="OLX996" s="90"/>
      <c r="OLY996" s="90"/>
      <c r="OLZ996" s="90"/>
      <c r="OMA996" s="90"/>
      <c r="OMB996" s="90"/>
      <c r="OMC996" s="90"/>
      <c r="OMD996" s="90"/>
      <c r="OME996" s="90"/>
      <c r="OMF996" s="90"/>
      <c r="OMG996" s="90"/>
      <c r="OMH996" s="90"/>
      <c r="OMI996" s="90"/>
      <c r="OMJ996" s="90"/>
      <c r="OMK996" s="90"/>
      <c r="OML996" s="90"/>
      <c r="OMM996" s="90"/>
      <c r="OMN996" s="90"/>
      <c r="OMO996" s="90"/>
      <c r="OMP996" s="90"/>
      <c r="OMQ996" s="90"/>
      <c r="OMR996" s="90"/>
      <c r="OMS996" s="90"/>
      <c r="OMT996" s="90"/>
      <c r="OMU996" s="90"/>
      <c r="OMV996" s="90"/>
      <c r="OMW996" s="90"/>
      <c r="OMX996" s="90"/>
      <c r="OMY996" s="90"/>
      <c r="OMZ996" s="90"/>
      <c r="ONA996" s="90"/>
      <c r="ONB996" s="90"/>
      <c r="ONC996" s="90"/>
      <c r="OND996" s="90"/>
      <c r="ONE996" s="90"/>
      <c r="ONF996" s="90"/>
      <c r="ONG996" s="90"/>
      <c r="ONH996" s="90"/>
      <c r="ONI996" s="90"/>
      <c r="ONJ996" s="90"/>
      <c r="ONK996" s="90"/>
      <c r="ONL996" s="90"/>
      <c r="ONM996" s="90"/>
      <c r="ONN996" s="90"/>
      <c r="ONO996" s="90"/>
      <c r="ONP996" s="90"/>
      <c r="ONQ996" s="90"/>
      <c r="ONR996" s="90"/>
      <c r="ONS996" s="90"/>
      <c r="ONT996" s="90"/>
      <c r="ONU996" s="90"/>
      <c r="ONV996" s="90"/>
      <c r="ONW996" s="90"/>
      <c r="ONX996" s="90"/>
      <c r="ONY996" s="90"/>
      <c r="ONZ996" s="90"/>
      <c r="OOA996" s="90"/>
      <c r="OOB996" s="90"/>
      <c r="OOC996" s="90"/>
      <c r="OOD996" s="90"/>
      <c r="OOE996" s="90"/>
      <c r="OOF996" s="90"/>
      <c r="OOG996" s="90"/>
      <c r="OOH996" s="90"/>
      <c r="OOI996" s="90"/>
      <c r="OOJ996" s="90"/>
      <c r="OOK996" s="90"/>
      <c r="OOL996" s="90"/>
      <c r="OOM996" s="90"/>
      <c r="OON996" s="90"/>
      <c r="OOO996" s="90"/>
      <c r="OOP996" s="90"/>
      <c r="OOQ996" s="90"/>
      <c r="OOR996" s="90"/>
      <c r="OOS996" s="90"/>
      <c r="OOT996" s="90"/>
      <c r="OOU996" s="90"/>
      <c r="OOV996" s="90"/>
      <c r="OOW996" s="90"/>
      <c r="OOX996" s="90"/>
      <c r="OOY996" s="90"/>
      <c r="OOZ996" s="90"/>
      <c r="OPA996" s="90"/>
      <c r="OPB996" s="90"/>
      <c r="OPC996" s="90"/>
      <c r="OPD996" s="90"/>
      <c r="OPE996" s="90"/>
      <c r="OPF996" s="90"/>
      <c r="OPG996" s="90"/>
      <c r="OPH996" s="90"/>
      <c r="OPI996" s="90"/>
      <c r="OPJ996" s="90"/>
      <c r="OPK996" s="90"/>
      <c r="OPL996" s="90"/>
      <c r="OPM996" s="90"/>
      <c r="OPN996" s="90"/>
      <c r="OPO996" s="90"/>
      <c r="OPP996" s="90"/>
      <c r="OPQ996" s="90"/>
      <c r="OPR996" s="90"/>
      <c r="OPS996" s="90"/>
      <c r="OPT996" s="90"/>
      <c r="OPU996" s="90"/>
      <c r="OPV996" s="90"/>
      <c r="OPW996" s="90"/>
      <c r="OPX996" s="90"/>
      <c r="OPY996" s="90"/>
      <c r="OPZ996" s="90"/>
      <c r="OQA996" s="90"/>
      <c r="OQB996" s="90"/>
      <c r="OQC996" s="90"/>
      <c r="OQD996" s="90"/>
      <c r="OQE996" s="90"/>
      <c r="OQF996" s="90"/>
      <c r="OQG996" s="90"/>
      <c r="OQH996" s="90"/>
      <c r="OQI996" s="90"/>
      <c r="OQJ996" s="90"/>
      <c r="OQK996" s="90"/>
      <c r="OQL996" s="90"/>
      <c r="OQM996" s="90"/>
      <c r="OQN996" s="90"/>
      <c r="OQO996" s="90"/>
      <c r="OQP996" s="90"/>
      <c r="OQQ996" s="90"/>
      <c r="OQR996" s="90"/>
      <c r="OQS996" s="90"/>
      <c r="OQT996" s="90"/>
      <c r="OQU996" s="90"/>
      <c r="OQV996" s="90"/>
      <c r="OQW996" s="90"/>
      <c r="OQX996" s="90"/>
      <c r="OQY996" s="90"/>
      <c r="OQZ996" s="90"/>
      <c r="ORA996" s="90"/>
      <c r="ORB996" s="90"/>
      <c r="ORC996" s="90"/>
      <c r="ORD996" s="90"/>
      <c r="ORE996" s="90"/>
      <c r="ORF996" s="90"/>
      <c r="ORG996" s="90"/>
      <c r="ORH996" s="90"/>
      <c r="ORI996" s="90"/>
      <c r="ORJ996" s="90"/>
      <c r="ORK996" s="90"/>
      <c r="ORL996" s="90"/>
      <c r="ORM996" s="90"/>
      <c r="ORN996" s="90"/>
      <c r="ORO996" s="90"/>
      <c r="ORP996" s="90"/>
      <c r="ORQ996" s="90"/>
      <c r="ORR996" s="90"/>
      <c r="ORS996" s="90"/>
      <c r="ORT996" s="90"/>
      <c r="ORU996" s="90"/>
      <c r="ORV996" s="90"/>
      <c r="ORW996" s="90"/>
      <c r="ORX996" s="90"/>
      <c r="ORY996" s="90"/>
      <c r="ORZ996" s="90"/>
      <c r="OSA996" s="90"/>
      <c r="OSB996" s="90"/>
      <c r="OSC996" s="90"/>
      <c r="OSD996" s="90"/>
      <c r="OSE996" s="90"/>
      <c r="OSF996" s="90"/>
      <c r="OSG996" s="90"/>
      <c r="OSH996" s="90"/>
      <c r="OSI996" s="90"/>
      <c r="OSJ996" s="90"/>
      <c r="OSK996" s="90"/>
      <c r="OSL996" s="90"/>
      <c r="OSM996" s="90"/>
      <c r="OSN996" s="90"/>
      <c r="OSO996" s="90"/>
      <c r="OSP996" s="90"/>
      <c r="OSQ996" s="90"/>
      <c r="OSR996" s="90"/>
      <c r="OSS996" s="90"/>
      <c r="OST996" s="90"/>
      <c r="OSU996" s="90"/>
      <c r="OSV996" s="90"/>
      <c r="OSW996" s="90"/>
      <c r="OSX996" s="90"/>
      <c r="OSY996" s="90"/>
      <c r="OSZ996" s="90"/>
      <c r="OTA996" s="90"/>
      <c r="OTB996" s="90"/>
      <c r="OTC996" s="90"/>
      <c r="OTD996" s="90"/>
      <c r="OTE996" s="90"/>
      <c r="OTF996" s="90"/>
      <c r="OTG996" s="90"/>
      <c r="OTH996" s="90"/>
      <c r="OTI996" s="90"/>
      <c r="OTJ996" s="90"/>
      <c r="OTK996" s="90"/>
      <c r="OTL996" s="90"/>
      <c r="OTM996" s="90"/>
      <c r="OTN996" s="90"/>
      <c r="OTO996" s="90"/>
      <c r="OTP996" s="90"/>
      <c r="OTQ996" s="90"/>
      <c r="OTR996" s="90"/>
      <c r="OTS996" s="90"/>
      <c r="OTT996" s="90"/>
      <c r="OTU996" s="90"/>
      <c r="OTV996" s="90"/>
      <c r="OTW996" s="90"/>
      <c r="OTX996" s="90"/>
      <c r="OTY996" s="90"/>
      <c r="OTZ996" s="90"/>
      <c r="OUA996" s="90"/>
      <c r="OUB996" s="90"/>
      <c r="OUC996" s="90"/>
      <c r="OUD996" s="90"/>
      <c r="OUE996" s="90"/>
      <c r="OUF996" s="90"/>
      <c r="OUG996" s="90"/>
      <c r="OUH996" s="90"/>
      <c r="OUI996" s="90"/>
      <c r="OUJ996" s="90"/>
      <c r="OUK996" s="90"/>
      <c r="OUL996" s="90"/>
      <c r="OUM996" s="90"/>
      <c r="OUN996" s="90"/>
      <c r="OUO996" s="90"/>
      <c r="OUP996" s="90"/>
      <c r="OUQ996" s="90"/>
      <c r="OUR996" s="90"/>
      <c r="OUS996" s="90"/>
      <c r="OUT996" s="90"/>
      <c r="OUU996" s="90"/>
      <c r="OUV996" s="90"/>
      <c r="OUW996" s="90"/>
      <c r="OUX996" s="90"/>
      <c r="OUY996" s="90"/>
      <c r="OUZ996" s="90"/>
      <c r="OVA996" s="90"/>
      <c r="OVB996" s="90"/>
      <c r="OVC996" s="90"/>
      <c r="OVD996" s="90"/>
      <c r="OVE996" s="90"/>
      <c r="OVF996" s="90"/>
      <c r="OVG996" s="90"/>
      <c r="OVH996" s="90"/>
      <c r="OVI996" s="90"/>
      <c r="OVJ996" s="90"/>
      <c r="OVK996" s="90"/>
      <c r="OVL996" s="90"/>
      <c r="OVM996" s="90"/>
      <c r="OVN996" s="90"/>
      <c r="OVO996" s="90"/>
      <c r="OVP996" s="90"/>
      <c r="OVQ996" s="90"/>
      <c r="OVR996" s="90"/>
      <c r="OVS996" s="90"/>
      <c r="OVT996" s="90"/>
      <c r="OVU996" s="90"/>
      <c r="OVV996" s="90"/>
      <c r="OVW996" s="90"/>
      <c r="OVX996" s="90"/>
      <c r="OVY996" s="90"/>
      <c r="OVZ996" s="90"/>
      <c r="OWA996" s="90"/>
      <c r="OWB996" s="90"/>
      <c r="OWC996" s="90"/>
      <c r="OWD996" s="90"/>
      <c r="OWE996" s="90"/>
      <c r="OWF996" s="90"/>
      <c r="OWG996" s="90"/>
      <c r="OWH996" s="90"/>
      <c r="OWI996" s="90"/>
      <c r="OWJ996" s="90"/>
      <c r="OWK996" s="90"/>
      <c r="OWL996" s="90"/>
      <c r="OWM996" s="90"/>
      <c r="OWN996" s="90"/>
      <c r="OWO996" s="90"/>
      <c r="OWP996" s="90"/>
      <c r="OWQ996" s="90"/>
      <c r="OWR996" s="90"/>
      <c r="OWS996" s="90"/>
      <c r="OWT996" s="90"/>
      <c r="OWU996" s="90"/>
      <c r="OWV996" s="90"/>
      <c r="OWW996" s="90"/>
      <c r="OWX996" s="90"/>
      <c r="OWY996" s="90"/>
      <c r="OWZ996" s="90"/>
      <c r="OXA996" s="90"/>
      <c r="OXB996" s="90"/>
      <c r="OXC996" s="90"/>
      <c r="OXD996" s="90"/>
      <c r="OXE996" s="90"/>
      <c r="OXF996" s="90"/>
      <c r="OXG996" s="90"/>
      <c r="OXH996" s="90"/>
      <c r="OXI996" s="90"/>
      <c r="OXJ996" s="90"/>
      <c r="OXK996" s="90"/>
      <c r="OXL996" s="90"/>
      <c r="OXM996" s="90"/>
      <c r="OXN996" s="90"/>
      <c r="OXO996" s="90"/>
      <c r="OXP996" s="90"/>
      <c r="OXQ996" s="90"/>
      <c r="OXR996" s="90"/>
      <c r="OXS996" s="90"/>
      <c r="OXT996" s="90"/>
      <c r="OXU996" s="90"/>
      <c r="OXV996" s="90"/>
      <c r="OXW996" s="90"/>
      <c r="OXX996" s="90"/>
      <c r="OXY996" s="90"/>
      <c r="OXZ996" s="90"/>
      <c r="OYA996" s="90"/>
      <c r="OYB996" s="90"/>
      <c r="OYC996" s="90"/>
      <c r="OYD996" s="90"/>
      <c r="OYE996" s="90"/>
      <c r="OYF996" s="90"/>
      <c r="OYG996" s="90"/>
      <c r="OYH996" s="90"/>
      <c r="OYI996" s="90"/>
      <c r="OYJ996" s="90"/>
      <c r="OYK996" s="90"/>
      <c r="OYL996" s="90"/>
      <c r="OYM996" s="90"/>
      <c r="OYN996" s="90"/>
      <c r="OYO996" s="90"/>
      <c r="OYP996" s="90"/>
      <c r="OYQ996" s="90"/>
      <c r="OYR996" s="90"/>
      <c r="OYS996" s="90"/>
      <c r="OYT996" s="90"/>
      <c r="OYU996" s="90"/>
      <c r="OYV996" s="90"/>
      <c r="OYW996" s="90"/>
      <c r="OYX996" s="90"/>
      <c r="OYY996" s="90"/>
      <c r="OYZ996" s="90"/>
      <c r="OZA996" s="90"/>
      <c r="OZB996" s="90"/>
      <c r="OZC996" s="90"/>
      <c r="OZD996" s="90"/>
      <c r="OZE996" s="90"/>
      <c r="OZF996" s="90"/>
      <c r="OZG996" s="90"/>
      <c r="OZH996" s="90"/>
      <c r="OZI996" s="90"/>
      <c r="OZJ996" s="90"/>
      <c r="OZK996" s="90"/>
      <c r="OZL996" s="90"/>
      <c r="OZM996" s="90"/>
      <c r="OZN996" s="90"/>
      <c r="OZO996" s="90"/>
      <c r="OZP996" s="90"/>
      <c r="OZQ996" s="90"/>
      <c r="OZR996" s="90"/>
      <c r="OZS996" s="90"/>
      <c r="OZT996" s="90"/>
      <c r="OZU996" s="90"/>
      <c r="OZV996" s="90"/>
      <c r="OZW996" s="90"/>
      <c r="OZX996" s="90"/>
      <c r="OZY996" s="90"/>
      <c r="OZZ996" s="90"/>
      <c r="PAA996" s="90"/>
      <c r="PAB996" s="90"/>
      <c r="PAC996" s="90"/>
      <c r="PAD996" s="90"/>
      <c r="PAE996" s="90"/>
      <c r="PAF996" s="90"/>
      <c r="PAG996" s="90"/>
      <c r="PAH996" s="90"/>
      <c r="PAI996" s="90"/>
      <c r="PAJ996" s="90"/>
      <c r="PAK996" s="90"/>
      <c r="PAL996" s="90"/>
      <c r="PAM996" s="90"/>
      <c r="PAN996" s="90"/>
      <c r="PAO996" s="90"/>
      <c r="PAP996" s="90"/>
      <c r="PAQ996" s="90"/>
      <c r="PAR996" s="90"/>
      <c r="PAS996" s="90"/>
      <c r="PAT996" s="90"/>
      <c r="PAU996" s="90"/>
      <c r="PAV996" s="90"/>
      <c r="PAW996" s="90"/>
      <c r="PAX996" s="90"/>
      <c r="PAY996" s="90"/>
      <c r="PAZ996" s="90"/>
      <c r="PBA996" s="90"/>
      <c r="PBB996" s="90"/>
      <c r="PBC996" s="90"/>
      <c r="PBD996" s="90"/>
      <c r="PBE996" s="90"/>
      <c r="PBF996" s="90"/>
      <c r="PBG996" s="90"/>
      <c r="PBH996" s="90"/>
      <c r="PBI996" s="90"/>
      <c r="PBJ996" s="90"/>
      <c r="PBK996" s="90"/>
      <c r="PBL996" s="90"/>
      <c r="PBM996" s="90"/>
      <c r="PBN996" s="90"/>
      <c r="PBO996" s="90"/>
      <c r="PBP996" s="90"/>
      <c r="PBQ996" s="90"/>
      <c r="PBR996" s="90"/>
      <c r="PBS996" s="90"/>
      <c r="PBT996" s="90"/>
      <c r="PBU996" s="90"/>
      <c r="PBV996" s="90"/>
      <c r="PBW996" s="90"/>
      <c r="PBX996" s="90"/>
      <c r="PBY996" s="90"/>
      <c r="PBZ996" s="90"/>
      <c r="PCA996" s="90"/>
      <c r="PCB996" s="90"/>
      <c r="PCC996" s="90"/>
      <c r="PCD996" s="90"/>
      <c r="PCE996" s="90"/>
      <c r="PCF996" s="90"/>
      <c r="PCG996" s="90"/>
      <c r="PCH996" s="90"/>
      <c r="PCI996" s="90"/>
      <c r="PCJ996" s="90"/>
      <c r="PCK996" s="90"/>
      <c r="PCL996" s="90"/>
      <c r="PCM996" s="90"/>
      <c r="PCN996" s="90"/>
      <c r="PCO996" s="90"/>
      <c r="PCP996" s="90"/>
      <c r="PCQ996" s="90"/>
      <c r="PCR996" s="90"/>
      <c r="PCS996" s="90"/>
      <c r="PCT996" s="90"/>
      <c r="PCU996" s="90"/>
      <c r="PCV996" s="90"/>
      <c r="PCW996" s="90"/>
      <c r="PCX996" s="90"/>
      <c r="PCY996" s="90"/>
      <c r="PCZ996" s="90"/>
      <c r="PDA996" s="90"/>
      <c r="PDB996" s="90"/>
      <c r="PDC996" s="90"/>
      <c r="PDD996" s="90"/>
      <c r="PDE996" s="90"/>
      <c r="PDF996" s="90"/>
      <c r="PDG996" s="90"/>
      <c r="PDH996" s="90"/>
      <c r="PDI996" s="90"/>
      <c r="PDJ996" s="90"/>
      <c r="PDK996" s="90"/>
      <c r="PDL996" s="90"/>
      <c r="PDM996" s="90"/>
      <c r="PDN996" s="90"/>
      <c r="PDO996" s="90"/>
      <c r="PDP996" s="90"/>
      <c r="PDQ996" s="90"/>
      <c r="PDR996" s="90"/>
      <c r="PDS996" s="90"/>
      <c r="PDT996" s="90"/>
      <c r="PDU996" s="90"/>
      <c r="PDV996" s="90"/>
      <c r="PDW996" s="90"/>
      <c r="PDX996" s="90"/>
      <c r="PDY996" s="90"/>
      <c r="PDZ996" s="90"/>
      <c r="PEA996" s="90"/>
      <c r="PEB996" s="90"/>
      <c r="PEC996" s="90"/>
      <c r="PED996" s="90"/>
      <c r="PEE996" s="90"/>
      <c r="PEF996" s="90"/>
      <c r="PEG996" s="90"/>
      <c r="PEH996" s="90"/>
      <c r="PEI996" s="90"/>
      <c r="PEJ996" s="90"/>
      <c r="PEK996" s="90"/>
      <c r="PEL996" s="90"/>
      <c r="PEM996" s="90"/>
      <c r="PEN996" s="90"/>
      <c r="PEO996" s="90"/>
      <c r="PEP996" s="90"/>
      <c r="PEQ996" s="90"/>
      <c r="PER996" s="90"/>
      <c r="PES996" s="90"/>
      <c r="PET996" s="90"/>
      <c r="PEU996" s="90"/>
      <c r="PEV996" s="90"/>
      <c r="PEW996" s="90"/>
      <c r="PEX996" s="90"/>
      <c r="PEY996" s="90"/>
      <c r="PEZ996" s="90"/>
      <c r="PFA996" s="90"/>
      <c r="PFB996" s="90"/>
      <c r="PFC996" s="90"/>
      <c r="PFD996" s="90"/>
      <c r="PFE996" s="90"/>
      <c r="PFF996" s="90"/>
      <c r="PFG996" s="90"/>
      <c r="PFH996" s="90"/>
      <c r="PFI996" s="90"/>
      <c r="PFJ996" s="90"/>
      <c r="PFK996" s="90"/>
      <c r="PFL996" s="90"/>
      <c r="PFM996" s="90"/>
      <c r="PFN996" s="90"/>
      <c r="PFO996" s="90"/>
      <c r="PFP996" s="90"/>
      <c r="PFQ996" s="90"/>
      <c r="PFR996" s="90"/>
      <c r="PFS996" s="90"/>
      <c r="PFT996" s="90"/>
      <c r="PFU996" s="90"/>
      <c r="PFV996" s="90"/>
      <c r="PFW996" s="90"/>
      <c r="PFX996" s="90"/>
      <c r="PFY996" s="90"/>
      <c r="PFZ996" s="90"/>
      <c r="PGA996" s="90"/>
      <c r="PGB996" s="90"/>
      <c r="PGC996" s="90"/>
      <c r="PGD996" s="90"/>
      <c r="PGE996" s="90"/>
      <c r="PGF996" s="90"/>
      <c r="PGG996" s="90"/>
      <c r="PGH996" s="90"/>
      <c r="PGI996" s="90"/>
      <c r="PGJ996" s="90"/>
      <c r="PGK996" s="90"/>
      <c r="PGL996" s="90"/>
      <c r="PGM996" s="90"/>
      <c r="PGN996" s="90"/>
      <c r="PGO996" s="90"/>
      <c r="PGP996" s="90"/>
      <c r="PGQ996" s="90"/>
      <c r="PGR996" s="90"/>
      <c r="PGS996" s="90"/>
      <c r="PGT996" s="90"/>
      <c r="PGU996" s="90"/>
      <c r="PGV996" s="90"/>
      <c r="PGW996" s="90"/>
      <c r="PGX996" s="90"/>
      <c r="PGY996" s="90"/>
      <c r="PGZ996" s="90"/>
      <c r="PHA996" s="90"/>
      <c r="PHB996" s="90"/>
      <c r="PHC996" s="90"/>
      <c r="PHD996" s="90"/>
      <c r="PHE996" s="90"/>
      <c r="PHF996" s="90"/>
      <c r="PHG996" s="90"/>
      <c r="PHH996" s="90"/>
      <c r="PHI996" s="90"/>
      <c r="PHJ996" s="90"/>
      <c r="PHK996" s="90"/>
      <c r="PHL996" s="90"/>
      <c r="PHM996" s="90"/>
      <c r="PHN996" s="90"/>
      <c r="PHO996" s="90"/>
      <c r="PHP996" s="90"/>
      <c r="PHQ996" s="90"/>
      <c r="PHR996" s="90"/>
      <c r="PHS996" s="90"/>
      <c r="PHT996" s="90"/>
      <c r="PHU996" s="90"/>
      <c r="PHV996" s="90"/>
      <c r="PHW996" s="90"/>
      <c r="PHX996" s="90"/>
      <c r="PHY996" s="90"/>
      <c r="PHZ996" s="90"/>
      <c r="PIA996" s="90"/>
      <c r="PIB996" s="90"/>
      <c r="PIC996" s="90"/>
      <c r="PID996" s="90"/>
      <c r="PIE996" s="90"/>
      <c r="PIF996" s="90"/>
      <c r="PIG996" s="90"/>
      <c r="PIH996" s="90"/>
      <c r="PII996" s="90"/>
      <c r="PIJ996" s="90"/>
      <c r="PIK996" s="90"/>
      <c r="PIL996" s="90"/>
      <c r="PIM996" s="90"/>
      <c r="PIN996" s="90"/>
      <c r="PIO996" s="90"/>
      <c r="PIP996" s="90"/>
      <c r="PIQ996" s="90"/>
      <c r="PIR996" s="90"/>
      <c r="PIS996" s="90"/>
      <c r="PIT996" s="90"/>
      <c r="PIU996" s="90"/>
      <c r="PIV996" s="90"/>
      <c r="PIW996" s="90"/>
      <c r="PIX996" s="90"/>
      <c r="PIY996" s="90"/>
      <c r="PIZ996" s="90"/>
      <c r="PJA996" s="90"/>
      <c r="PJB996" s="90"/>
      <c r="PJC996" s="90"/>
      <c r="PJD996" s="90"/>
      <c r="PJE996" s="90"/>
      <c r="PJF996" s="90"/>
      <c r="PJG996" s="90"/>
      <c r="PJH996" s="90"/>
      <c r="PJI996" s="90"/>
      <c r="PJJ996" s="90"/>
      <c r="PJK996" s="90"/>
      <c r="PJL996" s="90"/>
      <c r="PJM996" s="90"/>
      <c r="PJN996" s="90"/>
      <c r="PJO996" s="90"/>
      <c r="PJP996" s="90"/>
      <c r="PJQ996" s="90"/>
      <c r="PJR996" s="90"/>
      <c r="PJS996" s="90"/>
      <c r="PJT996" s="90"/>
      <c r="PJU996" s="90"/>
      <c r="PJV996" s="90"/>
      <c r="PJW996" s="90"/>
      <c r="PJX996" s="90"/>
      <c r="PJY996" s="90"/>
      <c r="PJZ996" s="90"/>
      <c r="PKA996" s="90"/>
      <c r="PKB996" s="90"/>
      <c r="PKC996" s="90"/>
      <c r="PKD996" s="90"/>
      <c r="PKE996" s="90"/>
      <c r="PKF996" s="90"/>
      <c r="PKG996" s="90"/>
      <c r="PKH996" s="90"/>
      <c r="PKI996" s="90"/>
      <c r="PKJ996" s="90"/>
      <c r="PKK996" s="90"/>
      <c r="PKL996" s="90"/>
      <c r="PKM996" s="90"/>
      <c r="PKN996" s="90"/>
      <c r="PKO996" s="90"/>
      <c r="PKP996" s="90"/>
      <c r="PKQ996" s="90"/>
      <c r="PKR996" s="90"/>
      <c r="PKS996" s="90"/>
      <c r="PKT996" s="90"/>
      <c r="PKU996" s="90"/>
      <c r="PKV996" s="90"/>
      <c r="PKW996" s="90"/>
      <c r="PKX996" s="90"/>
      <c r="PKY996" s="90"/>
      <c r="PKZ996" s="90"/>
      <c r="PLA996" s="90"/>
      <c r="PLB996" s="90"/>
      <c r="PLC996" s="90"/>
      <c r="PLD996" s="90"/>
      <c r="PLE996" s="90"/>
      <c r="PLF996" s="90"/>
      <c r="PLG996" s="90"/>
      <c r="PLH996" s="90"/>
      <c r="PLI996" s="90"/>
      <c r="PLJ996" s="90"/>
      <c r="PLK996" s="90"/>
      <c r="PLL996" s="90"/>
      <c r="PLM996" s="90"/>
      <c r="PLN996" s="90"/>
      <c r="PLO996" s="90"/>
      <c r="PLP996" s="90"/>
      <c r="PLQ996" s="90"/>
      <c r="PLR996" s="90"/>
      <c r="PLS996" s="90"/>
      <c r="PLT996" s="90"/>
      <c r="PLU996" s="90"/>
      <c r="PLV996" s="90"/>
      <c r="PLW996" s="90"/>
      <c r="PLX996" s="90"/>
      <c r="PLY996" s="90"/>
      <c r="PLZ996" s="90"/>
      <c r="PMA996" s="90"/>
      <c r="PMB996" s="90"/>
      <c r="PMC996" s="90"/>
      <c r="PMD996" s="90"/>
      <c r="PME996" s="90"/>
      <c r="PMF996" s="90"/>
      <c r="PMG996" s="90"/>
      <c r="PMH996" s="90"/>
      <c r="PMI996" s="90"/>
      <c r="PMJ996" s="90"/>
      <c r="PMK996" s="90"/>
      <c r="PML996" s="90"/>
      <c r="PMM996" s="90"/>
      <c r="PMN996" s="90"/>
      <c r="PMO996" s="90"/>
      <c r="PMP996" s="90"/>
      <c r="PMQ996" s="90"/>
      <c r="PMR996" s="90"/>
      <c r="PMS996" s="90"/>
      <c r="PMT996" s="90"/>
      <c r="PMU996" s="90"/>
      <c r="PMV996" s="90"/>
      <c r="PMW996" s="90"/>
      <c r="PMX996" s="90"/>
      <c r="PMY996" s="90"/>
      <c r="PMZ996" s="90"/>
      <c r="PNA996" s="90"/>
      <c r="PNB996" s="90"/>
      <c r="PNC996" s="90"/>
      <c r="PND996" s="90"/>
      <c r="PNE996" s="90"/>
      <c r="PNF996" s="90"/>
      <c r="PNG996" s="90"/>
      <c r="PNH996" s="90"/>
      <c r="PNI996" s="90"/>
      <c r="PNJ996" s="90"/>
      <c r="PNK996" s="90"/>
      <c r="PNL996" s="90"/>
      <c r="PNM996" s="90"/>
      <c r="PNN996" s="90"/>
      <c r="PNO996" s="90"/>
      <c r="PNP996" s="90"/>
      <c r="PNQ996" s="90"/>
      <c r="PNR996" s="90"/>
      <c r="PNS996" s="90"/>
      <c r="PNT996" s="90"/>
      <c r="PNU996" s="90"/>
      <c r="PNV996" s="90"/>
      <c r="PNW996" s="90"/>
      <c r="PNX996" s="90"/>
      <c r="PNY996" s="90"/>
      <c r="PNZ996" s="90"/>
      <c r="POA996" s="90"/>
      <c r="POB996" s="90"/>
      <c r="POC996" s="90"/>
      <c r="POD996" s="90"/>
      <c r="POE996" s="90"/>
      <c r="POF996" s="90"/>
      <c r="POG996" s="90"/>
      <c r="POH996" s="90"/>
      <c r="POI996" s="90"/>
      <c r="POJ996" s="90"/>
      <c r="POK996" s="90"/>
      <c r="POL996" s="90"/>
      <c r="POM996" s="90"/>
      <c r="PON996" s="90"/>
      <c r="POO996" s="90"/>
      <c r="POP996" s="90"/>
      <c r="POQ996" s="90"/>
      <c r="POR996" s="90"/>
      <c r="POS996" s="90"/>
      <c r="POT996" s="90"/>
      <c r="POU996" s="90"/>
      <c r="POV996" s="90"/>
      <c r="POW996" s="90"/>
      <c r="POX996" s="90"/>
      <c r="POY996" s="90"/>
      <c r="POZ996" s="90"/>
      <c r="PPA996" s="90"/>
      <c r="PPB996" s="90"/>
      <c r="PPC996" s="90"/>
      <c r="PPD996" s="90"/>
      <c r="PPE996" s="90"/>
      <c r="PPF996" s="90"/>
      <c r="PPG996" s="90"/>
      <c r="PPH996" s="90"/>
      <c r="PPI996" s="90"/>
      <c r="PPJ996" s="90"/>
      <c r="PPK996" s="90"/>
      <c r="PPL996" s="90"/>
      <c r="PPM996" s="90"/>
      <c r="PPN996" s="90"/>
      <c r="PPO996" s="90"/>
      <c r="PPP996" s="90"/>
      <c r="PPQ996" s="90"/>
      <c r="PPR996" s="90"/>
      <c r="PPS996" s="90"/>
      <c r="PPT996" s="90"/>
      <c r="PPU996" s="90"/>
      <c r="PPV996" s="90"/>
      <c r="PPW996" s="90"/>
      <c r="PPX996" s="90"/>
      <c r="PPY996" s="90"/>
      <c r="PPZ996" s="90"/>
      <c r="PQA996" s="90"/>
      <c r="PQB996" s="90"/>
      <c r="PQC996" s="90"/>
      <c r="PQD996" s="90"/>
      <c r="PQE996" s="90"/>
      <c r="PQF996" s="90"/>
      <c r="PQG996" s="90"/>
      <c r="PQH996" s="90"/>
      <c r="PQI996" s="90"/>
      <c r="PQJ996" s="90"/>
      <c r="PQK996" s="90"/>
      <c r="PQL996" s="90"/>
      <c r="PQM996" s="90"/>
      <c r="PQN996" s="90"/>
      <c r="PQO996" s="90"/>
      <c r="PQP996" s="90"/>
      <c r="PQQ996" s="90"/>
      <c r="PQR996" s="90"/>
      <c r="PQS996" s="90"/>
      <c r="PQT996" s="90"/>
      <c r="PQU996" s="90"/>
      <c r="PQV996" s="90"/>
      <c r="PQW996" s="90"/>
      <c r="PQX996" s="90"/>
      <c r="PQY996" s="90"/>
      <c r="PQZ996" s="90"/>
      <c r="PRA996" s="90"/>
      <c r="PRB996" s="90"/>
      <c r="PRC996" s="90"/>
      <c r="PRD996" s="90"/>
      <c r="PRE996" s="90"/>
      <c r="PRF996" s="90"/>
      <c r="PRG996" s="90"/>
      <c r="PRH996" s="90"/>
      <c r="PRI996" s="90"/>
      <c r="PRJ996" s="90"/>
      <c r="PRK996" s="90"/>
      <c r="PRL996" s="90"/>
      <c r="PRM996" s="90"/>
      <c r="PRN996" s="90"/>
      <c r="PRO996" s="90"/>
      <c r="PRP996" s="90"/>
      <c r="PRQ996" s="90"/>
      <c r="PRR996" s="90"/>
      <c r="PRS996" s="90"/>
      <c r="PRT996" s="90"/>
      <c r="PRU996" s="90"/>
      <c r="PRV996" s="90"/>
      <c r="PRW996" s="90"/>
      <c r="PRX996" s="90"/>
      <c r="PRY996" s="90"/>
      <c r="PRZ996" s="90"/>
      <c r="PSA996" s="90"/>
      <c r="PSB996" s="90"/>
      <c r="PSC996" s="90"/>
      <c r="PSD996" s="90"/>
      <c r="PSE996" s="90"/>
      <c r="PSF996" s="90"/>
      <c r="PSG996" s="90"/>
      <c r="PSH996" s="90"/>
      <c r="PSI996" s="90"/>
      <c r="PSJ996" s="90"/>
      <c r="PSK996" s="90"/>
      <c r="PSL996" s="90"/>
      <c r="PSM996" s="90"/>
      <c r="PSN996" s="90"/>
      <c r="PSO996" s="90"/>
      <c r="PSP996" s="90"/>
      <c r="PSQ996" s="90"/>
      <c r="PSR996" s="90"/>
      <c r="PSS996" s="90"/>
      <c r="PST996" s="90"/>
      <c r="PSU996" s="90"/>
      <c r="PSV996" s="90"/>
      <c r="PSW996" s="90"/>
      <c r="PSX996" s="90"/>
      <c r="PSY996" s="90"/>
      <c r="PSZ996" s="90"/>
      <c r="PTA996" s="90"/>
      <c r="PTB996" s="90"/>
      <c r="PTC996" s="90"/>
      <c r="PTD996" s="90"/>
      <c r="PTE996" s="90"/>
      <c r="PTF996" s="90"/>
      <c r="PTG996" s="90"/>
      <c r="PTH996" s="90"/>
      <c r="PTI996" s="90"/>
      <c r="PTJ996" s="90"/>
      <c r="PTK996" s="90"/>
      <c r="PTL996" s="90"/>
      <c r="PTM996" s="90"/>
      <c r="PTN996" s="90"/>
      <c r="PTO996" s="90"/>
      <c r="PTP996" s="90"/>
      <c r="PTQ996" s="90"/>
      <c r="PTR996" s="90"/>
      <c r="PTS996" s="90"/>
      <c r="PTT996" s="90"/>
      <c r="PTU996" s="90"/>
      <c r="PTV996" s="90"/>
      <c r="PTW996" s="90"/>
      <c r="PTX996" s="90"/>
      <c r="PTY996" s="90"/>
      <c r="PTZ996" s="90"/>
      <c r="PUA996" s="90"/>
      <c r="PUB996" s="90"/>
      <c r="PUC996" s="90"/>
      <c r="PUD996" s="90"/>
      <c r="PUE996" s="90"/>
      <c r="PUF996" s="90"/>
      <c r="PUG996" s="90"/>
      <c r="PUH996" s="90"/>
      <c r="PUI996" s="90"/>
      <c r="PUJ996" s="90"/>
      <c r="PUK996" s="90"/>
      <c r="PUL996" s="90"/>
      <c r="PUM996" s="90"/>
      <c r="PUN996" s="90"/>
      <c r="PUO996" s="90"/>
      <c r="PUP996" s="90"/>
      <c r="PUQ996" s="90"/>
      <c r="PUR996" s="90"/>
      <c r="PUS996" s="90"/>
      <c r="PUT996" s="90"/>
      <c r="PUU996" s="90"/>
      <c r="PUV996" s="90"/>
      <c r="PUW996" s="90"/>
      <c r="PUX996" s="90"/>
      <c r="PUY996" s="90"/>
      <c r="PUZ996" s="90"/>
      <c r="PVA996" s="90"/>
      <c r="PVB996" s="90"/>
      <c r="PVC996" s="90"/>
      <c r="PVD996" s="90"/>
      <c r="PVE996" s="90"/>
      <c r="PVF996" s="90"/>
      <c r="PVG996" s="90"/>
      <c r="PVH996" s="90"/>
      <c r="PVI996" s="90"/>
      <c r="PVJ996" s="90"/>
      <c r="PVK996" s="90"/>
      <c r="PVL996" s="90"/>
      <c r="PVM996" s="90"/>
      <c r="PVN996" s="90"/>
      <c r="PVO996" s="90"/>
      <c r="PVP996" s="90"/>
      <c r="PVQ996" s="90"/>
      <c r="PVR996" s="90"/>
      <c r="PVS996" s="90"/>
      <c r="PVT996" s="90"/>
      <c r="PVU996" s="90"/>
      <c r="PVV996" s="90"/>
      <c r="PVW996" s="90"/>
      <c r="PVX996" s="90"/>
      <c r="PVY996" s="90"/>
      <c r="PVZ996" s="90"/>
      <c r="PWA996" s="90"/>
      <c r="PWB996" s="90"/>
      <c r="PWC996" s="90"/>
      <c r="PWD996" s="90"/>
      <c r="PWE996" s="90"/>
      <c r="PWF996" s="90"/>
      <c r="PWG996" s="90"/>
      <c r="PWH996" s="90"/>
      <c r="PWI996" s="90"/>
      <c r="PWJ996" s="90"/>
      <c r="PWK996" s="90"/>
      <c r="PWL996" s="90"/>
      <c r="PWM996" s="90"/>
      <c r="PWN996" s="90"/>
      <c r="PWO996" s="90"/>
      <c r="PWP996" s="90"/>
      <c r="PWQ996" s="90"/>
      <c r="PWR996" s="90"/>
      <c r="PWS996" s="90"/>
      <c r="PWT996" s="90"/>
      <c r="PWU996" s="90"/>
      <c r="PWV996" s="90"/>
      <c r="PWW996" s="90"/>
      <c r="PWX996" s="90"/>
      <c r="PWY996" s="90"/>
      <c r="PWZ996" s="90"/>
      <c r="PXA996" s="90"/>
      <c r="PXB996" s="90"/>
      <c r="PXC996" s="90"/>
      <c r="PXD996" s="90"/>
      <c r="PXE996" s="90"/>
      <c r="PXF996" s="90"/>
      <c r="PXG996" s="90"/>
      <c r="PXH996" s="90"/>
      <c r="PXI996" s="90"/>
      <c r="PXJ996" s="90"/>
      <c r="PXK996" s="90"/>
      <c r="PXL996" s="90"/>
      <c r="PXM996" s="90"/>
      <c r="PXN996" s="90"/>
      <c r="PXO996" s="90"/>
      <c r="PXP996" s="90"/>
      <c r="PXQ996" s="90"/>
      <c r="PXR996" s="90"/>
      <c r="PXS996" s="90"/>
      <c r="PXT996" s="90"/>
      <c r="PXU996" s="90"/>
      <c r="PXV996" s="90"/>
      <c r="PXW996" s="90"/>
      <c r="PXX996" s="90"/>
      <c r="PXY996" s="90"/>
      <c r="PXZ996" s="90"/>
      <c r="PYA996" s="90"/>
      <c r="PYB996" s="90"/>
      <c r="PYC996" s="90"/>
      <c r="PYD996" s="90"/>
      <c r="PYE996" s="90"/>
      <c r="PYF996" s="90"/>
      <c r="PYG996" s="90"/>
      <c r="PYH996" s="90"/>
      <c r="PYI996" s="90"/>
      <c r="PYJ996" s="90"/>
      <c r="PYK996" s="90"/>
      <c r="PYL996" s="90"/>
      <c r="PYM996" s="90"/>
      <c r="PYN996" s="90"/>
      <c r="PYO996" s="90"/>
      <c r="PYP996" s="90"/>
      <c r="PYQ996" s="90"/>
      <c r="PYR996" s="90"/>
      <c r="PYS996" s="90"/>
      <c r="PYT996" s="90"/>
      <c r="PYU996" s="90"/>
      <c r="PYV996" s="90"/>
      <c r="PYW996" s="90"/>
      <c r="PYX996" s="90"/>
      <c r="PYY996" s="90"/>
      <c r="PYZ996" s="90"/>
      <c r="PZA996" s="90"/>
      <c r="PZB996" s="90"/>
      <c r="PZC996" s="90"/>
      <c r="PZD996" s="90"/>
      <c r="PZE996" s="90"/>
      <c r="PZF996" s="90"/>
      <c r="PZG996" s="90"/>
      <c r="PZH996" s="90"/>
      <c r="PZI996" s="90"/>
      <c r="PZJ996" s="90"/>
      <c r="PZK996" s="90"/>
      <c r="PZL996" s="90"/>
      <c r="PZM996" s="90"/>
      <c r="PZN996" s="90"/>
      <c r="PZO996" s="90"/>
      <c r="PZP996" s="90"/>
      <c r="PZQ996" s="90"/>
      <c r="PZR996" s="90"/>
      <c r="PZS996" s="90"/>
      <c r="PZT996" s="90"/>
      <c r="PZU996" s="90"/>
      <c r="PZV996" s="90"/>
      <c r="PZW996" s="90"/>
      <c r="PZX996" s="90"/>
      <c r="PZY996" s="90"/>
      <c r="PZZ996" s="90"/>
      <c r="QAA996" s="90"/>
      <c r="QAB996" s="90"/>
      <c r="QAC996" s="90"/>
      <c r="QAD996" s="90"/>
      <c r="QAE996" s="90"/>
      <c r="QAF996" s="90"/>
      <c r="QAG996" s="90"/>
      <c r="QAH996" s="90"/>
      <c r="QAI996" s="90"/>
      <c r="QAJ996" s="90"/>
      <c r="QAK996" s="90"/>
      <c r="QAL996" s="90"/>
      <c r="QAM996" s="90"/>
      <c r="QAN996" s="90"/>
      <c r="QAO996" s="90"/>
      <c r="QAP996" s="90"/>
      <c r="QAQ996" s="90"/>
      <c r="QAR996" s="90"/>
      <c r="QAS996" s="90"/>
      <c r="QAT996" s="90"/>
      <c r="QAU996" s="90"/>
      <c r="QAV996" s="90"/>
      <c r="QAW996" s="90"/>
      <c r="QAX996" s="90"/>
      <c r="QAY996" s="90"/>
      <c r="QAZ996" s="90"/>
      <c r="QBA996" s="90"/>
      <c r="QBB996" s="90"/>
      <c r="QBC996" s="90"/>
      <c r="QBD996" s="90"/>
      <c r="QBE996" s="90"/>
      <c r="QBF996" s="90"/>
      <c r="QBG996" s="90"/>
      <c r="QBH996" s="90"/>
      <c r="QBI996" s="90"/>
      <c r="QBJ996" s="90"/>
      <c r="QBK996" s="90"/>
      <c r="QBL996" s="90"/>
      <c r="QBM996" s="90"/>
      <c r="QBN996" s="90"/>
      <c r="QBO996" s="90"/>
      <c r="QBP996" s="90"/>
      <c r="QBQ996" s="90"/>
      <c r="QBR996" s="90"/>
      <c r="QBS996" s="90"/>
      <c r="QBT996" s="90"/>
      <c r="QBU996" s="90"/>
      <c r="QBV996" s="90"/>
      <c r="QBW996" s="90"/>
      <c r="QBX996" s="90"/>
      <c r="QBY996" s="90"/>
      <c r="QBZ996" s="90"/>
      <c r="QCA996" s="90"/>
      <c r="QCB996" s="90"/>
      <c r="QCC996" s="90"/>
      <c r="QCD996" s="90"/>
      <c r="QCE996" s="90"/>
      <c r="QCF996" s="90"/>
      <c r="QCG996" s="90"/>
      <c r="QCH996" s="90"/>
      <c r="QCI996" s="90"/>
      <c r="QCJ996" s="90"/>
      <c r="QCK996" s="90"/>
      <c r="QCL996" s="90"/>
      <c r="QCM996" s="90"/>
      <c r="QCN996" s="90"/>
      <c r="QCO996" s="90"/>
      <c r="QCP996" s="90"/>
      <c r="QCQ996" s="90"/>
      <c r="QCR996" s="90"/>
      <c r="QCS996" s="90"/>
      <c r="QCT996" s="90"/>
      <c r="QCU996" s="90"/>
      <c r="QCV996" s="90"/>
      <c r="QCW996" s="90"/>
      <c r="QCX996" s="90"/>
      <c r="QCY996" s="90"/>
      <c r="QCZ996" s="90"/>
      <c r="QDA996" s="90"/>
      <c r="QDB996" s="90"/>
      <c r="QDC996" s="90"/>
      <c r="QDD996" s="90"/>
      <c r="QDE996" s="90"/>
      <c r="QDF996" s="90"/>
      <c r="QDG996" s="90"/>
      <c r="QDH996" s="90"/>
      <c r="QDI996" s="90"/>
      <c r="QDJ996" s="90"/>
      <c r="QDK996" s="90"/>
      <c r="QDL996" s="90"/>
      <c r="QDM996" s="90"/>
      <c r="QDN996" s="90"/>
      <c r="QDO996" s="90"/>
      <c r="QDP996" s="90"/>
      <c r="QDQ996" s="90"/>
      <c r="QDR996" s="90"/>
      <c r="QDS996" s="90"/>
      <c r="QDT996" s="90"/>
      <c r="QDU996" s="90"/>
      <c r="QDV996" s="90"/>
      <c r="QDW996" s="90"/>
      <c r="QDX996" s="90"/>
      <c r="QDY996" s="90"/>
      <c r="QDZ996" s="90"/>
      <c r="QEA996" s="90"/>
      <c r="QEB996" s="90"/>
      <c r="QEC996" s="90"/>
      <c r="QED996" s="90"/>
      <c r="QEE996" s="90"/>
      <c r="QEF996" s="90"/>
      <c r="QEG996" s="90"/>
      <c r="QEH996" s="90"/>
      <c r="QEI996" s="90"/>
      <c r="QEJ996" s="90"/>
      <c r="QEK996" s="90"/>
      <c r="QEL996" s="90"/>
      <c r="QEM996" s="90"/>
      <c r="QEN996" s="90"/>
      <c r="QEO996" s="90"/>
      <c r="QEP996" s="90"/>
      <c r="QEQ996" s="90"/>
      <c r="QER996" s="90"/>
      <c r="QES996" s="90"/>
      <c r="QET996" s="90"/>
      <c r="QEU996" s="90"/>
      <c r="QEV996" s="90"/>
      <c r="QEW996" s="90"/>
      <c r="QEX996" s="90"/>
      <c r="QEY996" s="90"/>
      <c r="QEZ996" s="90"/>
      <c r="QFA996" s="90"/>
      <c r="QFB996" s="90"/>
      <c r="QFC996" s="90"/>
      <c r="QFD996" s="90"/>
      <c r="QFE996" s="90"/>
      <c r="QFF996" s="90"/>
      <c r="QFG996" s="90"/>
      <c r="QFH996" s="90"/>
      <c r="QFI996" s="90"/>
      <c r="QFJ996" s="90"/>
      <c r="QFK996" s="90"/>
      <c r="QFL996" s="90"/>
      <c r="QFM996" s="90"/>
      <c r="QFN996" s="90"/>
      <c r="QFO996" s="90"/>
      <c r="QFP996" s="90"/>
      <c r="QFQ996" s="90"/>
      <c r="QFR996" s="90"/>
      <c r="QFS996" s="90"/>
      <c r="QFT996" s="90"/>
      <c r="QFU996" s="90"/>
      <c r="QFV996" s="90"/>
      <c r="QFW996" s="90"/>
      <c r="QFX996" s="90"/>
      <c r="QFY996" s="90"/>
      <c r="QFZ996" s="90"/>
      <c r="QGA996" s="90"/>
      <c r="QGB996" s="90"/>
      <c r="QGC996" s="90"/>
      <c r="QGD996" s="90"/>
      <c r="QGE996" s="90"/>
      <c r="QGF996" s="90"/>
      <c r="QGG996" s="90"/>
      <c r="QGH996" s="90"/>
      <c r="QGI996" s="90"/>
      <c r="QGJ996" s="90"/>
      <c r="QGK996" s="90"/>
      <c r="QGL996" s="90"/>
      <c r="QGM996" s="90"/>
      <c r="QGN996" s="90"/>
      <c r="QGO996" s="90"/>
      <c r="QGP996" s="90"/>
      <c r="QGQ996" s="90"/>
      <c r="QGR996" s="90"/>
      <c r="QGS996" s="90"/>
      <c r="QGT996" s="90"/>
      <c r="QGU996" s="90"/>
      <c r="QGV996" s="90"/>
      <c r="QGW996" s="90"/>
      <c r="QGX996" s="90"/>
      <c r="QGY996" s="90"/>
      <c r="QGZ996" s="90"/>
      <c r="QHA996" s="90"/>
      <c r="QHB996" s="90"/>
      <c r="QHC996" s="90"/>
      <c r="QHD996" s="90"/>
      <c r="QHE996" s="90"/>
      <c r="QHF996" s="90"/>
      <c r="QHG996" s="90"/>
      <c r="QHH996" s="90"/>
      <c r="QHI996" s="90"/>
      <c r="QHJ996" s="90"/>
      <c r="QHK996" s="90"/>
      <c r="QHL996" s="90"/>
      <c r="QHM996" s="90"/>
      <c r="QHN996" s="90"/>
      <c r="QHO996" s="90"/>
      <c r="QHP996" s="90"/>
      <c r="QHQ996" s="90"/>
      <c r="QHR996" s="90"/>
      <c r="QHS996" s="90"/>
      <c r="QHT996" s="90"/>
      <c r="QHU996" s="90"/>
      <c r="QHV996" s="90"/>
      <c r="QHW996" s="90"/>
      <c r="QHX996" s="90"/>
      <c r="QHY996" s="90"/>
      <c r="QHZ996" s="90"/>
      <c r="QIA996" s="90"/>
      <c r="QIB996" s="90"/>
      <c r="QIC996" s="90"/>
      <c r="QID996" s="90"/>
      <c r="QIE996" s="90"/>
      <c r="QIF996" s="90"/>
      <c r="QIG996" s="90"/>
      <c r="QIH996" s="90"/>
      <c r="QII996" s="90"/>
      <c r="QIJ996" s="90"/>
      <c r="QIK996" s="90"/>
      <c r="QIL996" s="90"/>
      <c r="QIM996" s="90"/>
      <c r="QIN996" s="90"/>
      <c r="QIO996" s="90"/>
      <c r="QIP996" s="90"/>
      <c r="QIQ996" s="90"/>
      <c r="QIR996" s="90"/>
      <c r="QIS996" s="90"/>
      <c r="QIT996" s="90"/>
      <c r="QIU996" s="90"/>
      <c r="QIV996" s="90"/>
      <c r="QIW996" s="90"/>
      <c r="QIX996" s="90"/>
      <c r="QIY996" s="90"/>
      <c r="QIZ996" s="90"/>
      <c r="QJA996" s="90"/>
      <c r="QJB996" s="90"/>
      <c r="QJC996" s="90"/>
      <c r="QJD996" s="90"/>
      <c r="QJE996" s="90"/>
      <c r="QJF996" s="90"/>
      <c r="QJG996" s="90"/>
      <c r="QJH996" s="90"/>
      <c r="QJI996" s="90"/>
      <c r="QJJ996" s="90"/>
      <c r="QJK996" s="90"/>
      <c r="QJL996" s="90"/>
      <c r="QJM996" s="90"/>
      <c r="QJN996" s="90"/>
      <c r="QJO996" s="90"/>
      <c r="QJP996" s="90"/>
      <c r="QJQ996" s="90"/>
      <c r="QJR996" s="90"/>
      <c r="QJS996" s="90"/>
      <c r="QJT996" s="90"/>
      <c r="QJU996" s="90"/>
      <c r="QJV996" s="90"/>
      <c r="QJW996" s="90"/>
      <c r="QJX996" s="90"/>
      <c r="QJY996" s="90"/>
      <c r="QJZ996" s="90"/>
      <c r="QKA996" s="90"/>
      <c r="QKB996" s="90"/>
      <c r="QKC996" s="90"/>
      <c r="QKD996" s="90"/>
      <c r="QKE996" s="90"/>
      <c r="QKF996" s="90"/>
      <c r="QKG996" s="90"/>
      <c r="QKH996" s="90"/>
      <c r="QKI996" s="90"/>
      <c r="QKJ996" s="90"/>
      <c r="QKK996" s="90"/>
      <c r="QKL996" s="90"/>
      <c r="QKM996" s="90"/>
      <c r="QKN996" s="90"/>
      <c r="QKO996" s="90"/>
      <c r="QKP996" s="90"/>
      <c r="QKQ996" s="90"/>
      <c r="QKR996" s="90"/>
      <c r="QKS996" s="90"/>
      <c r="QKT996" s="90"/>
      <c r="QKU996" s="90"/>
      <c r="QKV996" s="90"/>
      <c r="QKW996" s="90"/>
      <c r="QKX996" s="90"/>
      <c r="QKY996" s="90"/>
      <c r="QKZ996" s="90"/>
      <c r="QLA996" s="90"/>
      <c r="QLB996" s="90"/>
      <c r="QLC996" s="90"/>
      <c r="QLD996" s="90"/>
      <c r="QLE996" s="90"/>
      <c r="QLF996" s="90"/>
      <c r="QLG996" s="90"/>
      <c r="QLH996" s="90"/>
      <c r="QLI996" s="90"/>
      <c r="QLJ996" s="90"/>
      <c r="QLK996" s="90"/>
      <c r="QLL996" s="90"/>
      <c r="QLM996" s="90"/>
      <c r="QLN996" s="90"/>
      <c r="QLO996" s="90"/>
      <c r="QLP996" s="90"/>
      <c r="QLQ996" s="90"/>
      <c r="QLR996" s="90"/>
      <c r="QLS996" s="90"/>
      <c r="QLT996" s="90"/>
      <c r="QLU996" s="90"/>
      <c r="QLV996" s="90"/>
      <c r="QLW996" s="90"/>
      <c r="QLX996" s="90"/>
      <c r="QLY996" s="90"/>
      <c r="QLZ996" s="90"/>
      <c r="QMA996" s="90"/>
      <c r="QMB996" s="90"/>
      <c r="QMC996" s="90"/>
      <c r="QMD996" s="90"/>
      <c r="QME996" s="90"/>
      <c r="QMF996" s="90"/>
      <c r="QMG996" s="90"/>
      <c r="QMH996" s="90"/>
      <c r="QMI996" s="90"/>
      <c r="QMJ996" s="90"/>
      <c r="QMK996" s="90"/>
      <c r="QML996" s="90"/>
      <c r="QMM996" s="90"/>
      <c r="QMN996" s="90"/>
      <c r="QMO996" s="90"/>
      <c r="QMP996" s="90"/>
      <c r="QMQ996" s="90"/>
      <c r="QMR996" s="90"/>
      <c r="QMS996" s="90"/>
      <c r="QMT996" s="90"/>
      <c r="QMU996" s="90"/>
      <c r="QMV996" s="90"/>
      <c r="QMW996" s="90"/>
      <c r="QMX996" s="90"/>
      <c r="QMY996" s="90"/>
      <c r="QMZ996" s="90"/>
      <c r="QNA996" s="90"/>
      <c r="QNB996" s="90"/>
      <c r="QNC996" s="90"/>
      <c r="QND996" s="90"/>
      <c r="QNE996" s="90"/>
      <c r="QNF996" s="90"/>
      <c r="QNG996" s="90"/>
      <c r="QNH996" s="90"/>
      <c r="QNI996" s="90"/>
      <c r="QNJ996" s="90"/>
      <c r="QNK996" s="90"/>
      <c r="QNL996" s="90"/>
      <c r="QNM996" s="90"/>
      <c r="QNN996" s="90"/>
      <c r="QNO996" s="90"/>
      <c r="QNP996" s="90"/>
      <c r="QNQ996" s="90"/>
      <c r="QNR996" s="90"/>
      <c r="QNS996" s="90"/>
      <c r="QNT996" s="90"/>
      <c r="QNU996" s="90"/>
      <c r="QNV996" s="90"/>
      <c r="QNW996" s="90"/>
      <c r="QNX996" s="90"/>
      <c r="QNY996" s="90"/>
      <c r="QNZ996" s="90"/>
      <c r="QOA996" s="90"/>
      <c r="QOB996" s="90"/>
      <c r="QOC996" s="90"/>
      <c r="QOD996" s="90"/>
      <c r="QOE996" s="90"/>
      <c r="QOF996" s="90"/>
      <c r="QOG996" s="90"/>
      <c r="QOH996" s="90"/>
      <c r="QOI996" s="90"/>
      <c r="QOJ996" s="90"/>
      <c r="QOK996" s="90"/>
      <c r="QOL996" s="90"/>
      <c r="QOM996" s="90"/>
      <c r="QON996" s="90"/>
      <c r="QOO996" s="90"/>
      <c r="QOP996" s="90"/>
      <c r="QOQ996" s="90"/>
      <c r="QOR996" s="90"/>
      <c r="QOS996" s="90"/>
      <c r="QOT996" s="90"/>
      <c r="QOU996" s="90"/>
      <c r="QOV996" s="90"/>
      <c r="QOW996" s="90"/>
      <c r="QOX996" s="90"/>
      <c r="QOY996" s="90"/>
      <c r="QOZ996" s="90"/>
      <c r="QPA996" s="90"/>
      <c r="QPB996" s="90"/>
      <c r="QPC996" s="90"/>
      <c r="QPD996" s="90"/>
      <c r="QPE996" s="90"/>
      <c r="QPF996" s="90"/>
      <c r="QPG996" s="90"/>
      <c r="QPH996" s="90"/>
      <c r="QPI996" s="90"/>
      <c r="QPJ996" s="90"/>
      <c r="QPK996" s="90"/>
      <c r="QPL996" s="90"/>
      <c r="QPM996" s="90"/>
      <c r="QPN996" s="90"/>
      <c r="QPO996" s="90"/>
      <c r="QPP996" s="90"/>
      <c r="QPQ996" s="90"/>
      <c r="QPR996" s="90"/>
      <c r="QPS996" s="90"/>
      <c r="QPT996" s="90"/>
      <c r="QPU996" s="90"/>
      <c r="QPV996" s="90"/>
      <c r="QPW996" s="90"/>
      <c r="QPX996" s="90"/>
      <c r="QPY996" s="90"/>
      <c r="QPZ996" s="90"/>
      <c r="QQA996" s="90"/>
      <c r="QQB996" s="90"/>
      <c r="QQC996" s="90"/>
      <c r="QQD996" s="90"/>
      <c r="QQE996" s="90"/>
      <c r="QQF996" s="90"/>
      <c r="QQG996" s="90"/>
      <c r="QQH996" s="90"/>
      <c r="QQI996" s="90"/>
      <c r="QQJ996" s="90"/>
      <c r="QQK996" s="90"/>
      <c r="QQL996" s="90"/>
      <c r="QQM996" s="90"/>
      <c r="QQN996" s="90"/>
      <c r="QQO996" s="90"/>
      <c r="QQP996" s="90"/>
      <c r="QQQ996" s="90"/>
      <c r="QQR996" s="90"/>
      <c r="QQS996" s="90"/>
      <c r="QQT996" s="90"/>
      <c r="QQU996" s="90"/>
      <c r="QQV996" s="90"/>
      <c r="QQW996" s="90"/>
      <c r="QQX996" s="90"/>
      <c r="QQY996" s="90"/>
      <c r="QQZ996" s="90"/>
      <c r="QRA996" s="90"/>
      <c r="QRB996" s="90"/>
      <c r="QRC996" s="90"/>
      <c r="QRD996" s="90"/>
      <c r="QRE996" s="90"/>
      <c r="QRF996" s="90"/>
      <c r="QRG996" s="90"/>
      <c r="QRH996" s="90"/>
      <c r="QRI996" s="90"/>
      <c r="QRJ996" s="90"/>
      <c r="QRK996" s="90"/>
      <c r="QRL996" s="90"/>
      <c r="QRM996" s="90"/>
      <c r="QRN996" s="90"/>
      <c r="QRO996" s="90"/>
      <c r="QRP996" s="90"/>
      <c r="QRQ996" s="90"/>
      <c r="QRR996" s="90"/>
      <c r="QRS996" s="90"/>
      <c r="QRT996" s="90"/>
      <c r="QRU996" s="90"/>
      <c r="QRV996" s="90"/>
      <c r="QRW996" s="90"/>
      <c r="QRX996" s="90"/>
      <c r="QRY996" s="90"/>
      <c r="QRZ996" s="90"/>
      <c r="QSA996" s="90"/>
      <c r="QSB996" s="90"/>
      <c r="QSC996" s="90"/>
      <c r="QSD996" s="90"/>
      <c r="QSE996" s="90"/>
      <c r="QSF996" s="90"/>
      <c r="QSG996" s="90"/>
      <c r="QSH996" s="90"/>
      <c r="QSI996" s="90"/>
      <c r="QSJ996" s="90"/>
      <c r="QSK996" s="90"/>
      <c r="QSL996" s="90"/>
      <c r="QSM996" s="90"/>
      <c r="QSN996" s="90"/>
      <c r="QSO996" s="90"/>
      <c r="QSP996" s="90"/>
      <c r="QSQ996" s="90"/>
      <c r="QSR996" s="90"/>
      <c r="QSS996" s="90"/>
      <c r="QST996" s="90"/>
      <c r="QSU996" s="90"/>
      <c r="QSV996" s="90"/>
      <c r="QSW996" s="90"/>
      <c r="QSX996" s="90"/>
      <c r="QSY996" s="90"/>
      <c r="QSZ996" s="90"/>
      <c r="QTA996" s="90"/>
      <c r="QTB996" s="90"/>
      <c r="QTC996" s="90"/>
      <c r="QTD996" s="90"/>
      <c r="QTE996" s="90"/>
      <c r="QTF996" s="90"/>
      <c r="QTG996" s="90"/>
      <c r="QTH996" s="90"/>
      <c r="QTI996" s="90"/>
      <c r="QTJ996" s="90"/>
      <c r="QTK996" s="90"/>
      <c r="QTL996" s="90"/>
      <c r="QTM996" s="90"/>
      <c r="QTN996" s="90"/>
      <c r="QTO996" s="90"/>
      <c r="QTP996" s="90"/>
      <c r="QTQ996" s="90"/>
      <c r="QTR996" s="90"/>
      <c r="QTS996" s="90"/>
      <c r="QTT996" s="90"/>
      <c r="QTU996" s="90"/>
      <c r="QTV996" s="90"/>
      <c r="QTW996" s="90"/>
      <c r="QTX996" s="90"/>
      <c r="QTY996" s="90"/>
      <c r="QTZ996" s="90"/>
      <c r="QUA996" s="90"/>
      <c r="QUB996" s="90"/>
      <c r="QUC996" s="90"/>
      <c r="QUD996" s="90"/>
      <c r="QUE996" s="90"/>
      <c r="QUF996" s="90"/>
      <c r="QUG996" s="90"/>
      <c r="QUH996" s="90"/>
      <c r="QUI996" s="90"/>
      <c r="QUJ996" s="90"/>
      <c r="QUK996" s="90"/>
      <c r="QUL996" s="90"/>
      <c r="QUM996" s="90"/>
      <c r="QUN996" s="90"/>
      <c r="QUO996" s="90"/>
      <c r="QUP996" s="90"/>
      <c r="QUQ996" s="90"/>
      <c r="QUR996" s="90"/>
      <c r="QUS996" s="90"/>
      <c r="QUT996" s="90"/>
      <c r="QUU996" s="90"/>
      <c r="QUV996" s="90"/>
      <c r="QUW996" s="90"/>
      <c r="QUX996" s="90"/>
      <c r="QUY996" s="90"/>
      <c r="QUZ996" s="90"/>
      <c r="QVA996" s="90"/>
      <c r="QVB996" s="90"/>
      <c r="QVC996" s="90"/>
      <c r="QVD996" s="90"/>
      <c r="QVE996" s="90"/>
      <c r="QVF996" s="90"/>
      <c r="QVG996" s="90"/>
      <c r="QVH996" s="90"/>
      <c r="QVI996" s="90"/>
      <c r="QVJ996" s="90"/>
      <c r="QVK996" s="90"/>
      <c r="QVL996" s="90"/>
      <c r="QVM996" s="90"/>
      <c r="QVN996" s="90"/>
      <c r="QVO996" s="90"/>
      <c r="QVP996" s="90"/>
      <c r="QVQ996" s="90"/>
      <c r="QVR996" s="90"/>
      <c r="QVS996" s="90"/>
      <c r="QVT996" s="90"/>
      <c r="QVU996" s="90"/>
      <c r="QVV996" s="90"/>
      <c r="QVW996" s="90"/>
      <c r="QVX996" s="90"/>
      <c r="QVY996" s="90"/>
      <c r="QVZ996" s="90"/>
      <c r="QWA996" s="90"/>
      <c r="QWB996" s="90"/>
      <c r="QWC996" s="90"/>
      <c r="QWD996" s="90"/>
      <c r="QWE996" s="90"/>
      <c r="QWF996" s="90"/>
      <c r="QWG996" s="90"/>
      <c r="QWH996" s="90"/>
      <c r="QWI996" s="90"/>
      <c r="QWJ996" s="90"/>
      <c r="QWK996" s="90"/>
      <c r="QWL996" s="90"/>
      <c r="QWM996" s="90"/>
      <c r="QWN996" s="90"/>
      <c r="QWO996" s="90"/>
      <c r="QWP996" s="90"/>
      <c r="QWQ996" s="90"/>
      <c r="QWR996" s="90"/>
      <c r="QWS996" s="90"/>
      <c r="QWT996" s="90"/>
      <c r="QWU996" s="90"/>
      <c r="QWV996" s="90"/>
      <c r="QWW996" s="90"/>
      <c r="QWX996" s="90"/>
      <c r="QWY996" s="90"/>
      <c r="QWZ996" s="90"/>
      <c r="QXA996" s="90"/>
      <c r="QXB996" s="90"/>
      <c r="QXC996" s="90"/>
      <c r="QXD996" s="90"/>
      <c r="QXE996" s="90"/>
      <c r="QXF996" s="90"/>
      <c r="QXG996" s="90"/>
      <c r="QXH996" s="90"/>
      <c r="QXI996" s="90"/>
      <c r="QXJ996" s="90"/>
      <c r="QXK996" s="90"/>
      <c r="QXL996" s="90"/>
      <c r="QXM996" s="90"/>
      <c r="QXN996" s="90"/>
      <c r="QXO996" s="90"/>
      <c r="QXP996" s="90"/>
      <c r="QXQ996" s="90"/>
      <c r="QXR996" s="90"/>
      <c r="QXS996" s="90"/>
      <c r="QXT996" s="90"/>
      <c r="QXU996" s="90"/>
      <c r="QXV996" s="90"/>
      <c r="QXW996" s="90"/>
      <c r="QXX996" s="90"/>
      <c r="QXY996" s="90"/>
      <c r="QXZ996" s="90"/>
      <c r="QYA996" s="90"/>
      <c r="QYB996" s="90"/>
      <c r="QYC996" s="90"/>
      <c r="QYD996" s="90"/>
      <c r="QYE996" s="90"/>
      <c r="QYF996" s="90"/>
      <c r="QYG996" s="90"/>
      <c r="QYH996" s="90"/>
      <c r="QYI996" s="90"/>
      <c r="QYJ996" s="90"/>
      <c r="QYK996" s="90"/>
      <c r="QYL996" s="90"/>
      <c r="QYM996" s="90"/>
      <c r="QYN996" s="90"/>
      <c r="QYO996" s="90"/>
      <c r="QYP996" s="90"/>
      <c r="QYQ996" s="90"/>
      <c r="QYR996" s="90"/>
      <c r="QYS996" s="90"/>
      <c r="QYT996" s="90"/>
      <c r="QYU996" s="90"/>
      <c r="QYV996" s="90"/>
      <c r="QYW996" s="90"/>
      <c r="QYX996" s="90"/>
      <c r="QYY996" s="90"/>
      <c r="QYZ996" s="90"/>
      <c r="QZA996" s="90"/>
      <c r="QZB996" s="90"/>
      <c r="QZC996" s="90"/>
      <c r="QZD996" s="90"/>
      <c r="QZE996" s="90"/>
      <c r="QZF996" s="90"/>
      <c r="QZG996" s="90"/>
      <c r="QZH996" s="90"/>
      <c r="QZI996" s="90"/>
      <c r="QZJ996" s="90"/>
      <c r="QZK996" s="90"/>
      <c r="QZL996" s="90"/>
      <c r="QZM996" s="90"/>
      <c r="QZN996" s="90"/>
      <c r="QZO996" s="90"/>
      <c r="QZP996" s="90"/>
      <c r="QZQ996" s="90"/>
      <c r="QZR996" s="90"/>
      <c r="QZS996" s="90"/>
      <c r="QZT996" s="90"/>
      <c r="QZU996" s="90"/>
      <c r="QZV996" s="90"/>
      <c r="QZW996" s="90"/>
      <c r="QZX996" s="90"/>
      <c r="QZY996" s="90"/>
      <c r="QZZ996" s="90"/>
      <c r="RAA996" s="90"/>
      <c r="RAB996" s="90"/>
      <c r="RAC996" s="90"/>
      <c r="RAD996" s="90"/>
      <c r="RAE996" s="90"/>
      <c r="RAF996" s="90"/>
      <c r="RAG996" s="90"/>
      <c r="RAH996" s="90"/>
      <c r="RAI996" s="90"/>
      <c r="RAJ996" s="90"/>
      <c r="RAK996" s="90"/>
      <c r="RAL996" s="90"/>
      <c r="RAM996" s="90"/>
      <c r="RAN996" s="90"/>
      <c r="RAO996" s="90"/>
      <c r="RAP996" s="90"/>
      <c r="RAQ996" s="90"/>
      <c r="RAR996" s="90"/>
      <c r="RAS996" s="90"/>
      <c r="RAT996" s="90"/>
      <c r="RAU996" s="90"/>
      <c r="RAV996" s="90"/>
      <c r="RAW996" s="90"/>
      <c r="RAX996" s="90"/>
      <c r="RAY996" s="90"/>
      <c r="RAZ996" s="90"/>
      <c r="RBA996" s="90"/>
      <c r="RBB996" s="90"/>
      <c r="RBC996" s="90"/>
      <c r="RBD996" s="90"/>
      <c r="RBE996" s="90"/>
      <c r="RBF996" s="90"/>
      <c r="RBG996" s="90"/>
      <c r="RBH996" s="90"/>
      <c r="RBI996" s="90"/>
      <c r="RBJ996" s="90"/>
      <c r="RBK996" s="90"/>
      <c r="RBL996" s="90"/>
      <c r="RBM996" s="90"/>
      <c r="RBN996" s="90"/>
      <c r="RBO996" s="90"/>
      <c r="RBP996" s="90"/>
      <c r="RBQ996" s="90"/>
      <c r="RBR996" s="90"/>
      <c r="RBS996" s="90"/>
      <c r="RBT996" s="90"/>
      <c r="RBU996" s="90"/>
      <c r="RBV996" s="90"/>
      <c r="RBW996" s="90"/>
      <c r="RBX996" s="90"/>
      <c r="RBY996" s="90"/>
      <c r="RBZ996" s="90"/>
      <c r="RCA996" s="90"/>
      <c r="RCB996" s="90"/>
      <c r="RCC996" s="90"/>
      <c r="RCD996" s="90"/>
      <c r="RCE996" s="90"/>
      <c r="RCF996" s="90"/>
      <c r="RCG996" s="90"/>
      <c r="RCH996" s="90"/>
      <c r="RCI996" s="90"/>
      <c r="RCJ996" s="90"/>
      <c r="RCK996" s="90"/>
      <c r="RCL996" s="90"/>
      <c r="RCM996" s="90"/>
      <c r="RCN996" s="90"/>
      <c r="RCO996" s="90"/>
      <c r="RCP996" s="90"/>
      <c r="RCQ996" s="90"/>
      <c r="RCR996" s="90"/>
      <c r="RCS996" s="90"/>
      <c r="RCT996" s="90"/>
      <c r="RCU996" s="90"/>
      <c r="RCV996" s="90"/>
      <c r="RCW996" s="90"/>
      <c r="RCX996" s="90"/>
      <c r="RCY996" s="90"/>
      <c r="RCZ996" s="90"/>
      <c r="RDA996" s="90"/>
      <c r="RDB996" s="90"/>
      <c r="RDC996" s="90"/>
      <c r="RDD996" s="90"/>
      <c r="RDE996" s="90"/>
      <c r="RDF996" s="90"/>
      <c r="RDG996" s="90"/>
      <c r="RDH996" s="90"/>
      <c r="RDI996" s="90"/>
      <c r="RDJ996" s="90"/>
      <c r="RDK996" s="90"/>
      <c r="RDL996" s="90"/>
      <c r="RDM996" s="90"/>
      <c r="RDN996" s="90"/>
      <c r="RDO996" s="90"/>
      <c r="RDP996" s="90"/>
      <c r="RDQ996" s="90"/>
      <c r="RDR996" s="90"/>
      <c r="RDS996" s="90"/>
      <c r="RDT996" s="90"/>
      <c r="RDU996" s="90"/>
      <c r="RDV996" s="90"/>
      <c r="RDW996" s="90"/>
      <c r="RDX996" s="90"/>
      <c r="RDY996" s="90"/>
      <c r="RDZ996" s="90"/>
      <c r="REA996" s="90"/>
      <c r="REB996" s="90"/>
      <c r="REC996" s="90"/>
      <c r="RED996" s="90"/>
      <c r="REE996" s="90"/>
      <c r="REF996" s="90"/>
      <c r="REG996" s="90"/>
      <c r="REH996" s="90"/>
      <c r="REI996" s="90"/>
      <c r="REJ996" s="90"/>
      <c r="REK996" s="90"/>
      <c r="REL996" s="90"/>
      <c r="REM996" s="90"/>
      <c r="REN996" s="90"/>
      <c r="REO996" s="90"/>
      <c r="REP996" s="90"/>
      <c r="REQ996" s="90"/>
      <c r="RER996" s="90"/>
      <c r="RES996" s="90"/>
      <c r="RET996" s="90"/>
      <c r="REU996" s="90"/>
      <c r="REV996" s="90"/>
      <c r="REW996" s="90"/>
      <c r="REX996" s="90"/>
      <c r="REY996" s="90"/>
      <c r="REZ996" s="90"/>
      <c r="RFA996" s="90"/>
      <c r="RFB996" s="90"/>
      <c r="RFC996" s="90"/>
      <c r="RFD996" s="90"/>
      <c r="RFE996" s="90"/>
      <c r="RFF996" s="90"/>
      <c r="RFG996" s="90"/>
      <c r="RFH996" s="90"/>
      <c r="RFI996" s="90"/>
      <c r="RFJ996" s="90"/>
      <c r="RFK996" s="90"/>
      <c r="RFL996" s="90"/>
      <c r="RFM996" s="90"/>
      <c r="RFN996" s="90"/>
      <c r="RFO996" s="90"/>
      <c r="RFP996" s="90"/>
      <c r="RFQ996" s="90"/>
      <c r="RFR996" s="90"/>
      <c r="RFS996" s="90"/>
      <c r="RFT996" s="90"/>
      <c r="RFU996" s="90"/>
      <c r="RFV996" s="90"/>
      <c r="RFW996" s="90"/>
      <c r="RFX996" s="90"/>
      <c r="RFY996" s="90"/>
      <c r="RFZ996" s="90"/>
      <c r="RGA996" s="90"/>
      <c r="RGB996" s="90"/>
      <c r="RGC996" s="90"/>
      <c r="RGD996" s="90"/>
      <c r="RGE996" s="90"/>
      <c r="RGF996" s="90"/>
      <c r="RGG996" s="90"/>
      <c r="RGH996" s="90"/>
      <c r="RGI996" s="90"/>
      <c r="RGJ996" s="90"/>
      <c r="RGK996" s="90"/>
      <c r="RGL996" s="90"/>
      <c r="RGM996" s="90"/>
      <c r="RGN996" s="90"/>
      <c r="RGO996" s="90"/>
      <c r="RGP996" s="90"/>
      <c r="RGQ996" s="90"/>
      <c r="RGR996" s="90"/>
      <c r="RGS996" s="90"/>
      <c r="RGT996" s="90"/>
      <c r="RGU996" s="90"/>
      <c r="RGV996" s="90"/>
      <c r="RGW996" s="90"/>
      <c r="RGX996" s="90"/>
      <c r="RGY996" s="90"/>
      <c r="RGZ996" s="90"/>
      <c r="RHA996" s="90"/>
      <c r="RHB996" s="90"/>
      <c r="RHC996" s="90"/>
      <c r="RHD996" s="90"/>
      <c r="RHE996" s="90"/>
      <c r="RHF996" s="90"/>
      <c r="RHG996" s="90"/>
      <c r="RHH996" s="90"/>
      <c r="RHI996" s="90"/>
      <c r="RHJ996" s="90"/>
      <c r="RHK996" s="90"/>
      <c r="RHL996" s="90"/>
      <c r="RHM996" s="90"/>
      <c r="RHN996" s="90"/>
      <c r="RHO996" s="90"/>
      <c r="RHP996" s="90"/>
      <c r="RHQ996" s="90"/>
      <c r="RHR996" s="90"/>
      <c r="RHS996" s="90"/>
      <c r="RHT996" s="90"/>
      <c r="RHU996" s="90"/>
      <c r="RHV996" s="90"/>
      <c r="RHW996" s="90"/>
      <c r="RHX996" s="90"/>
      <c r="RHY996" s="90"/>
      <c r="RHZ996" s="90"/>
      <c r="RIA996" s="90"/>
      <c r="RIB996" s="90"/>
      <c r="RIC996" s="90"/>
      <c r="RID996" s="90"/>
      <c r="RIE996" s="90"/>
      <c r="RIF996" s="90"/>
      <c r="RIG996" s="90"/>
      <c r="RIH996" s="90"/>
      <c r="RII996" s="90"/>
      <c r="RIJ996" s="90"/>
      <c r="RIK996" s="90"/>
      <c r="RIL996" s="90"/>
      <c r="RIM996" s="90"/>
      <c r="RIN996" s="90"/>
      <c r="RIO996" s="90"/>
      <c r="RIP996" s="90"/>
      <c r="RIQ996" s="90"/>
      <c r="RIR996" s="90"/>
      <c r="RIS996" s="90"/>
      <c r="RIT996" s="90"/>
      <c r="RIU996" s="90"/>
      <c r="RIV996" s="90"/>
      <c r="RIW996" s="90"/>
      <c r="RIX996" s="90"/>
      <c r="RIY996" s="90"/>
      <c r="RIZ996" s="90"/>
      <c r="RJA996" s="90"/>
      <c r="RJB996" s="90"/>
      <c r="RJC996" s="90"/>
      <c r="RJD996" s="90"/>
      <c r="RJE996" s="90"/>
      <c r="RJF996" s="90"/>
      <c r="RJG996" s="90"/>
      <c r="RJH996" s="90"/>
      <c r="RJI996" s="90"/>
      <c r="RJJ996" s="90"/>
      <c r="RJK996" s="90"/>
      <c r="RJL996" s="90"/>
      <c r="RJM996" s="90"/>
      <c r="RJN996" s="90"/>
      <c r="RJO996" s="90"/>
      <c r="RJP996" s="90"/>
      <c r="RJQ996" s="90"/>
      <c r="RJR996" s="90"/>
      <c r="RJS996" s="90"/>
      <c r="RJT996" s="90"/>
      <c r="RJU996" s="90"/>
      <c r="RJV996" s="90"/>
      <c r="RJW996" s="90"/>
      <c r="RJX996" s="90"/>
      <c r="RJY996" s="90"/>
      <c r="RJZ996" s="90"/>
      <c r="RKA996" s="90"/>
      <c r="RKB996" s="90"/>
      <c r="RKC996" s="90"/>
      <c r="RKD996" s="90"/>
      <c r="RKE996" s="90"/>
      <c r="RKF996" s="90"/>
      <c r="RKG996" s="90"/>
      <c r="RKH996" s="90"/>
      <c r="RKI996" s="90"/>
      <c r="RKJ996" s="90"/>
      <c r="RKK996" s="90"/>
      <c r="RKL996" s="90"/>
      <c r="RKM996" s="90"/>
      <c r="RKN996" s="90"/>
      <c r="RKO996" s="90"/>
      <c r="RKP996" s="90"/>
      <c r="RKQ996" s="90"/>
      <c r="RKR996" s="90"/>
      <c r="RKS996" s="90"/>
      <c r="RKT996" s="90"/>
      <c r="RKU996" s="90"/>
      <c r="RKV996" s="90"/>
      <c r="RKW996" s="90"/>
      <c r="RKX996" s="90"/>
      <c r="RKY996" s="90"/>
      <c r="RKZ996" s="90"/>
      <c r="RLA996" s="90"/>
      <c r="RLB996" s="90"/>
      <c r="RLC996" s="90"/>
      <c r="RLD996" s="90"/>
      <c r="RLE996" s="90"/>
      <c r="RLF996" s="90"/>
      <c r="RLG996" s="90"/>
      <c r="RLH996" s="90"/>
      <c r="RLI996" s="90"/>
      <c r="RLJ996" s="90"/>
      <c r="RLK996" s="90"/>
      <c r="RLL996" s="90"/>
      <c r="RLM996" s="90"/>
      <c r="RLN996" s="90"/>
      <c r="RLO996" s="90"/>
      <c r="RLP996" s="90"/>
      <c r="RLQ996" s="90"/>
      <c r="RLR996" s="90"/>
      <c r="RLS996" s="90"/>
      <c r="RLT996" s="90"/>
      <c r="RLU996" s="90"/>
      <c r="RLV996" s="90"/>
      <c r="RLW996" s="90"/>
      <c r="RLX996" s="90"/>
      <c r="RLY996" s="90"/>
      <c r="RLZ996" s="90"/>
      <c r="RMA996" s="90"/>
      <c r="RMB996" s="90"/>
      <c r="RMC996" s="90"/>
      <c r="RMD996" s="90"/>
      <c r="RME996" s="90"/>
      <c r="RMF996" s="90"/>
      <c r="RMG996" s="90"/>
      <c r="RMH996" s="90"/>
      <c r="RMI996" s="90"/>
      <c r="RMJ996" s="90"/>
      <c r="RMK996" s="90"/>
      <c r="RML996" s="90"/>
      <c r="RMM996" s="90"/>
      <c r="RMN996" s="90"/>
      <c r="RMO996" s="90"/>
      <c r="RMP996" s="90"/>
      <c r="RMQ996" s="90"/>
      <c r="RMR996" s="90"/>
      <c r="RMS996" s="90"/>
      <c r="RMT996" s="90"/>
      <c r="RMU996" s="90"/>
      <c r="RMV996" s="90"/>
      <c r="RMW996" s="90"/>
      <c r="RMX996" s="90"/>
      <c r="RMY996" s="90"/>
      <c r="RMZ996" s="90"/>
      <c r="RNA996" s="90"/>
      <c r="RNB996" s="90"/>
      <c r="RNC996" s="90"/>
      <c r="RND996" s="90"/>
      <c r="RNE996" s="90"/>
      <c r="RNF996" s="90"/>
      <c r="RNG996" s="90"/>
      <c r="RNH996" s="90"/>
      <c r="RNI996" s="90"/>
      <c r="RNJ996" s="90"/>
      <c r="RNK996" s="90"/>
      <c r="RNL996" s="90"/>
      <c r="RNM996" s="90"/>
      <c r="RNN996" s="90"/>
      <c r="RNO996" s="90"/>
      <c r="RNP996" s="90"/>
      <c r="RNQ996" s="90"/>
      <c r="RNR996" s="90"/>
      <c r="RNS996" s="90"/>
      <c r="RNT996" s="90"/>
      <c r="RNU996" s="90"/>
      <c r="RNV996" s="90"/>
      <c r="RNW996" s="90"/>
      <c r="RNX996" s="90"/>
      <c r="RNY996" s="90"/>
      <c r="RNZ996" s="90"/>
      <c r="ROA996" s="90"/>
      <c r="ROB996" s="90"/>
      <c r="ROC996" s="90"/>
      <c r="ROD996" s="90"/>
      <c r="ROE996" s="90"/>
      <c r="ROF996" s="90"/>
      <c r="ROG996" s="90"/>
      <c r="ROH996" s="90"/>
      <c r="ROI996" s="90"/>
      <c r="ROJ996" s="90"/>
      <c r="ROK996" s="90"/>
      <c r="ROL996" s="90"/>
      <c r="ROM996" s="90"/>
      <c r="RON996" s="90"/>
      <c r="ROO996" s="90"/>
      <c r="ROP996" s="90"/>
      <c r="ROQ996" s="90"/>
      <c r="ROR996" s="90"/>
      <c r="ROS996" s="90"/>
      <c r="ROT996" s="90"/>
      <c r="ROU996" s="90"/>
      <c r="ROV996" s="90"/>
      <c r="ROW996" s="90"/>
      <c r="ROX996" s="90"/>
      <c r="ROY996" s="90"/>
      <c r="ROZ996" s="90"/>
      <c r="RPA996" s="90"/>
      <c r="RPB996" s="90"/>
      <c r="RPC996" s="90"/>
      <c r="RPD996" s="90"/>
      <c r="RPE996" s="90"/>
      <c r="RPF996" s="90"/>
      <c r="RPG996" s="90"/>
      <c r="RPH996" s="90"/>
      <c r="RPI996" s="90"/>
      <c r="RPJ996" s="90"/>
      <c r="RPK996" s="90"/>
      <c r="RPL996" s="90"/>
      <c r="RPM996" s="90"/>
      <c r="RPN996" s="90"/>
      <c r="RPO996" s="90"/>
      <c r="RPP996" s="90"/>
      <c r="RPQ996" s="90"/>
      <c r="RPR996" s="90"/>
      <c r="RPS996" s="90"/>
      <c r="RPT996" s="90"/>
      <c r="RPU996" s="90"/>
      <c r="RPV996" s="90"/>
      <c r="RPW996" s="90"/>
      <c r="RPX996" s="90"/>
      <c r="RPY996" s="90"/>
      <c r="RPZ996" s="90"/>
      <c r="RQA996" s="90"/>
      <c r="RQB996" s="90"/>
      <c r="RQC996" s="90"/>
      <c r="RQD996" s="90"/>
      <c r="RQE996" s="90"/>
      <c r="RQF996" s="90"/>
      <c r="RQG996" s="90"/>
      <c r="RQH996" s="90"/>
      <c r="RQI996" s="90"/>
      <c r="RQJ996" s="90"/>
      <c r="RQK996" s="90"/>
      <c r="RQL996" s="90"/>
      <c r="RQM996" s="90"/>
      <c r="RQN996" s="90"/>
      <c r="RQO996" s="90"/>
      <c r="RQP996" s="90"/>
      <c r="RQQ996" s="90"/>
      <c r="RQR996" s="90"/>
      <c r="RQS996" s="90"/>
      <c r="RQT996" s="90"/>
      <c r="RQU996" s="90"/>
      <c r="RQV996" s="90"/>
      <c r="RQW996" s="90"/>
      <c r="RQX996" s="90"/>
      <c r="RQY996" s="90"/>
      <c r="RQZ996" s="90"/>
      <c r="RRA996" s="90"/>
      <c r="RRB996" s="90"/>
      <c r="RRC996" s="90"/>
      <c r="RRD996" s="90"/>
      <c r="RRE996" s="90"/>
      <c r="RRF996" s="90"/>
      <c r="RRG996" s="90"/>
      <c r="RRH996" s="90"/>
      <c r="RRI996" s="90"/>
      <c r="RRJ996" s="90"/>
      <c r="RRK996" s="90"/>
      <c r="RRL996" s="90"/>
      <c r="RRM996" s="90"/>
      <c r="RRN996" s="90"/>
      <c r="RRO996" s="90"/>
      <c r="RRP996" s="90"/>
      <c r="RRQ996" s="90"/>
      <c r="RRR996" s="90"/>
      <c r="RRS996" s="90"/>
      <c r="RRT996" s="90"/>
      <c r="RRU996" s="90"/>
      <c r="RRV996" s="90"/>
      <c r="RRW996" s="90"/>
      <c r="RRX996" s="90"/>
      <c r="RRY996" s="90"/>
      <c r="RRZ996" s="90"/>
      <c r="RSA996" s="90"/>
      <c r="RSB996" s="90"/>
      <c r="RSC996" s="90"/>
      <c r="RSD996" s="90"/>
      <c r="RSE996" s="90"/>
      <c r="RSF996" s="90"/>
      <c r="RSG996" s="90"/>
      <c r="RSH996" s="90"/>
      <c r="RSI996" s="90"/>
      <c r="RSJ996" s="90"/>
      <c r="RSK996" s="90"/>
      <c r="RSL996" s="90"/>
      <c r="RSM996" s="90"/>
      <c r="RSN996" s="90"/>
      <c r="RSO996" s="90"/>
      <c r="RSP996" s="90"/>
      <c r="RSQ996" s="90"/>
      <c r="RSR996" s="90"/>
      <c r="RSS996" s="90"/>
      <c r="RST996" s="90"/>
      <c r="RSU996" s="90"/>
      <c r="RSV996" s="90"/>
      <c r="RSW996" s="90"/>
      <c r="RSX996" s="90"/>
      <c r="RSY996" s="90"/>
      <c r="RSZ996" s="90"/>
      <c r="RTA996" s="90"/>
      <c r="RTB996" s="90"/>
      <c r="RTC996" s="90"/>
      <c r="RTD996" s="90"/>
      <c r="RTE996" s="90"/>
      <c r="RTF996" s="90"/>
      <c r="RTG996" s="90"/>
      <c r="RTH996" s="90"/>
      <c r="RTI996" s="90"/>
      <c r="RTJ996" s="90"/>
      <c r="RTK996" s="90"/>
      <c r="RTL996" s="90"/>
      <c r="RTM996" s="90"/>
      <c r="RTN996" s="90"/>
      <c r="RTO996" s="90"/>
      <c r="RTP996" s="90"/>
      <c r="RTQ996" s="90"/>
      <c r="RTR996" s="90"/>
      <c r="RTS996" s="90"/>
      <c r="RTT996" s="90"/>
      <c r="RTU996" s="90"/>
      <c r="RTV996" s="90"/>
      <c r="RTW996" s="90"/>
      <c r="RTX996" s="90"/>
      <c r="RTY996" s="90"/>
      <c r="RTZ996" s="90"/>
      <c r="RUA996" s="90"/>
      <c r="RUB996" s="90"/>
      <c r="RUC996" s="90"/>
      <c r="RUD996" s="90"/>
      <c r="RUE996" s="90"/>
      <c r="RUF996" s="90"/>
      <c r="RUG996" s="90"/>
      <c r="RUH996" s="90"/>
      <c r="RUI996" s="90"/>
      <c r="RUJ996" s="90"/>
      <c r="RUK996" s="90"/>
      <c r="RUL996" s="90"/>
      <c r="RUM996" s="90"/>
      <c r="RUN996" s="90"/>
      <c r="RUO996" s="90"/>
      <c r="RUP996" s="90"/>
      <c r="RUQ996" s="90"/>
      <c r="RUR996" s="90"/>
      <c r="RUS996" s="90"/>
      <c r="RUT996" s="90"/>
      <c r="RUU996" s="90"/>
      <c r="RUV996" s="90"/>
      <c r="RUW996" s="90"/>
      <c r="RUX996" s="90"/>
      <c r="RUY996" s="90"/>
      <c r="RUZ996" s="90"/>
      <c r="RVA996" s="90"/>
      <c r="RVB996" s="90"/>
      <c r="RVC996" s="90"/>
      <c r="RVD996" s="90"/>
      <c r="RVE996" s="90"/>
      <c r="RVF996" s="90"/>
      <c r="RVG996" s="90"/>
      <c r="RVH996" s="90"/>
      <c r="RVI996" s="90"/>
      <c r="RVJ996" s="90"/>
      <c r="RVK996" s="90"/>
      <c r="RVL996" s="90"/>
      <c r="RVM996" s="90"/>
      <c r="RVN996" s="90"/>
      <c r="RVO996" s="90"/>
      <c r="RVP996" s="90"/>
      <c r="RVQ996" s="90"/>
      <c r="RVR996" s="90"/>
      <c r="RVS996" s="90"/>
      <c r="RVT996" s="90"/>
      <c r="RVU996" s="90"/>
      <c r="RVV996" s="90"/>
      <c r="RVW996" s="90"/>
      <c r="RVX996" s="90"/>
      <c r="RVY996" s="90"/>
      <c r="RVZ996" s="90"/>
      <c r="RWA996" s="90"/>
      <c r="RWB996" s="90"/>
      <c r="RWC996" s="90"/>
      <c r="RWD996" s="90"/>
      <c r="RWE996" s="90"/>
      <c r="RWF996" s="90"/>
      <c r="RWG996" s="90"/>
      <c r="RWH996" s="90"/>
      <c r="RWI996" s="90"/>
      <c r="RWJ996" s="90"/>
      <c r="RWK996" s="90"/>
      <c r="RWL996" s="90"/>
      <c r="RWM996" s="90"/>
      <c r="RWN996" s="90"/>
      <c r="RWO996" s="90"/>
      <c r="RWP996" s="90"/>
      <c r="RWQ996" s="90"/>
      <c r="RWR996" s="90"/>
      <c r="RWS996" s="90"/>
      <c r="RWT996" s="90"/>
      <c r="RWU996" s="90"/>
      <c r="RWV996" s="90"/>
      <c r="RWW996" s="90"/>
      <c r="RWX996" s="90"/>
      <c r="RWY996" s="90"/>
      <c r="RWZ996" s="90"/>
      <c r="RXA996" s="90"/>
      <c r="RXB996" s="90"/>
      <c r="RXC996" s="90"/>
      <c r="RXD996" s="90"/>
      <c r="RXE996" s="90"/>
      <c r="RXF996" s="90"/>
      <c r="RXG996" s="90"/>
      <c r="RXH996" s="90"/>
      <c r="RXI996" s="90"/>
      <c r="RXJ996" s="90"/>
      <c r="RXK996" s="90"/>
      <c r="RXL996" s="90"/>
      <c r="RXM996" s="90"/>
      <c r="RXN996" s="90"/>
      <c r="RXO996" s="90"/>
      <c r="RXP996" s="90"/>
      <c r="RXQ996" s="90"/>
      <c r="RXR996" s="90"/>
      <c r="RXS996" s="90"/>
      <c r="RXT996" s="90"/>
      <c r="RXU996" s="90"/>
      <c r="RXV996" s="90"/>
      <c r="RXW996" s="90"/>
      <c r="RXX996" s="90"/>
      <c r="RXY996" s="90"/>
      <c r="RXZ996" s="90"/>
      <c r="RYA996" s="90"/>
      <c r="RYB996" s="90"/>
      <c r="RYC996" s="90"/>
      <c r="RYD996" s="90"/>
      <c r="RYE996" s="90"/>
      <c r="RYF996" s="90"/>
      <c r="RYG996" s="90"/>
      <c r="RYH996" s="90"/>
      <c r="RYI996" s="90"/>
      <c r="RYJ996" s="90"/>
      <c r="RYK996" s="90"/>
      <c r="RYL996" s="90"/>
      <c r="RYM996" s="90"/>
      <c r="RYN996" s="90"/>
      <c r="RYO996" s="90"/>
      <c r="RYP996" s="90"/>
      <c r="RYQ996" s="90"/>
      <c r="RYR996" s="90"/>
      <c r="RYS996" s="90"/>
      <c r="RYT996" s="90"/>
      <c r="RYU996" s="90"/>
      <c r="RYV996" s="90"/>
      <c r="RYW996" s="90"/>
      <c r="RYX996" s="90"/>
      <c r="RYY996" s="90"/>
      <c r="RYZ996" s="90"/>
      <c r="RZA996" s="90"/>
      <c r="RZB996" s="90"/>
      <c r="RZC996" s="90"/>
      <c r="RZD996" s="90"/>
      <c r="RZE996" s="90"/>
      <c r="RZF996" s="90"/>
      <c r="RZG996" s="90"/>
      <c r="RZH996" s="90"/>
      <c r="RZI996" s="90"/>
      <c r="RZJ996" s="90"/>
      <c r="RZK996" s="90"/>
      <c r="RZL996" s="90"/>
      <c r="RZM996" s="90"/>
      <c r="RZN996" s="90"/>
      <c r="RZO996" s="90"/>
      <c r="RZP996" s="90"/>
      <c r="RZQ996" s="90"/>
      <c r="RZR996" s="90"/>
      <c r="RZS996" s="90"/>
      <c r="RZT996" s="90"/>
      <c r="RZU996" s="90"/>
      <c r="RZV996" s="90"/>
      <c r="RZW996" s="90"/>
      <c r="RZX996" s="90"/>
      <c r="RZY996" s="90"/>
      <c r="RZZ996" s="90"/>
      <c r="SAA996" s="90"/>
      <c r="SAB996" s="90"/>
      <c r="SAC996" s="90"/>
      <c r="SAD996" s="90"/>
      <c r="SAE996" s="90"/>
      <c r="SAF996" s="90"/>
      <c r="SAG996" s="90"/>
      <c r="SAH996" s="90"/>
      <c r="SAI996" s="90"/>
      <c r="SAJ996" s="90"/>
      <c r="SAK996" s="90"/>
      <c r="SAL996" s="90"/>
      <c r="SAM996" s="90"/>
      <c r="SAN996" s="90"/>
      <c r="SAO996" s="90"/>
      <c r="SAP996" s="90"/>
      <c r="SAQ996" s="90"/>
      <c r="SAR996" s="90"/>
      <c r="SAS996" s="90"/>
      <c r="SAT996" s="90"/>
      <c r="SAU996" s="90"/>
      <c r="SAV996" s="90"/>
      <c r="SAW996" s="90"/>
      <c r="SAX996" s="90"/>
      <c r="SAY996" s="90"/>
      <c r="SAZ996" s="90"/>
      <c r="SBA996" s="90"/>
      <c r="SBB996" s="90"/>
      <c r="SBC996" s="90"/>
      <c r="SBD996" s="90"/>
      <c r="SBE996" s="90"/>
      <c r="SBF996" s="90"/>
      <c r="SBG996" s="90"/>
      <c r="SBH996" s="90"/>
      <c r="SBI996" s="90"/>
      <c r="SBJ996" s="90"/>
      <c r="SBK996" s="90"/>
      <c r="SBL996" s="90"/>
      <c r="SBM996" s="90"/>
      <c r="SBN996" s="90"/>
      <c r="SBO996" s="90"/>
      <c r="SBP996" s="90"/>
      <c r="SBQ996" s="90"/>
      <c r="SBR996" s="90"/>
      <c r="SBS996" s="90"/>
      <c r="SBT996" s="90"/>
      <c r="SBU996" s="90"/>
      <c r="SBV996" s="90"/>
      <c r="SBW996" s="90"/>
      <c r="SBX996" s="90"/>
      <c r="SBY996" s="90"/>
      <c r="SBZ996" s="90"/>
      <c r="SCA996" s="90"/>
      <c r="SCB996" s="90"/>
      <c r="SCC996" s="90"/>
      <c r="SCD996" s="90"/>
      <c r="SCE996" s="90"/>
      <c r="SCF996" s="90"/>
      <c r="SCG996" s="90"/>
      <c r="SCH996" s="90"/>
      <c r="SCI996" s="90"/>
      <c r="SCJ996" s="90"/>
      <c r="SCK996" s="90"/>
      <c r="SCL996" s="90"/>
      <c r="SCM996" s="90"/>
      <c r="SCN996" s="90"/>
      <c r="SCO996" s="90"/>
      <c r="SCP996" s="90"/>
      <c r="SCQ996" s="90"/>
      <c r="SCR996" s="90"/>
      <c r="SCS996" s="90"/>
      <c r="SCT996" s="90"/>
      <c r="SCU996" s="90"/>
      <c r="SCV996" s="90"/>
      <c r="SCW996" s="90"/>
      <c r="SCX996" s="90"/>
      <c r="SCY996" s="90"/>
      <c r="SCZ996" s="90"/>
      <c r="SDA996" s="90"/>
      <c r="SDB996" s="90"/>
      <c r="SDC996" s="90"/>
      <c r="SDD996" s="90"/>
      <c r="SDE996" s="90"/>
      <c r="SDF996" s="90"/>
      <c r="SDG996" s="90"/>
      <c r="SDH996" s="90"/>
      <c r="SDI996" s="90"/>
      <c r="SDJ996" s="90"/>
      <c r="SDK996" s="90"/>
      <c r="SDL996" s="90"/>
      <c r="SDM996" s="90"/>
      <c r="SDN996" s="90"/>
      <c r="SDO996" s="90"/>
      <c r="SDP996" s="90"/>
      <c r="SDQ996" s="90"/>
      <c r="SDR996" s="90"/>
      <c r="SDS996" s="90"/>
      <c r="SDT996" s="90"/>
      <c r="SDU996" s="90"/>
      <c r="SDV996" s="90"/>
      <c r="SDW996" s="90"/>
      <c r="SDX996" s="90"/>
      <c r="SDY996" s="90"/>
      <c r="SDZ996" s="90"/>
      <c r="SEA996" s="90"/>
      <c r="SEB996" s="90"/>
      <c r="SEC996" s="90"/>
      <c r="SED996" s="90"/>
      <c r="SEE996" s="90"/>
      <c r="SEF996" s="90"/>
      <c r="SEG996" s="90"/>
      <c r="SEH996" s="90"/>
      <c r="SEI996" s="90"/>
      <c r="SEJ996" s="90"/>
      <c r="SEK996" s="90"/>
      <c r="SEL996" s="90"/>
      <c r="SEM996" s="90"/>
      <c r="SEN996" s="90"/>
      <c r="SEO996" s="90"/>
      <c r="SEP996" s="90"/>
      <c r="SEQ996" s="90"/>
      <c r="SER996" s="90"/>
      <c r="SES996" s="90"/>
      <c r="SET996" s="90"/>
      <c r="SEU996" s="90"/>
      <c r="SEV996" s="90"/>
      <c r="SEW996" s="90"/>
      <c r="SEX996" s="90"/>
      <c r="SEY996" s="90"/>
      <c r="SEZ996" s="90"/>
      <c r="SFA996" s="90"/>
      <c r="SFB996" s="90"/>
      <c r="SFC996" s="90"/>
      <c r="SFD996" s="90"/>
      <c r="SFE996" s="90"/>
      <c r="SFF996" s="90"/>
      <c r="SFG996" s="90"/>
      <c r="SFH996" s="90"/>
      <c r="SFI996" s="90"/>
      <c r="SFJ996" s="90"/>
      <c r="SFK996" s="90"/>
      <c r="SFL996" s="90"/>
      <c r="SFM996" s="90"/>
      <c r="SFN996" s="90"/>
      <c r="SFO996" s="90"/>
      <c r="SFP996" s="90"/>
      <c r="SFQ996" s="90"/>
      <c r="SFR996" s="90"/>
      <c r="SFS996" s="90"/>
      <c r="SFT996" s="90"/>
      <c r="SFU996" s="90"/>
      <c r="SFV996" s="90"/>
      <c r="SFW996" s="90"/>
      <c r="SFX996" s="90"/>
      <c r="SFY996" s="90"/>
      <c r="SFZ996" s="90"/>
      <c r="SGA996" s="90"/>
      <c r="SGB996" s="90"/>
      <c r="SGC996" s="90"/>
      <c r="SGD996" s="90"/>
      <c r="SGE996" s="90"/>
      <c r="SGF996" s="90"/>
      <c r="SGG996" s="90"/>
      <c r="SGH996" s="90"/>
      <c r="SGI996" s="90"/>
      <c r="SGJ996" s="90"/>
      <c r="SGK996" s="90"/>
      <c r="SGL996" s="90"/>
      <c r="SGM996" s="90"/>
      <c r="SGN996" s="90"/>
      <c r="SGO996" s="90"/>
      <c r="SGP996" s="90"/>
      <c r="SGQ996" s="90"/>
      <c r="SGR996" s="90"/>
      <c r="SGS996" s="90"/>
      <c r="SGT996" s="90"/>
      <c r="SGU996" s="90"/>
      <c r="SGV996" s="90"/>
      <c r="SGW996" s="90"/>
      <c r="SGX996" s="90"/>
      <c r="SGY996" s="90"/>
      <c r="SGZ996" s="90"/>
      <c r="SHA996" s="90"/>
      <c r="SHB996" s="90"/>
      <c r="SHC996" s="90"/>
      <c r="SHD996" s="90"/>
      <c r="SHE996" s="90"/>
      <c r="SHF996" s="90"/>
      <c r="SHG996" s="90"/>
      <c r="SHH996" s="90"/>
      <c r="SHI996" s="90"/>
      <c r="SHJ996" s="90"/>
      <c r="SHK996" s="90"/>
      <c r="SHL996" s="90"/>
      <c r="SHM996" s="90"/>
      <c r="SHN996" s="90"/>
      <c r="SHO996" s="90"/>
      <c r="SHP996" s="90"/>
      <c r="SHQ996" s="90"/>
      <c r="SHR996" s="90"/>
      <c r="SHS996" s="90"/>
      <c r="SHT996" s="90"/>
      <c r="SHU996" s="90"/>
      <c r="SHV996" s="90"/>
      <c r="SHW996" s="90"/>
      <c r="SHX996" s="90"/>
      <c r="SHY996" s="90"/>
      <c r="SHZ996" s="90"/>
      <c r="SIA996" s="90"/>
      <c r="SIB996" s="90"/>
      <c r="SIC996" s="90"/>
      <c r="SID996" s="90"/>
      <c r="SIE996" s="90"/>
      <c r="SIF996" s="90"/>
      <c r="SIG996" s="90"/>
      <c r="SIH996" s="90"/>
      <c r="SII996" s="90"/>
      <c r="SIJ996" s="90"/>
      <c r="SIK996" s="90"/>
      <c r="SIL996" s="90"/>
      <c r="SIM996" s="90"/>
      <c r="SIN996" s="90"/>
      <c r="SIO996" s="90"/>
      <c r="SIP996" s="90"/>
      <c r="SIQ996" s="90"/>
      <c r="SIR996" s="90"/>
      <c r="SIS996" s="90"/>
      <c r="SIT996" s="90"/>
      <c r="SIU996" s="90"/>
      <c r="SIV996" s="90"/>
      <c r="SIW996" s="90"/>
      <c r="SIX996" s="90"/>
      <c r="SIY996" s="90"/>
      <c r="SIZ996" s="90"/>
      <c r="SJA996" s="90"/>
      <c r="SJB996" s="90"/>
      <c r="SJC996" s="90"/>
      <c r="SJD996" s="90"/>
      <c r="SJE996" s="90"/>
      <c r="SJF996" s="90"/>
      <c r="SJG996" s="90"/>
      <c r="SJH996" s="90"/>
      <c r="SJI996" s="90"/>
      <c r="SJJ996" s="90"/>
      <c r="SJK996" s="90"/>
      <c r="SJL996" s="90"/>
      <c r="SJM996" s="90"/>
      <c r="SJN996" s="90"/>
      <c r="SJO996" s="90"/>
      <c r="SJP996" s="90"/>
      <c r="SJQ996" s="90"/>
      <c r="SJR996" s="90"/>
      <c r="SJS996" s="90"/>
      <c r="SJT996" s="90"/>
      <c r="SJU996" s="90"/>
      <c r="SJV996" s="90"/>
      <c r="SJW996" s="90"/>
      <c r="SJX996" s="90"/>
      <c r="SJY996" s="90"/>
      <c r="SJZ996" s="90"/>
      <c r="SKA996" s="90"/>
      <c r="SKB996" s="90"/>
      <c r="SKC996" s="90"/>
      <c r="SKD996" s="90"/>
      <c r="SKE996" s="90"/>
      <c r="SKF996" s="90"/>
      <c r="SKG996" s="90"/>
      <c r="SKH996" s="90"/>
      <c r="SKI996" s="90"/>
      <c r="SKJ996" s="90"/>
      <c r="SKK996" s="90"/>
      <c r="SKL996" s="90"/>
      <c r="SKM996" s="90"/>
      <c r="SKN996" s="90"/>
      <c r="SKO996" s="90"/>
      <c r="SKP996" s="90"/>
      <c r="SKQ996" s="90"/>
      <c r="SKR996" s="90"/>
      <c r="SKS996" s="90"/>
      <c r="SKT996" s="90"/>
      <c r="SKU996" s="90"/>
      <c r="SKV996" s="90"/>
      <c r="SKW996" s="90"/>
      <c r="SKX996" s="90"/>
      <c r="SKY996" s="90"/>
      <c r="SKZ996" s="90"/>
      <c r="SLA996" s="90"/>
      <c r="SLB996" s="90"/>
      <c r="SLC996" s="90"/>
      <c r="SLD996" s="90"/>
      <c r="SLE996" s="90"/>
      <c r="SLF996" s="90"/>
      <c r="SLG996" s="90"/>
      <c r="SLH996" s="90"/>
      <c r="SLI996" s="90"/>
      <c r="SLJ996" s="90"/>
      <c r="SLK996" s="90"/>
      <c r="SLL996" s="90"/>
      <c r="SLM996" s="90"/>
      <c r="SLN996" s="90"/>
      <c r="SLO996" s="90"/>
      <c r="SLP996" s="90"/>
      <c r="SLQ996" s="90"/>
      <c r="SLR996" s="90"/>
      <c r="SLS996" s="90"/>
      <c r="SLT996" s="90"/>
      <c r="SLU996" s="90"/>
      <c r="SLV996" s="90"/>
      <c r="SLW996" s="90"/>
      <c r="SLX996" s="90"/>
      <c r="SLY996" s="90"/>
      <c r="SLZ996" s="90"/>
      <c r="SMA996" s="90"/>
      <c r="SMB996" s="90"/>
      <c r="SMC996" s="90"/>
      <c r="SMD996" s="90"/>
      <c r="SME996" s="90"/>
      <c r="SMF996" s="90"/>
      <c r="SMG996" s="90"/>
      <c r="SMH996" s="90"/>
      <c r="SMI996" s="90"/>
      <c r="SMJ996" s="90"/>
      <c r="SMK996" s="90"/>
      <c r="SML996" s="90"/>
      <c r="SMM996" s="90"/>
      <c r="SMN996" s="90"/>
      <c r="SMO996" s="90"/>
      <c r="SMP996" s="90"/>
      <c r="SMQ996" s="90"/>
      <c r="SMR996" s="90"/>
      <c r="SMS996" s="90"/>
      <c r="SMT996" s="90"/>
      <c r="SMU996" s="90"/>
      <c r="SMV996" s="90"/>
      <c r="SMW996" s="90"/>
      <c r="SMX996" s="90"/>
      <c r="SMY996" s="90"/>
      <c r="SMZ996" s="90"/>
      <c r="SNA996" s="90"/>
      <c r="SNB996" s="90"/>
      <c r="SNC996" s="90"/>
      <c r="SND996" s="90"/>
      <c r="SNE996" s="90"/>
      <c r="SNF996" s="90"/>
      <c r="SNG996" s="90"/>
      <c r="SNH996" s="90"/>
      <c r="SNI996" s="90"/>
      <c r="SNJ996" s="90"/>
      <c r="SNK996" s="90"/>
      <c r="SNL996" s="90"/>
      <c r="SNM996" s="90"/>
      <c r="SNN996" s="90"/>
      <c r="SNO996" s="90"/>
      <c r="SNP996" s="90"/>
      <c r="SNQ996" s="90"/>
      <c r="SNR996" s="90"/>
      <c r="SNS996" s="90"/>
      <c r="SNT996" s="90"/>
      <c r="SNU996" s="90"/>
      <c r="SNV996" s="90"/>
      <c r="SNW996" s="90"/>
      <c r="SNX996" s="90"/>
      <c r="SNY996" s="90"/>
      <c r="SNZ996" s="90"/>
      <c r="SOA996" s="90"/>
      <c r="SOB996" s="90"/>
      <c r="SOC996" s="90"/>
      <c r="SOD996" s="90"/>
      <c r="SOE996" s="90"/>
      <c r="SOF996" s="90"/>
      <c r="SOG996" s="90"/>
      <c r="SOH996" s="90"/>
      <c r="SOI996" s="90"/>
      <c r="SOJ996" s="90"/>
      <c r="SOK996" s="90"/>
      <c r="SOL996" s="90"/>
      <c r="SOM996" s="90"/>
      <c r="SON996" s="90"/>
      <c r="SOO996" s="90"/>
      <c r="SOP996" s="90"/>
      <c r="SOQ996" s="90"/>
      <c r="SOR996" s="90"/>
      <c r="SOS996" s="90"/>
      <c r="SOT996" s="90"/>
      <c r="SOU996" s="90"/>
      <c r="SOV996" s="90"/>
      <c r="SOW996" s="90"/>
      <c r="SOX996" s="90"/>
      <c r="SOY996" s="90"/>
      <c r="SOZ996" s="90"/>
      <c r="SPA996" s="90"/>
      <c r="SPB996" s="90"/>
      <c r="SPC996" s="90"/>
      <c r="SPD996" s="90"/>
      <c r="SPE996" s="90"/>
      <c r="SPF996" s="90"/>
      <c r="SPG996" s="90"/>
      <c r="SPH996" s="90"/>
      <c r="SPI996" s="90"/>
      <c r="SPJ996" s="90"/>
      <c r="SPK996" s="90"/>
      <c r="SPL996" s="90"/>
      <c r="SPM996" s="90"/>
      <c r="SPN996" s="90"/>
      <c r="SPO996" s="90"/>
      <c r="SPP996" s="90"/>
      <c r="SPQ996" s="90"/>
      <c r="SPR996" s="90"/>
      <c r="SPS996" s="90"/>
      <c r="SPT996" s="90"/>
      <c r="SPU996" s="90"/>
      <c r="SPV996" s="90"/>
      <c r="SPW996" s="90"/>
      <c r="SPX996" s="90"/>
      <c r="SPY996" s="90"/>
      <c r="SPZ996" s="90"/>
      <c r="SQA996" s="90"/>
      <c r="SQB996" s="90"/>
      <c r="SQC996" s="90"/>
      <c r="SQD996" s="90"/>
      <c r="SQE996" s="90"/>
      <c r="SQF996" s="90"/>
      <c r="SQG996" s="90"/>
      <c r="SQH996" s="90"/>
      <c r="SQI996" s="90"/>
      <c r="SQJ996" s="90"/>
      <c r="SQK996" s="90"/>
      <c r="SQL996" s="90"/>
      <c r="SQM996" s="90"/>
      <c r="SQN996" s="90"/>
      <c r="SQO996" s="90"/>
      <c r="SQP996" s="90"/>
      <c r="SQQ996" s="90"/>
      <c r="SQR996" s="90"/>
      <c r="SQS996" s="90"/>
      <c r="SQT996" s="90"/>
      <c r="SQU996" s="90"/>
      <c r="SQV996" s="90"/>
      <c r="SQW996" s="90"/>
      <c r="SQX996" s="90"/>
      <c r="SQY996" s="90"/>
      <c r="SQZ996" s="90"/>
      <c r="SRA996" s="90"/>
      <c r="SRB996" s="90"/>
      <c r="SRC996" s="90"/>
      <c r="SRD996" s="90"/>
      <c r="SRE996" s="90"/>
      <c r="SRF996" s="90"/>
      <c r="SRG996" s="90"/>
      <c r="SRH996" s="90"/>
      <c r="SRI996" s="90"/>
      <c r="SRJ996" s="90"/>
      <c r="SRK996" s="90"/>
      <c r="SRL996" s="90"/>
      <c r="SRM996" s="90"/>
      <c r="SRN996" s="90"/>
      <c r="SRO996" s="90"/>
      <c r="SRP996" s="90"/>
      <c r="SRQ996" s="90"/>
      <c r="SRR996" s="90"/>
      <c r="SRS996" s="90"/>
      <c r="SRT996" s="90"/>
      <c r="SRU996" s="90"/>
      <c r="SRV996" s="90"/>
      <c r="SRW996" s="90"/>
      <c r="SRX996" s="90"/>
      <c r="SRY996" s="90"/>
      <c r="SRZ996" s="90"/>
      <c r="SSA996" s="90"/>
      <c r="SSB996" s="90"/>
      <c r="SSC996" s="90"/>
      <c r="SSD996" s="90"/>
      <c r="SSE996" s="90"/>
      <c r="SSF996" s="90"/>
      <c r="SSG996" s="90"/>
      <c r="SSH996" s="90"/>
      <c r="SSI996" s="90"/>
      <c r="SSJ996" s="90"/>
      <c r="SSK996" s="90"/>
      <c r="SSL996" s="90"/>
      <c r="SSM996" s="90"/>
      <c r="SSN996" s="90"/>
      <c r="SSO996" s="90"/>
      <c r="SSP996" s="90"/>
      <c r="SSQ996" s="90"/>
      <c r="SSR996" s="90"/>
      <c r="SSS996" s="90"/>
      <c r="SST996" s="90"/>
      <c r="SSU996" s="90"/>
      <c r="SSV996" s="90"/>
      <c r="SSW996" s="90"/>
      <c r="SSX996" s="90"/>
      <c r="SSY996" s="90"/>
      <c r="SSZ996" s="90"/>
      <c r="STA996" s="90"/>
      <c r="STB996" s="90"/>
      <c r="STC996" s="90"/>
      <c r="STD996" s="90"/>
      <c r="STE996" s="90"/>
      <c r="STF996" s="90"/>
      <c r="STG996" s="90"/>
      <c r="STH996" s="90"/>
      <c r="STI996" s="90"/>
      <c r="STJ996" s="90"/>
      <c r="STK996" s="90"/>
      <c r="STL996" s="90"/>
      <c r="STM996" s="90"/>
      <c r="STN996" s="90"/>
      <c r="STO996" s="90"/>
      <c r="STP996" s="90"/>
      <c r="STQ996" s="90"/>
      <c r="STR996" s="90"/>
      <c r="STS996" s="90"/>
      <c r="STT996" s="90"/>
      <c r="STU996" s="90"/>
      <c r="STV996" s="90"/>
      <c r="STW996" s="90"/>
      <c r="STX996" s="90"/>
      <c r="STY996" s="90"/>
      <c r="STZ996" s="90"/>
      <c r="SUA996" s="90"/>
      <c r="SUB996" s="90"/>
      <c r="SUC996" s="90"/>
      <c r="SUD996" s="90"/>
      <c r="SUE996" s="90"/>
      <c r="SUF996" s="90"/>
      <c r="SUG996" s="90"/>
      <c r="SUH996" s="90"/>
      <c r="SUI996" s="90"/>
      <c r="SUJ996" s="90"/>
      <c r="SUK996" s="90"/>
      <c r="SUL996" s="90"/>
      <c r="SUM996" s="90"/>
      <c r="SUN996" s="90"/>
      <c r="SUO996" s="90"/>
      <c r="SUP996" s="90"/>
      <c r="SUQ996" s="90"/>
      <c r="SUR996" s="90"/>
      <c r="SUS996" s="90"/>
      <c r="SUT996" s="90"/>
      <c r="SUU996" s="90"/>
      <c r="SUV996" s="90"/>
      <c r="SUW996" s="90"/>
      <c r="SUX996" s="90"/>
      <c r="SUY996" s="90"/>
      <c r="SUZ996" s="90"/>
      <c r="SVA996" s="90"/>
      <c r="SVB996" s="90"/>
      <c r="SVC996" s="90"/>
      <c r="SVD996" s="90"/>
      <c r="SVE996" s="90"/>
      <c r="SVF996" s="90"/>
      <c r="SVG996" s="90"/>
      <c r="SVH996" s="90"/>
      <c r="SVI996" s="90"/>
      <c r="SVJ996" s="90"/>
      <c r="SVK996" s="90"/>
      <c r="SVL996" s="90"/>
      <c r="SVM996" s="90"/>
      <c r="SVN996" s="90"/>
      <c r="SVO996" s="90"/>
      <c r="SVP996" s="90"/>
      <c r="SVQ996" s="90"/>
      <c r="SVR996" s="90"/>
      <c r="SVS996" s="90"/>
      <c r="SVT996" s="90"/>
      <c r="SVU996" s="90"/>
      <c r="SVV996" s="90"/>
      <c r="SVW996" s="90"/>
      <c r="SVX996" s="90"/>
      <c r="SVY996" s="90"/>
      <c r="SVZ996" s="90"/>
      <c r="SWA996" s="90"/>
      <c r="SWB996" s="90"/>
      <c r="SWC996" s="90"/>
      <c r="SWD996" s="90"/>
      <c r="SWE996" s="90"/>
      <c r="SWF996" s="90"/>
      <c r="SWG996" s="90"/>
      <c r="SWH996" s="90"/>
      <c r="SWI996" s="90"/>
      <c r="SWJ996" s="90"/>
      <c r="SWK996" s="90"/>
      <c r="SWL996" s="90"/>
      <c r="SWM996" s="90"/>
      <c r="SWN996" s="90"/>
      <c r="SWO996" s="90"/>
      <c r="SWP996" s="90"/>
      <c r="SWQ996" s="90"/>
      <c r="SWR996" s="90"/>
      <c r="SWS996" s="90"/>
      <c r="SWT996" s="90"/>
      <c r="SWU996" s="90"/>
      <c r="SWV996" s="90"/>
      <c r="SWW996" s="90"/>
      <c r="SWX996" s="90"/>
      <c r="SWY996" s="90"/>
      <c r="SWZ996" s="90"/>
      <c r="SXA996" s="90"/>
      <c r="SXB996" s="90"/>
      <c r="SXC996" s="90"/>
      <c r="SXD996" s="90"/>
      <c r="SXE996" s="90"/>
      <c r="SXF996" s="90"/>
      <c r="SXG996" s="90"/>
      <c r="SXH996" s="90"/>
      <c r="SXI996" s="90"/>
      <c r="SXJ996" s="90"/>
      <c r="SXK996" s="90"/>
      <c r="SXL996" s="90"/>
      <c r="SXM996" s="90"/>
      <c r="SXN996" s="90"/>
      <c r="SXO996" s="90"/>
      <c r="SXP996" s="90"/>
      <c r="SXQ996" s="90"/>
      <c r="SXR996" s="90"/>
      <c r="SXS996" s="90"/>
      <c r="SXT996" s="90"/>
      <c r="SXU996" s="90"/>
      <c r="SXV996" s="90"/>
      <c r="SXW996" s="90"/>
      <c r="SXX996" s="90"/>
      <c r="SXY996" s="90"/>
      <c r="SXZ996" s="90"/>
      <c r="SYA996" s="90"/>
      <c r="SYB996" s="90"/>
      <c r="SYC996" s="90"/>
      <c r="SYD996" s="90"/>
      <c r="SYE996" s="90"/>
      <c r="SYF996" s="90"/>
      <c r="SYG996" s="90"/>
      <c r="SYH996" s="90"/>
      <c r="SYI996" s="90"/>
      <c r="SYJ996" s="90"/>
      <c r="SYK996" s="90"/>
      <c r="SYL996" s="90"/>
      <c r="SYM996" s="90"/>
      <c r="SYN996" s="90"/>
      <c r="SYO996" s="90"/>
      <c r="SYP996" s="90"/>
      <c r="SYQ996" s="90"/>
      <c r="SYR996" s="90"/>
      <c r="SYS996" s="90"/>
      <c r="SYT996" s="90"/>
      <c r="SYU996" s="90"/>
      <c r="SYV996" s="90"/>
      <c r="SYW996" s="90"/>
      <c r="SYX996" s="90"/>
      <c r="SYY996" s="90"/>
      <c r="SYZ996" s="90"/>
      <c r="SZA996" s="90"/>
      <c r="SZB996" s="90"/>
      <c r="SZC996" s="90"/>
      <c r="SZD996" s="90"/>
      <c r="SZE996" s="90"/>
      <c r="SZF996" s="90"/>
      <c r="SZG996" s="90"/>
      <c r="SZH996" s="90"/>
      <c r="SZI996" s="90"/>
      <c r="SZJ996" s="90"/>
      <c r="SZK996" s="90"/>
      <c r="SZL996" s="90"/>
      <c r="SZM996" s="90"/>
      <c r="SZN996" s="90"/>
      <c r="SZO996" s="90"/>
      <c r="SZP996" s="90"/>
      <c r="SZQ996" s="90"/>
      <c r="SZR996" s="90"/>
      <c r="SZS996" s="90"/>
      <c r="SZT996" s="90"/>
      <c r="SZU996" s="90"/>
      <c r="SZV996" s="90"/>
      <c r="SZW996" s="90"/>
      <c r="SZX996" s="90"/>
      <c r="SZY996" s="90"/>
      <c r="SZZ996" s="90"/>
      <c r="TAA996" s="90"/>
      <c r="TAB996" s="90"/>
      <c r="TAC996" s="90"/>
      <c r="TAD996" s="90"/>
      <c r="TAE996" s="90"/>
      <c r="TAF996" s="90"/>
      <c r="TAG996" s="90"/>
      <c r="TAH996" s="90"/>
      <c r="TAI996" s="90"/>
      <c r="TAJ996" s="90"/>
      <c r="TAK996" s="90"/>
      <c r="TAL996" s="90"/>
      <c r="TAM996" s="90"/>
      <c r="TAN996" s="90"/>
      <c r="TAO996" s="90"/>
      <c r="TAP996" s="90"/>
      <c r="TAQ996" s="90"/>
      <c r="TAR996" s="90"/>
      <c r="TAS996" s="90"/>
      <c r="TAT996" s="90"/>
      <c r="TAU996" s="90"/>
      <c r="TAV996" s="90"/>
      <c r="TAW996" s="90"/>
      <c r="TAX996" s="90"/>
      <c r="TAY996" s="90"/>
      <c r="TAZ996" s="90"/>
      <c r="TBA996" s="90"/>
      <c r="TBB996" s="90"/>
      <c r="TBC996" s="90"/>
      <c r="TBD996" s="90"/>
      <c r="TBE996" s="90"/>
      <c r="TBF996" s="90"/>
      <c r="TBG996" s="90"/>
      <c r="TBH996" s="90"/>
      <c r="TBI996" s="90"/>
      <c r="TBJ996" s="90"/>
      <c r="TBK996" s="90"/>
      <c r="TBL996" s="90"/>
      <c r="TBM996" s="90"/>
      <c r="TBN996" s="90"/>
      <c r="TBO996" s="90"/>
      <c r="TBP996" s="90"/>
      <c r="TBQ996" s="90"/>
      <c r="TBR996" s="90"/>
      <c r="TBS996" s="90"/>
      <c r="TBT996" s="90"/>
      <c r="TBU996" s="90"/>
      <c r="TBV996" s="90"/>
      <c r="TBW996" s="90"/>
      <c r="TBX996" s="90"/>
      <c r="TBY996" s="90"/>
      <c r="TBZ996" s="90"/>
      <c r="TCA996" s="90"/>
      <c r="TCB996" s="90"/>
      <c r="TCC996" s="90"/>
      <c r="TCD996" s="90"/>
      <c r="TCE996" s="90"/>
      <c r="TCF996" s="90"/>
      <c r="TCG996" s="90"/>
      <c r="TCH996" s="90"/>
      <c r="TCI996" s="90"/>
      <c r="TCJ996" s="90"/>
      <c r="TCK996" s="90"/>
      <c r="TCL996" s="90"/>
      <c r="TCM996" s="90"/>
      <c r="TCN996" s="90"/>
      <c r="TCO996" s="90"/>
      <c r="TCP996" s="90"/>
      <c r="TCQ996" s="90"/>
      <c r="TCR996" s="90"/>
      <c r="TCS996" s="90"/>
      <c r="TCT996" s="90"/>
      <c r="TCU996" s="90"/>
      <c r="TCV996" s="90"/>
      <c r="TCW996" s="90"/>
      <c r="TCX996" s="90"/>
      <c r="TCY996" s="90"/>
      <c r="TCZ996" s="90"/>
      <c r="TDA996" s="90"/>
      <c r="TDB996" s="90"/>
      <c r="TDC996" s="90"/>
      <c r="TDD996" s="90"/>
      <c r="TDE996" s="90"/>
      <c r="TDF996" s="90"/>
      <c r="TDG996" s="90"/>
      <c r="TDH996" s="90"/>
      <c r="TDI996" s="90"/>
      <c r="TDJ996" s="90"/>
      <c r="TDK996" s="90"/>
      <c r="TDL996" s="90"/>
      <c r="TDM996" s="90"/>
      <c r="TDN996" s="90"/>
      <c r="TDO996" s="90"/>
      <c r="TDP996" s="90"/>
      <c r="TDQ996" s="90"/>
      <c r="TDR996" s="90"/>
      <c r="TDS996" s="90"/>
      <c r="TDT996" s="90"/>
      <c r="TDU996" s="90"/>
      <c r="TDV996" s="90"/>
      <c r="TDW996" s="90"/>
      <c r="TDX996" s="90"/>
      <c r="TDY996" s="90"/>
      <c r="TDZ996" s="90"/>
      <c r="TEA996" s="90"/>
      <c r="TEB996" s="90"/>
      <c r="TEC996" s="90"/>
      <c r="TED996" s="90"/>
      <c r="TEE996" s="90"/>
      <c r="TEF996" s="90"/>
      <c r="TEG996" s="90"/>
      <c r="TEH996" s="90"/>
      <c r="TEI996" s="90"/>
      <c r="TEJ996" s="90"/>
      <c r="TEK996" s="90"/>
      <c r="TEL996" s="90"/>
      <c r="TEM996" s="90"/>
      <c r="TEN996" s="90"/>
      <c r="TEO996" s="90"/>
      <c r="TEP996" s="90"/>
      <c r="TEQ996" s="90"/>
      <c r="TER996" s="90"/>
      <c r="TES996" s="90"/>
      <c r="TET996" s="90"/>
      <c r="TEU996" s="90"/>
      <c r="TEV996" s="90"/>
      <c r="TEW996" s="90"/>
      <c r="TEX996" s="90"/>
      <c r="TEY996" s="90"/>
      <c r="TEZ996" s="90"/>
      <c r="TFA996" s="90"/>
      <c r="TFB996" s="90"/>
      <c r="TFC996" s="90"/>
      <c r="TFD996" s="90"/>
      <c r="TFE996" s="90"/>
      <c r="TFF996" s="90"/>
      <c r="TFG996" s="90"/>
      <c r="TFH996" s="90"/>
      <c r="TFI996" s="90"/>
      <c r="TFJ996" s="90"/>
      <c r="TFK996" s="90"/>
      <c r="TFL996" s="90"/>
      <c r="TFM996" s="90"/>
      <c r="TFN996" s="90"/>
      <c r="TFO996" s="90"/>
      <c r="TFP996" s="90"/>
      <c r="TFQ996" s="90"/>
      <c r="TFR996" s="90"/>
      <c r="TFS996" s="90"/>
      <c r="TFT996" s="90"/>
      <c r="TFU996" s="90"/>
      <c r="TFV996" s="90"/>
      <c r="TFW996" s="90"/>
      <c r="TFX996" s="90"/>
      <c r="TFY996" s="90"/>
      <c r="TFZ996" s="90"/>
      <c r="TGA996" s="90"/>
      <c r="TGB996" s="90"/>
      <c r="TGC996" s="90"/>
      <c r="TGD996" s="90"/>
      <c r="TGE996" s="90"/>
      <c r="TGF996" s="90"/>
      <c r="TGG996" s="90"/>
      <c r="TGH996" s="90"/>
      <c r="TGI996" s="90"/>
      <c r="TGJ996" s="90"/>
      <c r="TGK996" s="90"/>
      <c r="TGL996" s="90"/>
      <c r="TGM996" s="90"/>
      <c r="TGN996" s="90"/>
      <c r="TGO996" s="90"/>
      <c r="TGP996" s="90"/>
      <c r="TGQ996" s="90"/>
      <c r="TGR996" s="90"/>
      <c r="TGS996" s="90"/>
      <c r="TGT996" s="90"/>
      <c r="TGU996" s="90"/>
      <c r="TGV996" s="90"/>
      <c r="TGW996" s="90"/>
      <c r="TGX996" s="90"/>
      <c r="TGY996" s="90"/>
      <c r="TGZ996" s="90"/>
      <c r="THA996" s="90"/>
      <c r="THB996" s="90"/>
      <c r="THC996" s="90"/>
      <c r="THD996" s="90"/>
      <c r="THE996" s="90"/>
      <c r="THF996" s="90"/>
      <c r="THG996" s="90"/>
      <c r="THH996" s="90"/>
      <c r="THI996" s="90"/>
      <c r="THJ996" s="90"/>
      <c r="THK996" s="90"/>
      <c r="THL996" s="90"/>
      <c r="THM996" s="90"/>
      <c r="THN996" s="90"/>
      <c r="THO996" s="90"/>
      <c r="THP996" s="90"/>
      <c r="THQ996" s="90"/>
      <c r="THR996" s="90"/>
      <c r="THS996" s="90"/>
      <c r="THT996" s="90"/>
      <c r="THU996" s="90"/>
      <c r="THV996" s="90"/>
      <c r="THW996" s="90"/>
      <c r="THX996" s="90"/>
      <c r="THY996" s="90"/>
      <c r="THZ996" s="90"/>
      <c r="TIA996" s="90"/>
      <c r="TIB996" s="90"/>
      <c r="TIC996" s="90"/>
      <c r="TID996" s="90"/>
      <c r="TIE996" s="90"/>
      <c r="TIF996" s="90"/>
      <c r="TIG996" s="90"/>
      <c r="TIH996" s="90"/>
      <c r="TII996" s="90"/>
      <c r="TIJ996" s="90"/>
      <c r="TIK996" s="90"/>
      <c r="TIL996" s="90"/>
      <c r="TIM996" s="90"/>
      <c r="TIN996" s="90"/>
      <c r="TIO996" s="90"/>
      <c r="TIP996" s="90"/>
      <c r="TIQ996" s="90"/>
      <c r="TIR996" s="90"/>
      <c r="TIS996" s="90"/>
      <c r="TIT996" s="90"/>
      <c r="TIU996" s="90"/>
      <c r="TIV996" s="90"/>
      <c r="TIW996" s="90"/>
      <c r="TIX996" s="90"/>
      <c r="TIY996" s="90"/>
      <c r="TIZ996" s="90"/>
      <c r="TJA996" s="90"/>
      <c r="TJB996" s="90"/>
      <c r="TJC996" s="90"/>
      <c r="TJD996" s="90"/>
      <c r="TJE996" s="90"/>
      <c r="TJF996" s="90"/>
      <c r="TJG996" s="90"/>
      <c r="TJH996" s="90"/>
      <c r="TJI996" s="90"/>
      <c r="TJJ996" s="90"/>
      <c r="TJK996" s="90"/>
      <c r="TJL996" s="90"/>
      <c r="TJM996" s="90"/>
      <c r="TJN996" s="90"/>
      <c r="TJO996" s="90"/>
      <c r="TJP996" s="90"/>
      <c r="TJQ996" s="90"/>
      <c r="TJR996" s="90"/>
      <c r="TJS996" s="90"/>
      <c r="TJT996" s="90"/>
      <c r="TJU996" s="90"/>
      <c r="TJV996" s="90"/>
      <c r="TJW996" s="90"/>
      <c r="TJX996" s="90"/>
      <c r="TJY996" s="90"/>
      <c r="TJZ996" s="90"/>
      <c r="TKA996" s="90"/>
      <c r="TKB996" s="90"/>
      <c r="TKC996" s="90"/>
      <c r="TKD996" s="90"/>
      <c r="TKE996" s="90"/>
      <c r="TKF996" s="90"/>
      <c r="TKG996" s="90"/>
      <c r="TKH996" s="90"/>
      <c r="TKI996" s="90"/>
      <c r="TKJ996" s="90"/>
      <c r="TKK996" s="90"/>
      <c r="TKL996" s="90"/>
      <c r="TKM996" s="90"/>
      <c r="TKN996" s="90"/>
      <c r="TKO996" s="90"/>
      <c r="TKP996" s="90"/>
      <c r="TKQ996" s="90"/>
      <c r="TKR996" s="90"/>
      <c r="TKS996" s="90"/>
      <c r="TKT996" s="90"/>
      <c r="TKU996" s="90"/>
      <c r="TKV996" s="90"/>
      <c r="TKW996" s="90"/>
      <c r="TKX996" s="90"/>
      <c r="TKY996" s="90"/>
      <c r="TKZ996" s="90"/>
      <c r="TLA996" s="90"/>
      <c r="TLB996" s="90"/>
      <c r="TLC996" s="90"/>
      <c r="TLD996" s="90"/>
      <c r="TLE996" s="90"/>
      <c r="TLF996" s="90"/>
      <c r="TLG996" s="90"/>
      <c r="TLH996" s="90"/>
      <c r="TLI996" s="90"/>
      <c r="TLJ996" s="90"/>
      <c r="TLK996" s="90"/>
      <c r="TLL996" s="90"/>
      <c r="TLM996" s="90"/>
      <c r="TLN996" s="90"/>
      <c r="TLO996" s="90"/>
      <c r="TLP996" s="90"/>
      <c r="TLQ996" s="90"/>
      <c r="TLR996" s="90"/>
      <c r="TLS996" s="90"/>
      <c r="TLT996" s="90"/>
      <c r="TLU996" s="90"/>
      <c r="TLV996" s="90"/>
      <c r="TLW996" s="90"/>
      <c r="TLX996" s="90"/>
      <c r="TLY996" s="90"/>
      <c r="TLZ996" s="90"/>
      <c r="TMA996" s="90"/>
      <c r="TMB996" s="90"/>
      <c r="TMC996" s="90"/>
      <c r="TMD996" s="90"/>
      <c r="TME996" s="90"/>
      <c r="TMF996" s="90"/>
      <c r="TMG996" s="90"/>
      <c r="TMH996" s="90"/>
      <c r="TMI996" s="90"/>
      <c r="TMJ996" s="90"/>
      <c r="TMK996" s="90"/>
      <c r="TML996" s="90"/>
      <c r="TMM996" s="90"/>
      <c r="TMN996" s="90"/>
      <c r="TMO996" s="90"/>
      <c r="TMP996" s="90"/>
      <c r="TMQ996" s="90"/>
      <c r="TMR996" s="90"/>
      <c r="TMS996" s="90"/>
      <c r="TMT996" s="90"/>
      <c r="TMU996" s="90"/>
      <c r="TMV996" s="90"/>
      <c r="TMW996" s="90"/>
      <c r="TMX996" s="90"/>
      <c r="TMY996" s="90"/>
      <c r="TMZ996" s="90"/>
      <c r="TNA996" s="90"/>
      <c r="TNB996" s="90"/>
      <c r="TNC996" s="90"/>
      <c r="TND996" s="90"/>
      <c r="TNE996" s="90"/>
      <c r="TNF996" s="90"/>
      <c r="TNG996" s="90"/>
      <c r="TNH996" s="90"/>
      <c r="TNI996" s="90"/>
      <c r="TNJ996" s="90"/>
      <c r="TNK996" s="90"/>
      <c r="TNL996" s="90"/>
      <c r="TNM996" s="90"/>
      <c r="TNN996" s="90"/>
      <c r="TNO996" s="90"/>
      <c r="TNP996" s="90"/>
      <c r="TNQ996" s="90"/>
      <c r="TNR996" s="90"/>
      <c r="TNS996" s="90"/>
      <c r="TNT996" s="90"/>
      <c r="TNU996" s="90"/>
      <c r="TNV996" s="90"/>
      <c r="TNW996" s="90"/>
      <c r="TNX996" s="90"/>
      <c r="TNY996" s="90"/>
      <c r="TNZ996" s="90"/>
      <c r="TOA996" s="90"/>
      <c r="TOB996" s="90"/>
      <c r="TOC996" s="90"/>
      <c r="TOD996" s="90"/>
      <c r="TOE996" s="90"/>
      <c r="TOF996" s="90"/>
      <c r="TOG996" s="90"/>
      <c r="TOH996" s="90"/>
      <c r="TOI996" s="90"/>
      <c r="TOJ996" s="90"/>
      <c r="TOK996" s="90"/>
      <c r="TOL996" s="90"/>
      <c r="TOM996" s="90"/>
      <c r="TON996" s="90"/>
      <c r="TOO996" s="90"/>
      <c r="TOP996" s="90"/>
      <c r="TOQ996" s="90"/>
      <c r="TOR996" s="90"/>
      <c r="TOS996" s="90"/>
      <c r="TOT996" s="90"/>
      <c r="TOU996" s="90"/>
      <c r="TOV996" s="90"/>
      <c r="TOW996" s="90"/>
      <c r="TOX996" s="90"/>
      <c r="TOY996" s="90"/>
      <c r="TOZ996" s="90"/>
      <c r="TPA996" s="90"/>
      <c r="TPB996" s="90"/>
      <c r="TPC996" s="90"/>
      <c r="TPD996" s="90"/>
      <c r="TPE996" s="90"/>
      <c r="TPF996" s="90"/>
      <c r="TPG996" s="90"/>
      <c r="TPH996" s="90"/>
      <c r="TPI996" s="90"/>
      <c r="TPJ996" s="90"/>
      <c r="TPK996" s="90"/>
      <c r="TPL996" s="90"/>
      <c r="TPM996" s="90"/>
      <c r="TPN996" s="90"/>
      <c r="TPO996" s="90"/>
      <c r="TPP996" s="90"/>
      <c r="TPQ996" s="90"/>
      <c r="TPR996" s="90"/>
      <c r="TPS996" s="90"/>
      <c r="TPT996" s="90"/>
      <c r="TPU996" s="90"/>
      <c r="TPV996" s="90"/>
      <c r="TPW996" s="90"/>
      <c r="TPX996" s="90"/>
      <c r="TPY996" s="90"/>
      <c r="TPZ996" s="90"/>
      <c r="TQA996" s="90"/>
      <c r="TQB996" s="90"/>
      <c r="TQC996" s="90"/>
      <c r="TQD996" s="90"/>
      <c r="TQE996" s="90"/>
      <c r="TQF996" s="90"/>
      <c r="TQG996" s="90"/>
      <c r="TQH996" s="90"/>
      <c r="TQI996" s="90"/>
      <c r="TQJ996" s="90"/>
      <c r="TQK996" s="90"/>
      <c r="TQL996" s="90"/>
      <c r="TQM996" s="90"/>
      <c r="TQN996" s="90"/>
      <c r="TQO996" s="90"/>
      <c r="TQP996" s="90"/>
      <c r="TQQ996" s="90"/>
      <c r="TQR996" s="90"/>
      <c r="TQS996" s="90"/>
      <c r="TQT996" s="90"/>
      <c r="TQU996" s="90"/>
      <c r="TQV996" s="90"/>
      <c r="TQW996" s="90"/>
      <c r="TQX996" s="90"/>
      <c r="TQY996" s="90"/>
      <c r="TQZ996" s="90"/>
      <c r="TRA996" s="90"/>
      <c r="TRB996" s="90"/>
      <c r="TRC996" s="90"/>
      <c r="TRD996" s="90"/>
      <c r="TRE996" s="90"/>
      <c r="TRF996" s="90"/>
      <c r="TRG996" s="90"/>
      <c r="TRH996" s="90"/>
      <c r="TRI996" s="90"/>
      <c r="TRJ996" s="90"/>
      <c r="TRK996" s="90"/>
      <c r="TRL996" s="90"/>
      <c r="TRM996" s="90"/>
      <c r="TRN996" s="90"/>
      <c r="TRO996" s="90"/>
      <c r="TRP996" s="90"/>
      <c r="TRQ996" s="90"/>
      <c r="TRR996" s="90"/>
      <c r="TRS996" s="90"/>
      <c r="TRT996" s="90"/>
      <c r="TRU996" s="90"/>
      <c r="TRV996" s="90"/>
      <c r="TRW996" s="90"/>
      <c r="TRX996" s="90"/>
      <c r="TRY996" s="90"/>
      <c r="TRZ996" s="90"/>
      <c r="TSA996" s="90"/>
      <c r="TSB996" s="90"/>
      <c r="TSC996" s="90"/>
      <c r="TSD996" s="90"/>
      <c r="TSE996" s="90"/>
      <c r="TSF996" s="90"/>
      <c r="TSG996" s="90"/>
      <c r="TSH996" s="90"/>
      <c r="TSI996" s="90"/>
      <c r="TSJ996" s="90"/>
      <c r="TSK996" s="90"/>
      <c r="TSL996" s="90"/>
      <c r="TSM996" s="90"/>
      <c r="TSN996" s="90"/>
      <c r="TSO996" s="90"/>
      <c r="TSP996" s="90"/>
      <c r="TSQ996" s="90"/>
      <c r="TSR996" s="90"/>
      <c r="TSS996" s="90"/>
      <c r="TST996" s="90"/>
      <c r="TSU996" s="90"/>
      <c r="TSV996" s="90"/>
      <c r="TSW996" s="90"/>
      <c r="TSX996" s="90"/>
      <c r="TSY996" s="90"/>
      <c r="TSZ996" s="90"/>
      <c r="TTA996" s="90"/>
      <c r="TTB996" s="90"/>
      <c r="TTC996" s="90"/>
      <c r="TTD996" s="90"/>
      <c r="TTE996" s="90"/>
      <c r="TTF996" s="90"/>
      <c r="TTG996" s="90"/>
      <c r="TTH996" s="90"/>
      <c r="TTI996" s="90"/>
      <c r="TTJ996" s="90"/>
      <c r="TTK996" s="90"/>
      <c r="TTL996" s="90"/>
      <c r="TTM996" s="90"/>
      <c r="TTN996" s="90"/>
      <c r="TTO996" s="90"/>
      <c r="TTP996" s="90"/>
      <c r="TTQ996" s="90"/>
      <c r="TTR996" s="90"/>
      <c r="TTS996" s="90"/>
      <c r="TTT996" s="90"/>
      <c r="TTU996" s="90"/>
      <c r="TTV996" s="90"/>
      <c r="TTW996" s="90"/>
      <c r="TTX996" s="90"/>
      <c r="TTY996" s="90"/>
      <c r="TTZ996" s="90"/>
      <c r="TUA996" s="90"/>
      <c r="TUB996" s="90"/>
      <c r="TUC996" s="90"/>
      <c r="TUD996" s="90"/>
      <c r="TUE996" s="90"/>
      <c r="TUF996" s="90"/>
      <c r="TUG996" s="90"/>
      <c r="TUH996" s="90"/>
      <c r="TUI996" s="90"/>
      <c r="TUJ996" s="90"/>
      <c r="TUK996" s="90"/>
      <c r="TUL996" s="90"/>
      <c r="TUM996" s="90"/>
      <c r="TUN996" s="90"/>
      <c r="TUO996" s="90"/>
      <c r="TUP996" s="90"/>
      <c r="TUQ996" s="90"/>
      <c r="TUR996" s="90"/>
      <c r="TUS996" s="90"/>
      <c r="TUT996" s="90"/>
      <c r="TUU996" s="90"/>
      <c r="TUV996" s="90"/>
      <c r="TUW996" s="90"/>
      <c r="TUX996" s="90"/>
      <c r="TUY996" s="90"/>
      <c r="TUZ996" s="90"/>
      <c r="TVA996" s="90"/>
      <c r="TVB996" s="90"/>
      <c r="TVC996" s="90"/>
      <c r="TVD996" s="90"/>
      <c r="TVE996" s="90"/>
      <c r="TVF996" s="90"/>
      <c r="TVG996" s="90"/>
      <c r="TVH996" s="90"/>
      <c r="TVI996" s="90"/>
      <c r="TVJ996" s="90"/>
      <c r="TVK996" s="90"/>
      <c r="TVL996" s="90"/>
      <c r="TVM996" s="90"/>
      <c r="TVN996" s="90"/>
      <c r="TVO996" s="90"/>
      <c r="TVP996" s="90"/>
      <c r="TVQ996" s="90"/>
      <c r="TVR996" s="90"/>
      <c r="TVS996" s="90"/>
      <c r="TVT996" s="90"/>
      <c r="TVU996" s="90"/>
      <c r="TVV996" s="90"/>
      <c r="TVW996" s="90"/>
      <c r="TVX996" s="90"/>
      <c r="TVY996" s="90"/>
      <c r="TVZ996" s="90"/>
      <c r="TWA996" s="90"/>
      <c r="TWB996" s="90"/>
      <c r="TWC996" s="90"/>
      <c r="TWD996" s="90"/>
      <c r="TWE996" s="90"/>
      <c r="TWF996" s="90"/>
      <c r="TWG996" s="90"/>
      <c r="TWH996" s="90"/>
      <c r="TWI996" s="90"/>
      <c r="TWJ996" s="90"/>
      <c r="TWK996" s="90"/>
      <c r="TWL996" s="90"/>
      <c r="TWM996" s="90"/>
      <c r="TWN996" s="90"/>
      <c r="TWO996" s="90"/>
      <c r="TWP996" s="90"/>
      <c r="TWQ996" s="90"/>
      <c r="TWR996" s="90"/>
      <c r="TWS996" s="90"/>
      <c r="TWT996" s="90"/>
      <c r="TWU996" s="90"/>
      <c r="TWV996" s="90"/>
      <c r="TWW996" s="90"/>
      <c r="TWX996" s="90"/>
      <c r="TWY996" s="90"/>
      <c r="TWZ996" s="90"/>
      <c r="TXA996" s="90"/>
      <c r="TXB996" s="90"/>
      <c r="TXC996" s="90"/>
      <c r="TXD996" s="90"/>
      <c r="TXE996" s="90"/>
      <c r="TXF996" s="90"/>
      <c r="TXG996" s="90"/>
      <c r="TXH996" s="90"/>
      <c r="TXI996" s="90"/>
      <c r="TXJ996" s="90"/>
      <c r="TXK996" s="90"/>
      <c r="TXL996" s="90"/>
      <c r="TXM996" s="90"/>
      <c r="TXN996" s="90"/>
      <c r="TXO996" s="90"/>
      <c r="TXP996" s="90"/>
      <c r="TXQ996" s="90"/>
      <c r="TXR996" s="90"/>
      <c r="TXS996" s="90"/>
      <c r="TXT996" s="90"/>
      <c r="TXU996" s="90"/>
      <c r="TXV996" s="90"/>
      <c r="TXW996" s="90"/>
      <c r="TXX996" s="90"/>
      <c r="TXY996" s="90"/>
      <c r="TXZ996" s="90"/>
      <c r="TYA996" s="90"/>
      <c r="TYB996" s="90"/>
      <c r="TYC996" s="90"/>
      <c r="TYD996" s="90"/>
      <c r="TYE996" s="90"/>
      <c r="TYF996" s="90"/>
      <c r="TYG996" s="90"/>
      <c r="TYH996" s="90"/>
      <c r="TYI996" s="90"/>
      <c r="TYJ996" s="90"/>
      <c r="TYK996" s="90"/>
      <c r="TYL996" s="90"/>
      <c r="TYM996" s="90"/>
      <c r="TYN996" s="90"/>
      <c r="TYO996" s="90"/>
      <c r="TYP996" s="90"/>
      <c r="TYQ996" s="90"/>
      <c r="TYR996" s="90"/>
      <c r="TYS996" s="90"/>
      <c r="TYT996" s="90"/>
      <c r="TYU996" s="90"/>
      <c r="TYV996" s="90"/>
      <c r="TYW996" s="90"/>
      <c r="TYX996" s="90"/>
      <c r="TYY996" s="90"/>
      <c r="TYZ996" s="90"/>
      <c r="TZA996" s="90"/>
      <c r="TZB996" s="90"/>
      <c r="TZC996" s="90"/>
      <c r="TZD996" s="90"/>
      <c r="TZE996" s="90"/>
      <c r="TZF996" s="90"/>
      <c r="TZG996" s="90"/>
      <c r="TZH996" s="90"/>
      <c r="TZI996" s="90"/>
      <c r="TZJ996" s="90"/>
      <c r="TZK996" s="90"/>
      <c r="TZL996" s="90"/>
      <c r="TZM996" s="90"/>
      <c r="TZN996" s="90"/>
      <c r="TZO996" s="90"/>
      <c r="TZP996" s="90"/>
      <c r="TZQ996" s="90"/>
      <c r="TZR996" s="90"/>
      <c r="TZS996" s="90"/>
      <c r="TZT996" s="90"/>
      <c r="TZU996" s="90"/>
      <c r="TZV996" s="90"/>
      <c r="TZW996" s="90"/>
      <c r="TZX996" s="90"/>
      <c r="TZY996" s="90"/>
      <c r="TZZ996" s="90"/>
      <c r="UAA996" s="90"/>
      <c r="UAB996" s="90"/>
      <c r="UAC996" s="90"/>
      <c r="UAD996" s="90"/>
      <c r="UAE996" s="90"/>
      <c r="UAF996" s="90"/>
      <c r="UAG996" s="90"/>
      <c r="UAH996" s="90"/>
      <c r="UAI996" s="90"/>
      <c r="UAJ996" s="90"/>
      <c r="UAK996" s="90"/>
      <c r="UAL996" s="90"/>
      <c r="UAM996" s="90"/>
      <c r="UAN996" s="90"/>
      <c r="UAO996" s="90"/>
      <c r="UAP996" s="90"/>
      <c r="UAQ996" s="90"/>
      <c r="UAR996" s="90"/>
      <c r="UAS996" s="90"/>
      <c r="UAT996" s="90"/>
      <c r="UAU996" s="90"/>
      <c r="UAV996" s="90"/>
      <c r="UAW996" s="90"/>
      <c r="UAX996" s="90"/>
      <c r="UAY996" s="90"/>
      <c r="UAZ996" s="90"/>
      <c r="UBA996" s="90"/>
      <c r="UBB996" s="90"/>
      <c r="UBC996" s="90"/>
      <c r="UBD996" s="90"/>
      <c r="UBE996" s="90"/>
      <c r="UBF996" s="90"/>
      <c r="UBG996" s="90"/>
      <c r="UBH996" s="90"/>
      <c r="UBI996" s="90"/>
      <c r="UBJ996" s="90"/>
      <c r="UBK996" s="90"/>
      <c r="UBL996" s="90"/>
      <c r="UBM996" s="90"/>
      <c r="UBN996" s="90"/>
      <c r="UBO996" s="90"/>
      <c r="UBP996" s="90"/>
      <c r="UBQ996" s="90"/>
      <c r="UBR996" s="90"/>
      <c r="UBS996" s="90"/>
      <c r="UBT996" s="90"/>
      <c r="UBU996" s="90"/>
      <c r="UBV996" s="90"/>
      <c r="UBW996" s="90"/>
      <c r="UBX996" s="90"/>
      <c r="UBY996" s="90"/>
      <c r="UBZ996" s="90"/>
      <c r="UCA996" s="90"/>
      <c r="UCB996" s="90"/>
      <c r="UCC996" s="90"/>
      <c r="UCD996" s="90"/>
      <c r="UCE996" s="90"/>
      <c r="UCF996" s="90"/>
      <c r="UCG996" s="90"/>
      <c r="UCH996" s="90"/>
      <c r="UCI996" s="90"/>
      <c r="UCJ996" s="90"/>
      <c r="UCK996" s="90"/>
      <c r="UCL996" s="90"/>
      <c r="UCM996" s="90"/>
      <c r="UCN996" s="90"/>
      <c r="UCO996" s="90"/>
      <c r="UCP996" s="90"/>
      <c r="UCQ996" s="90"/>
      <c r="UCR996" s="90"/>
      <c r="UCS996" s="90"/>
      <c r="UCT996" s="90"/>
      <c r="UCU996" s="90"/>
      <c r="UCV996" s="90"/>
      <c r="UCW996" s="90"/>
      <c r="UCX996" s="90"/>
      <c r="UCY996" s="90"/>
      <c r="UCZ996" s="90"/>
      <c r="UDA996" s="90"/>
      <c r="UDB996" s="90"/>
      <c r="UDC996" s="90"/>
      <c r="UDD996" s="90"/>
      <c r="UDE996" s="90"/>
      <c r="UDF996" s="90"/>
      <c r="UDG996" s="90"/>
      <c r="UDH996" s="90"/>
      <c r="UDI996" s="90"/>
      <c r="UDJ996" s="90"/>
      <c r="UDK996" s="90"/>
      <c r="UDL996" s="90"/>
      <c r="UDM996" s="90"/>
      <c r="UDN996" s="90"/>
      <c r="UDO996" s="90"/>
      <c r="UDP996" s="90"/>
      <c r="UDQ996" s="90"/>
      <c r="UDR996" s="90"/>
      <c r="UDS996" s="90"/>
      <c r="UDT996" s="90"/>
      <c r="UDU996" s="90"/>
      <c r="UDV996" s="90"/>
      <c r="UDW996" s="90"/>
      <c r="UDX996" s="90"/>
      <c r="UDY996" s="90"/>
      <c r="UDZ996" s="90"/>
      <c r="UEA996" s="90"/>
      <c r="UEB996" s="90"/>
      <c r="UEC996" s="90"/>
      <c r="UED996" s="90"/>
      <c r="UEE996" s="90"/>
      <c r="UEF996" s="90"/>
      <c r="UEG996" s="90"/>
      <c r="UEH996" s="90"/>
      <c r="UEI996" s="90"/>
      <c r="UEJ996" s="90"/>
      <c r="UEK996" s="90"/>
      <c r="UEL996" s="90"/>
      <c r="UEM996" s="90"/>
      <c r="UEN996" s="90"/>
      <c r="UEO996" s="90"/>
      <c r="UEP996" s="90"/>
      <c r="UEQ996" s="90"/>
      <c r="UER996" s="90"/>
      <c r="UES996" s="90"/>
      <c r="UET996" s="90"/>
      <c r="UEU996" s="90"/>
      <c r="UEV996" s="90"/>
      <c r="UEW996" s="90"/>
      <c r="UEX996" s="90"/>
      <c r="UEY996" s="90"/>
      <c r="UEZ996" s="90"/>
      <c r="UFA996" s="90"/>
      <c r="UFB996" s="90"/>
      <c r="UFC996" s="90"/>
      <c r="UFD996" s="90"/>
      <c r="UFE996" s="90"/>
      <c r="UFF996" s="90"/>
      <c r="UFG996" s="90"/>
      <c r="UFH996" s="90"/>
      <c r="UFI996" s="90"/>
      <c r="UFJ996" s="90"/>
      <c r="UFK996" s="90"/>
      <c r="UFL996" s="90"/>
      <c r="UFM996" s="90"/>
      <c r="UFN996" s="90"/>
      <c r="UFO996" s="90"/>
      <c r="UFP996" s="90"/>
      <c r="UFQ996" s="90"/>
      <c r="UFR996" s="90"/>
      <c r="UFS996" s="90"/>
      <c r="UFT996" s="90"/>
      <c r="UFU996" s="90"/>
      <c r="UFV996" s="90"/>
      <c r="UFW996" s="90"/>
      <c r="UFX996" s="90"/>
      <c r="UFY996" s="90"/>
      <c r="UFZ996" s="90"/>
      <c r="UGA996" s="90"/>
      <c r="UGB996" s="90"/>
      <c r="UGC996" s="90"/>
      <c r="UGD996" s="90"/>
      <c r="UGE996" s="90"/>
      <c r="UGF996" s="90"/>
      <c r="UGG996" s="90"/>
      <c r="UGH996" s="90"/>
      <c r="UGI996" s="90"/>
      <c r="UGJ996" s="90"/>
      <c r="UGK996" s="90"/>
      <c r="UGL996" s="90"/>
      <c r="UGM996" s="90"/>
      <c r="UGN996" s="90"/>
      <c r="UGO996" s="90"/>
      <c r="UGP996" s="90"/>
      <c r="UGQ996" s="90"/>
      <c r="UGR996" s="90"/>
      <c r="UGS996" s="90"/>
      <c r="UGT996" s="90"/>
      <c r="UGU996" s="90"/>
      <c r="UGV996" s="90"/>
      <c r="UGW996" s="90"/>
      <c r="UGX996" s="90"/>
      <c r="UGY996" s="90"/>
      <c r="UGZ996" s="90"/>
      <c r="UHA996" s="90"/>
      <c r="UHB996" s="90"/>
      <c r="UHC996" s="90"/>
      <c r="UHD996" s="90"/>
      <c r="UHE996" s="90"/>
      <c r="UHF996" s="90"/>
      <c r="UHG996" s="90"/>
      <c r="UHH996" s="90"/>
      <c r="UHI996" s="90"/>
      <c r="UHJ996" s="90"/>
      <c r="UHK996" s="90"/>
      <c r="UHL996" s="90"/>
      <c r="UHM996" s="90"/>
      <c r="UHN996" s="90"/>
      <c r="UHO996" s="90"/>
      <c r="UHP996" s="90"/>
      <c r="UHQ996" s="90"/>
      <c r="UHR996" s="90"/>
      <c r="UHS996" s="90"/>
      <c r="UHT996" s="90"/>
      <c r="UHU996" s="90"/>
      <c r="UHV996" s="90"/>
      <c r="UHW996" s="90"/>
      <c r="UHX996" s="90"/>
      <c r="UHY996" s="90"/>
      <c r="UHZ996" s="90"/>
      <c r="UIA996" s="90"/>
      <c r="UIB996" s="90"/>
      <c r="UIC996" s="90"/>
      <c r="UID996" s="90"/>
      <c r="UIE996" s="90"/>
      <c r="UIF996" s="90"/>
      <c r="UIG996" s="90"/>
      <c r="UIH996" s="90"/>
      <c r="UII996" s="90"/>
      <c r="UIJ996" s="90"/>
      <c r="UIK996" s="90"/>
      <c r="UIL996" s="90"/>
      <c r="UIM996" s="90"/>
      <c r="UIN996" s="90"/>
      <c r="UIO996" s="90"/>
      <c r="UIP996" s="90"/>
      <c r="UIQ996" s="90"/>
      <c r="UIR996" s="90"/>
      <c r="UIS996" s="90"/>
      <c r="UIT996" s="90"/>
      <c r="UIU996" s="90"/>
      <c r="UIV996" s="90"/>
      <c r="UIW996" s="90"/>
      <c r="UIX996" s="90"/>
      <c r="UIY996" s="90"/>
      <c r="UIZ996" s="90"/>
      <c r="UJA996" s="90"/>
      <c r="UJB996" s="90"/>
      <c r="UJC996" s="90"/>
      <c r="UJD996" s="90"/>
      <c r="UJE996" s="90"/>
      <c r="UJF996" s="90"/>
      <c r="UJG996" s="90"/>
      <c r="UJH996" s="90"/>
      <c r="UJI996" s="90"/>
      <c r="UJJ996" s="90"/>
      <c r="UJK996" s="90"/>
      <c r="UJL996" s="90"/>
      <c r="UJM996" s="90"/>
      <c r="UJN996" s="90"/>
      <c r="UJO996" s="90"/>
      <c r="UJP996" s="90"/>
      <c r="UJQ996" s="90"/>
      <c r="UJR996" s="90"/>
      <c r="UJS996" s="90"/>
      <c r="UJT996" s="90"/>
      <c r="UJU996" s="90"/>
      <c r="UJV996" s="90"/>
      <c r="UJW996" s="90"/>
      <c r="UJX996" s="90"/>
      <c r="UJY996" s="90"/>
      <c r="UJZ996" s="90"/>
      <c r="UKA996" s="90"/>
      <c r="UKB996" s="90"/>
      <c r="UKC996" s="90"/>
      <c r="UKD996" s="90"/>
      <c r="UKE996" s="90"/>
      <c r="UKF996" s="90"/>
      <c r="UKG996" s="90"/>
      <c r="UKH996" s="90"/>
      <c r="UKI996" s="90"/>
      <c r="UKJ996" s="90"/>
      <c r="UKK996" s="90"/>
      <c r="UKL996" s="90"/>
      <c r="UKM996" s="90"/>
      <c r="UKN996" s="90"/>
      <c r="UKO996" s="90"/>
      <c r="UKP996" s="90"/>
      <c r="UKQ996" s="90"/>
      <c r="UKR996" s="90"/>
      <c r="UKS996" s="90"/>
      <c r="UKT996" s="90"/>
      <c r="UKU996" s="90"/>
      <c r="UKV996" s="90"/>
      <c r="UKW996" s="90"/>
      <c r="UKX996" s="90"/>
      <c r="UKY996" s="90"/>
      <c r="UKZ996" s="90"/>
      <c r="ULA996" s="90"/>
      <c r="ULB996" s="90"/>
      <c r="ULC996" s="90"/>
      <c r="ULD996" s="90"/>
      <c r="ULE996" s="90"/>
      <c r="ULF996" s="90"/>
      <c r="ULG996" s="90"/>
      <c r="ULH996" s="90"/>
      <c r="ULI996" s="90"/>
      <c r="ULJ996" s="90"/>
      <c r="ULK996" s="90"/>
      <c r="ULL996" s="90"/>
      <c r="ULM996" s="90"/>
      <c r="ULN996" s="90"/>
      <c r="ULO996" s="90"/>
      <c r="ULP996" s="90"/>
      <c r="ULQ996" s="90"/>
      <c r="ULR996" s="90"/>
      <c r="ULS996" s="90"/>
      <c r="ULT996" s="90"/>
      <c r="ULU996" s="90"/>
      <c r="ULV996" s="90"/>
      <c r="ULW996" s="90"/>
      <c r="ULX996" s="90"/>
      <c r="ULY996" s="90"/>
      <c r="ULZ996" s="90"/>
      <c r="UMA996" s="90"/>
      <c r="UMB996" s="90"/>
      <c r="UMC996" s="90"/>
      <c r="UMD996" s="90"/>
      <c r="UME996" s="90"/>
      <c r="UMF996" s="90"/>
      <c r="UMG996" s="90"/>
      <c r="UMH996" s="90"/>
      <c r="UMI996" s="90"/>
      <c r="UMJ996" s="90"/>
      <c r="UMK996" s="90"/>
      <c r="UML996" s="90"/>
      <c r="UMM996" s="90"/>
      <c r="UMN996" s="90"/>
      <c r="UMO996" s="90"/>
      <c r="UMP996" s="90"/>
      <c r="UMQ996" s="90"/>
      <c r="UMR996" s="90"/>
      <c r="UMS996" s="90"/>
      <c r="UMT996" s="90"/>
      <c r="UMU996" s="90"/>
      <c r="UMV996" s="90"/>
      <c r="UMW996" s="90"/>
      <c r="UMX996" s="90"/>
      <c r="UMY996" s="90"/>
      <c r="UMZ996" s="90"/>
      <c r="UNA996" s="90"/>
      <c r="UNB996" s="90"/>
      <c r="UNC996" s="90"/>
      <c r="UND996" s="90"/>
      <c r="UNE996" s="90"/>
      <c r="UNF996" s="90"/>
      <c r="UNG996" s="90"/>
      <c r="UNH996" s="90"/>
      <c r="UNI996" s="90"/>
      <c r="UNJ996" s="90"/>
      <c r="UNK996" s="90"/>
      <c r="UNL996" s="90"/>
      <c r="UNM996" s="90"/>
      <c r="UNN996" s="90"/>
      <c r="UNO996" s="90"/>
      <c r="UNP996" s="90"/>
      <c r="UNQ996" s="90"/>
      <c r="UNR996" s="90"/>
      <c r="UNS996" s="90"/>
      <c r="UNT996" s="90"/>
      <c r="UNU996" s="90"/>
      <c r="UNV996" s="90"/>
      <c r="UNW996" s="90"/>
      <c r="UNX996" s="90"/>
      <c r="UNY996" s="90"/>
      <c r="UNZ996" s="90"/>
      <c r="UOA996" s="90"/>
      <c r="UOB996" s="90"/>
      <c r="UOC996" s="90"/>
      <c r="UOD996" s="90"/>
      <c r="UOE996" s="90"/>
      <c r="UOF996" s="90"/>
      <c r="UOG996" s="90"/>
      <c r="UOH996" s="90"/>
      <c r="UOI996" s="90"/>
      <c r="UOJ996" s="90"/>
      <c r="UOK996" s="90"/>
      <c r="UOL996" s="90"/>
      <c r="UOM996" s="90"/>
      <c r="UON996" s="90"/>
      <c r="UOO996" s="90"/>
      <c r="UOP996" s="90"/>
      <c r="UOQ996" s="90"/>
      <c r="UOR996" s="90"/>
      <c r="UOS996" s="90"/>
      <c r="UOT996" s="90"/>
      <c r="UOU996" s="90"/>
      <c r="UOV996" s="90"/>
      <c r="UOW996" s="90"/>
      <c r="UOX996" s="90"/>
      <c r="UOY996" s="90"/>
      <c r="UOZ996" s="90"/>
      <c r="UPA996" s="90"/>
      <c r="UPB996" s="90"/>
      <c r="UPC996" s="90"/>
      <c r="UPD996" s="90"/>
      <c r="UPE996" s="90"/>
      <c r="UPF996" s="90"/>
      <c r="UPG996" s="90"/>
      <c r="UPH996" s="90"/>
      <c r="UPI996" s="90"/>
      <c r="UPJ996" s="90"/>
      <c r="UPK996" s="90"/>
      <c r="UPL996" s="90"/>
      <c r="UPM996" s="90"/>
      <c r="UPN996" s="90"/>
      <c r="UPO996" s="90"/>
      <c r="UPP996" s="90"/>
      <c r="UPQ996" s="90"/>
      <c r="UPR996" s="90"/>
      <c r="UPS996" s="90"/>
      <c r="UPT996" s="90"/>
      <c r="UPU996" s="90"/>
      <c r="UPV996" s="90"/>
      <c r="UPW996" s="90"/>
      <c r="UPX996" s="90"/>
      <c r="UPY996" s="90"/>
      <c r="UPZ996" s="90"/>
      <c r="UQA996" s="90"/>
      <c r="UQB996" s="90"/>
      <c r="UQC996" s="90"/>
      <c r="UQD996" s="90"/>
      <c r="UQE996" s="90"/>
      <c r="UQF996" s="90"/>
      <c r="UQG996" s="90"/>
      <c r="UQH996" s="90"/>
      <c r="UQI996" s="90"/>
      <c r="UQJ996" s="90"/>
      <c r="UQK996" s="90"/>
      <c r="UQL996" s="90"/>
      <c r="UQM996" s="90"/>
      <c r="UQN996" s="90"/>
      <c r="UQO996" s="90"/>
      <c r="UQP996" s="90"/>
      <c r="UQQ996" s="90"/>
      <c r="UQR996" s="90"/>
      <c r="UQS996" s="90"/>
      <c r="UQT996" s="90"/>
      <c r="UQU996" s="90"/>
      <c r="UQV996" s="90"/>
      <c r="UQW996" s="90"/>
      <c r="UQX996" s="90"/>
      <c r="UQY996" s="90"/>
      <c r="UQZ996" s="90"/>
      <c r="URA996" s="90"/>
      <c r="URB996" s="90"/>
      <c r="URC996" s="90"/>
      <c r="URD996" s="90"/>
      <c r="URE996" s="90"/>
      <c r="URF996" s="90"/>
      <c r="URG996" s="90"/>
      <c r="URH996" s="90"/>
      <c r="URI996" s="90"/>
      <c r="URJ996" s="90"/>
      <c r="URK996" s="90"/>
      <c r="URL996" s="90"/>
      <c r="URM996" s="90"/>
      <c r="URN996" s="90"/>
      <c r="URO996" s="90"/>
      <c r="URP996" s="90"/>
      <c r="URQ996" s="90"/>
      <c r="URR996" s="90"/>
      <c r="URS996" s="90"/>
      <c r="URT996" s="90"/>
      <c r="URU996" s="90"/>
      <c r="URV996" s="90"/>
      <c r="URW996" s="90"/>
      <c r="URX996" s="90"/>
      <c r="URY996" s="90"/>
      <c r="URZ996" s="90"/>
      <c r="USA996" s="90"/>
      <c r="USB996" s="90"/>
      <c r="USC996" s="90"/>
      <c r="USD996" s="90"/>
      <c r="USE996" s="90"/>
      <c r="USF996" s="90"/>
      <c r="USG996" s="90"/>
      <c r="USH996" s="90"/>
      <c r="USI996" s="90"/>
      <c r="USJ996" s="90"/>
      <c r="USK996" s="90"/>
      <c r="USL996" s="90"/>
      <c r="USM996" s="90"/>
      <c r="USN996" s="90"/>
      <c r="USO996" s="90"/>
      <c r="USP996" s="90"/>
      <c r="USQ996" s="90"/>
      <c r="USR996" s="90"/>
      <c r="USS996" s="90"/>
      <c r="UST996" s="90"/>
      <c r="USU996" s="90"/>
      <c r="USV996" s="90"/>
      <c r="USW996" s="90"/>
      <c r="USX996" s="90"/>
      <c r="USY996" s="90"/>
      <c r="USZ996" s="90"/>
      <c r="UTA996" s="90"/>
      <c r="UTB996" s="90"/>
      <c r="UTC996" s="90"/>
      <c r="UTD996" s="90"/>
      <c r="UTE996" s="90"/>
      <c r="UTF996" s="90"/>
      <c r="UTG996" s="90"/>
      <c r="UTH996" s="90"/>
      <c r="UTI996" s="90"/>
      <c r="UTJ996" s="90"/>
      <c r="UTK996" s="90"/>
      <c r="UTL996" s="90"/>
      <c r="UTM996" s="90"/>
      <c r="UTN996" s="90"/>
      <c r="UTO996" s="90"/>
      <c r="UTP996" s="90"/>
      <c r="UTQ996" s="90"/>
      <c r="UTR996" s="90"/>
      <c r="UTS996" s="90"/>
      <c r="UTT996" s="90"/>
      <c r="UTU996" s="90"/>
      <c r="UTV996" s="90"/>
      <c r="UTW996" s="90"/>
      <c r="UTX996" s="90"/>
      <c r="UTY996" s="90"/>
      <c r="UTZ996" s="90"/>
      <c r="UUA996" s="90"/>
      <c r="UUB996" s="90"/>
      <c r="UUC996" s="90"/>
      <c r="UUD996" s="90"/>
      <c r="UUE996" s="90"/>
      <c r="UUF996" s="90"/>
      <c r="UUG996" s="90"/>
      <c r="UUH996" s="90"/>
      <c r="UUI996" s="90"/>
      <c r="UUJ996" s="90"/>
      <c r="UUK996" s="90"/>
      <c r="UUL996" s="90"/>
      <c r="UUM996" s="90"/>
      <c r="UUN996" s="90"/>
      <c r="UUO996" s="90"/>
      <c r="UUP996" s="90"/>
      <c r="UUQ996" s="90"/>
      <c r="UUR996" s="90"/>
      <c r="UUS996" s="90"/>
      <c r="UUT996" s="90"/>
      <c r="UUU996" s="90"/>
      <c r="UUV996" s="90"/>
      <c r="UUW996" s="90"/>
      <c r="UUX996" s="90"/>
      <c r="UUY996" s="90"/>
      <c r="UUZ996" s="90"/>
      <c r="UVA996" s="90"/>
      <c r="UVB996" s="90"/>
      <c r="UVC996" s="90"/>
      <c r="UVD996" s="90"/>
      <c r="UVE996" s="90"/>
      <c r="UVF996" s="90"/>
      <c r="UVG996" s="90"/>
      <c r="UVH996" s="90"/>
      <c r="UVI996" s="90"/>
      <c r="UVJ996" s="90"/>
      <c r="UVK996" s="90"/>
      <c r="UVL996" s="90"/>
      <c r="UVM996" s="90"/>
      <c r="UVN996" s="90"/>
      <c r="UVO996" s="90"/>
      <c r="UVP996" s="90"/>
      <c r="UVQ996" s="90"/>
      <c r="UVR996" s="90"/>
      <c r="UVS996" s="90"/>
      <c r="UVT996" s="90"/>
      <c r="UVU996" s="90"/>
      <c r="UVV996" s="90"/>
      <c r="UVW996" s="90"/>
      <c r="UVX996" s="90"/>
      <c r="UVY996" s="90"/>
      <c r="UVZ996" s="90"/>
      <c r="UWA996" s="90"/>
      <c r="UWB996" s="90"/>
      <c r="UWC996" s="90"/>
      <c r="UWD996" s="90"/>
      <c r="UWE996" s="90"/>
      <c r="UWF996" s="90"/>
      <c r="UWG996" s="90"/>
      <c r="UWH996" s="90"/>
      <c r="UWI996" s="90"/>
      <c r="UWJ996" s="90"/>
      <c r="UWK996" s="90"/>
      <c r="UWL996" s="90"/>
      <c r="UWM996" s="90"/>
      <c r="UWN996" s="90"/>
      <c r="UWO996" s="90"/>
      <c r="UWP996" s="90"/>
      <c r="UWQ996" s="90"/>
      <c r="UWR996" s="90"/>
      <c r="UWS996" s="90"/>
      <c r="UWT996" s="90"/>
      <c r="UWU996" s="90"/>
      <c r="UWV996" s="90"/>
      <c r="UWW996" s="90"/>
      <c r="UWX996" s="90"/>
      <c r="UWY996" s="90"/>
      <c r="UWZ996" s="90"/>
      <c r="UXA996" s="90"/>
      <c r="UXB996" s="90"/>
      <c r="UXC996" s="90"/>
      <c r="UXD996" s="90"/>
      <c r="UXE996" s="90"/>
      <c r="UXF996" s="90"/>
      <c r="UXG996" s="90"/>
      <c r="UXH996" s="90"/>
      <c r="UXI996" s="90"/>
      <c r="UXJ996" s="90"/>
      <c r="UXK996" s="90"/>
      <c r="UXL996" s="90"/>
      <c r="UXM996" s="90"/>
      <c r="UXN996" s="90"/>
      <c r="UXO996" s="90"/>
      <c r="UXP996" s="90"/>
      <c r="UXQ996" s="90"/>
      <c r="UXR996" s="90"/>
      <c r="UXS996" s="90"/>
      <c r="UXT996" s="90"/>
      <c r="UXU996" s="90"/>
      <c r="UXV996" s="90"/>
      <c r="UXW996" s="90"/>
      <c r="UXX996" s="90"/>
      <c r="UXY996" s="90"/>
      <c r="UXZ996" s="90"/>
      <c r="UYA996" s="90"/>
      <c r="UYB996" s="90"/>
      <c r="UYC996" s="90"/>
      <c r="UYD996" s="90"/>
      <c r="UYE996" s="90"/>
      <c r="UYF996" s="90"/>
      <c r="UYG996" s="90"/>
      <c r="UYH996" s="90"/>
      <c r="UYI996" s="90"/>
      <c r="UYJ996" s="90"/>
      <c r="UYK996" s="90"/>
      <c r="UYL996" s="90"/>
      <c r="UYM996" s="90"/>
      <c r="UYN996" s="90"/>
      <c r="UYO996" s="90"/>
      <c r="UYP996" s="90"/>
      <c r="UYQ996" s="90"/>
      <c r="UYR996" s="90"/>
      <c r="UYS996" s="90"/>
      <c r="UYT996" s="90"/>
      <c r="UYU996" s="90"/>
      <c r="UYV996" s="90"/>
      <c r="UYW996" s="90"/>
      <c r="UYX996" s="90"/>
      <c r="UYY996" s="90"/>
      <c r="UYZ996" s="90"/>
      <c r="UZA996" s="90"/>
      <c r="UZB996" s="90"/>
      <c r="UZC996" s="90"/>
      <c r="UZD996" s="90"/>
      <c r="UZE996" s="90"/>
      <c r="UZF996" s="90"/>
      <c r="UZG996" s="90"/>
      <c r="UZH996" s="90"/>
      <c r="UZI996" s="90"/>
      <c r="UZJ996" s="90"/>
      <c r="UZK996" s="90"/>
      <c r="UZL996" s="90"/>
      <c r="UZM996" s="90"/>
      <c r="UZN996" s="90"/>
      <c r="UZO996" s="90"/>
      <c r="UZP996" s="90"/>
      <c r="UZQ996" s="90"/>
      <c r="UZR996" s="90"/>
      <c r="UZS996" s="90"/>
      <c r="UZT996" s="90"/>
      <c r="UZU996" s="90"/>
      <c r="UZV996" s="90"/>
      <c r="UZW996" s="90"/>
      <c r="UZX996" s="90"/>
      <c r="UZY996" s="90"/>
      <c r="UZZ996" s="90"/>
      <c r="VAA996" s="90"/>
      <c r="VAB996" s="90"/>
      <c r="VAC996" s="90"/>
      <c r="VAD996" s="90"/>
      <c r="VAE996" s="90"/>
      <c r="VAF996" s="90"/>
      <c r="VAG996" s="90"/>
      <c r="VAH996" s="90"/>
      <c r="VAI996" s="90"/>
      <c r="VAJ996" s="90"/>
      <c r="VAK996" s="90"/>
      <c r="VAL996" s="90"/>
      <c r="VAM996" s="90"/>
      <c r="VAN996" s="90"/>
      <c r="VAO996" s="90"/>
      <c r="VAP996" s="90"/>
      <c r="VAQ996" s="90"/>
      <c r="VAR996" s="90"/>
      <c r="VAS996" s="90"/>
      <c r="VAT996" s="90"/>
      <c r="VAU996" s="90"/>
      <c r="VAV996" s="90"/>
      <c r="VAW996" s="90"/>
      <c r="VAX996" s="90"/>
      <c r="VAY996" s="90"/>
      <c r="VAZ996" s="90"/>
      <c r="VBA996" s="90"/>
      <c r="VBB996" s="90"/>
      <c r="VBC996" s="90"/>
      <c r="VBD996" s="90"/>
      <c r="VBE996" s="90"/>
      <c r="VBF996" s="90"/>
      <c r="VBG996" s="90"/>
      <c r="VBH996" s="90"/>
      <c r="VBI996" s="90"/>
      <c r="VBJ996" s="90"/>
      <c r="VBK996" s="90"/>
      <c r="VBL996" s="90"/>
      <c r="VBM996" s="90"/>
      <c r="VBN996" s="90"/>
      <c r="VBO996" s="90"/>
      <c r="VBP996" s="90"/>
      <c r="VBQ996" s="90"/>
      <c r="VBR996" s="90"/>
      <c r="VBS996" s="90"/>
      <c r="VBT996" s="90"/>
      <c r="VBU996" s="90"/>
      <c r="VBV996" s="90"/>
      <c r="VBW996" s="90"/>
      <c r="VBX996" s="90"/>
      <c r="VBY996" s="90"/>
      <c r="VBZ996" s="90"/>
      <c r="VCA996" s="90"/>
      <c r="VCB996" s="90"/>
      <c r="VCC996" s="90"/>
      <c r="VCD996" s="90"/>
      <c r="VCE996" s="90"/>
      <c r="VCF996" s="90"/>
      <c r="VCG996" s="90"/>
      <c r="VCH996" s="90"/>
      <c r="VCI996" s="90"/>
      <c r="VCJ996" s="90"/>
      <c r="VCK996" s="90"/>
      <c r="VCL996" s="90"/>
      <c r="VCM996" s="90"/>
      <c r="VCN996" s="90"/>
      <c r="VCO996" s="90"/>
      <c r="VCP996" s="90"/>
      <c r="VCQ996" s="90"/>
      <c r="VCR996" s="90"/>
      <c r="VCS996" s="90"/>
      <c r="VCT996" s="90"/>
      <c r="VCU996" s="90"/>
      <c r="VCV996" s="90"/>
      <c r="VCW996" s="90"/>
      <c r="VCX996" s="90"/>
      <c r="VCY996" s="90"/>
      <c r="VCZ996" s="90"/>
      <c r="VDA996" s="90"/>
      <c r="VDB996" s="90"/>
      <c r="VDC996" s="90"/>
      <c r="VDD996" s="90"/>
      <c r="VDE996" s="90"/>
      <c r="VDF996" s="90"/>
      <c r="VDG996" s="90"/>
      <c r="VDH996" s="90"/>
      <c r="VDI996" s="90"/>
      <c r="VDJ996" s="90"/>
      <c r="VDK996" s="90"/>
      <c r="VDL996" s="90"/>
      <c r="VDM996" s="90"/>
      <c r="VDN996" s="90"/>
      <c r="VDO996" s="90"/>
      <c r="VDP996" s="90"/>
      <c r="VDQ996" s="90"/>
      <c r="VDR996" s="90"/>
      <c r="VDS996" s="90"/>
      <c r="VDT996" s="90"/>
      <c r="VDU996" s="90"/>
      <c r="VDV996" s="90"/>
      <c r="VDW996" s="90"/>
      <c r="VDX996" s="90"/>
      <c r="VDY996" s="90"/>
      <c r="VDZ996" s="90"/>
      <c r="VEA996" s="90"/>
      <c r="VEB996" s="90"/>
      <c r="VEC996" s="90"/>
      <c r="VED996" s="90"/>
      <c r="VEE996" s="90"/>
      <c r="VEF996" s="90"/>
      <c r="VEG996" s="90"/>
      <c r="VEH996" s="90"/>
      <c r="VEI996" s="90"/>
      <c r="VEJ996" s="90"/>
      <c r="VEK996" s="90"/>
      <c r="VEL996" s="90"/>
      <c r="VEM996" s="90"/>
      <c r="VEN996" s="90"/>
      <c r="VEO996" s="90"/>
      <c r="VEP996" s="90"/>
      <c r="VEQ996" s="90"/>
      <c r="VER996" s="90"/>
      <c r="VES996" s="90"/>
      <c r="VET996" s="90"/>
      <c r="VEU996" s="90"/>
      <c r="VEV996" s="90"/>
      <c r="VEW996" s="90"/>
      <c r="VEX996" s="90"/>
      <c r="VEY996" s="90"/>
      <c r="VEZ996" s="90"/>
      <c r="VFA996" s="90"/>
      <c r="VFB996" s="90"/>
      <c r="VFC996" s="90"/>
      <c r="VFD996" s="90"/>
      <c r="VFE996" s="90"/>
      <c r="VFF996" s="90"/>
      <c r="VFG996" s="90"/>
      <c r="VFH996" s="90"/>
      <c r="VFI996" s="90"/>
      <c r="VFJ996" s="90"/>
      <c r="VFK996" s="90"/>
      <c r="VFL996" s="90"/>
      <c r="VFM996" s="90"/>
      <c r="VFN996" s="90"/>
      <c r="VFO996" s="90"/>
      <c r="VFP996" s="90"/>
      <c r="VFQ996" s="90"/>
      <c r="VFR996" s="90"/>
      <c r="VFS996" s="90"/>
      <c r="VFT996" s="90"/>
      <c r="VFU996" s="90"/>
      <c r="VFV996" s="90"/>
      <c r="VFW996" s="90"/>
      <c r="VFX996" s="90"/>
      <c r="VFY996" s="90"/>
      <c r="VFZ996" s="90"/>
      <c r="VGA996" s="90"/>
      <c r="VGB996" s="90"/>
      <c r="VGC996" s="90"/>
      <c r="VGD996" s="90"/>
      <c r="VGE996" s="90"/>
      <c r="VGF996" s="90"/>
      <c r="VGG996" s="90"/>
      <c r="VGH996" s="90"/>
      <c r="VGI996" s="90"/>
      <c r="VGJ996" s="90"/>
      <c r="VGK996" s="90"/>
      <c r="VGL996" s="90"/>
      <c r="VGM996" s="90"/>
      <c r="VGN996" s="90"/>
      <c r="VGO996" s="90"/>
      <c r="VGP996" s="90"/>
      <c r="VGQ996" s="90"/>
      <c r="VGR996" s="90"/>
      <c r="VGS996" s="90"/>
      <c r="VGT996" s="90"/>
      <c r="VGU996" s="90"/>
      <c r="VGV996" s="90"/>
      <c r="VGW996" s="90"/>
      <c r="VGX996" s="90"/>
      <c r="VGY996" s="90"/>
      <c r="VGZ996" s="90"/>
      <c r="VHA996" s="90"/>
      <c r="VHB996" s="90"/>
      <c r="VHC996" s="90"/>
      <c r="VHD996" s="90"/>
      <c r="VHE996" s="90"/>
      <c r="VHF996" s="90"/>
      <c r="VHG996" s="90"/>
      <c r="VHH996" s="90"/>
      <c r="VHI996" s="90"/>
      <c r="VHJ996" s="90"/>
      <c r="VHK996" s="90"/>
      <c r="VHL996" s="90"/>
      <c r="VHM996" s="90"/>
      <c r="VHN996" s="90"/>
      <c r="VHO996" s="90"/>
      <c r="VHP996" s="90"/>
      <c r="VHQ996" s="90"/>
      <c r="VHR996" s="90"/>
      <c r="VHS996" s="90"/>
      <c r="VHT996" s="90"/>
      <c r="VHU996" s="90"/>
      <c r="VHV996" s="90"/>
      <c r="VHW996" s="90"/>
      <c r="VHX996" s="90"/>
      <c r="VHY996" s="90"/>
      <c r="VHZ996" s="90"/>
      <c r="VIA996" s="90"/>
      <c r="VIB996" s="90"/>
      <c r="VIC996" s="90"/>
      <c r="VID996" s="90"/>
      <c r="VIE996" s="90"/>
      <c r="VIF996" s="90"/>
      <c r="VIG996" s="90"/>
      <c r="VIH996" s="90"/>
      <c r="VII996" s="90"/>
      <c r="VIJ996" s="90"/>
      <c r="VIK996" s="90"/>
      <c r="VIL996" s="90"/>
      <c r="VIM996" s="90"/>
      <c r="VIN996" s="90"/>
      <c r="VIO996" s="90"/>
      <c r="VIP996" s="90"/>
      <c r="VIQ996" s="90"/>
      <c r="VIR996" s="90"/>
      <c r="VIS996" s="90"/>
      <c r="VIT996" s="90"/>
      <c r="VIU996" s="90"/>
      <c r="VIV996" s="90"/>
      <c r="VIW996" s="90"/>
      <c r="VIX996" s="90"/>
      <c r="VIY996" s="90"/>
      <c r="VIZ996" s="90"/>
      <c r="VJA996" s="90"/>
      <c r="VJB996" s="90"/>
      <c r="VJC996" s="90"/>
      <c r="VJD996" s="90"/>
      <c r="VJE996" s="90"/>
      <c r="VJF996" s="90"/>
      <c r="VJG996" s="90"/>
      <c r="VJH996" s="90"/>
      <c r="VJI996" s="90"/>
      <c r="VJJ996" s="90"/>
      <c r="VJK996" s="90"/>
      <c r="VJL996" s="90"/>
      <c r="VJM996" s="90"/>
      <c r="VJN996" s="90"/>
      <c r="VJO996" s="90"/>
      <c r="VJP996" s="90"/>
      <c r="VJQ996" s="90"/>
      <c r="VJR996" s="90"/>
      <c r="VJS996" s="90"/>
      <c r="VJT996" s="90"/>
      <c r="VJU996" s="90"/>
      <c r="VJV996" s="90"/>
      <c r="VJW996" s="90"/>
      <c r="VJX996" s="90"/>
      <c r="VJY996" s="90"/>
      <c r="VJZ996" s="90"/>
      <c r="VKA996" s="90"/>
      <c r="VKB996" s="90"/>
      <c r="VKC996" s="90"/>
      <c r="VKD996" s="90"/>
      <c r="VKE996" s="90"/>
      <c r="VKF996" s="90"/>
      <c r="VKG996" s="90"/>
      <c r="VKH996" s="90"/>
      <c r="VKI996" s="90"/>
      <c r="VKJ996" s="90"/>
      <c r="VKK996" s="90"/>
      <c r="VKL996" s="90"/>
      <c r="VKM996" s="90"/>
      <c r="VKN996" s="90"/>
      <c r="VKO996" s="90"/>
      <c r="VKP996" s="90"/>
      <c r="VKQ996" s="90"/>
      <c r="VKR996" s="90"/>
      <c r="VKS996" s="90"/>
      <c r="VKT996" s="90"/>
      <c r="VKU996" s="90"/>
      <c r="VKV996" s="90"/>
      <c r="VKW996" s="90"/>
      <c r="VKX996" s="90"/>
      <c r="VKY996" s="90"/>
      <c r="VKZ996" s="90"/>
      <c r="VLA996" s="90"/>
      <c r="VLB996" s="90"/>
      <c r="VLC996" s="90"/>
      <c r="VLD996" s="90"/>
      <c r="VLE996" s="90"/>
      <c r="VLF996" s="90"/>
      <c r="VLG996" s="90"/>
      <c r="VLH996" s="90"/>
      <c r="VLI996" s="90"/>
      <c r="VLJ996" s="90"/>
      <c r="VLK996" s="90"/>
      <c r="VLL996" s="90"/>
      <c r="VLM996" s="90"/>
      <c r="VLN996" s="90"/>
      <c r="VLO996" s="90"/>
      <c r="VLP996" s="90"/>
      <c r="VLQ996" s="90"/>
      <c r="VLR996" s="90"/>
      <c r="VLS996" s="90"/>
      <c r="VLT996" s="90"/>
      <c r="VLU996" s="90"/>
      <c r="VLV996" s="90"/>
      <c r="VLW996" s="90"/>
      <c r="VLX996" s="90"/>
      <c r="VLY996" s="90"/>
      <c r="VLZ996" s="90"/>
      <c r="VMA996" s="90"/>
      <c r="VMB996" s="90"/>
      <c r="VMC996" s="90"/>
      <c r="VMD996" s="90"/>
      <c r="VME996" s="90"/>
      <c r="VMF996" s="90"/>
      <c r="VMG996" s="90"/>
      <c r="VMH996" s="90"/>
      <c r="VMI996" s="90"/>
      <c r="VMJ996" s="90"/>
      <c r="VMK996" s="90"/>
      <c r="VML996" s="90"/>
      <c r="VMM996" s="90"/>
      <c r="VMN996" s="90"/>
      <c r="VMO996" s="90"/>
      <c r="VMP996" s="90"/>
      <c r="VMQ996" s="90"/>
      <c r="VMR996" s="90"/>
      <c r="VMS996" s="90"/>
      <c r="VMT996" s="90"/>
      <c r="VMU996" s="90"/>
      <c r="VMV996" s="90"/>
      <c r="VMW996" s="90"/>
      <c r="VMX996" s="90"/>
      <c r="VMY996" s="90"/>
      <c r="VMZ996" s="90"/>
      <c r="VNA996" s="90"/>
      <c r="VNB996" s="90"/>
      <c r="VNC996" s="90"/>
      <c r="VND996" s="90"/>
      <c r="VNE996" s="90"/>
      <c r="VNF996" s="90"/>
      <c r="VNG996" s="90"/>
      <c r="VNH996" s="90"/>
      <c r="VNI996" s="90"/>
      <c r="VNJ996" s="90"/>
      <c r="VNK996" s="90"/>
      <c r="VNL996" s="90"/>
      <c r="VNM996" s="90"/>
      <c r="VNN996" s="90"/>
      <c r="VNO996" s="90"/>
      <c r="VNP996" s="90"/>
      <c r="VNQ996" s="90"/>
      <c r="VNR996" s="90"/>
      <c r="VNS996" s="90"/>
      <c r="VNT996" s="90"/>
      <c r="VNU996" s="90"/>
      <c r="VNV996" s="90"/>
      <c r="VNW996" s="90"/>
      <c r="VNX996" s="90"/>
      <c r="VNY996" s="90"/>
      <c r="VNZ996" s="90"/>
      <c r="VOA996" s="90"/>
      <c r="VOB996" s="90"/>
      <c r="VOC996" s="90"/>
      <c r="VOD996" s="90"/>
      <c r="VOE996" s="90"/>
      <c r="VOF996" s="90"/>
      <c r="VOG996" s="90"/>
      <c r="VOH996" s="90"/>
      <c r="VOI996" s="90"/>
      <c r="VOJ996" s="90"/>
      <c r="VOK996" s="90"/>
      <c r="VOL996" s="90"/>
      <c r="VOM996" s="90"/>
      <c r="VON996" s="90"/>
      <c r="VOO996" s="90"/>
      <c r="VOP996" s="90"/>
      <c r="VOQ996" s="90"/>
      <c r="VOR996" s="90"/>
      <c r="VOS996" s="90"/>
      <c r="VOT996" s="90"/>
      <c r="VOU996" s="90"/>
      <c r="VOV996" s="90"/>
      <c r="VOW996" s="90"/>
      <c r="VOX996" s="90"/>
      <c r="VOY996" s="90"/>
      <c r="VOZ996" s="90"/>
      <c r="VPA996" s="90"/>
      <c r="VPB996" s="90"/>
      <c r="VPC996" s="90"/>
      <c r="VPD996" s="90"/>
      <c r="VPE996" s="90"/>
      <c r="VPF996" s="90"/>
      <c r="VPG996" s="90"/>
      <c r="VPH996" s="90"/>
      <c r="VPI996" s="90"/>
      <c r="VPJ996" s="90"/>
      <c r="VPK996" s="90"/>
      <c r="VPL996" s="90"/>
      <c r="VPM996" s="90"/>
      <c r="VPN996" s="90"/>
      <c r="VPO996" s="90"/>
      <c r="VPP996" s="90"/>
      <c r="VPQ996" s="90"/>
      <c r="VPR996" s="90"/>
      <c r="VPS996" s="90"/>
      <c r="VPT996" s="90"/>
      <c r="VPU996" s="90"/>
      <c r="VPV996" s="90"/>
      <c r="VPW996" s="90"/>
      <c r="VPX996" s="90"/>
      <c r="VPY996" s="90"/>
      <c r="VPZ996" s="90"/>
      <c r="VQA996" s="90"/>
      <c r="VQB996" s="90"/>
      <c r="VQC996" s="90"/>
      <c r="VQD996" s="90"/>
      <c r="VQE996" s="90"/>
      <c r="VQF996" s="90"/>
      <c r="VQG996" s="90"/>
      <c r="VQH996" s="90"/>
      <c r="VQI996" s="90"/>
      <c r="VQJ996" s="90"/>
      <c r="VQK996" s="90"/>
      <c r="VQL996" s="90"/>
      <c r="VQM996" s="90"/>
      <c r="VQN996" s="90"/>
      <c r="VQO996" s="90"/>
      <c r="VQP996" s="90"/>
      <c r="VQQ996" s="90"/>
      <c r="VQR996" s="90"/>
      <c r="VQS996" s="90"/>
      <c r="VQT996" s="90"/>
      <c r="VQU996" s="90"/>
      <c r="VQV996" s="90"/>
      <c r="VQW996" s="90"/>
      <c r="VQX996" s="90"/>
      <c r="VQY996" s="90"/>
      <c r="VQZ996" s="90"/>
      <c r="VRA996" s="90"/>
      <c r="VRB996" s="90"/>
      <c r="VRC996" s="90"/>
      <c r="VRD996" s="90"/>
      <c r="VRE996" s="90"/>
      <c r="VRF996" s="90"/>
      <c r="VRG996" s="90"/>
      <c r="VRH996" s="90"/>
      <c r="VRI996" s="90"/>
      <c r="VRJ996" s="90"/>
      <c r="VRK996" s="90"/>
      <c r="VRL996" s="90"/>
      <c r="VRM996" s="90"/>
      <c r="VRN996" s="90"/>
      <c r="VRO996" s="90"/>
      <c r="VRP996" s="90"/>
      <c r="VRQ996" s="90"/>
      <c r="VRR996" s="90"/>
      <c r="VRS996" s="90"/>
      <c r="VRT996" s="90"/>
      <c r="VRU996" s="90"/>
      <c r="VRV996" s="90"/>
      <c r="VRW996" s="90"/>
      <c r="VRX996" s="90"/>
      <c r="VRY996" s="90"/>
      <c r="VRZ996" s="90"/>
      <c r="VSA996" s="90"/>
      <c r="VSB996" s="90"/>
      <c r="VSC996" s="90"/>
      <c r="VSD996" s="90"/>
      <c r="VSE996" s="90"/>
      <c r="VSF996" s="90"/>
      <c r="VSG996" s="90"/>
      <c r="VSH996" s="90"/>
      <c r="VSI996" s="90"/>
      <c r="VSJ996" s="90"/>
      <c r="VSK996" s="90"/>
      <c r="VSL996" s="90"/>
      <c r="VSM996" s="90"/>
      <c r="VSN996" s="90"/>
      <c r="VSO996" s="90"/>
      <c r="VSP996" s="90"/>
      <c r="VSQ996" s="90"/>
      <c r="VSR996" s="90"/>
      <c r="VSS996" s="90"/>
      <c r="VST996" s="90"/>
      <c r="VSU996" s="90"/>
      <c r="VSV996" s="90"/>
      <c r="VSW996" s="90"/>
      <c r="VSX996" s="90"/>
      <c r="VSY996" s="90"/>
      <c r="VSZ996" s="90"/>
      <c r="VTA996" s="90"/>
      <c r="VTB996" s="90"/>
      <c r="VTC996" s="90"/>
      <c r="VTD996" s="90"/>
      <c r="VTE996" s="90"/>
      <c r="VTF996" s="90"/>
      <c r="VTG996" s="90"/>
      <c r="VTH996" s="90"/>
      <c r="VTI996" s="90"/>
      <c r="VTJ996" s="90"/>
      <c r="VTK996" s="90"/>
      <c r="VTL996" s="90"/>
      <c r="VTM996" s="90"/>
      <c r="VTN996" s="90"/>
      <c r="VTO996" s="90"/>
      <c r="VTP996" s="90"/>
      <c r="VTQ996" s="90"/>
      <c r="VTR996" s="90"/>
      <c r="VTS996" s="90"/>
      <c r="VTT996" s="90"/>
      <c r="VTU996" s="90"/>
      <c r="VTV996" s="90"/>
      <c r="VTW996" s="90"/>
      <c r="VTX996" s="90"/>
      <c r="VTY996" s="90"/>
      <c r="VTZ996" s="90"/>
      <c r="VUA996" s="90"/>
      <c r="VUB996" s="90"/>
      <c r="VUC996" s="90"/>
      <c r="VUD996" s="90"/>
      <c r="VUE996" s="90"/>
      <c r="VUF996" s="90"/>
      <c r="VUG996" s="90"/>
      <c r="VUH996" s="90"/>
      <c r="VUI996" s="90"/>
      <c r="VUJ996" s="90"/>
      <c r="VUK996" s="90"/>
      <c r="VUL996" s="90"/>
      <c r="VUM996" s="90"/>
      <c r="VUN996" s="90"/>
      <c r="VUO996" s="90"/>
      <c r="VUP996" s="90"/>
      <c r="VUQ996" s="90"/>
      <c r="VUR996" s="90"/>
      <c r="VUS996" s="90"/>
      <c r="VUT996" s="90"/>
      <c r="VUU996" s="90"/>
      <c r="VUV996" s="90"/>
      <c r="VUW996" s="90"/>
      <c r="VUX996" s="90"/>
      <c r="VUY996" s="90"/>
      <c r="VUZ996" s="90"/>
      <c r="VVA996" s="90"/>
      <c r="VVB996" s="90"/>
      <c r="VVC996" s="90"/>
      <c r="VVD996" s="90"/>
      <c r="VVE996" s="90"/>
      <c r="VVF996" s="90"/>
      <c r="VVG996" s="90"/>
      <c r="VVH996" s="90"/>
      <c r="VVI996" s="90"/>
      <c r="VVJ996" s="90"/>
      <c r="VVK996" s="90"/>
      <c r="VVL996" s="90"/>
      <c r="VVM996" s="90"/>
      <c r="VVN996" s="90"/>
      <c r="VVO996" s="90"/>
      <c r="VVP996" s="90"/>
      <c r="VVQ996" s="90"/>
      <c r="VVR996" s="90"/>
      <c r="VVS996" s="90"/>
      <c r="VVT996" s="90"/>
      <c r="VVU996" s="90"/>
      <c r="VVV996" s="90"/>
      <c r="VVW996" s="90"/>
      <c r="VVX996" s="90"/>
      <c r="VVY996" s="90"/>
      <c r="VVZ996" s="90"/>
      <c r="VWA996" s="90"/>
      <c r="VWB996" s="90"/>
      <c r="VWC996" s="90"/>
      <c r="VWD996" s="90"/>
      <c r="VWE996" s="90"/>
      <c r="VWF996" s="90"/>
      <c r="VWG996" s="90"/>
      <c r="VWH996" s="90"/>
      <c r="VWI996" s="90"/>
      <c r="VWJ996" s="90"/>
      <c r="VWK996" s="90"/>
      <c r="VWL996" s="90"/>
      <c r="VWM996" s="90"/>
      <c r="VWN996" s="90"/>
      <c r="VWO996" s="90"/>
      <c r="VWP996" s="90"/>
      <c r="VWQ996" s="90"/>
      <c r="VWR996" s="90"/>
      <c r="VWS996" s="90"/>
      <c r="VWT996" s="90"/>
      <c r="VWU996" s="90"/>
      <c r="VWV996" s="90"/>
      <c r="VWW996" s="90"/>
      <c r="VWX996" s="90"/>
      <c r="VWY996" s="90"/>
      <c r="VWZ996" s="90"/>
      <c r="VXA996" s="90"/>
      <c r="VXB996" s="90"/>
      <c r="VXC996" s="90"/>
      <c r="VXD996" s="90"/>
      <c r="VXE996" s="90"/>
      <c r="VXF996" s="90"/>
      <c r="VXG996" s="90"/>
      <c r="VXH996" s="90"/>
      <c r="VXI996" s="90"/>
      <c r="VXJ996" s="90"/>
      <c r="VXK996" s="90"/>
      <c r="VXL996" s="90"/>
      <c r="VXM996" s="90"/>
      <c r="VXN996" s="90"/>
      <c r="VXO996" s="90"/>
      <c r="VXP996" s="90"/>
      <c r="VXQ996" s="90"/>
      <c r="VXR996" s="90"/>
      <c r="VXS996" s="90"/>
      <c r="VXT996" s="90"/>
      <c r="VXU996" s="90"/>
      <c r="VXV996" s="90"/>
      <c r="VXW996" s="90"/>
      <c r="VXX996" s="90"/>
      <c r="VXY996" s="90"/>
      <c r="VXZ996" s="90"/>
      <c r="VYA996" s="90"/>
      <c r="VYB996" s="90"/>
      <c r="VYC996" s="90"/>
      <c r="VYD996" s="90"/>
      <c r="VYE996" s="90"/>
      <c r="VYF996" s="90"/>
      <c r="VYG996" s="90"/>
      <c r="VYH996" s="90"/>
      <c r="VYI996" s="90"/>
      <c r="VYJ996" s="90"/>
      <c r="VYK996" s="90"/>
      <c r="VYL996" s="90"/>
      <c r="VYM996" s="90"/>
      <c r="VYN996" s="90"/>
      <c r="VYO996" s="90"/>
      <c r="VYP996" s="90"/>
      <c r="VYQ996" s="90"/>
      <c r="VYR996" s="90"/>
      <c r="VYS996" s="90"/>
      <c r="VYT996" s="90"/>
      <c r="VYU996" s="90"/>
      <c r="VYV996" s="90"/>
      <c r="VYW996" s="90"/>
      <c r="VYX996" s="90"/>
      <c r="VYY996" s="90"/>
      <c r="VYZ996" s="90"/>
      <c r="VZA996" s="90"/>
      <c r="VZB996" s="90"/>
      <c r="VZC996" s="90"/>
      <c r="VZD996" s="90"/>
      <c r="VZE996" s="90"/>
      <c r="VZF996" s="90"/>
      <c r="VZG996" s="90"/>
      <c r="VZH996" s="90"/>
      <c r="VZI996" s="90"/>
      <c r="VZJ996" s="90"/>
      <c r="VZK996" s="90"/>
      <c r="VZL996" s="90"/>
      <c r="VZM996" s="90"/>
      <c r="VZN996" s="90"/>
      <c r="VZO996" s="90"/>
      <c r="VZP996" s="90"/>
      <c r="VZQ996" s="90"/>
      <c r="VZR996" s="90"/>
      <c r="VZS996" s="90"/>
      <c r="VZT996" s="90"/>
      <c r="VZU996" s="90"/>
      <c r="VZV996" s="90"/>
      <c r="VZW996" s="90"/>
      <c r="VZX996" s="90"/>
      <c r="VZY996" s="90"/>
      <c r="VZZ996" s="90"/>
      <c r="WAA996" s="90"/>
      <c r="WAB996" s="90"/>
      <c r="WAC996" s="90"/>
      <c r="WAD996" s="90"/>
      <c r="WAE996" s="90"/>
      <c r="WAF996" s="90"/>
      <c r="WAG996" s="90"/>
      <c r="WAH996" s="90"/>
      <c r="WAI996" s="90"/>
      <c r="WAJ996" s="90"/>
      <c r="WAK996" s="90"/>
      <c r="WAL996" s="90"/>
      <c r="WAM996" s="90"/>
      <c r="WAN996" s="90"/>
      <c r="WAO996" s="90"/>
      <c r="WAP996" s="90"/>
      <c r="WAQ996" s="90"/>
      <c r="WAR996" s="90"/>
      <c r="WAS996" s="90"/>
      <c r="WAT996" s="90"/>
      <c r="WAU996" s="90"/>
      <c r="WAV996" s="90"/>
      <c r="WAW996" s="90"/>
      <c r="WAX996" s="90"/>
      <c r="WAY996" s="90"/>
      <c r="WAZ996" s="90"/>
      <c r="WBA996" s="90"/>
      <c r="WBB996" s="90"/>
      <c r="WBC996" s="90"/>
      <c r="WBD996" s="90"/>
      <c r="WBE996" s="90"/>
      <c r="WBF996" s="90"/>
      <c r="WBG996" s="90"/>
      <c r="WBH996" s="90"/>
      <c r="WBI996" s="90"/>
      <c r="WBJ996" s="90"/>
      <c r="WBK996" s="90"/>
      <c r="WBL996" s="90"/>
      <c r="WBM996" s="90"/>
      <c r="WBN996" s="90"/>
      <c r="WBO996" s="90"/>
      <c r="WBP996" s="90"/>
      <c r="WBQ996" s="90"/>
      <c r="WBR996" s="90"/>
      <c r="WBS996" s="90"/>
      <c r="WBT996" s="90"/>
      <c r="WBU996" s="90"/>
      <c r="WBV996" s="90"/>
      <c r="WBW996" s="90"/>
      <c r="WBX996" s="90"/>
      <c r="WBY996" s="90"/>
      <c r="WBZ996" s="90"/>
      <c r="WCA996" s="90"/>
      <c r="WCB996" s="90"/>
      <c r="WCC996" s="90"/>
      <c r="WCD996" s="90"/>
      <c r="WCE996" s="90"/>
      <c r="WCF996" s="90"/>
      <c r="WCG996" s="90"/>
      <c r="WCH996" s="90"/>
      <c r="WCI996" s="90"/>
      <c r="WCJ996" s="90"/>
      <c r="WCK996" s="90"/>
      <c r="WCL996" s="90"/>
      <c r="WCM996" s="90"/>
      <c r="WCN996" s="90"/>
      <c r="WCO996" s="90"/>
      <c r="WCP996" s="90"/>
      <c r="WCQ996" s="90"/>
      <c r="WCR996" s="90"/>
      <c r="WCS996" s="90"/>
      <c r="WCT996" s="90"/>
      <c r="WCU996" s="90"/>
      <c r="WCV996" s="90"/>
      <c r="WCW996" s="90"/>
      <c r="WCX996" s="90"/>
      <c r="WCY996" s="90"/>
      <c r="WCZ996" s="90"/>
      <c r="WDA996" s="90"/>
      <c r="WDB996" s="90"/>
      <c r="WDC996" s="90"/>
      <c r="WDD996" s="90"/>
      <c r="WDE996" s="90"/>
      <c r="WDF996" s="90"/>
      <c r="WDG996" s="90"/>
      <c r="WDH996" s="90"/>
      <c r="WDI996" s="90"/>
      <c r="WDJ996" s="90"/>
      <c r="WDK996" s="90"/>
      <c r="WDL996" s="90"/>
      <c r="WDM996" s="90"/>
      <c r="WDN996" s="90"/>
      <c r="WDO996" s="90"/>
      <c r="WDP996" s="90"/>
      <c r="WDQ996" s="90"/>
      <c r="WDR996" s="90"/>
      <c r="WDS996" s="90"/>
      <c r="WDT996" s="90"/>
      <c r="WDU996" s="90"/>
      <c r="WDV996" s="90"/>
      <c r="WDW996" s="90"/>
      <c r="WDX996" s="90"/>
      <c r="WDY996" s="90"/>
      <c r="WDZ996" s="90"/>
      <c r="WEA996" s="90"/>
      <c r="WEB996" s="90"/>
      <c r="WEC996" s="90"/>
      <c r="WED996" s="90"/>
      <c r="WEE996" s="90"/>
      <c r="WEF996" s="90"/>
      <c r="WEG996" s="90"/>
      <c r="WEH996" s="90"/>
      <c r="WEI996" s="90"/>
      <c r="WEJ996" s="90"/>
      <c r="WEK996" s="90"/>
      <c r="WEL996" s="90"/>
      <c r="WEM996" s="90"/>
      <c r="WEN996" s="90"/>
      <c r="WEO996" s="90"/>
      <c r="WEP996" s="90"/>
      <c r="WEQ996" s="90"/>
      <c r="WER996" s="90"/>
      <c r="WES996" s="90"/>
      <c r="WET996" s="90"/>
      <c r="WEU996" s="90"/>
      <c r="WEV996" s="90"/>
      <c r="WEW996" s="90"/>
      <c r="WEX996" s="90"/>
      <c r="WEY996" s="90"/>
      <c r="WEZ996" s="90"/>
      <c r="WFA996" s="90"/>
      <c r="WFB996" s="90"/>
      <c r="WFC996" s="90"/>
      <c r="WFD996" s="90"/>
      <c r="WFE996" s="90"/>
      <c r="WFF996" s="90"/>
      <c r="WFG996" s="90"/>
      <c r="WFH996" s="90"/>
      <c r="WFI996" s="90"/>
      <c r="WFJ996" s="90"/>
      <c r="WFK996" s="90"/>
      <c r="WFL996" s="90"/>
      <c r="WFM996" s="90"/>
      <c r="WFN996" s="90"/>
      <c r="WFO996" s="90"/>
      <c r="WFP996" s="90"/>
      <c r="WFQ996" s="90"/>
      <c r="WFR996" s="90"/>
      <c r="WFS996" s="90"/>
      <c r="WFT996" s="90"/>
      <c r="WFU996" s="90"/>
      <c r="WFV996" s="90"/>
      <c r="WFW996" s="90"/>
      <c r="WFX996" s="90"/>
      <c r="WFY996" s="90"/>
      <c r="WFZ996" s="90"/>
      <c r="WGA996" s="90"/>
      <c r="WGB996" s="90"/>
      <c r="WGC996" s="90"/>
      <c r="WGD996" s="90"/>
      <c r="WGE996" s="90"/>
      <c r="WGF996" s="90"/>
      <c r="WGG996" s="90"/>
      <c r="WGH996" s="90"/>
      <c r="WGI996" s="90"/>
      <c r="WGJ996" s="90"/>
      <c r="WGK996" s="90"/>
      <c r="WGL996" s="90"/>
      <c r="WGM996" s="90"/>
      <c r="WGN996" s="90"/>
      <c r="WGO996" s="90"/>
      <c r="WGP996" s="90"/>
      <c r="WGQ996" s="90"/>
      <c r="WGR996" s="90"/>
      <c r="WGS996" s="90"/>
      <c r="WGT996" s="90"/>
      <c r="WGU996" s="90"/>
      <c r="WGV996" s="90"/>
      <c r="WGW996" s="90"/>
      <c r="WGX996" s="90"/>
      <c r="WGY996" s="90"/>
      <c r="WGZ996" s="90"/>
      <c r="WHA996" s="90"/>
      <c r="WHB996" s="90"/>
      <c r="WHC996" s="90"/>
      <c r="WHD996" s="90"/>
      <c r="WHE996" s="90"/>
      <c r="WHF996" s="90"/>
      <c r="WHG996" s="90"/>
      <c r="WHH996" s="90"/>
      <c r="WHI996" s="90"/>
      <c r="WHJ996" s="90"/>
      <c r="WHK996" s="90"/>
      <c r="WHL996" s="90"/>
      <c r="WHM996" s="90"/>
      <c r="WHN996" s="90"/>
      <c r="WHO996" s="90"/>
      <c r="WHP996" s="90"/>
      <c r="WHQ996" s="90"/>
      <c r="WHR996" s="90"/>
      <c r="WHS996" s="90"/>
      <c r="WHT996" s="90"/>
      <c r="WHU996" s="90"/>
      <c r="WHV996" s="90"/>
      <c r="WHW996" s="90"/>
      <c r="WHX996" s="90"/>
      <c r="WHY996" s="90"/>
      <c r="WHZ996" s="90"/>
      <c r="WIA996" s="90"/>
      <c r="WIB996" s="90"/>
      <c r="WIC996" s="90"/>
      <c r="WID996" s="90"/>
      <c r="WIE996" s="90"/>
      <c r="WIF996" s="90"/>
      <c r="WIG996" s="90"/>
      <c r="WIH996" s="90"/>
      <c r="WII996" s="90"/>
      <c r="WIJ996" s="90"/>
      <c r="WIK996" s="90"/>
      <c r="WIL996" s="90"/>
      <c r="WIM996" s="90"/>
      <c r="WIN996" s="90"/>
      <c r="WIO996" s="90"/>
      <c r="WIP996" s="90"/>
      <c r="WIQ996" s="90"/>
      <c r="WIR996" s="90"/>
      <c r="WIS996" s="90"/>
      <c r="WIT996" s="90"/>
      <c r="WIU996" s="90"/>
      <c r="WIV996" s="90"/>
      <c r="WIW996" s="90"/>
      <c r="WIX996" s="90"/>
      <c r="WIY996" s="90"/>
      <c r="WIZ996" s="90"/>
      <c r="WJA996" s="90"/>
      <c r="WJB996" s="90"/>
      <c r="WJC996" s="90"/>
      <c r="WJD996" s="90"/>
      <c r="WJE996" s="90"/>
      <c r="WJF996" s="90"/>
      <c r="WJG996" s="90"/>
      <c r="WJH996" s="90"/>
      <c r="WJI996" s="90"/>
      <c r="WJJ996" s="90"/>
      <c r="WJK996" s="90"/>
      <c r="WJL996" s="90"/>
      <c r="WJM996" s="90"/>
      <c r="WJN996" s="90"/>
      <c r="WJO996" s="90"/>
      <c r="WJP996" s="90"/>
      <c r="WJQ996" s="90"/>
      <c r="WJR996" s="90"/>
      <c r="WJS996" s="90"/>
      <c r="WJT996" s="90"/>
      <c r="WJU996" s="90"/>
      <c r="WJV996" s="90"/>
      <c r="WJW996" s="90"/>
      <c r="WJX996" s="90"/>
      <c r="WJY996" s="90"/>
      <c r="WJZ996" s="90"/>
      <c r="WKA996" s="90"/>
      <c r="WKB996" s="90"/>
      <c r="WKC996" s="90"/>
      <c r="WKD996" s="90"/>
      <c r="WKE996" s="90"/>
      <c r="WKF996" s="90"/>
      <c r="WKG996" s="90"/>
      <c r="WKH996" s="90"/>
      <c r="WKI996" s="90"/>
      <c r="WKJ996" s="90"/>
      <c r="WKK996" s="90"/>
      <c r="WKL996" s="90"/>
      <c r="WKM996" s="90"/>
      <c r="WKN996" s="90"/>
      <c r="WKO996" s="90"/>
      <c r="WKP996" s="90"/>
      <c r="WKQ996" s="90"/>
      <c r="WKR996" s="90"/>
      <c r="WKS996" s="90"/>
      <c r="WKT996" s="90"/>
      <c r="WKU996" s="90"/>
      <c r="WKV996" s="90"/>
      <c r="WKW996" s="90"/>
      <c r="WKX996" s="90"/>
      <c r="WKY996" s="90"/>
      <c r="WKZ996" s="90"/>
      <c r="WLA996" s="90"/>
      <c r="WLB996" s="90"/>
      <c r="WLC996" s="90"/>
      <c r="WLD996" s="90"/>
      <c r="WLE996" s="90"/>
      <c r="WLF996" s="90"/>
      <c r="WLG996" s="90"/>
      <c r="WLH996" s="90"/>
      <c r="WLI996" s="90"/>
      <c r="WLJ996" s="90"/>
      <c r="WLK996" s="90"/>
      <c r="WLL996" s="90"/>
      <c r="WLM996" s="90"/>
      <c r="WLN996" s="90"/>
      <c r="WLO996" s="90"/>
      <c r="WLP996" s="90"/>
      <c r="WLQ996" s="90"/>
      <c r="WLR996" s="90"/>
      <c r="WLS996" s="90"/>
      <c r="WLT996" s="90"/>
      <c r="WLU996" s="90"/>
      <c r="WLV996" s="90"/>
      <c r="WLW996" s="90"/>
      <c r="WLX996" s="90"/>
      <c r="WLY996" s="90"/>
      <c r="WLZ996" s="90"/>
      <c r="WMA996" s="90"/>
      <c r="WMB996" s="90"/>
      <c r="WMC996" s="90"/>
      <c r="WMD996" s="90"/>
      <c r="WME996" s="90"/>
      <c r="WMF996" s="90"/>
      <c r="WMG996" s="90"/>
      <c r="WMH996" s="90"/>
      <c r="WMI996" s="90"/>
      <c r="WMJ996" s="90"/>
      <c r="WMK996" s="90"/>
      <c r="WML996" s="90"/>
      <c r="WMM996" s="90"/>
      <c r="WMN996" s="90"/>
      <c r="WMO996" s="90"/>
      <c r="WMP996" s="90"/>
      <c r="WMQ996" s="90"/>
      <c r="WMR996" s="90"/>
      <c r="WMS996" s="90"/>
      <c r="WMT996" s="90"/>
      <c r="WMU996" s="90"/>
      <c r="WMV996" s="90"/>
      <c r="WMW996" s="90"/>
      <c r="WMX996" s="90"/>
      <c r="WMY996" s="90"/>
      <c r="WMZ996" s="90"/>
      <c r="WNA996" s="90"/>
      <c r="WNB996" s="90"/>
      <c r="WNC996" s="90"/>
      <c r="WND996" s="90"/>
      <c r="WNE996" s="90"/>
      <c r="WNF996" s="90"/>
      <c r="WNG996" s="90"/>
      <c r="WNH996" s="90"/>
      <c r="WNI996" s="90"/>
      <c r="WNJ996" s="90"/>
      <c r="WNK996" s="90"/>
      <c r="WNL996" s="90"/>
      <c r="WNM996" s="90"/>
      <c r="WNN996" s="90"/>
      <c r="WNO996" s="90"/>
      <c r="WNP996" s="90"/>
      <c r="WNQ996" s="90"/>
      <c r="WNR996" s="90"/>
      <c r="WNS996" s="90"/>
      <c r="WNT996" s="90"/>
      <c r="WNU996" s="90"/>
      <c r="WNV996" s="90"/>
      <c r="WNW996" s="90"/>
      <c r="WNX996" s="90"/>
      <c r="WNY996" s="90"/>
      <c r="WNZ996" s="90"/>
      <c r="WOA996" s="90"/>
      <c r="WOB996" s="90"/>
      <c r="WOC996" s="90"/>
      <c r="WOD996" s="90"/>
      <c r="WOE996" s="90"/>
      <c r="WOF996" s="90"/>
      <c r="WOG996" s="90"/>
      <c r="WOH996" s="90"/>
      <c r="WOI996" s="90"/>
      <c r="WOJ996" s="90"/>
      <c r="WOK996" s="90"/>
      <c r="WOL996" s="90"/>
      <c r="WOM996" s="90"/>
      <c r="WON996" s="90"/>
      <c r="WOO996" s="90"/>
      <c r="WOP996" s="90"/>
      <c r="WOQ996" s="90"/>
      <c r="WOR996" s="90"/>
      <c r="WOS996" s="90"/>
      <c r="WOT996" s="90"/>
      <c r="WOU996" s="90"/>
      <c r="WOV996" s="90"/>
      <c r="WOW996" s="90"/>
      <c r="WOX996" s="90"/>
      <c r="WOY996" s="90"/>
      <c r="WOZ996" s="90"/>
      <c r="WPA996" s="90"/>
      <c r="WPB996" s="90"/>
      <c r="WPC996" s="90"/>
      <c r="WPD996" s="90"/>
      <c r="WPE996" s="90"/>
      <c r="WPF996" s="90"/>
      <c r="WPG996" s="90"/>
      <c r="WPH996" s="90"/>
      <c r="WPI996" s="90"/>
      <c r="WPJ996" s="90"/>
      <c r="WPK996" s="90"/>
      <c r="WPL996" s="90"/>
      <c r="WPM996" s="90"/>
      <c r="WPN996" s="90"/>
      <c r="WPO996" s="90"/>
      <c r="WPP996" s="90"/>
      <c r="WPQ996" s="90"/>
      <c r="WPR996" s="90"/>
      <c r="WPS996" s="90"/>
      <c r="WPT996" s="90"/>
      <c r="WPU996" s="90"/>
      <c r="WPV996" s="90"/>
      <c r="WPW996" s="90"/>
      <c r="WPX996" s="90"/>
      <c r="WPY996" s="90"/>
      <c r="WPZ996" s="90"/>
      <c r="WQA996" s="90"/>
      <c r="WQB996" s="90"/>
      <c r="WQC996" s="90"/>
      <c r="WQD996" s="90"/>
      <c r="WQE996" s="90"/>
      <c r="WQF996" s="90"/>
      <c r="WQG996" s="90"/>
      <c r="WQH996" s="90"/>
      <c r="WQI996" s="90"/>
      <c r="WQJ996" s="90"/>
      <c r="WQK996" s="90"/>
      <c r="WQL996" s="90"/>
      <c r="WQM996" s="90"/>
      <c r="WQN996" s="90"/>
      <c r="WQO996" s="90"/>
      <c r="WQP996" s="90"/>
      <c r="WQQ996" s="90"/>
      <c r="WQR996" s="90"/>
      <c r="WQS996" s="90"/>
      <c r="WQT996" s="90"/>
      <c r="WQU996" s="90"/>
      <c r="WQV996" s="90"/>
      <c r="WQW996" s="90"/>
      <c r="WQX996" s="90"/>
      <c r="WQY996" s="90"/>
      <c r="WQZ996" s="90"/>
      <c r="WRA996" s="90"/>
      <c r="WRB996" s="90"/>
      <c r="WRC996" s="90"/>
      <c r="WRD996" s="90"/>
      <c r="WRE996" s="90"/>
      <c r="WRF996" s="90"/>
      <c r="WRG996" s="90"/>
      <c r="WRH996" s="90"/>
      <c r="WRI996" s="90"/>
      <c r="WRJ996" s="90"/>
      <c r="WRK996" s="90"/>
      <c r="WRL996" s="90"/>
      <c r="WRM996" s="90"/>
      <c r="WRN996" s="90"/>
      <c r="WRO996" s="90"/>
      <c r="WRP996" s="90"/>
      <c r="WRQ996" s="90"/>
      <c r="WRR996" s="90"/>
      <c r="WRS996" s="90"/>
      <c r="WRT996" s="90"/>
      <c r="WRU996" s="90"/>
      <c r="WRV996" s="90"/>
      <c r="WRW996" s="90"/>
      <c r="WRX996" s="90"/>
      <c r="WRY996" s="90"/>
      <c r="WRZ996" s="90"/>
      <c r="WSA996" s="90"/>
      <c r="WSB996" s="90"/>
      <c r="WSC996" s="90"/>
      <c r="WSD996" s="90"/>
      <c r="WSE996" s="90"/>
      <c r="WSF996" s="90"/>
      <c r="WSG996" s="90"/>
      <c r="WSH996" s="90"/>
      <c r="WSI996" s="90"/>
      <c r="WSJ996" s="90"/>
      <c r="WSK996" s="90"/>
      <c r="WSL996" s="90"/>
      <c r="WSM996" s="90"/>
      <c r="WSN996" s="90"/>
      <c r="WSO996" s="90"/>
      <c r="WSP996" s="90"/>
      <c r="WSQ996" s="90"/>
      <c r="WSR996" s="90"/>
      <c r="WSS996" s="90"/>
      <c r="WST996" s="90"/>
      <c r="WSU996" s="90"/>
      <c r="WSV996" s="90"/>
      <c r="WSW996" s="90"/>
      <c r="WSX996" s="90"/>
      <c r="WSY996" s="90"/>
      <c r="WSZ996" s="90"/>
      <c r="WTA996" s="90"/>
      <c r="WTB996" s="90"/>
      <c r="WTC996" s="90"/>
      <c r="WTD996" s="90"/>
      <c r="WTE996" s="90"/>
      <c r="WTF996" s="90"/>
      <c r="WTG996" s="90"/>
      <c r="WTH996" s="90"/>
      <c r="WTI996" s="90"/>
      <c r="WTJ996" s="90"/>
      <c r="WTK996" s="90"/>
      <c r="WTL996" s="90"/>
      <c r="WTM996" s="90"/>
      <c r="WTN996" s="90"/>
      <c r="WTO996" s="90"/>
      <c r="WTP996" s="90"/>
      <c r="WTQ996" s="90"/>
      <c r="WTR996" s="90"/>
      <c r="WTS996" s="90"/>
      <c r="WTT996" s="90"/>
      <c r="WTU996" s="90"/>
      <c r="WTV996" s="90"/>
      <c r="WTW996" s="90"/>
      <c r="WTX996" s="90"/>
      <c r="WTY996" s="90"/>
      <c r="WTZ996" s="90"/>
      <c r="WUA996" s="90"/>
      <c r="WUB996" s="90"/>
      <c r="WUC996" s="90"/>
      <c r="WUD996" s="90"/>
      <c r="WUE996" s="90"/>
      <c r="WUF996" s="90"/>
      <c r="WUG996" s="90"/>
      <c r="WUH996" s="90"/>
      <c r="WUI996" s="90"/>
      <c r="WUJ996" s="90"/>
      <c r="WUK996" s="90"/>
      <c r="WUL996" s="90"/>
      <c r="WUM996" s="90"/>
      <c r="WUN996" s="90"/>
      <c r="WUO996" s="90"/>
      <c r="WUP996" s="90"/>
      <c r="WUQ996" s="90"/>
      <c r="WUR996" s="90"/>
      <c r="WUS996" s="90"/>
      <c r="WUT996" s="90"/>
      <c r="WUU996" s="90"/>
      <c r="WUV996" s="90"/>
      <c r="WUW996" s="90"/>
      <c r="WUX996" s="90"/>
      <c r="WUY996" s="90"/>
      <c r="WUZ996" s="90"/>
      <c r="WVA996" s="90"/>
      <c r="WVB996" s="90"/>
      <c r="WVC996" s="90"/>
      <c r="WVD996" s="90"/>
      <c r="WVE996" s="90"/>
      <c r="WVF996" s="90"/>
      <c r="WVG996" s="90"/>
      <c r="WVH996" s="90"/>
      <c r="WVI996" s="90"/>
      <c r="WVJ996" s="90"/>
      <c r="WVK996" s="90"/>
      <c r="WVL996" s="90"/>
      <c r="WVM996" s="90"/>
      <c r="WVN996" s="90"/>
      <c r="WVO996" s="90"/>
      <c r="WVP996" s="90"/>
      <c r="WVQ996" s="90"/>
      <c r="WVR996" s="90"/>
      <c r="WVS996" s="90"/>
      <c r="WVT996" s="90"/>
      <c r="WVU996" s="90"/>
      <c r="WVV996" s="90"/>
      <c r="WVW996" s="90"/>
      <c r="WVX996" s="90"/>
      <c r="WVY996" s="90"/>
      <c r="WVZ996" s="90"/>
      <c r="WWA996" s="90"/>
      <c r="WWB996" s="90"/>
      <c r="WWC996" s="90"/>
      <c r="WWD996" s="90"/>
      <c r="WWE996" s="90"/>
      <c r="WWF996" s="90"/>
      <c r="WWG996" s="90"/>
      <c r="WWH996" s="90"/>
      <c r="WWI996" s="90"/>
      <c r="WWJ996" s="90"/>
      <c r="WWK996" s="90"/>
      <c r="WWL996" s="90"/>
      <c r="WWM996" s="90"/>
      <c r="WWN996" s="90"/>
      <c r="WWO996" s="90"/>
      <c r="WWP996" s="90"/>
      <c r="WWQ996" s="90"/>
      <c r="WWR996" s="90"/>
      <c r="WWS996" s="90"/>
      <c r="WWT996" s="90"/>
      <c r="WWU996" s="90"/>
      <c r="WWV996" s="90"/>
      <c r="WWW996" s="90"/>
      <c r="WWX996" s="90"/>
      <c r="WWY996" s="90"/>
      <c r="WWZ996" s="90"/>
      <c r="WXA996" s="90"/>
      <c r="WXB996" s="90"/>
      <c r="WXC996" s="90"/>
      <c r="WXD996" s="90"/>
      <c r="WXE996" s="90"/>
      <c r="WXF996" s="90"/>
      <c r="WXG996" s="90"/>
      <c r="WXH996" s="90"/>
      <c r="WXI996" s="90"/>
      <c r="WXJ996" s="90"/>
      <c r="WXK996" s="90"/>
      <c r="WXL996" s="90"/>
      <c r="WXM996" s="90"/>
      <c r="WXN996" s="90"/>
      <c r="WXO996" s="90"/>
      <c r="WXP996" s="90"/>
      <c r="WXQ996" s="90"/>
      <c r="WXR996" s="90"/>
      <c r="WXS996" s="90"/>
      <c r="WXT996" s="90"/>
      <c r="WXU996" s="90"/>
      <c r="WXV996" s="90"/>
      <c r="WXW996" s="90"/>
      <c r="WXX996" s="90"/>
      <c r="WXY996" s="90"/>
      <c r="WXZ996" s="90"/>
      <c r="WYA996" s="90"/>
      <c r="WYB996" s="90"/>
      <c r="WYC996" s="90"/>
      <c r="WYD996" s="90"/>
      <c r="WYE996" s="90"/>
      <c r="WYF996" s="90"/>
      <c r="WYG996" s="90"/>
      <c r="WYH996" s="90"/>
      <c r="WYI996" s="90"/>
      <c r="WYJ996" s="90"/>
      <c r="WYK996" s="90"/>
      <c r="WYL996" s="90"/>
      <c r="WYM996" s="90"/>
      <c r="WYN996" s="90"/>
      <c r="WYO996" s="90"/>
      <c r="WYP996" s="90"/>
      <c r="WYQ996" s="90"/>
      <c r="WYR996" s="90"/>
      <c r="WYS996" s="90"/>
      <c r="WYT996" s="90"/>
      <c r="WYU996" s="90"/>
      <c r="WYV996" s="90"/>
      <c r="WYW996" s="90"/>
      <c r="WYX996" s="90"/>
      <c r="WYY996" s="90"/>
      <c r="WYZ996" s="90"/>
      <c r="WZA996" s="90"/>
      <c r="WZB996" s="90"/>
      <c r="WZC996" s="90"/>
      <c r="WZD996" s="90"/>
      <c r="WZE996" s="90"/>
      <c r="WZF996" s="90"/>
      <c r="WZG996" s="90"/>
      <c r="WZH996" s="90"/>
      <c r="WZI996" s="90"/>
      <c r="WZJ996" s="90"/>
      <c r="WZK996" s="90"/>
      <c r="WZL996" s="90"/>
      <c r="WZM996" s="90"/>
      <c r="WZN996" s="90"/>
      <c r="WZO996" s="90"/>
      <c r="WZP996" s="90"/>
      <c r="WZQ996" s="90"/>
      <c r="WZR996" s="90"/>
      <c r="WZS996" s="90"/>
      <c r="WZT996" s="90"/>
      <c r="WZU996" s="90"/>
      <c r="WZV996" s="90"/>
      <c r="WZW996" s="90"/>
      <c r="WZX996" s="90"/>
      <c r="WZY996" s="90"/>
      <c r="WZZ996" s="90"/>
      <c r="XAA996" s="90"/>
      <c r="XAB996" s="90"/>
      <c r="XAC996" s="90"/>
      <c r="XAD996" s="90"/>
      <c r="XAE996" s="90"/>
      <c r="XAF996" s="90"/>
      <c r="XAG996" s="90"/>
      <c r="XAH996" s="90"/>
      <c r="XAI996" s="90"/>
      <c r="XAJ996" s="90"/>
      <c r="XAK996" s="90"/>
      <c r="XAL996" s="90"/>
      <c r="XAM996" s="90"/>
      <c r="XAN996" s="90"/>
      <c r="XAO996" s="90"/>
      <c r="XAP996" s="90"/>
      <c r="XAQ996" s="90"/>
      <c r="XAR996" s="90"/>
      <c r="XAS996" s="90"/>
      <c r="XAT996" s="90"/>
      <c r="XAU996" s="90"/>
      <c r="XAV996" s="90"/>
      <c r="XAW996" s="90"/>
      <c r="XAX996" s="90"/>
      <c r="XAY996" s="90"/>
      <c r="XAZ996" s="90"/>
      <c r="XBA996" s="90"/>
      <c r="XBB996" s="90"/>
      <c r="XBC996" s="90"/>
      <c r="XBD996" s="90"/>
      <c r="XBE996" s="90"/>
      <c r="XBF996" s="90"/>
      <c r="XBG996" s="90"/>
      <c r="XBH996" s="90"/>
      <c r="XBI996" s="90"/>
      <c r="XBJ996" s="90"/>
      <c r="XBK996" s="90"/>
      <c r="XBL996" s="90"/>
      <c r="XBM996" s="90"/>
      <c r="XBN996" s="90"/>
      <c r="XBO996" s="90"/>
      <c r="XBP996" s="90"/>
      <c r="XBQ996" s="90"/>
      <c r="XBR996" s="90"/>
      <c r="XBS996" s="90"/>
      <c r="XBT996" s="90"/>
      <c r="XBU996" s="90"/>
      <c r="XBV996" s="90"/>
      <c r="XBW996" s="90"/>
      <c r="XBX996" s="90"/>
      <c r="XBY996" s="90"/>
      <c r="XBZ996" s="90"/>
      <c r="XCA996" s="90"/>
      <c r="XCB996" s="90"/>
      <c r="XCC996" s="90"/>
      <c r="XCD996" s="90"/>
      <c r="XCE996" s="90"/>
      <c r="XCF996" s="90"/>
      <c r="XCG996" s="90"/>
      <c r="XCH996" s="90"/>
      <c r="XCI996" s="90"/>
      <c r="XCJ996" s="90"/>
      <c r="XCK996" s="90"/>
      <c r="XCL996" s="90"/>
      <c r="XCM996" s="90"/>
      <c r="XCN996" s="90"/>
      <c r="XCO996" s="90"/>
      <c r="XCP996" s="90"/>
      <c r="XCQ996" s="90"/>
      <c r="XCR996" s="90"/>
      <c r="XCS996" s="90"/>
      <c r="XCT996" s="90"/>
      <c r="XCU996" s="90"/>
      <c r="XCV996" s="90"/>
      <c r="XCW996" s="90"/>
      <c r="XCX996" s="90"/>
      <c r="XCY996" s="90"/>
      <c r="XCZ996" s="90"/>
      <c r="XDA996" s="90"/>
      <c r="XDB996" s="90"/>
      <c r="XDC996" s="90"/>
      <c r="XDD996" s="90"/>
      <c r="XDE996" s="90"/>
      <c r="XDF996" s="90"/>
      <c r="XDG996" s="90"/>
      <c r="XDH996" s="90"/>
      <c r="XDI996" s="90"/>
      <c r="XDJ996" s="90"/>
      <c r="XDK996" s="90"/>
      <c r="XDL996" s="90"/>
      <c r="XDM996" s="90"/>
      <c r="XDN996" s="90"/>
      <c r="XDO996" s="90"/>
      <c r="XDP996" s="90"/>
      <c r="XDQ996" s="90"/>
      <c r="XDR996" s="90"/>
      <c r="XDS996" s="90"/>
      <c r="XDT996" s="90"/>
      <c r="XDU996" s="90"/>
      <c r="XDV996" s="90"/>
      <c r="XDW996" s="90"/>
      <c r="XDX996" s="90"/>
      <c r="XDY996" s="90"/>
      <c r="XDZ996" s="90"/>
      <c r="XEA996" s="90"/>
      <c r="XEB996" s="90"/>
      <c r="XEC996" s="90"/>
      <c r="XED996" s="90"/>
      <c r="XEE996" s="90"/>
      <c r="XEF996" s="90"/>
      <c r="XEG996" s="90"/>
      <c r="XEH996" s="90"/>
      <c r="XEI996" s="90"/>
      <c r="XEJ996" s="90"/>
      <c r="XEK996" s="90"/>
      <c r="XEL996" s="90"/>
      <c r="XEM996" s="90"/>
      <c r="XEN996" s="90"/>
      <c r="XEO996" s="90"/>
      <c r="XEP996" s="90"/>
      <c r="XEQ996" s="90"/>
      <c r="XER996" s="90"/>
      <c r="XES996" s="90"/>
      <c r="XET996" s="90"/>
      <c r="XEU996" s="90"/>
      <c r="XEV996" s="90"/>
      <c r="XEW996" s="90"/>
      <c r="XEX996" s="90"/>
      <c r="XEY996" s="90"/>
      <c r="XEZ996" s="90"/>
      <c r="XFA996" s="90"/>
      <c r="XFB996" s="173"/>
      <c r="XFC996" s="173"/>
      <c r="XFD996" s="173"/>
    </row>
    <row r="1004" hidden="1"/>
    <row r="1005" hidden="1"/>
    <row r="1006" hidden="1"/>
    <row r="1007" hidden="1"/>
  </sheetData>
  <mergeCells count="11">
    <mergeCell ref="A1:P1"/>
    <mergeCell ref="D2:F2"/>
    <mergeCell ref="G2:I2"/>
    <mergeCell ref="J2:L2"/>
    <mergeCell ref="M2:O2"/>
    <mergeCell ref="A994:C994"/>
    <mergeCell ref="A995:C995"/>
    <mergeCell ref="A996:C996"/>
    <mergeCell ref="A2:A3"/>
    <mergeCell ref="B2:B3"/>
    <mergeCell ref="C2:C3"/>
  </mergeCells>
  <conditionalFormatting sqref="A4:B4">
    <cfRule type="cellIs" dxfId="0" priority="2" operator="equal">
      <formula>0</formula>
    </cfRule>
  </conditionalFormatting>
  <conditionalFormatting sqref="C4">
    <cfRule type="cellIs" dxfId="0" priority="1" operator="equal">
      <formula>0</formula>
    </cfRule>
  </conditionalFormatting>
  <pageMargins left="0.75" right="0.75" top="1" bottom="1" header="0.5" footer="0.5"/>
  <pageSetup paperSize="9" scale="4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FFFF00"/>
    <outlinePr summaryBelow="0"/>
  </sheetPr>
  <dimension ref="A1:XEH1003"/>
  <sheetViews>
    <sheetView showZeros="0" tabSelected="1" view="pageBreakPreview" zoomScale="115" zoomScaleNormal="100" workbookViewId="0">
      <pane ySplit="5" topLeftCell="A6" activePane="bottomLeft" state="frozen"/>
      <selection/>
      <selection pane="bottomLeft" activeCell="D9" sqref="D9"/>
    </sheetView>
  </sheetViews>
  <sheetFormatPr defaultColWidth="10.25" defaultRowHeight="10.5"/>
  <cols>
    <col min="1" max="1" width="6.875" style="4" customWidth="1"/>
    <col min="2" max="2" width="30.7583333333333" style="4" customWidth="1"/>
    <col min="3" max="3" width="8.08333333333333" style="13" customWidth="1"/>
    <col min="4" max="5" width="8.125" style="13" customWidth="1"/>
    <col min="6" max="6" width="12.125" style="13" customWidth="1"/>
    <col min="7" max="7" width="10.375" style="14" customWidth="1"/>
    <col min="8" max="8" width="10.25" style="15"/>
    <col min="9" max="9" width="10.25" style="16"/>
    <col min="10" max="10" width="10.25" style="15"/>
    <col min="11" max="11" width="7.375" style="17" customWidth="1"/>
    <col min="12" max="16356" width="10.25" style="4"/>
    <col min="16357" max="16384" width="10.25" style="18"/>
  </cols>
  <sheetData>
    <row r="1" s="1" customFormat="1" ht="48" customHeight="1" spans="1:11">
      <c r="A1" s="19" t="s">
        <v>1832</v>
      </c>
      <c r="B1" s="19"/>
      <c r="C1" s="19"/>
      <c r="D1" s="19"/>
      <c r="E1" s="19"/>
      <c r="F1" s="19"/>
      <c r="G1" s="19"/>
      <c r="H1" s="20"/>
      <c r="I1" s="47"/>
      <c r="J1" s="48"/>
      <c r="K1" s="49"/>
    </row>
    <row r="2" s="1" customFormat="1" ht="22" customHeight="1" spans="1:11">
      <c r="A2" s="21" t="s">
        <v>1833</v>
      </c>
      <c r="B2" s="21"/>
      <c r="C2" s="21"/>
      <c r="D2" s="21"/>
      <c r="E2" s="21"/>
      <c r="G2" s="22"/>
      <c r="H2" s="20"/>
      <c r="I2" s="47"/>
      <c r="J2" s="48"/>
      <c r="K2" s="49"/>
    </row>
    <row r="3" s="1" customFormat="1" ht="22" customHeight="1" spans="1:11">
      <c r="A3" s="23" t="s">
        <v>1834</v>
      </c>
      <c r="B3" s="23"/>
      <c r="C3" s="23"/>
      <c r="D3" s="21"/>
      <c r="E3" s="21"/>
      <c r="G3" s="24" t="s">
        <v>1835</v>
      </c>
      <c r="H3" s="25"/>
      <c r="I3" s="50"/>
      <c r="J3" s="51"/>
      <c r="K3" s="49"/>
    </row>
    <row r="4" s="2" customFormat="1" ht="17" customHeight="1" spans="1:16359">
      <c r="A4" s="26" t="s">
        <v>29</v>
      </c>
      <c r="B4" s="26" t="s">
        <v>30</v>
      </c>
      <c r="C4" s="27" t="s">
        <v>31</v>
      </c>
      <c r="D4" s="28" t="s">
        <v>36</v>
      </c>
      <c r="E4" s="29" t="s">
        <v>37</v>
      </c>
      <c r="F4" s="29" t="s">
        <v>38</v>
      </c>
      <c r="G4" s="27" t="s">
        <v>14</v>
      </c>
      <c r="H4" s="30" t="s">
        <v>1836</v>
      </c>
      <c r="I4" s="44" t="s">
        <v>1837</v>
      </c>
      <c r="J4" s="15"/>
      <c r="K4" s="17"/>
      <c r="XEC4" s="56"/>
      <c r="XED4" s="56"/>
      <c r="XEE4" s="56"/>
    </row>
    <row r="5" s="2" customFormat="1" ht="17" customHeight="1" spans="1:16359">
      <c r="A5" s="26"/>
      <c r="B5" s="26"/>
      <c r="C5" s="27"/>
      <c r="D5" s="31"/>
      <c r="E5" s="32"/>
      <c r="F5" s="32"/>
      <c r="G5" s="27"/>
      <c r="H5" s="30"/>
      <c r="I5" s="44"/>
      <c r="J5" s="15"/>
      <c r="K5" s="17"/>
      <c r="XEC5" s="56"/>
      <c r="XED5" s="56"/>
      <c r="XEE5" s="56"/>
    </row>
    <row r="6" s="3" customFormat="1" ht="23.1" customHeight="1" spans="1:16359">
      <c r="A6" s="33">
        <v>200</v>
      </c>
      <c r="B6" s="34" t="s">
        <v>49</v>
      </c>
      <c r="C6" s="34"/>
      <c r="D6" s="35"/>
      <c r="E6" s="36"/>
      <c r="F6" s="27">
        <f>SUM(F7:F145)</f>
        <v>0</v>
      </c>
      <c r="G6" s="37"/>
      <c r="H6" s="38"/>
      <c r="I6" s="52"/>
      <c r="J6" s="53"/>
      <c r="K6" s="54"/>
      <c r="XEC6" s="57"/>
      <c r="XED6" s="57"/>
      <c r="XEE6" s="57"/>
    </row>
    <row r="7" s="4" customFormat="1" ht="23.1" customHeight="1" outlineLevel="1" spans="1:11">
      <c r="A7" s="39">
        <v>201</v>
      </c>
      <c r="B7" s="40" t="s">
        <v>50</v>
      </c>
      <c r="C7" s="41" t="s">
        <v>51</v>
      </c>
      <c r="D7" s="42"/>
      <c r="E7" s="43">
        <v>200</v>
      </c>
      <c r="F7" s="43">
        <f t="shared" ref="F7:F70" si="0">ROUND(E7*D7,2)</f>
        <v>0</v>
      </c>
      <c r="G7" s="43"/>
      <c r="H7" s="44" t="b">
        <f t="shared" ref="H7:H13" si="1">IF(D7&gt;I7,"超限价")</f>
        <v>0</v>
      </c>
      <c r="I7" s="44">
        <v>4.36</v>
      </c>
      <c r="J7" s="14"/>
      <c r="K7" s="17"/>
    </row>
    <row r="8" s="4" customFormat="1" ht="23.1" customHeight="1" outlineLevel="1" spans="1:11">
      <c r="A8" s="39">
        <v>202</v>
      </c>
      <c r="B8" s="40" t="s">
        <v>52</v>
      </c>
      <c r="C8" s="40"/>
      <c r="D8" s="35"/>
      <c r="E8" s="43">
        <v>0</v>
      </c>
      <c r="F8" s="43">
        <f t="shared" si="0"/>
        <v>0</v>
      </c>
      <c r="G8" s="43"/>
      <c r="H8" s="45"/>
      <c r="I8" s="44"/>
      <c r="J8" s="14"/>
      <c r="K8" s="17"/>
    </row>
    <row r="9" s="4" customFormat="1" ht="23.1" customHeight="1" outlineLevel="1" spans="1:11">
      <c r="A9" s="39" t="s">
        <v>53</v>
      </c>
      <c r="B9" s="40" t="s">
        <v>54</v>
      </c>
      <c r="C9" s="40" t="s">
        <v>55</v>
      </c>
      <c r="D9" s="42"/>
      <c r="E9" s="43">
        <v>20</v>
      </c>
      <c r="F9" s="43">
        <f t="shared" si="0"/>
        <v>0</v>
      </c>
      <c r="G9" s="43"/>
      <c r="H9" s="44" t="b">
        <f t="shared" si="1"/>
        <v>0</v>
      </c>
      <c r="I9" s="44">
        <v>87.29</v>
      </c>
      <c r="J9" s="14"/>
      <c r="K9" s="17"/>
    </row>
    <row r="10" s="4" customFormat="1" ht="23.1" customHeight="1" outlineLevel="1" spans="1:11">
      <c r="A10" s="39" t="s">
        <v>56</v>
      </c>
      <c r="B10" s="40" t="s">
        <v>57</v>
      </c>
      <c r="C10" s="40" t="s">
        <v>55</v>
      </c>
      <c r="D10" s="42"/>
      <c r="E10" s="43">
        <v>20</v>
      </c>
      <c r="F10" s="43">
        <f t="shared" si="0"/>
        <v>0</v>
      </c>
      <c r="G10" s="43"/>
      <c r="H10" s="44" t="b">
        <f t="shared" si="1"/>
        <v>0</v>
      </c>
      <c r="I10" s="44">
        <v>87.05</v>
      </c>
      <c r="J10" s="14"/>
      <c r="K10" s="17"/>
    </row>
    <row r="11" s="4" customFormat="1" ht="23.1" customHeight="1" outlineLevel="1" spans="1:11">
      <c r="A11" s="39" t="s">
        <v>58</v>
      </c>
      <c r="B11" s="40" t="s">
        <v>59</v>
      </c>
      <c r="C11" s="40" t="s">
        <v>55</v>
      </c>
      <c r="D11" s="42"/>
      <c r="E11" s="43">
        <v>20</v>
      </c>
      <c r="F11" s="43">
        <f t="shared" si="0"/>
        <v>0</v>
      </c>
      <c r="G11" s="43"/>
      <c r="H11" s="44" t="b">
        <f t="shared" si="1"/>
        <v>0</v>
      </c>
      <c r="I11" s="44">
        <v>69.24</v>
      </c>
      <c r="J11" s="14"/>
      <c r="K11" s="17"/>
    </row>
    <row r="12" s="4" customFormat="1" ht="23.1" customHeight="1" outlineLevel="1" spans="1:11">
      <c r="A12" s="39" t="s">
        <v>60</v>
      </c>
      <c r="B12" s="40" t="s">
        <v>61</v>
      </c>
      <c r="C12" s="40" t="s">
        <v>62</v>
      </c>
      <c r="D12" s="42"/>
      <c r="E12" s="43">
        <v>15</v>
      </c>
      <c r="F12" s="43">
        <f t="shared" si="0"/>
        <v>0</v>
      </c>
      <c r="G12" s="43"/>
      <c r="H12" s="44" t="b">
        <f t="shared" si="1"/>
        <v>0</v>
      </c>
      <c r="I12" s="44">
        <v>0.78</v>
      </c>
      <c r="J12" s="14"/>
      <c r="K12" s="17"/>
    </row>
    <row r="13" s="4" customFormat="1" ht="23.1" customHeight="1" outlineLevel="1" spans="1:11">
      <c r="A13" s="39" t="s">
        <v>63</v>
      </c>
      <c r="B13" s="40" t="s">
        <v>64</v>
      </c>
      <c r="C13" s="40" t="s">
        <v>65</v>
      </c>
      <c r="D13" s="42"/>
      <c r="E13" s="43">
        <v>50</v>
      </c>
      <c r="F13" s="43">
        <f t="shared" si="0"/>
        <v>0</v>
      </c>
      <c r="G13" s="43"/>
      <c r="H13" s="44" t="b">
        <f t="shared" si="1"/>
        <v>0</v>
      </c>
      <c r="I13" s="44">
        <v>2.72</v>
      </c>
      <c r="J13" s="14"/>
      <c r="K13" s="17"/>
    </row>
    <row r="14" s="4" customFormat="1" ht="23.1" customHeight="1" outlineLevel="1" spans="1:11">
      <c r="A14" s="39">
        <v>203</v>
      </c>
      <c r="B14" s="40" t="s">
        <v>66</v>
      </c>
      <c r="C14" s="40"/>
      <c r="D14" s="35"/>
      <c r="E14" s="43">
        <v>0</v>
      </c>
      <c r="F14" s="43">
        <f t="shared" si="0"/>
        <v>0</v>
      </c>
      <c r="G14" s="43"/>
      <c r="H14" s="44"/>
      <c r="I14" s="44"/>
      <c r="J14" s="14"/>
      <c r="K14" s="17"/>
    </row>
    <row r="15" s="4" customFormat="1" ht="23.1" customHeight="1" outlineLevel="1" spans="1:11">
      <c r="A15" s="39" t="s">
        <v>67</v>
      </c>
      <c r="B15" s="40" t="s">
        <v>68</v>
      </c>
      <c r="C15" s="40" t="s">
        <v>55</v>
      </c>
      <c r="D15" s="42"/>
      <c r="E15" s="43">
        <v>30</v>
      </c>
      <c r="F15" s="43">
        <f t="shared" si="0"/>
        <v>0</v>
      </c>
      <c r="G15" s="43"/>
      <c r="H15" s="44" t="b">
        <f t="shared" ref="H15:H19" si="2">IF(D15&gt;I15,"超限价")</f>
        <v>0</v>
      </c>
      <c r="I15" s="44">
        <v>108.81</v>
      </c>
      <c r="J15" s="14"/>
      <c r="K15" s="17"/>
    </row>
    <row r="16" s="4" customFormat="1" ht="23.1" customHeight="1" outlineLevel="1" spans="1:11">
      <c r="A16" s="39" t="s">
        <v>69</v>
      </c>
      <c r="B16" s="40" t="s">
        <v>70</v>
      </c>
      <c r="C16" s="40" t="s">
        <v>55</v>
      </c>
      <c r="D16" s="42"/>
      <c r="E16" s="43">
        <v>30</v>
      </c>
      <c r="F16" s="43">
        <f t="shared" si="0"/>
        <v>0</v>
      </c>
      <c r="G16" s="43"/>
      <c r="H16" s="44" t="b">
        <f t="shared" si="2"/>
        <v>0</v>
      </c>
      <c r="I16" s="44">
        <v>130.58</v>
      </c>
      <c r="J16" s="14"/>
      <c r="K16" s="17"/>
    </row>
    <row r="17" s="4" customFormat="1" ht="23.1" customHeight="1" outlineLevel="1" spans="1:11">
      <c r="A17" s="39">
        <v>204</v>
      </c>
      <c r="B17" s="40" t="s">
        <v>71</v>
      </c>
      <c r="C17" s="40"/>
      <c r="D17" s="35"/>
      <c r="E17" s="43">
        <v>0</v>
      </c>
      <c r="F17" s="43">
        <f t="shared" si="0"/>
        <v>0</v>
      </c>
      <c r="G17" s="43"/>
      <c r="H17" s="44"/>
      <c r="I17" s="44"/>
      <c r="J17" s="14"/>
      <c r="K17" s="17"/>
    </row>
    <row r="18" s="5" customFormat="1" ht="23.1" customHeight="1" outlineLevel="1" spans="1:16359">
      <c r="A18" s="39" t="s">
        <v>72</v>
      </c>
      <c r="B18" s="40" t="s">
        <v>73</v>
      </c>
      <c r="C18" s="40" t="s">
        <v>55</v>
      </c>
      <c r="D18" s="42"/>
      <c r="E18" s="43">
        <v>5500</v>
      </c>
      <c r="F18" s="43">
        <f t="shared" si="0"/>
        <v>0</v>
      </c>
      <c r="G18" s="43"/>
      <c r="H18" s="44" t="b">
        <f t="shared" si="2"/>
        <v>0</v>
      </c>
      <c r="I18" s="44">
        <v>32.64</v>
      </c>
      <c r="J18" s="14"/>
      <c r="K18" s="17"/>
      <c r="XEC18" s="58"/>
      <c r="XED18" s="58"/>
      <c r="XEE18" s="58"/>
    </row>
    <row r="19" s="4" customFormat="1" ht="23.1" customHeight="1" outlineLevel="1" spans="1:11">
      <c r="A19" s="46" t="s">
        <v>74</v>
      </c>
      <c r="B19" s="40" t="s">
        <v>75</v>
      </c>
      <c r="C19" s="40" t="s">
        <v>76</v>
      </c>
      <c r="D19" s="42"/>
      <c r="E19" s="43">
        <v>5007</v>
      </c>
      <c r="F19" s="43">
        <f t="shared" si="0"/>
        <v>0</v>
      </c>
      <c r="G19" s="43"/>
      <c r="H19" s="44" t="b">
        <f t="shared" si="2"/>
        <v>0</v>
      </c>
      <c r="I19" s="44">
        <v>2.07</v>
      </c>
      <c r="J19" s="14"/>
      <c r="K19" s="17"/>
    </row>
    <row r="20" s="4" customFormat="1" ht="23.1" customHeight="1" outlineLevel="1" spans="1:11">
      <c r="A20" s="46">
        <v>205</v>
      </c>
      <c r="B20" s="40" t="s">
        <v>77</v>
      </c>
      <c r="C20" s="40"/>
      <c r="D20" s="35"/>
      <c r="E20" s="43">
        <v>0</v>
      </c>
      <c r="F20" s="43">
        <f t="shared" si="0"/>
        <v>0</v>
      </c>
      <c r="G20" s="43"/>
      <c r="H20" s="44"/>
      <c r="I20" s="44"/>
      <c r="J20" s="14"/>
      <c r="K20" s="17"/>
    </row>
    <row r="21" s="4" customFormat="1" ht="23.1" customHeight="1" outlineLevel="1" spans="1:11">
      <c r="A21" s="41" t="s">
        <v>78</v>
      </c>
      <c r="B21" s="41" t="s">
        <v>79</v>
      </c>
      <c r="C21" s="41" t="s">
        <v>55</v>
      </c>
      <c r="D21" s="42"/>
      <c r="E21" s="43">
        <v>70</v>
      </c>
      <c r="F21" s="43">
        <f t="shared" si="0"/>
        <v>0</v>
      </c>
      <c r="G21" s="43"/>
      <c r="H21" s="44" t="b">
        <f t="shared" ref="H21:H27" si="3">IF(D21&gt;I21,"超限价")</f>
        <v>0</v>
      </c>
      <c r="I21" s="44">
        <v>43.52</v>
      </c>
      <c r="J21" s="14"/>
      <c r="K21" s="17"/>
    </row>
    <row r="22" s="4" customFormat="1" ht="23.1" customHeight="1" outlineLevel="1" spans="1:11">
      <c r="A22" s="41" t="s">
        <v>80</v>
      </c>
      <c r="B22" s="41" t="s">
        <v>81</v>
      </c>
      <c r="C22" s="41" t="s">
        <v>76</v>
      </c>
      <c r="D22" s="42"/>
      <c r="E22" s="43">
        <v>55</v>
      </c>
      <c r="F22" s="43">
        <f t="shared" si="0"/>
        <v>0</v>
      </c>
      <c r="G22" s="43"/>
      <c r="H22" s="44" t="b">
        <f t="shared" si="3"/>
        <v>0</v>
      </c>
      <c r="I22" s="44">
        <v>2.07</v>
      </c>
      <c r="J22" s="14"/>
      <c r="K22" s="17"/>
    </row>
    <row r="23" s="4" customFormat="1" ht="23.1" customHeight="1" outlineLevel="1" spans="1:11">
      <c r="A23" s="39">
        <v>206</v>
      </c>
      <c r="B23" s="40" t="s">
        <v>82</v>
      </c>
      <c r="C23" s="41"/>
      <c r="D23" s="35"/>
      <c r="E23" s="43">
        <v>0</v>
      </c>
      <c r="F23" s="43">
        <f t="shared" si="0"/>
        <v>0</v>
      </c>
      <c r="G23" s="43"/>
      <c r="H23" s="44"/>
      <c r="I23" s="44"/>
      <c r="J23" s="14"/>
      <c r="K23" s="17"/>
    </row>
    <row r="24" s="4" customFormat="1" ht="23.1" customHeight="1" outlineLevel="1" spans="1:11">
      <c r="A24" s="46" t="s">
        <v>83</v>
      </c>
      <c r="B24" s="40" t="s">
        <v>84</v>
      </c>
      <c r="C24" s="40"/>
      <c r="D24" s="35"/>
      <c r="E24" s="43">
        <v>0</v>
      </c>
      <c r="F24" s="43">
        <f t="shared" si="0"/>
        <v>0</v>
      </c>
      <c r="G24" s="43"/>
      <c r="H24" s="44"/>
      <c r="I24" s="44"/>
      <c r="J24" s="14"/>
      <c r="K24" s="17"/>
    </row>
    <row r="25" s="4" customFormat="1" ht="23.1" customHeight="1" outlineLevel="1" spans="1:11">
      <c r="A25" s="39" t="s">
        <v>85</v>
      </c>
      <c r="B25" s="40" t="s">
        <v>86</v>
      </c>
      <c r="C25" s="41" t="s">
        <v>65</v>
      </c>
      <c r="D25" s="42"/>
      <c r="E25" s="43">
        <v>10000</v>
      </c>
      <c r="F25" s="43">
        <f t="shared" si="0"/>
        <v>0</v>
      </c>
      <c r="G25" s="43"/>
      <c r="H25" s="44" t="b">
        <f t="shared" si="3"/>
        <v>0</v>
      </c>
      <c r="I25" s="44">
        <v>5.66</v>
      </c>
      <c r="J25" s="14"/>
      <c r="K25" s="55"/>
    </row>
    <row r="26" s="4" customFormat="1" ht="23.1" customHeight="1" outlineLevel="1" spans="1:11">
      <c r="A26" s="46" t="s">
        <v>87</v>
      </c>
      <c r="B26" s="40" t="s">
        <v>88</v>
      </c>
      <c r="C26" s="39" t="s">
        <v>65</v>
      </c>
      <c r="D26" s="42"/>
      <c r="E26" s="43">
        <v>3000</v>
      </c>
      <c r="F26" s="43">
        <f t="shared" si="0"/>
        <v>0</v>
      </c>
      <c r="G26" s="43"/>
      <c r="H26" s="44" t="b">
        <f t="shared" si="3"/>
        <v>0</v>
      </c>
      <c r="I26" s="44">
        <v>6.81</v>
      </c>
      <c r="J26" s="14"/>
      <c r="K26" s="17"/>
    </row>
    <row r="27" s="4" customFormat="1" ht="23.1" customHeight="1" outlineLevel="1" spans="1:11">
      <c r="A27" s="39" t="s">
        <v>89</v>
      </c>
      <c r="B27" s="40" t="s">
        <v>90</v>
      </c>
      <c r="C27" s="40" t="s">
        <v>55</v>
      </c>
      <c r="D27" s="42"/>
      <c r="E27" s="43">
        <v>100</v>
      </c>
      <c r="F27" s="43">
        <f t="shared" si="0"/>
        <v>0</v>
      </c>
      <c r="G27" s="43"/>
      <c r="H27" s="44" t="b">
        <f t="shared" si="3"/>
        <v>0</v>
      </c>
      <c r="I27" s="44">
        <v>52.82</v>
      </c>
      <c r="J27" s="14"/>
      <c r="K27" s="17"/>
    </row>
    <row r="28" s="4" customFormat="1" ht="23.1" customHeight="1" outlineLevel="1" spans="1:11">
      <c r="A28" s="39" t="s">
        <v>91</v>
      </c>
      <c r="B28" s="40" t="s">
        <v>92</v>
      </c>
      <c r="C28" s="40"/>
      <c r="D28" s="35"/>
      <c r="E28" s="43">
        <v>0</v>
      </c>
      <c r="F28" s="43">
        <f t="shared" si="0"/>
        <v>0</v>
      </c>
      <c r="G28" s="43"/>
      <c r="H28" s="44"/>
      <c r="I28" s="44"/>
      <c r="J28" s="14"/>
      <c r="K28" s="17"/>
    </row>
    <row r="29" s="4" customFormat="1" ht="23.1" customHeight="1" outlineLevel="1" spans="1:11">
      <c r="A29" s="39" t="s">
        <v>93</v>
      </c>
      <c r="B29" s="40" t="s">
        <v>94</v>
      </c>
      <c r="C29" s="40" t="s">
        <v>65</v>
      </c>
      <c r="D29" s="42"/>
      <c r="E29" s="43">
        <v>400</v>
      </c>
      <c r="F29" s="43">
        <f t="shared" si="0"/>
        <v>0</v>
      </c>
      <c r="G29" s="43"/>
      <c r="H29" s="44" t="b">
        <f t="shared" ref="H29:H32" si="4">IF(D29&gt;I29,"超限价")</f>
        <v>0</v>
      </c>
      <c r="I29" s="44">
        <v>5.88</v>
      </c>
      <c r="J29" s="14"/>
      <c r="K29" s="17"/>
    </row>
    <row r="30" s="4" customFormat="1" ht="23.1" customHeight="1" outlineLevel="1" spans="1:11">
      <c r="A30" s="39" t="s">
        <v>95</v>
      </c>
      <c r="B30" s="40" t="s">
        <v>96</v>
      </c>
      <c r="C30" s="40" t="s">
        <v>55</v>
      </c>
      <c r="D30" s="42"/>
      <c r="E30" s="43">
        <v>20</v>
      </c>
      <c r="F30" s="43">
        <f t="shared" si="0"/>
        <v>0</v>
      </c>
      <c r="G30" s="43"/>
      <c r="H30" s="44" t="b">
        <f t="shared" si="4"/>
        <v>0</v>
      </c>
      <c r="I30" s="44">
        <v>56.03</v>
      </c>
      <c r="J30" s="14"/>
      <c r="K30" s="17"/>
    </row>
    <row r="31" s="4" customFormat="1" ht="23.1" customHeight="1" outlineLevel="1" spans="1:11">
      <c r="A31" s="39" t="s">
        <v>97</v>
      </c>
      <c r="B31" s="40" t="s">
        <v>98</v>
      </c>
      <c r="C31" s="40" t="s">
        <v>76</v>
      </c>
      <c r="D31" s="42"/>
      <c r="E31" s="43">
        <v>200</v>
      </c>
      <c r="F31" s="43">
        <f t="shared" si="0"/>
        <v>0</v>
      </c>
      <c r="G31" s="43"/>
      <c r="H31" s="44" t="b">
        <f t="shared" si="4"/>
        <v>0</v>
      </c>
      <c r="I31" s="44">
        <v>2.23</v>
      </c>
      <c r="J31" s="14"/>
      <c r="K31" s="17"/>
    </row>
    <row r="32" s="4" customFormat="1" ht="23.1" customHeight="1" outlineLevel="1" spans="1:11">
      <c r="A32" s="39">
        <v>207</v>
      </c>
      <c r="B32" s="40" t="s">
        <v>99</v>
      </c>
      <c r="C32" s="40" t="s">
        <v>65</v>
      </c>
      <c r="D32" s="42"/>
      <c r="E32" s="43">
        <v>50000</v>
      </c>
      <c r="F32" s="43">
        <f t="shared" si="0"/>
        <v>0</v>
      </c>
      <c r="G32" s="43"/>
      <c r="H32" s="44" t="b">
        <f t="shared" si="4"/>
        <v>0</v>
      </c>
      <c r="I32" s="44">
        <v>2.31</v>
      </c>
      <c r="J32" s="14"/>
      <c r="K32" s="17"/>
    </row>
    <row r="33" s="4" customFormat="1" ht="23.1" customHeight="1" outlineLevel="1" spans="1:11">
      <c r="A33" s="39">
        <v>208</v>
      </c>
      <c r="B33" s="40" t="s">
        <v>100</v>
      </c>
      <c r="C33" s="40"/>
      <c r="D33" s="35"/>
      <c r="E33" s="43">
        <v>0</v>
      </c>
      <c r="F33" s="43">
        <f t="shared" si="0"/>
        <v>0</v>
      </c>
      <c r="G33" s="43"/>
      <c r="H33" s="44"/>
      <c r="I33" s="44"/>
      <c r="J33" s="14"/>
      <c r="K33" s="17"/>
    </row>
    <row r="34" s="4" customFormat="1" ht="23.1" customHeight="1" outlineLevel="1" spans="1:11">
      <c r="A34" s="39" t="s">
        <v>101</v>
      </c>
      <c r="B34" s="40" t="s">
        <v>102</v>
      </c>
      <c r="C34" s="40" t="s">
        <v>55</v>
      </c>
      <c r="D34" s="42"/>
      <c r="E34" s="43">
        <v>20</v>
      </c>
      <c r="F34" s="43">
        <f t="shared" si="0"/>
        <v>0</v>
      </c>
      <c r="G34" s="43"/>
      <c r="H34" s="44" t="b">
        <f t="shared" ref="H34:H39" si="5">IF(D34&gt;I34,"超限价")</f>
        <v>0</v>
      </c>
      <c r="I34" s="44">
        <v>436.95</v>
      </c>
      <c r="J34" s="14"/>
      <c r="K34" s="17"/>
    </row>
    <row r="35" s="4" customFormat="1" ht="23.1" customHeight="1" outlineLevel="1" spans="1:11">
      <c r="A35" s="39" t="s">
        <v>103</v>
      </c>
      <c r="B35" s="40" t="s">
        <v>104</v>
      </c>
      <c r="C35" s="40"/>
      <c r="D35" s="35"/>
      <c r="E35" s="43">
        <v>0</v>
      </c>
      <c r="F35" s="43">
        <f t="shared" si="0"/>
        <v>0</v>
      </c>
      <c r="G35" s="43"/>
      <c r="H35" s="44"/>
      <c r="I35" s="44"/>
      <c r="J35" s="14"/>
      <c r="K35" s="17"/>
    </row>
    <row r="36" s="4" customFormat="1" ht="23.1" customHeight="1" outlineLevel="1" spans="1:11">
      <c r="A36" s="39" t="s">
        <v>105</v>
      </c>
      <c r="B36" s="40" t="s">
        <v>106</v>
      </c>
      <c r="C36" s="40" t="s">
        <v>55</v>
      </c>
      <c r="D36" s="42"/>
      <c r="E36" s="43">
        <v>20</v>
      </c>
      <c r="F36" s="43">
        <f t="shared" si="0"/>
        <v>0</v>
      </c>
      <c r="G36" s="43"/>
      <c r="H36" s="44" t="b">
        <f t="shared" si="5"/>
        <v>0</v>
      </c>
      <c r="I36" s="44">
        <v>408.23</v>
      </c>
      <c r="J36" s="14"/>
      <c r="K36" s="17"/>
    </row>
    <row r="37" s="4" customFormat="1" ht="23.1" customHeight="1" outlineLevel="1" spans="1:11">
      <c r="A37" s="39" t="s">
        <v>107</v>
      </c>
      <c r="B37" s="40" t="s">
        <v>108</v>
      </c>
      <c r="C37" s="40" t="s">
        <v>55</v>
      </c>
      <c r="D37" s="42"/>
      <c r="E37" s="43">
        <v>20</v>
      </c>
      <c r="F37" s="43">
        <f t="shared" si="0"/>
        <v>0</v>
      </c>
      <c r="G37" s="43"/>
      <c r="H37" s="44" t="b">
        <f t="shared" si="5"/>
        <v>0</v>
      </c>
      <c r="I37" s="44">
        <v>436.94</v>
      </c>
      <c r="J37" s="14"/>
      <c r="K37" s="17"/>
    </row>
    <row r="38" s="4" customFormat="1" ht="23.1" customHeight="1" outlineLevel="1" spans="1:11">
      <c r="A38" s="39" t="s">
        <v>109</v>
      </c>
      <c r="B38" s="40" t="s">
        <v>110</v>
      </c>
      <c r="C38" s="40" t="s">
        <v>55</v>
      </c>
      <c r="D38" s="42"/>
      <c r="E38" s="43">
        <v>20</v>
      </c>
      <c r="F38" s="43">
        <f t="shared" si="0"/>
        <v>0</v>
      </c>
      <c r="G38" s="43"/>
      <c r="H38" s="44" t="b">
        <f t="shared" si="5"/>
        <v>0</v>
      </c>
      <c r="I38" s="44">
        <v>468.43</v>
      </c>
      <c r="J38" s="14"/>
      <c r="K38" s="17"/>
    </row>
    <row r="39" s="4" customFormat="1" ht="23.1" customHeight="1" outlineLevel="1" spans="1:11">
      <c r="A39" s="39">
        <v>209</v>
      </c>
      <c r="B39" s="40" t="s">
        <v>111</v>
      </c>
      <c r="C39" s="40" t="s">
        <v>55</v>
      </c>
      <c r="D39" s="42"/>
      <c r="E39" s="43">
        <v>10</v>
      </c>
      <c r="F39" s="43">
        <f t="shared" si="0"/>
        <v>0</v>
      </c>
      <c r="G39" s="43"/>
      <c r="H39" s="44" t="b">
        <f t="shared" si="5"/>
        <v>0</v>
      </c>
      <c r="I39" s="44">
        <v>446.14</v>
      </c>
      <c r="J39" s="14"/>
      <c r="K39" s="17"/>
    </row>
    <row r="40" s="4" customFormat="1" ht="23.1" customHeight="1" outlineLevel="1" spans="1:11">
      <c r="A40" s="39">
        <v>210</v>
      </c>
      <c r="B40" s="40" t="s">
        <v>112</v>
      </c>
      <c r="C40" s="40"/>
      <c r="D40" s="35"/>
      <c r="E40" s="43">
        <v>0</v>
      </c>
      <c r="F40" s="43">
        <f t="shared" si="0"/>
        <v>0</v>
      </c>
      <c r="G40" s="43"/>
      <c r="H40" s="44"/>
      <c r="I40" s="44"/>
      <c r="J40" s="14"/>
      <c r="K40" s="17"/>
    </row>
    <row r="41" s="4" customFormat="1" ht="23.1" customHeight="1" outlineLevel="1" spans="1:11">
      <c r="A41" s="39" t="s">
        <v>113</v>
      </c>
      <c r="B41" s="40" t="s">
        <v>114</v>
      </c>
      <c r="C41" s="40"/>
      <c r="D41" s="35"/>
      <c r="E41" s="43">
        <v>0</v>
      </c>
      <c r="F41" s="43">
        <f t="shared" si="0"/>
        <v>0</v>
      </c>
      <c r="G41" s="43"/>
      <c r="H41" s="44" t="b">
        <f t="shared" ref="H41:H44" si="6">IF(D41&gt;I41,"超限价")</f>
        <v>0</v>
      </c>
      <c r="I41" s="44"/>
      <c r="J41" s="14"/>
      <c r="K41" s="17"/>
    </row>
    <row r="42" s="4" customFormat="1" ht="23.1" customHeight="1" outlineLevel="1" spans="1:11">
      <c r="A42" s="39" t="s">
        <v>115</v>
      </c>
      <c r="B42" s="40" t="s">
        <v>116</v>
      </c>
      <c r="C42" s="40" t="s">
        <v>55</v>
      </c>
      <c r="D42" s="42"/>
      <c r="E42" s="43">
        <v>50</v>
      </c>
      <c r="F42" s="43">
        <f t="shared" si="0"/>
        <v>0</v>
      </c>
      <c r="G42" s="43"/>
      <c r="H42" s="44" t="b">
        <f t="shared" si="6"/>
        <v>0</v>
      </c>
      <c r="I42" s="44">
        <v>595.37</v>
      </c>
      <c r="J42" s="14"/>
      <c r="K42" s="17"/>
    </row>
    <row r="43" s="4" customFormat="1" ht="23.1" customHeight="1" outlineLevel="1" spans="1:11">
      <c r="A43" s="39" t="s">
        <v>117</v>
      </c>
      <c r="B43" s="40" t="s">
        <v>118</v>
      </c>
      <c r="C43" s="40" t="s">
        <v>55</v>
      </c>
      <c r="D43" s="42"/>
      <c r="E43" s="43">
        <v>20</v>
      </c>
      <c r="F43" s="43">
        <f t="shared" si="0"/>
        <v>0</v>
      </c>
      <c r="G43" s="43"/>
      <c r="H43" s="44" t="b">
        <f t="shared" si="6"/>
        <v>0</v>
      </c>
      <c r="I43" s="44">
        <v>582.7</v>
      </c>
      <c r="J43" s="14"/>
      <c r="K43" s="17"/>
    </row>
    <row r="44" s="4" customFormat="1" ht="23.1" customHeight="1" outlineLevel="1" spans="1:11">
      <c r="A44" s="39" t="s">
        <v>119</v>
      </c>
      <c r="B44" s="40" t="s">
        <v>120</v>
      </c>
      <c r="C44" s="40" t="s">
        <v>55</v>
      </c>
      <c r="D44" s="42"/>
      <c r="E44" s="43">
        <v>50</v>
      </c>
      <c r="F44" s="43">
        <f t="shared" si="0"/>
        <v>0</v>
      </c>
      <c r="G44" s="43"/>
      <c r="H44" s="44" t="b">
        <f t="shared" si="6"/>
        <v>0</v>
      </c>
      <c r="I44" s="44">
        <v>523.32</v>
      </c>
      <c r="J44" s="14"/>
      <c r="K44" s="17"/>
    </row>
    <row r="45" s="4" customFormat="1" ht="23.1" customHeight="1" outlineLevel="1" spans="1:11">
      <c r="A45" s="39" t="s">
        <v>121</v>
      </c>
      <c r="B45" s="40" t="s">
        <v>122</v>
      </c>
      <c r="C45" s="40"/>
      <c r="D45" s="35"/>
      <c r="E45" s="43">
        <v>0</v>
      </c>
      <c r="F45" s="43">
        <f t="shared" si="0"/>
        <v>0</v>
      </c>
      <c r="G45" s="43"/>
      <c r="H45" s="44"/>
      <c r="I45" s="44"/>
      <c r="J45" s="14"/>
      <c r="K45" s="17"/>
    </row>
    <row r="46" s="4" customFormat="1" ht="23.1" customHeight="1" outlineLevel="1" spans="1:11">
      <c r="A46" s="39" t="s">
        <v>123</v>
      </c>
      <c r="B46" s="40" t="s">
        <v>124</v>
      </c>
      <c r="C46" s="40" t="s">
        <v>55</v>
      </c>
      <c r="D46" s="42"/>
      <c r="E46" s="43">
        <v>10</v>
      </c>
      <c r="F46" s="43">
        <f t="shared" si="0"/>
        <v>0</v>
      </c>
      <c r="G46" s="43"/>
      <c r="H46" s="44" t="b">
        <f t="shared" ref="H46:H50" si="7">IF(D46&gt;I46,"超限价")</f>
        <v>0</v>
      </c>
      <c r="I46" s="44">
        <v>193.94</v>
      </c>
      <c r="J46" s="14"/>
      <c r="K46" s="17"/>
    </row>
    <row r="47" s="4" customFormat="1" ht="23.1" customHeight="1" outlineLevel="1" spans="1:11">
      <c r="A47" s="39" t="s">
        <v>125</v>
      </c>
      <c r="B47" s="40" t="s">
        <v>126</v>
      </c>
      <c r="C47" s="40" t="s">
        <v>55</v>
      </c>
      <c r="D47" s="42"/>
      <c r="E47" s="43">
        <v>5</v>
      </c>
      <c r="F47" s="43">
        <f t="shared" si="0"/>
        <v>0</v>
      </c>
      <c r="G47" s="43"/>
      <c r="H47" s="44" t="b">
        <f t="shared" si="7"/>
        <v>0</v>
      </c>
      <c r="I47" s="44">
        <v>226.94</v>
      </c>
      <c r="J47" s="14"/>
      <c r="K47" s="17"/>
    </row>
    <row r="48" s="4" customFormat="1" ht="23.1" customHeight="1" outlineLevel="1" spans="1:11">
      <c r="A48" s="39" t="s">
        <v>127</v>
      </c>
      <c r="B48" s="40" t="s">
        <v>128</v>
      </c>
      <c r="C48" s="40" t="s">
        <v>55</v>
      </c>
      <c r="D48" s="42"/>
      <c r="E48" s="43">
        <v>3</v>
      </c>
      <c r="F48" s="43">
        <f t="shared" si="0"/>
        <v>0</v>
      </c>
      <c r="G48" s="43"/>
      <c r="H48" s="44" t="b">
        <f t="shared" si="7"/>
        <v>0</v>
      </c>
      <c r="I48" s="44">
        <v>235.66</v>
      </c>
      <c r="J48" s="14"/>
      <c r="K48" s="17"/>
    </row>
    <row r="49" s="4" customFormat="1" ht="23.1" customHeight="1" outlineLevel="1" spans="1:11">
      <c r="A49" s="39">
        <v>211</v>
      </c>
      <c r="B49" s="40" t="s">
        <v>129</v>
      </c>
      <c r="C49" s="40" t="s">
        <v>65</v>
      </c>
      <c r="D49" s="42"/>
      <c r="E49" s="43">
        <v>100</v>
      </c>
      <c r="F49" s="43">
        <f t="shared" si="0"/>
        <v>0</v>
      </c>
      <c r="G49" s="43"/>
      <c r="H49" s="44" t="b">
        <f t="shared" si="7"/>
        <v>0</v>
      </c>
      <c r="I49" s="44">
        <v>6.93</v>
      </c>
      <c r="J49" s="14"/>
      <c r="K49" s="17"/>
    </row>
    <row r="50" s="4" customFormat="1" ht="23.1" customHeight="1" outlineLevel="1" spans="1:11">
      <c r="A50" s="39">
        <v>212</v>
      </c>
      <c r="B50" s="40" t="s">
        <v>130</v>
      </c>
      <c r="C50" s="40" t="s">
        <v>51</v>
      </c>
      <c r="D50" s="42"/>
      <c r="E50" s="43">
        <v>50</v>
      </c>
      <c r="F50" s="43">
        <f t="shared" si="0"/>
        <v>0</v>
      </c>
      <c r="G50" s="43"/>
      <c r="H50" s="44" t="b">
        <f t="shared" si="7"/>
        <v>0</v>
      </c>
      <c r="I50" s="44">
        <v>14.55</v>
      </c>
      <c r="J50" s="14"/>
      <c r="K50" s="17"/>
    </row>
    <row r="51" s="4" customFormat="1" ht="23.1" customHeight="1" outlineLevel="1" spans="1:11">
      <c r="A51" s="39">
        <v>213</v>
      </c>
      <c r="B51" s="40" t="s">
        <v>131</v>
      </c>
      <c r="C51" s="40"/>
      <c r="D51" s="35"/>
      <c r="E51" s="43">
        <v>0</v>
      </c>
      <c r="F51" s="43">
        <f t="shared" si="0"/>
        <v>0</v>
      </c>
      <c r="G51" s="43"/>
      <c r="H51" s="44"/>
      <c r="I51" s="44"/>
      <c r="J51" s="14"/>
      <c r="K51" s="17"/>
    </row>
    <row r="52" s="4" customFormat="1" ht="23.1" customHeight="1" outlineLevel="1" spans="1:11">
      <c r="A52" s="39" t="s">
        <v>132</v>
      </c>
      <c r="B52" s="40" t="s">
        <v>133</v>
      </c>
      <c r="C52" s="40" t="s">
        <v>51</v>
      </c>
      <c r="D52" s="42"/>
      <c r="E52" s="43">
        <v>100</v>
      </c>
      <c r="F52" s="43">
        <f t="shared" si="0"/>
        <v>0</v>
      </c>
      <c r="G52" s="43"/>
      <c r="H52" s="44" t="b">
        <f t="shared" ref="H52:H57" si="8">IF(D52&gt;I52,"超限价")</f>
        <v>0</v>
      </c>
      <c r="I52" s="44">
        <v>14.55</v>
      </c>
      <c r="J52" s="14"/>
      <c r="K52" s="17"/>
    </row>
    <row r="53" s="4" customFormat="1" ht="23.1" customHeight="1" outlineLevel="1" spans="1:11">
      <c r="A53" s="39" t="s">
        <v>134</v>
      </c>
      <c r="B53" s="40" t="s">
        <v>133</v>
      </c>
      <c r="C53" s="40" t="s">
        <v>65</v>
      </c>
      <c r="D53" s="42"/>
      <c r="E53" s="43">
        <v>100</v>
      </c>
      <c r="F53" s="43">
        <f t="shared" si="0"/>
        <v>0</v>
      </c>
      <c r="G53" s="43"/>
      <c r="H53" s="44" t="b">
        <f t="shared" si="8"/>
        <v>0</v>
      </c>
      <c r="I53" s="44">
        <v>7.61</v>
      </c>
      <c r="J53" s="14"/>
      <c r="K53" s="17"/>
    </row>
    <row r="54" s="4" customFormat="1" ht="23.1" customHeight="1" outlineLevel="1" spans="1:11">
      <c r="A54" s="39">
        <v>214</v>
      </c>
      <c r="B54" s="40" t="s">
        <v>135</v>
      </c>
      <c r="C54" s="40"/>
      <c r="D54" s="35"/>
      <c r="E54" s="43">
        <v>0</v>
      </c>
      <c r="F54" s="43">
        <f t="shared" si="0"/>
        <v>0</v>
      </c>
      <c r="G54" s="43"/>
      <c r="H54" s="44"/>
      <c r="I54" s="44"/>
      <c r="J54" s="14"/>
      <c r="K54" s="17"/>
    </row>
    <row r="55" s="4" customFormat="1" ht="23.1" customHeight="1" outlineLevel="1" spans="1:11">
      <c r="A55" s="39" t="s">
        <v>136</v>
      </c>
      <c r="B55" s="40" t="s">
        <v>137</v>
      </c>
      <c r="C55" s="40" t="s">
        <v>51</v>
      </c>
      <c r="D55" s="42"/>
      <c r="E55" s="43">
        <v>10</v>
      </c>
      <c r="F55" s="43">
        <f t="shared" si="0"/>
        <v>0</v>
      </c>
      <c r="G55" s="43"/>
      <c r="H55" s="44" t="b">
        <f t="shared" si="8"/>
        <v>0</v>
      </c>
      <c r="I55" s="44">
        <v>77.59</v>
      </c>
      <c r="J55" s="14"/>
      <c r="K55" s="17"/>
    </row>
    <row r="56" s="4" customFormat="1" ht="23.1" customHeight="1" outlineLevel="1" spans="1:11">
      <c r="A56" s="46" t="s">
        <v>138</v>
      </c>
      <c r="B56" s="41" t="s">
        <v>139</v>
      </c>
      <c r="C56" s="41" t="s">
        <v>51</v>
      </c>
      <c r="D56" s="42"/>
      <c r="E56" s="43">
        <v>5</v>
      </c>
      <c r="F56" s="43">
        <f t="shared" si="0"/>
        <v>0</v>
      </c>
      <c r="G56" s="43"/>
      <c r="H56" s="44" t="b">
        <f t="shared" si="8"/>
        <v>0</v>
      </c>
      <c r="I56" s="44">
        <v>145.48</v>
      </c>
      <c r="J56" s="14"/>
      <c r="K56" s="17"/>
    </row>
    <row r="57" s="4" customFormat="1" ht="23.1" customHeight="1" outlineLevel="1" spans="1:11">
      <c r="A57" s="46">
        <v>215</v>
      </c>
      <c r="B57" s="41" t="s">
        <v>140</v>
      </c>
      <c r="C57" s="41" t="s">
        <v>51</v>
      </c>
      <c r="D57" s="42"/>
      <c r="E57" s="43">
        <v>10</v>
      </c>
      <c r="F57" s="43">
        <f t="shared" si="0"/>
        <v>0</v>
      </c>
      <c r="G57" s="43"/>
      <c r="H57" s="44" t="b">
        <f t="shared" si="8"/>
        <v>0</v>
      </c>
      <c r="I57" s="44">
        <v>90.44</v>
      </c>
      <c r="J57" s="14"/>
      <c r="K57" s="17"/>
    </row>
    <row r="58" s="4" customFormat="1" ht="23.1" customHeight="1" outlineLevel="1" spans="1:11">
      <c r="A58" s="39">
        <v>216</v>
      </c>
      <c r="B58" s="40" t="s">
        <v>141</v>
      </c>
      <c r="C58" s="40"/>
      <c r="D58" s="35"/>
      <c r="E58" s="43">
        <v>0</v>
      </c>
      <c r="F58" s="43">
        <f t="shared" si="0"/>
        <v>0</v>
      </c>
      <c r="G58" s="43"/>
      <c r="H58" s="44"/>
      <c r="I58" s="44"/>
      <c r="J58" s="14"/>
      <c r="K58" s="17"/>
    </row>
    <row r="59" s="4" customFormat="1" ht="23.1" customHeight="1" outlineLevel="1" spans="1:11">
      <c r="A59" s="39" t="s">
        <v>142</v>
      </c>
      <c r="B59" s="40" t="s">
        <v>143</v>
      </c>
      <c r="C59" s="40" t="s">
        <v>55</v>
      </c>
      <c r="D59" s="42"/>
      <c r="E59" s="43">
        <v>10</v>
      </c>
      <c r="F59" s="43">
        <f t="shared" si="0"/>
        <v>0</v>
      </c>
      <c r="G59" s="43"/>
      <c r="H59" s="44" t="b">
        <f t="shared" ref="H59:H64" si="9">IF(D59&gt;I59,"超限价")</f>
        <v>0</v>
      </c>
      <c r="I59" s="44">
        <v>616.76</v>
      </c>
      <c r="J59" s="14"/>
      <c r="K59" s="17"/>
    </row>
    <row r="60" s="4" customFormat="1" ht="23.1" customHeight="1" outlineLevel="1" spans="1:11">
      <c r="A60" s="39" t="s">
        <v>144</v>
      </c>
      <c r="B60" s="40" t="s">
        <v>145</v>
      </c>
      <c r="C60" s="40" t="s">
        <v>55</v>
      </c>
      <c r="D60" s="42"/>
      <c r="E60" s="43">
        <v>20</v>
      </c>
      <c r="F60" s="43">
        <f t="shared" si="0"/>
        <v>0</v>
      </c>
      <c r="G60" s="43"/>
      <c r="H60" s="44" t="b">
        <f t="shared" si="9"/>
        <v>0</v>
      </c>
      <c r="I60" s="44">
        <v>633.69</v>
      </c>
      <c r="J60" s="14"/>
      <c r="K60" s="17"/>
    </row>
    <row r="61" s="4" customFormat="1" ht="23.1" customHeight="1" outlineLevel="1" spans="1:11">
      <c r="A61" s="39">
        <v>217</v>
      </c>
      <c r="B61" s="40" t="s">
        <v>146</v>
      </c>
      <c r="C61" s="40"/>
      <c r="D61" s="35"/>
      <c r="E61" s="43">
        <v>0</v>
      </c>
      <c r="F61" s="43">
        <f t="shared" si="0"/>
        <v>0</v>
      </c>
      <c r="G61" s="43"/>
      <c r="H61" s="44"/>
      <c r="I61" s="44"/>
      <c r="J61" s="14"/>
      <c r="K61" s="17"/>
    </row>
    <row r="62" s="4" customFormat="1" ht="23.1" customHeight="1" outlineLevel="1" spans="1:11">
      <c r="A62" s="39" t="s">
        <v>147</v>
      </c>
      <c r="B62" s="40" t="s">
        <v>148</v>
      </c>
      <c r="C62" s="40"/>
      <c r="D62" s="35"/>
      <c r="E62" s="43">
        <v>0</v>
      </c>
      <c r="F62" s="43">
        <f t="shared" si="0"/>
        <v>0</v>
      </c>
      <c r="G62" s="43"/>
      <c r="H62" s="44"/>
      <c r="I62" s="44"/>
      <c r="J62" s="14"/>
      <c r="K62" s="17"/>
    </row>
    <row r="63" s="4" customFormat="1" ht="23.1" customHeight="1" outlineLevel="1" spans="1:11">
      <c r="A63" s="39" t="s">
        <v>149</v>
      </c>
      <c r="B63" s="40" t="s">
        <v>150</v>
      </c>
      <c r="C63" s="40" t="s">
        <v>51</v>
      </c>
      <c r="D63" s="42"/>
      <c r="E63" s="43">
        <v>50</v>
      </c>
      <c r="F63" s="43">
        <f t="shared" si="0"/>
        <v>0</v>
      </c>
      <c r="G63" s="43"/>
      <c r="H63" s="44" t="b">
        <f t="shared" si="9"/>
        <v>0</v>
      </c>
      <c r="I63" s="44">
        <v>186.49</v>
      </c>
      <c r="J63" s="14"/>
      <c r="K63" s="17"/>
    </row>
    <row r="64" s="4" customFormat="1" ht="23.1" customHeight="1" outlineLevel="1" spans="1:11">
      <c r="A64" s="39" t="s">
        <v>151</v>
      </c>
      <c r="B64" s="40" t="s">
        <v>152</v>
      </c>
      <c r="C64" s="40" t="s">
        <v>51</v>
      </c>
      <c r="D64" s="42"/>
      <c r="E64" s="43">
        <v>50</v>
      </c>
      <c r="F64" s="43">
        <f t="shared" si="0"/>
        <v>0</v>
      </c>
      <c r="G64" s="43"/>
      <c r="H64" s="44" t="b">
        <f t="shared" si="9"/>
        <v>0</v>
      </c>
      <c r="I64" s="44">
        <v>137.95</v>
      </c>
      <c r="J64" s="14"/>
      <c r="K64" s="17"/>
    </row>
    <row r="65" s="4" customFormat="1" ht="23.1" customHeight="1" outlineLevel="1" spans="1:11">
      <c r="A65" s="39" t="s">
        <v>153</v>
      </c>
      <c r="B65" s="40" t="s">
        <v>154</v>
      </c>
      <c r="C65" s="40"/>
      <c r="D65" s="35"/>
      <c r="E65" s="43">
        <v>0</v>
      </c>
      <c r="F65" s="43">
        <f t="shared" si="0"/>
        <v>0</v>
      </c>
      <c r="G65" s="43"/>
      <c r="H65" s="44"/>
      <c r="I65" s="44"/>
      <c r="J65" s="14"/>
      <c r="K65" s="17"/>
    </row>
    <row r="66" s="4" customFormat="1" ht="23.1" customHeight="1" outlineLevel="1" spans="1:11">
      <c r="A66" s="39" t="s">
        <v>155</v>
      </c>
      <c r="B66" s="40" t="s">
        <v>156</v>
      </c>
      <c r="C66" s="40" t="s">
        <v>51</v>
      </c>
      <c r="D66" s="42"/>
      <c r="E66" s="43">
        <v>50</v>
      </c>
      <c r="F66" s="43">
        <f t="shared" si="0"/>
        <v>0</v>
      </c>
      <c r="G66" s="43"/>
      <c r="H66" s="44" t="b">
        <f t="shared" ref="H66:H70" si="10">IF(D66&gt;I66,"超限价")</f>
        <v>0</v>
      </c>
      <c r="I66" s="44">
        <v>608.72</v>
      </c>
      <c r="J66" s="14"/>
      <c r="K66" s="17"/>
    </row>
    <row r="67" s="4" customFormat="1" ht="23.1" customHeight="1" outlineLevel="1" spans="1:11">
      <c r="A67" s="39" t="s">
        <v>157</v>
      </c>
      <c r="B67" s="40" t="s">
        <v>158</v>
      </c>
      <c r="C67" s="40" t="s">
        <v>51</v>
      </c>
      <c r="D67" s="42"/>
      <c r="E67" s="43">
        <v>50</v>
      </c>
      <c r="F67" s="43">
        <f t="shared" si="0"/>
        <v>0</v>
      </c>
      <c r="G67" s="43"/>
      <c r="H67" s="44" t="b">
        <f t="shared" si="10"/>
        <v>0</v>
      </c>
      <c r="I67" s="44">
        <v>738.39</v>
      </c>
      <c r="J67" s="14"/>
      <c r="K67" s="17"/>
    </row>
    <row r="68" s="4" customFormat="1" ht="23.1" customHeight="1" outlineLevel="1" spans="1:11">
      <c r="A68" s="46" t="s">
        <v>159</v>
      </c>
      <c r="B68" s="40" t="s">
        <v>160</v>
      </c>
      <c r="C68" s="40" t="s">
        <v>51</v>
      </c>
      <c r="D68" s="42"/>
      <c r="E68" s="43">
        <v>50</v>
      </c>
      <c r="F68" s="43">
        <f t="shared" si="0"/>
        <v>0</v>
      </c>
      <c r="G68" s="43"/>
      <c r="H68" s="44" t="b">
        <f t="shared" si="10"/>
        <v>0</v>
      </c>
      <c r="I68" s="44">
        <v>876.6</v>
      </c>
      <c r="J68" s="14"/>
      <c r="K68" s="17"/>
    </row>
    <row r="69" s="4" customFormat="1" ht="23.1" customHeight="1" outlineLevel="1" spans="1:11">
      <c r="A69" s="39" t="s">
        <v>161</v>
      </c>
      <c r="B69" s="40" t="s">
        <v>162</v>
      </c>
      <c r="C69" s="40" t="s">
        <v>51</v>
      </c>
      <c r="D69" s="42"/>
      <c r="E69" s="43">
        <v>50</v>
      </c>
      <c r="F69" s="43">
        <f t="shared" si="0"/>
        <v>0</v>
      </c>
      <c r="G69" s="43"/>
      <c r="H69" s="44" t="b">
        <f t="shared" si="10"/>
        <v>0</v>
      </c>
      <c r="I69" s="44">
        <v>930.78</v>
      </c>
      <c r="J69" s="14"/>
      <c r="K69" s="17"/>
    </row>
    <row r="70" s="4" customFormat="1" ht="23.1" customHeight="1" outlineLevel="1" spans="1:11">
      <c r="A70" s="39" t="s">
        <v>163</v>
      </c>
      <c r="B70" s="40" t="s">
        <v>164</v>
      </c>
      <c r="C70" s="40" t="s">
        <v>51</v>
      </c>
      <c r="D70" s="42"/>
      <c r="E70" s="43">
        <v>50</v>
      </c>
      <c r="F70" s="43">
        <f t="shared" si="0"/>
        <v>0</v>
      </c>
      <c r="G70" s="43"/>
      <c r="H70" s="44" t="b">
        <f t="shared" si="10"/>
        <v>0</v>
      </c>
      <c r="I70" s="44">
        <v>1171.59</v>
      </c>
      <c r="J70" s="14"/>
      <c r="K70" s="17"/>
    </row>
    <row r="71" s="4" customFormat="1" ht="23.1" customHeight="1" outlineLevel="1" spans="1:11">
      <c r="A71" s="46">
        <v>218</v>
      </c>
      <c r="B71" s="40" t="s">
        <v>165</v>
      </c>
      <c r="C71" s="40"/>
      <c r="D71" s="35"/>
      <c r="E71" s="43">
        <v>0</v>
      </c>
      <c r="F71" s="43">
        <f t="shared" ref="F71:F134" si="11">ROUND(E71*D71,2)</f>
        <v>0</v>
      </c>
      <c r="G71" s="43"/>
      <c r="H71" s="44"/>
      <c r="I71" s="44"/>
      <c r="J71" s="14"/>
      <c r="K71" s="17"/>
    </row>
    <row r="72" s="4" customFormat="1" ht="23.1" customHeight="1" outlineLevel="1" spans="1:11">
      <c r="A72" s="46" t="s">
        <v>166</v>
      </c>
      <c r="B72" s="40" t="s">
        <v>167</v>
      </c>
      <c r="C72" s="40" t="s">
        <v>51</v>
      </c>
      <c r="D72" s="42"/>
      <c r="E72" s="43">
        <v>100</v>
      </c>
      <c r="F72" s="43">
        <f t="shared" si="11"/>
        <v>0</v>
      </c>
      <c r="G72" s="43"/>
      <c r="H72" s="44" t="b">
        <f t="shared" ref="H72:H75" si="12">IF(D72&gt;I72,"超限价")</f>
        <v>0</v>
      </c>
      <c r="I72" s="44">
        <v>40.73</v>
      </c>
      <c r="J72" s="14"/>
      <c r="K72" s="17"/>
    </row>
    <row r="73" s="4" customFormat="1" ht="23.1" customHeight="1" outlineLevel="1" spans="1:11">
      <c r="A73" s="39" t="s">
        <v>168</v>
      </c>
      <c r="B73" s="40" t="s">
        <v>169</v>
      </c>
      <c r="C73" s="40" t="s">
        <v>51</v>
      </c>
      <c r="D73" s="42"/>
      <c r="E73" s="43">
        <v>100</v>
      </c>
      <c r="F73" s="43">
        <f t="shared" si="11"/>
        <v>0</v>
      </c>
      <c r="G73" s="43"/>
      <c r="H73" s="44" t="b">
        <f t="shared" si="12"/>
        <v>0</v>
      </c>
      <c r="I73" s="44">
        <v>81.46</v>
      </c>
      <c r="J73" s="14"/>
      <c r="K73" s="17"/>
    </row>
    <row r="74" s="4" customFormat="1" ht="23.1" customHeight="1" outlineLevel="1" spans="1:11">
      <c r="A74" s="39" t="s">
        <v>170</v>
      </c>
      <c r="B74" s="40" t="s">
        <v>171</v>
      </c>
      <c r="C74" s="40" t="s">
        <v>51</v>
      </c>
      <c r="D74" s="42"/>
      <c r="E74" s="43">
        <v>100</v>
      </c>
      <c r="F74" s="43">
        <f t="shared" si="11"/>
        <v>0</v>
      </c>
      <c r="G74" s="43"/>
      <c r="H74" s="44" t="b">
        <f t="shared" si="12"/>
        <v>0</v>
      </c>
      <c r="I74" s="44">
        <v>14.55</v>
      </c>
      <c r="J74" s="14"/>
      <c r="K74" s="17"/>
    </row>
    <row r="75" s="4" customFormat="1" ht="23.1" customHeight="1" outlineLevel="1" spans="1:11">
      <c r="A75" s="39" t="s">
        <v>172</v>
      </c>
      <c r="B75" s="40" t="s">
        <v>173</v>
      </c>
      <c r="C75" s="40" t="s">
        <v>51</v>
      </c>
      <c r="D75" s="42"/>
      <c r="E75" s="43">
        <v>100</v>
      </c>
      <c r="F75" s="43">
        <f t="shared" si="11"/>
        <v>0</v>
      </c>
      <c r="G75" s="43"/>
      <c r="H75" s="44" t="b">
        <f t="shared" si="12"/>
        <v>0</v>
      </c>
      <c r="I75" s="44">
        <v>19.39</v>
      </c>
      <c r="J75" s="14"/>
      <c r="K75" s="17"/>
    </row>
    <row r="76" s="4" customFormat="1" ht="23.1" customHeight="1" outlineLevel="1" spans="1:11">
      <c r="A76" s="39">
        <v>219</v>
      </c>
      <c r="B76" s="40" t="s">
        <v>174</v>
      </c>
      <c r="C76" s="40"/>
      <c r="D76" s="35"/>
      <c r="E76" s="43">
        <v>0</v>
      </c>
      <c r="F76" s="43">
        <f t="shared" si="11"/>
        <v>0</v>
      </c>
      <c r="G76" s="43"/>
      <c r="H76" s="44"/>
      <c r="I76" s="44"/>
      <c r="J76" s="14"/>
      <c r="K76" s="17"/>
    </row>
    <row r="77" s="4" customFormat="1" ht="23.1" customHeight="1" outlineLevel="1" spans="1:11">
      <c r="A77" s="39" t="s">
        <v>175</v>
      </c>
      <c r="B77" s="40" t="s">
        <v>176</v>
      </c>
      <c r="C77" s="40" t="s">
        <v>65</v>
      </c>
      <c r="D77" s="42"/>
      <c r="E77" s="43">
        <v>50</v>
      </c>
      <c r="F77" s="43">
        <f t="shared" si="11"/>
        <v>0</v>
      </c>
      <c r="G77" s="43"/>
      <c r="H77" s="44" t="b">
        <f t="shared" ref="H77:H81" si="13">IF(D77&gt;I77,"超限价")</f>
        <v>0</v>
      </c>
      <c r="I77" s="44">
        <v>329.77</v>
      </c>
      <c r="J77" s="14"/>
      <c r="K77" s="17"/>
    </row>
    <row r="78" s="4" customFormat="1" ht="23.1" customHeight="1" outlineLevel="1" spans="1:11">
      <c r="A78" s="39" t="s">
        <v>177</v>
      </c>
      <c r="B78" s="40" t="s">
        <v>178</v>
      </c>
      <c r="C78" s="40" t="s">
        <v>65</v>
      </c>
      <c r="D78" s="42"/>
      <c r="E78" s="43">
        <v>50</v>
      </c>
      <c r="F78" s="43">
        <f t="shared" si="11"/>
        <v>0</v>
      </c>
      <c r="G78" s="43"/>
      <c r="H78" s="44" t="b">
        <f t="shared" si="13"/>
        <v>0</v>
      </c>
      <c r="I78" s="44">
        <v>310.3</v>
      </c>
      <c r="J78" s="14"/>
      <c r="K78" s="17"/>
    </row>
    <row r="79" s="4" customFormat="1" ht="23.1" customHeight="1" outlineLevel="1" spans="1:11">
      <c r="A79" s="39">
        <v>220</v>
      </c>
      <c r="B79" s="40" t="s">
        <v>179</v>
      </c>
      <c r="C79" s="40"/>
      <c r="D79" s="35"/>
      <c r="E79" s="43">
        <v>0</v>
      </c>
      <c r="F79" s="43">
        <f t="shared" si="11"/>
        <v>0</v>
      </c>
      <c r="G79" s="43"/>
      <c r="H79" s="44"/>
      <c r="I79" s="44"/>
      <c r="J79" s="14"/>
      <c r="K79" s="17"/>
    </row>
    <row r="80" s="4" customFormat="1" ht="23.1" customHeight="1" outlineLevel="1" spans="1:11">
      <c r="A80" s="39" t="s">
        <v>180</v>
      </c>
      <c r="B80" s="40" t="s">
        <v>181</v>
      </c>
      <c r="C80" s="40" t="s">
        <v>62</v>
      </c>
      <c r="D80" s="42"/>
      <c r="E80" s="43">
        <v>100</v>
      </c>
      <c r="F80" s="43">
        <f t="shared" si="11"/>
        <v>0</v>
      </c>
      <c r="G80" s="43"/>
      <c r="H80" s="44" t="b">
        <f t="shared" si="13"/>
        <v>0</v>
      </c>
      <c r="I80" s="44">
        <v>24.6</v>
      </c>
      <c r="J80" s="14"/>
      <c r="K80" s="17"/>
    </row>
    <row r="81" s="4" customFormat="1" ht="23.1" customHeight="1" outlineLevel="1" spans="1:11">
      <c r="A81" s="39" t="s">
        <v>182</v>
      </c>
      <c r="B81" s="40" t="s">
        <v>183</v>
      </c>
      <c r="C81" s="40" t="s">
        <v>62</v>
      </c>
      <c r="D81" s="42"/>
      <c r="E81" s="43">
        <v>100</v>
      </c>
      <c r="F81" s="43">
        <f t="shared" si="11"/>
        <v>0</v>
      </c>
      <c r="G81" s="43"/>
      <c r="H81" s="44" t="b">
        <f t="shared" si="13"/>
        <v>0</v>
      </c>
      <c r="I81" s="44">
        <v>26.09</v>
      </c>
      <c r="J81" s="14"/>
      <c r="K81" s="17"/>
    </row>
    <row r="82" s="4" customFormat="1" ht="23.1" customHeight="1" outlineLevel="1" spans="1:11">
      <c r="A82" s="46">
        <v>221</v>
      </c>
      <c r="B82" s="40" t="s">
        <v>184</v>
      </c>
      <c r="C82" s="40"/>
      <c r="D82" s="35"/>
      <c r="E82" s="43">
        <v>0</v>
      </c>
      <c r="F82" s="43">
        <f t="shared" si="11"/>
        <v>0</v>
      </c>
      <c r="G82" s="43"/>
      <c r="H82" s="44"/>
      <c r="I82" s="44"/>
      <c r="J82" s="14"/>
      <c r="K82" s="17"/>
    </row>
    <row r="83" s="4" customFormat="1" ht="23.1" customHeight="1" outlineLevel="1" spans="1:11">
      <c r="A83" s="46" t="s">
        <v>185</v>
      </c>
      <c r="B83" s="40" t="s">
        <v>186</v>
      </c>
      <c r="C83" s="40" t="s">
        <v>55</v>
      </c>
      <c r="D83" s="42"/>
      <c r="E83" s="43">
        <v>50</v>
      </c>
      <c r="F83" s="43">
        <f t="shared" si="11"/>
        <v>0</v>
      </c>
      <c r="G83" s="43"/>
      <c r="H83" s="44" t="b">
        <f t="shared" ref="H83:H89" si="14">IF(D83&gt;I83,"超限价")</f>
        <v>0</v>
      </c>
      <c r="I83" s="44">
        <v>901.06</v>
      </c>
      <c r="J83" s="14"/>
      <c r="K83" s="17"/>
    </row>
    <row r="84" s="4" customFormat="1" ht="23.1" customHeight="1" outlineLevel="1" spans="1:11">
      <c r="A84" s="39" t="s">
        <v>187</v>
      </c>
      <c r="B84" s="40" t="s">
        <v>188</v>
      </c>
      <c r="C84" s="40" t="s">
        <v>65</v>
      </c>
      <c r="D84" s="42"/>
      <c r="E84" s="43">
        <v>100</v>
      </c>
      <c r="F84" s="43">
        <f t="shared" si="11"/>
        <v>0</v>
      </c>
      <c r="G84" s="43"/>
      <c r="H84" s="44" t="b">
        <f t="shared" si="14"/>
        <v>0</v>
      </c>
      <c r="I84" s="44">
        <v>374.85</v>
      </c>
      <c r="J84" s="14"/>
      <c r="K84" s="17"/>
    </row>
    <row r="85" s="4" customFormat="1" ht="23.1" customHeight="1" outlineLevel="1" spans="1:11">
      <c r="A85" s="39">
        <v>222</v>
      </c>
      <c r="B85" s="40" t="s">
        <v>189</v>
      </c>
      <c r="C85" s="40"/>
      <c r="D85" s="35"/>
      <c r="E85" s="43">
        <v>0</v>
      </c>
      <c r="F85" s="43">
        <f t="shared" si="11"/>
        <v>0</v>
      </c>
      <c r="G85" s="43"/>
      <c r="H85" s="44"/>
      <c r="I85" s="44"/>
      <c r="J85" s="14"/>
      <c r="K85" s="17"/>
    </row>
    <row r="86" s="4" customFormat="1" ht="23.1" customHeight="1" outlineLevel="1" spans="1:11">
      <c r="A86" s="39" t="s">
        <v>190</v>
      </c>
      <c r="B86" s="40" t="s">
        <v>191</v>
      </c>
      <c r="C86" s="40" t="s">
        <v>65</v>
      </c>
      <c r="D86" s="42"/>
      <c r="E86" s="43">
        <v>150</v>
      </c>
      <c r="F86" s="43">
        <f t="shared" si="11"/>
        <v>0</v>
      </c>
      <c r="G86" s="43"/>
      <c r="H86" s="44" t="b">
        <f t="shared" si="14"/>
        <v>0</v>
      </c>
      <c r="I86" s="44">
        <v>141.47</v>
      </c>
      <c r="J86" s="14"/>
      <c r="K86" s="17"/>
    </row>
    <row r="87" s="4" customFormat="1" ht="23.1" customHeight="1" outlineLevel="1" spans="1:11">
      <c r="A87" s="39" t="s">
        <v>192</v>
      </c>
      <c r="B87" s="40" t="s">
        <v>193</v>
      </c>
      <c r="C87" s="40" t="s">
        <v>65</v>
      </c>
      <c r="D87" s="42"/>
      <c r="E87" s="43">
        <v>50</v>
      </c>
      <c r="F87" s="43">
        <f t="shared" si="11"/>
        <v>0</v>
      </c>
      <c r="G87" s="43"/>
      <c r="H87" s="44" t="b">
        <f t="shared" si="14"/>
        <v>0</v>
      </c>
      <c r="I87" s="44">
        <v>32.1</v>
      </c>
      <c r="J87" s="14"/>
      <c r="K87" s="17"/>
    </row>
    <row r="88" s="4" customFormat="1" ht="23.1" customHeight="1" outlineLevel="1" spans="1:11">
      <c r="A88" s="46" t="s">
        <v>194</v>
      </c>
      <c r="B88" s="41" t="s">
        <v>195</v>
      </c>
      <c r="C88" s="41" t="s">
        <v>55</v>
      </c>
      <c r="D88" s="42"/>
      <c r="E88" s="43">
        <v>40</v>
      </c>
      <c r="F88" s="43">
        <f t="shared" si="11"/>
        <v>0</v>
      </c>
      <c r="G88" s="43"/>
      <c r="H88" s="44" t="b">
        <f t="shared" si="14"/>
        <v>0</v>
      </c>
      <c r="I88" s="44">
        <v>116.39</v>
      </c>
      <c r="J88" s="14"/>
      <c r="K88" s="17"/>
    </row>
    <row r="89" s="4" customFormat="1" ht="23.1" customHeight="1" outlineLevel="1" spans="1:11">
      <c r="A89" s="39" t="s">
        <v>196</v>
      </c>
      <c r="B89" s="40" t="s">
        <v>197</v>
      </c>
      <c r="C89" s="40" t="s">
        <v>198</v>
      </c>
      <c r="D89" s="42"/>
      <c r="E89" s="43">
        <v>1</v>
      </c>
      <c r="F89" s="43">
        <f t="shared" si="11"/>
        <v>0</v>
      </c>
      <c r="G89" s="43"/>
      <c r="H89" s="44" t="b">
        <f t="shared" si="14"/>
        <v>0</v>
      </c>
      <c r="I89" s="44">
        <v>5625.21</v>
      </c>
      <c r="J89" s="14"/>
      <c r="K89" s="17"/>
    </row>
    <row r="90" s="4" customFormat="1" ht="23.1" customHeight="1" outlineLevel="1" spans="1:11">
      <c r="A90" s="40">
        <v>223</v>
      </c>
      <c r="B90" s="41" t="s">
        <v>199</v>
      </c>
      <c r="C90" s="41"/>
      <c r="D90" s="35"/>
      <c r="E90" s="43">
        <v>0</v>
      </c>
      <c r="F90" s="43">
        <f t="shared" si="11"/>
        <v>0</v>
      </c>
      <c r="G90" s="43"/>
      <c r="H90" s="44"/>
      <c r="I90" s="44"/>
      <c r="J90" s="14"/>
      <c r="K90" s="17"/>
    </row>
    <row r="91" s="4" customFormat="1" ht="23.1" customHeight="1" outlineLevel="1" spans="1:11">
      <c r="A91" s="46" t="s">
        <v>200</v>
      </c>
      <c r="B91" s="40" t="s">
        <v>201</v>
      </c>
      <c r="C91" s="40" t="s">
        <v>51</v>
      </c>
      <c r="D91" s="42"/>
      <c r="E91" s="43">
        <v>200</v>
      </c>
      <c r="F91" s="43">
        <f t="shared" si="11"/>
        <v>0</v>
      </c>
      <c r="G91" s="43"/>
      <c r="H91" s="44" t="b">
        <f t="shared" ref="H91:H97" si="15">IF(D91&gt;I91,"超限价")</f>
        <v>0</v>
      </c>
      <c r="I91" s="44">
        <v>2.97</v>
      </c>
      <c r="J91" s="14"/>
      <c r="K91" s="17"/>
    </row>
    <row r="92" s="4" customFormat="1" ht="23.1" customHeight="1" outlineLevel="1" spans="1:11">
      <c r="A92" s="46" t="s">
        <v>202</v>
      </c>
      <c r="B92" s="40" t="s">
        <v>203</v>
      </c>
      <c r="C92" s="40" t="s">
        <v>51</v>
      </c>
      <c r="D92" s="42"/>
      <c r="E92" s="43">
        <v>200</v>
      </c>
      <c r="F92" s="43">
        <f t="shared" si="11"/>
        <v>0</v>
      </c>
      <c r="G92" s="43"/>
      <c r="H92" s="44" t="b">
        <f t="shared" si="15"/>
        <v>0</v>
      </c>
      <c r="I92" s="44">
        <v>13.58</v>
      </c>
      <c r="J92" s="14"/>
      <c r="K92" s="17"/>
    </row>
    <row r="93" s="4" customFormat="1" ht="23.1" customHeight="1" outlineLevel="1" spans="1:11">
      <c r="A93" s="46">
        <v>224</v>
      </c>
      <c r="B93" s="40" t="s">
        <v>204</v>
      </c>
      <c r="C93" s="40"/>
      <c r="D93" s="35"/>
      <c r="E93" s="43">
        <v>0</v>
      </c>
      <c r="F93" s="43">
        <f t="shared" si="11"/>
        <v>0</v>
      </c>
      <c r="G93" s="43"/>
      <c r="H93" s="44"/>
      <c r="I93" s="44"/>
      <c r="J93" s="14"/>
      <c r="K93" s="17"/>
    </row>
    <row r="94" s="4" customFormat="1" ht="23.1" customHeight="1" outlineLevel="1" spans="1:11">
      <c r="A94" s="46" t="s">
        <v>205</v>
      </c>
      <c r="B94" s="40" t="s">
        <v>206</v>
      </c>
      <c r="C94" s="41" t="s">
        <v>55</v>
      </c>
      <c r="D94" s="42"/>
      <c r="E94" s="43">
        <v>40</v>
      </c>
      <c r="F94" s="43">
        <f t="shared" si="11"/>
        <v>0</v>
      </c>
      <c r="G94" s="43"/>
      <c r="H94" s="44" t="b">
        <f t="shared" si="15"/>
        <v>0</v>
      </c>
      <c r="I94" s="44">
        <v>684.94</v>
      </c>
      <c r="J94" s="14"/>
      <c r="K94" s="17"/>
    </row>
    <row r="95" s="4" customFormat="1" ht="23.1" customHeight="1" outlineLevel="1" spans="1:11">
      <c r="A95" s="46" t="s">
        <v>207</v>
      </c>
      <c r="B95" s="40" t="s">
        <v>208</v>
      </c>
      <c r="C95" s="41" t="s">
        <v>55</v>
      </c>
      <c r="D95" s="42"/>
      <c r="E95" s="43">
        <v>20</v>
      </c>
      <c r="F95" s="43">
        <f t="shared" si="11"/>
        <v>0</v>
      </c>
      <c r="G95" s="43"/>
      <c r="H95" s="44" t="b">
        <f t="shared" si="15"/>
        <v>0</v>
      </c>
      <c r="I95" s="44">
        <v>694.66</v>
      </c>
      <c r="J95" s="14"/>
      <c r="K95" s="17"/>
    </row>
    <row r="96" s="4" customFormat="1" ht="23.1" customHeight="1" outlineLevel="1" spans="1:11">
      <c r="A96" s="46" t="s">
        <v>209</v>
      </c>
      <c r="B96" s="40" t="s">
        <v>210</v>
      </c>
      <c r="C96" s="40" t="s">
        <v>62</v>
      </c>
      <c r="D96" s="42"/>
      <c r="E96" s="43">
        <v>40</v>
      </c>
      <c r="F96" s="43">
        <f t="shared" si="11"/>
        <v>0</v>
      </c>
      <c r="G96" s="43"/>
      <c r="H96" s="44" t="b">
        <f t="shared" si="15"/>
        <v>0</v>
      </c>
      <c r="I96" s="44">
        <v>5.34</v>
      </c>
      <c r="J96" s="14"/>
      <c r="K96" s="17"/>
    </row>
    <row r="97" s="4" customFormat="1" ht="23.1" customHeight="1" outlineLevel="1" spans="1:11">
      <c r="A97" s="46" t="s">
        <v>211</v>
      </c>
      <c r="B97" s="40" t="s">
        <v>212</v>
      </c>
      <c r="C97" s="40" t="s">
        <v>62</v>
      </c>
      <c r="D97" s="42"/>
      <c r="E97" s="43">
        <v>20</v>
      </c>
      <c r="F97" s="43">
        <f t="shared" si="11"/>
        <v>0</v>
      </c>
      <c r="G97" s="43"/>
      <c r="H97" s="44" t="b">
        <f t="shared" si="15"/>
        <v>0</v>
      </c>
      <c r="I97" s="44">
        <v>5.34</v>
      </c>
      <c r="J97" s="14"/>
      <c r="K97" s="17"/>
    </row>
    <row r="98" s="4" customFormat="1" ht="23.1" customHeight="1" outlineLevel="1" spans="1:11">
      <c r="A98" s="46">
        <v>225</v>
      </c>
      <c r="B98" s="40" t="s">
        <v>213</v>
      </c>
      <c r="C98" s="40"/>
      <c r="D98" s="35"/>
      <c r="E98" s="43">
        <v>0</v>
      </c>
      <c r="F98" s="43">
        <f t="shared" si="11"/>
        <v>0</v>
      </c>
      <c r="G98" s="43"/>
      <c r="H98" s="44"/>
      <c r="I98" s="44"/>
      <c r="J98" s="14"/>
      <c r="K98" s="17"/>
    </row>
    <row r="99" s="6" customFormat="1" ht="23.1" customHeight="1" outlineLevel="1" spans="1:16362">
      <c r="A99" s="46" t="s">
        <v>214</v>
      </c>
      <c r="B99" s="40" t="s">
        <v>215</v>
      </c>
      <c r="C99" s="40" t="s">
        <v>55</v>
      </c>
      <c r="D99" s="42"/>
      <c r="E99" s="43">
        <v>20</v>
      </c>
      <c r="F99" s="43">
        <f t="shared" si="11"/>
        <v>0</v>
      </c>
      <c r="G99" s="43"/>
      <c r="H99" s="44" t="b">
        <f t="shared" ref="H99:H107" si="16">IF(D99&gt;I99,"超限价")</f>
        <v>0</v>
      </c>
      <c r="I99" s="44">
        <v>37.54</v>
      </c>
      <c r="J99" s="14"/>
      <c r="K99" s="17"/>
      <c r="XEC99" s="60"/>
      <c r="XED99" s="60"/>
      <c r="XEE99" s="60"/>
      <c r="XEF99" s="60"/>
      <c r="XEG99" s="60"/>
      <c r="XEH99" s="60"/>
    </row>
    <row r="100" s="4" customFormat="1" ht="23.1" customHeight="1" outlineLevel="1" spans="1:11">
      <c r="A100" s="46" t="s">
        <v>216</v>
      </c>
      <c r="B100" s="41" t="s">
        <v>217</v>
      </c>
      <c r="C100" s="40" t="s">
        <v>55</v>
      </c>
      <c r="D100" s="42"/>
      <c r="E100" s="43">
        <v>20</v>
      </c>
      <c r="F100" s="43">
        <f t="shared" si="11"/>
        <v>0</v>
      </c>
      <c r="G100" s="43"/>
      <c r="H100" s="44" t="b">
        <f t="shared" si="16"/>
        <v>0</v>
      </c>
      <c r="I100" s="44">
        <v>98.92</v>
      </c>
      <c r="J100" s="14"/>
      <c r="K100" s="17"/>
    </row>
    <row r="101" s="4" customFormat="1" ht="23.1" customHeight="1" outlineLevel="1" spans="1:11">
      <c r="A101" s="46" t="s">
        <v>218</v>
      </c>
      <c r="B101" s="41" t="s">
        <v>219</v>
      </c>
      <c r="C101" s="40" t="s">
        <v>55</v>
      </c>
      <c r="D101" s="42"/>
      <c r="E101" s="43">
        <v>50</v>
      </c>
      <c r="F101" s="43">
        <f t="shared" si="11"/>
        <v>0</v>
      </c>
      <c r="G101" s="43"/>
      <c r="H101" s="44" t="b">
        <f t="shared" si="16"/>
        <v>0</v>
      </c>
      <c r="I101" s="44">
        <v>6.35</v>
      </c>
      <c r="J101" s="14"/>
      <c r="K101" s="17"/>
    </row>
    <row r="102" s="4" customFormat="1" ht="23.1" customHeight="1" outlineLevel="1" spans="1:11">
      <c r="A102" s="46" t="s">
        <v>220</v>
      </c>
      <c r="B102" s="40" t="s">
        <v>221</v>
      </c>
      <c r="C102" s="40" t="s">
        <v>55</v>
      </c>
      <c r="D102" s="42"/>
      <c r="E102" s="43">
        <v>20</v>
      </c>
      <c r="F102" s="43">
        <f t="shared" si="11"/>
        <v>0</v>
      </c>
      <c r="G102" s="43"/>
      <c r="H102" s="44" t="b">
        <f t="shared" si="16"/>
        <v>0</v>
      </c>
      <c r="I102" s="44">
        <v>13.18</v>
      </c>
      <c r="J102" s="14"/>
      <c r="K102" s="17"/>
    </row>
    <row r="103" s="4" customFormat="1" ht="23.1" customHeight="1" outlineLevel="1" spans="1:11">
      <c r="A103" s="41" t="s">
        <v>222</v>
      </c>
      <c r="B103" s="41" t="s">
        <v>223</v>
      </c>
      <c r="C103" s="40" t="s">
        <v>55</v>
      </c>
      <c r="D103" s="42"/>
      <c r="E103" s="43">
        <v>5</v>
      </c>
      <c r="F103" s="43">
        <f t="shared" si="11"/>
        <v>0</v>
      </c>
      <c r="G103" s="43"/>
      <c r="H103" s="44" t="b">
        <f t="shared" si="16"/>
        <v>0</v>
      </c>
      <c r="I103" s="44">
        <v>9.88</v>
      </c>
      <c r="J103" s="14"/>
      <c r="K103" s="17"/>
    </row>
    <row r="104" s="4" customFormat="1" ht="23.1" customHeight="1" outlineLevel="1" spans="1:11">
      <c r="A104" s="41" t="s">
        <v>224</v>
      </c>
      <c r="B104" s="41" t="s">
        <v>225</v>
      </c>
      <c r="C104" s="40" t="s">
        <v>55</v>
      </c>
      <c r="D104" s="42"/>
      <c r="E104" s="43">
        <v>10</v>
      </c>
      <c r="F104" s="43">
        <f t="shared" si="11"/>
        <v>0</v>
      </c>
      <c r="G104" s="43"/>
      <c r="H104" s="44" t="b">
        <f t="shared" si="16"/>
        <v>0</v>
      </c>
      <c r="I104" s="44">
        <v>38.8</v>
      </c>
      <c r="J104" s="14"/>
      <c r="K104" s="17"/>
    </row>
    <row r="105" s="4" customFormat="1" ht="23.1" customHeight="1" outlineLevel="1" spans="1:11">
      <c r="A105" s="41" t="s">
        <v>226</v>
      </c>
      <c r="B105" s="41" t="s">
        <v>227</v>
      </c>
      <c r="C105" s="40" t="s">
        <v>55</v>
      </c>
      <c r="D105" s="42"/>
      <c r="E105" s="43">
        <v>10</v>
      </c>
      <c r="F105" s="43">
        <f t="shared" si="11"/>
        <v>0</v>
      </c>
      <c r="G105" s="43"/>
      <c r="H105" s="44" t="b">
        <f t="shared" si="16"/>
        <v>0</v>
      </c>
      <c r="I105" s="44">
        <v>46.55</v>
      </c>
      <c r="J105" s="14"/>
      <c r="K105" s="17"/>
    </row>
    <row r="106" s="4" customFormat="1" ht="23.1" customHeight="1" outlineLevel="1" spans="1:11">
      <c r="A106" s="41" t="s">
        <v>228</v>
      </c>
      <c r="B106" s="41" t="s">
        <v>229</v>
      </c>
      <c r="C106" s="40" t="s">
        <v>55</v>
      </c>
      <c r="D106" s="42"/>
      <c r="E106" s="43">
        <v>7</v>
      </c>
      <c r="F106" s="43">
        <f t="shared" si="11"/>
        <v>0</v>
      </c>
      <c r="G106" s="43"/>
      <c r="H106" s="44" t="b">
        <f t="shared" si="16"/>
        <v>0</v>
      </c>
      <c r="I106" s="44">
        <v>42.09</v>
      </c>
      <c r="J106" s="14"/>
      <c r="K106" s="17"/>
    </row>
    <row r="107" s="4" customFormat="1" ht="23.1" customHeight="1" outlineLevel="1" spans="1:11">
      <c r="A107" s="41">
        <v>226</v>
      </c>
      <c r="B107" s="41" t="s">
        <v>230</v>
      </c>
      <c r="C107" s="40" t="s">
        <v>231</v>
      </c>
      <c r="D107" s="42"/>
      <c r="E107" s="43">
        <v>5</v>
      </c>
      <c r="F107" s="43">
        <f t="shared" si="11"/>
        <v>0</v>
      </c>
      <c r="G107" s="43"/>
      <c r="H107" s="44" t="b">
        <f t="shared" si="16"/>
        <v>0</v>
      </c>
      <c r="I107" s="44">
        <v>54.4</v>
      </c>
      <c r="J107" s="14"/>
      <c r="K107" s="17"/>
    </row>
    <row r="108" s="4" customFormat="1" ht="23.1" customHeight="1" outlineLevel="1" spans="1:11">
      <c r="A108" s="41">
        <v>227</v>
      </c>
      <c r="B108" s="41" t="s">
        <v>232</v>
      </c>
      <c r="C108" s="40"/>
      <c r="D108" s="35"/>
      <c r="E108" s="43">
        <v>0</v>
      </c>
      <c r="F108" s="43">
        <f t="shared" si="11"/>
        <v>0</v>
      </c>
      <c r="G108" s="43"/>
      <c r="H108" s="44"/>
      <c r="I108" s="44"/>
      <c r="J108" s="14"/>
      <c r="K108" s="17"/>
    </row>
    <row r="109" s="4" customFormat="1" ht="23.1" customHeight="1" outlineLevel="1" spans="1:11">
      <c r="A109" s="41" t="s">
        <v>233</v>
      </c>
      <c r="B109" s="41" t="s">
        <v>234</v>
      </c>
      <c r="C109" s="40" t="s">
        <v>55</v>
      </c>
      <c r="D109" s="42"/>
      <c r="E109" s="43">
        <v>20</v>
      </c>
      <c r="F109" s="43">
        <f t="shared" si="11"/>
        <v>0</v>
      </c>
      <c r="G109" s="43"/>
      <c r="H109" s="44" t="b">
        <f t="shared" ref="H109:H116" si="17">IF(D109&gt;I109,"超限价")</f>
        <v>0</v>
      </c>
      <c r="I109" s="44">
        <v>594.6</v>
      </c>
      <c r="J109" s="14"/>
      <c r="K109" s="17"/>
    </row>
    <row r="110" s="4" customFormat="1" ht="23.1" customHeight="1" outlineLevel="1" spans="1:11">
      <c r="A110" s="41" t="s">
        <v>235</v>
      </c>
      <c r="B110" s="41" t="s">
        <v>236</v>
      </c>
      <c r="C110" s="40" t="s">
        <v>55</v>
      </c>
      <c r="D110" s="42"/>
      <c r="E110" s="43">
        <v>20</v>
      </c>
      <c r="F110" s="43">
        <f t="shared" si="11"/>
        <v>0</v>
      </c>
      <c r="G110" s="43"/>
      <c r="H110" s="44" t="b">
        <f t="shared" si="17"/>
        <v>0</v>
      </c>
      <c r="I110" s="44">
        <v>603.59</v>
      </c>
      <c r="J110" s="14"/>
      <c r="K110" s="17"/>
    </row>
    <row r="111" s="4" customFormat="1" ht="23.1" customHeight="1" outlineLevel="1" spans="1:11">
      <c r="A111" s="41" t="s">
        <v>237</v>
      </c>
      <c r="B111" s="41" t="s">
        <v>238</v>
      </c>
      <c r="C111" s="40" t="s">
        <v>55</v>
      </c>
      <c r="D111" s="42"/>
      <c r="E111" s="43">
        <v>100</v>
      </c>
      <c r="F111" s="43">
        <f t="shared" si="11"/>
        <v>0</v>
      </c>
      <c r="G111" s="43"/>
      <c r="H111" s="44" t="b">
        <f t="shared" si="17"/>
        <v>0</v>
      </c>
      <c r="I111" s="44">
        <v>616.74</v>
      </c>
      <c r="J111" s="14"/>
      <c r="K111" s="17"/>
    </row>
    <row r="112" s="4" customFormat="1" ht="23.1" customHeight="1" outlineLevel="1" spans="1:11">
      <c r="A112" s="41" t="s">
        <v>239</v>
      </c>
      <c r="B112" s="41" t="s">
        <v>240</v>
      </c>
      <c r="C112" s="40" t="s">
        <v>55</v>
      </c>
      <c r="D112" s="42"/>
      <c r="E112" s="43">
        <v>100</v>
      </c>
      <c r="F112" s="43">
        <f t="shared" si="11"/>
        <v>0</v>
      </c>
      <c r="G112" s="43"/>
      <c r="H112" s="44" t="b">
        <f t="shared" si="17"/>
        <v>0</v>
      </c>
      <c r="I112" s="44">
        <v>633.58</v>
      </c>
      <c r="J112" s="14"/>
      <c r="K112" s="17"/>
    </row>
    <row r="113" s="4" customFormat="1" ht="23.1" customHeight="1" outlineLevel="1" spans="1:11">
      <c r="A113" s="41" t="s">
        <v>241</v>
      </c>
      <c r="B113" s="41" t="s">
        <v>242</v>
      </c>
      <c r="C113" s="40" t="s">
        <v>55</v>
      </c>
      <c r="D113" s="42"/>
      <c r="E113" s="43">
        <v>10</v>
      </c>
      <c r="F113" s="43">
        <f t="shared" si="11"/>
        <v>0</v>
      </c>
      <c r="G113" s="43"/>
      <c r="H113" s="44" t="b">
        <f t="shared" si="17"/>
        <v>0</v>
      </c>
      <c r="I113" s="44">
        <v>648.32</v>
      </c>
      <c r="J113" s="14"/>
      <c r="K113" s="17"/>
    </row>
    <row r="114" s="4" customFormat="1" ht="23.1" customHeight="1" outlineLevel="1" spans="1:11">
      <c r="A114" s="41" t="s">
        <v>243</v>
      </c>
      <c r="B114" s="41" t="s">
        <v>244</v>
      </c>
      <c r="C114" s="40" t="s">
        <v>55</v>
      </c>
      <c r="D114" s="42"/>
      <c r="E114" s="43">
        <v>10</v>
      </c>
      <c r="F114" s="43">
        <f t="shared" si="11"/>
        <v>0</v>
      </c>
      <c r="G114" s="43"/>
      <c r="H114" s="44" t="b">
        <f t="shared" si="17"/>
        <v>0</v>
      </c>
      <c r="I114" s="44">
        <v>477.52</v>
      </c>
      <c r="J114" s="14"/>
      <c r="K114" s="17"/>
    </row>
    <row r="115" s="4" customFormat="1" ht="23.1" customHeight="1" outlineLevel="1" spans="1:11">
      <c r="A115" s="41" t="s">
        <v>245</v>
      </c>
      <c r="B115" s="41" t="s">
        <v>246</v>
      </c>
      <c r="C115" s="40" t="s">
        <v>55</v>
      </c>
      <c r="D115" s="42"/>
      <c r="E115" s="43">
        <v>30</v>
      </c>
      <c r="F115" s="43">
        <f t="shared" si="11"/>
        <v>0</v>
      </c>
      <c r="G115" s="43"/>
      <c r="H115" s="44" t="b">
        <f t="shared" si="17"/>
        <v>0</v>
      </c>
      <c r="I115" s="44">
        <v>197.86</v>
      </c>
      <c r="J115" s="14"/>
      <c r="K115" s="17"/>
    </row>
    <row r="116" s="4" customFormat="1" ht="23.1" customHeight="1" outlineLevel="1" spans="1:11">
      <c r="A116" s="41" t="s">
        <v>247</v>
      </c>
      <c r="B116" s="41" t="s">
        <v>248</v>
      </c>
      <c r="C116" s="40" t="s">
        <v>55</v>
      </c>
      <c r="D116" s="42"/>
      <c r="E116" s="43">
        <v>100</v>
      </c>
      <c r="F116" s="43">
        <f t="shared" si="11"/>
        <v>0</v>
      </c>
      <c r="G116" s="43"/>
      <c r="H116" s="44" t="b">
        <f t="shared" si="17"/>
        <v>0</v>
      </c>
      <c r="I116" s="44">
        <v>405.02</v>
      </c>
      <c r="J116" s="14"/>
      <c r="K116" s="17"/>
    </row>
    <row r="117" s="4" customFormat="1" ht="23.1" customHeight="1" outlineLevel="1" spans="1:11">
      <c r="A117" s="41">
        <v>228</v>
      </c>
      <c r="B117" s="41" t="s">
        <v>249</v>
      </c>
      <c r="C117" s="40"/>
      <c r="D117" s="35"/>
      <c r="E117" s="43">
        <v>0</v>
      </c>
      <c r="F117" s="43">
        <f t="shared" si="11"/>
        <v>0</v>
      </c>
      <c r="G117" s="43"/>
      <c r="H117" s="44"/>
      <c r="I117" s="44"/>
      <c r="J117" s="14"/>
      <c r="K117" s="17"/>
    </row>
    <row r="118" s="4" customFormat="1" ht="23.1" customHeight="1" outlineLevel="1" spans="1:11">
      <c r="A118" s="41" t="s">
        <v>250</v>
      </c>
      <c r="B118" s="41" t="s">
        <v>251</v>
      </c>
      <c r="C118" s="40" t="s">
        <v>55</v>
      </c>
      <c r="D118" s="42"/>
      <c r="E118" s="43">
        <v>20</v>
      </c>
      <c r="F118" s="43">
        <f t="shared" si="11"/>
        <v>0</v>
      </c>
      <c r="G118" s="43"/>
      <c r="H118" s="44" t="b">
        <f t="shared" ref="H118:H121" si="18">IF(D118&gt;I118,"超限价")</f>
        <v>0</v>
      </c>
      <c r="I118" s="44">
        <v>819.57</v>
      </c>
      <c r="J118" s="14"/>
      <c r="K118" s="17"/>
    </row>
    <row r="119" s="4" customFormat="1" ht="23.1" customHeight="1" outlineLevel="1" spans="1:11">
      <c r="A119" s="41" t="s">
        <v>252</v>
      </c>
      <c r="B119" s="41" t="s">
        <v>253</v>
      </c>
      <c r="C119" s="40" t="s">
        <v>55</v>
      </c>
      <c r="D119" s="42"/>
      <c r="E119" s="43">
        <v>20</v>
      </c>
      <c r="F119" s="43">
        <f t="shared" si="11"/>
        <v>0</v>
      </c>
      <c r="G119" s="43"/>
      <c r="H119" s="44" t="b">
        <f t="shared" si="18"/>
        <v>0</v>
      </c>
      <c r="I119" s="44">
        <v>857.14</v>
      </c>
      <c r="J119" s="14"/>
      <c r="K119" s="17"/>
    </row>
    <row r="120" s="4" customFormat="1" ht="23.1" customHeight="1" outlineLevel="1" spans="1:11">
      <c r="A120" s="41">
        <v>229</v>
      </c>
      <c r="B120" s="41" t="s">
        <v>254</v>
      </c>
      <c r="C120" s="40"/>
      <c r="D120" s="35"/>
      <c r="E120" s="43">
        <v>0</v>
      </c>
      <c r="F120" s="43">
        <f t="shared" si="11"/>
        <v>0</v>
      </c>
      <c r="G120" s="43"/>
      <c r="H120" s="44"/>
      <c r="I120" s="44"/>
      <c r="J120" s="14"/>
      <c r="K120" s="17"/>
    </row>
    <row r="121" s="4" customFormat="1" ht="23.1" customHeight="1" outlineLevel="1" spans="1:11">
      <c r="A121" s="41" t="s">
        <v>255</v>
      </c>
      <c r="B121" s="41" t="s">
        <v>256</v>
      </c>
      <c r="C121" s="40" t="s">
        <v>65</v>
      </c>
      <c r="D121" s="42"/>
      <c r="E121" s="43">
        <v>5</v>
      </c>
      <c r="F121" s="43">
        <f t="shared" si="11"/>
        <v>0</v>
      </c>
      <c r="G121" s="43"/>
      <c r="H121" s="44" t="b">
        <f t="shared" si="18"/>
        <v>0</v>
      </c>
      <c r="I121" s="44">
        <v>22.85</v>
      </c>
      <c r="J121" s="14"/>
      <c r="K121" s="17"/>
    </row>
    <row r="122" s="4" customFormat="1" ht="23.1" customHeight="1" outlineLevel="1" spans="1:11">
      <c r="A122" s="41">
        <v>230</v>
      </c>
      <c r="B122" s="41" t="s">
        <v>257</v>
      </c>
      <c r="C122" s="40"/>
      <c r="D122" s="35"/>
      <c r="E122" s="43">
        <v>0</v>
      </c>
      <c r="F122" s="43">
        <f t="shared" si="11"/>
        <v>0</v>
      </c>
      <c r="G122" s="43"/>
      <c r="H122" s="44"/>
      <c r="I122" s="44"/>
      <c r="J122" s="14"/>
      <c r="K122" s="17"/>
    </row>
    <row r="123" s="4" customFormat="1" ht="23.1" customHeight="1" outlineLevel="1" spans="1:11">
      <c r="A123" s="41" t="s">
        <v>258</v>
      </c>
      <c r="B123" s="41" t="s">
        <v>259</v>
      </c>
      <c r="C123" s="40" t="s">
        <v>65</v>
      </c>
      <c r="D123" s="42"/>
      <c r="E123" s="43">
        <v>10</v>
      </c>
      <c r="F123" s="43">
        <f t="shared" si="11"/>
        <v>0</v>
      </c>
      <c r="G123" s="43"/>
      <c r="H123" s="44" t="b">
        <f t="shared" ref="H123:H125" si="19">IF(D123&gt;I123,"超限价")</f>
        <v>0</v>
      </c>
      <c r="I123" s="44">
        <v>22.84</v>
      </c>
      <c r="J123" s="14"/>
      <c r="K123" s="17"/>
    </row>
    <row r="124" s="4" customFormat="1" ht="23.1" customHeight="1" outlineLevel="1" spans="1:11">
      <c r="A124" s="41" t="s">
        <v>260</v>
      </c>
      <c r="B124" s="41" t="s">
        <v>261</v>
      </c>
      <c r="C124" s="40" t="s">
        <v>65</v>
      </c>
      <c r="D124" s="42"/>
      <c r="E124" s="43">
        <v>15</v>
      </c>
      <c r="F124" s="43">
        <f t="shared" si="11"/>
        <v>0</v>
      </c>
      <c r="G124" s="43"/>
      <c r="H124" s="44" t="b">
        <f t="shared" si="19"/>
        <v>0</v>
      </c>
      <c r="I124" s="59">
        <v>18</v>
      </c>
      <c r="J124" s="14"/>
      <c r="K124" s="17"/>
    </row>
    <row r="125" s="4" customFormat="1" ht="23.1" customHeight="1" outlineLevel="1" spans="1:11">
      <c r="A125" s="41" t="s">
        <v>262</v>
      </c>
      <c r="B125" s="41" t="s">
        <v>263</v>
      </c>
      <c r="C125" s="40" t="s">
        <v>65</v>
      </c>
      <c r="D125" s="42"/>
      <c r="E125" s="43">
        <v>55</v>
      </c>
      <c r="F125" s="43">
        <f t="shared" si="11"/>
        <v>0</v>
      </c>
      <c r="G125" s="43"/>
      <c r="H125" s="44" t="b">
        <f t="shared" si="19"/>
        <v>0</v>
      </c>
      <c r="I125" s="44">
        <v>23.27</v>
      </c>
      <c r="J125" s="14"/>
      <c r="K125" s="17"/>
    </row>
    <row r="126" s="4" customFormat="1" ht="23.1" customHeight="1" outlineLevel="1" spans="1:11">
      <c r="A126" s="41">
        <v>231</v>
      </c>
      <c r="B126" s="41" t="s">
        <v>264</v>
      </c>
      <c r="C126" s="40"/>
      <c r="D126" s="35"/>
      <c r="E126" s="43">
        <v>0</v>
      </c>
      <c r="F126" s="43">
        <f t="shared" si="11"/>
        <v>0</v>
      </c>
      <c r="G126" s="43"/>
      <c r="H126" s="44"/>
      <c r="I126" s="44"/>
      <c r="J126" s="14"/>
      <c r="K126" s="17"/>
    </row>
    <row r="127" s="4" customFormat="1" ht="23.1" customHeight="1" outlineLevel="1" spans="1:11">
      <c r="A127" s="41" t="s">
        <v>265</v>
      </c>
      <c r="B127" s="41" t="s">
        <v>266</v>
      </c>
      <c r="C127" s="40" t="s">
        <v>65</v>
      </c>
      <c r="D127" s="42"/>
      <c r="E127" s="43">
        <v>0</v>
      </c>
      <c r="F127" s="43">
        <f t="shared" si="11"/>
        <v>0</v>
      </c>
      <c r="G127" s="43"/>
      <c r="H127" s="44" t="b">
        <f t="shared" ref="H127:H129" si="20">IF(D127&gt;I127,"超限价")</f>
        <v>0</v>
      </c>
      <c r="I127" s="44">
        <v>22.3</v>
      </c>
      <c r="J127" s="14"/>
      <c r="K127" s="17"/>
    </row>
    <row r="128" s="4" customFormat="1" ht="23.1" customHeight="1" outlineLevel="1" spans="1:11">
      <c r="A128" s="41" t="s">
        <v>267</v>
      </c>
      <c r="B128" s="41" t="s">
        <v>268</v>
      </c>
      <c r="C128" s="40" t="s">
        <v>65</v>
      </c>
      <c r="D128" s="42"/>
      <c r="E128" s="43">
        <v>0</v>
      </c>
      <c r="F128" s="43">
        <f t="shared" si="11"/>
        <v>0</v>
      </c>
      <c r="G128" s="43"/>
      <c r="H128" s="44" t="b">
        <f t="shared" si="20"/>
        <v>0</v>
      </c>
      <c r="I128" s="44">
        <v>24.25</v>
      </c>
      <c r="J128" s="14"/>
      <c r="K128" s="17"/>
    </row>
    <row r="129" s="4" customFormat="1" ht="23.1" customHeight="1" outlineLevel="1" spans="1:11">
      <c r="A129" s="41">
        <v>232</v>
      </c>
      <c r="B129" s="41" t="s">
        <v>269</v>
      </c>
      <c r="C129" s="40" t="s">
        <v>65</v>
      </c>
      <c r="D129" s="42"/>
      <c r="E129" s="43">
        <v>10</v>
      </c>
      <c r="F129" s="43">
        <f t="shared" si="11"/>
        <v>0</v>
      </c>
      <c r="G129" s="43"/>
      <c r="H129" s="44" t="b">
        <f t="shared" si="20"/>
        <v>0</v>
      </c>
      <c r="I129" s="59">
        <v>97</v>
      </c>
      <c r="J129" s="14"/>
      <c r="K129" s="17"/>
    </row>
    <row r="130" s="4" customFormat="1" ht="23.1" customHeight="1" outlineLevel="1" spans="1:11">
      <c r="A130" s="41">
        <v>233</v>
      </c>
      <c r="B130" s="41" t="s">
        <v>270</v>
      </c>
      <c r="C130" s="40"/>
      <c r="D130" s="35"/>
      <c r="E130" s="43">
        <v>0</v>
      </c>
      <c r="F130" s="43">
        <f t="shared" si="11"/>
        <v>0</v>
      </c>
      <c r="G130" s="43"/>
      <c r="H130" s="44"/>
      <c r="I130" s="44"/>
      <c r="J130" s="14"/>
      <c r="K130" s="17"/>
    </row>
    <row r="131" s="4" customFormat="1" ht="23.1" customHeight="1" outlineLevel="1" spans="1:11">
      <c r="A131" s="41" t="s">
        <v>271</v>
      </c>
      <c r="B131" s="41" t="s">
        <v>272</v>
      </c>
      <c r="C131" s="40" t="s">
        <v>198</v>
      </c>
      <c r="D131" s="42"/>
      <c r="E131" s="43">
        <v>4200</v>
      </c>
      <c r="F131" s="43">
        <f t="shared" si="11"/>
        <v>0</v>
      </c>
      <c r="G131" s="43"/>
      <c r="H131" s="44" t="b">
        <f t="shared" ref="H131:H135" si="21">IF(D131&gt;I131,"超限价")</f>
        <v>0</v>
      </c>
      <c r="I131" s="44">
        <v>921.47</v>
      </c>
      <c r="J131" s="14"/>
      <c r="K131" s="17"/>
    </row>
    <row r="132" s="4" customFormat="1" ht="23.1" customHeight="1" outlineLevel="1" spans="1:11">
      <c r="A132" s="41" t="s">
        <v>273</v>
      </c>
      <c r="B132" s="41" t="s">
        <v>274</v>
      </c>
      <c r="C132" s="40" t="s">
        <v>65</v>
      </c>
      <c r="D132" s="42"/>
      <c r="E132" s="43">
        <v>200</v>
      </c>
      <c r="F132" s="43">
        <f t="shared" si="11"/>
        <v>0</v>
      </c>
      <c r="G132" s="43"/>
      <c r="H132" s="44" t="b">
        <f t="shared" si="21"/>
        <v>0</v>
      </c>
      <c r="I132" s="44">
        <v>117.35</v>
      </c>
      <c r="J132" s="14"/>
      <c r="K132" s="17"/>
    </row>
    <row r="133" s="4" customFormat="1" ht="23.1" customHeight="1" outlineLevel="1" spans="1:11">
      <c r="A133" s="41" t="s">
        <v>275</v>
      </c>
      <c r="B133" s="41" t="s">
        <v>276</v>
      </c>
      <c r="C133" s="40" t="s">
        <v>198</v>
      </c>
      <c r="D133" s="42"/>
      <c r="E133" s="43">
        <v>500</v>
      </c>
      <c r="F133" s="43">
        <f t="shared" si="11"/>
        <v>0</v>
      </c>
      <c r="G133" s="43"/>
      <c r="H133" s="44" t="b">
        <f t="shared" si="21"/>
        <v>0</v>
      </c>
      <c r="I133" s="44">
        <v>893.59</v>
      </c>
      <c r="J133" s="14"/>
      <c r="K133" s="17"/>
    </row>
    <row r="134" s="4" customFormat="1" ht="23.1" customHeight="1" outlineLevel="1" spans="1:11">
      <c r="A134" s="41" t="s">
        <v>277</v>
      </c>
      <c r="B134" s="41" t="s">
        <v>278</v>
      </c>
      <c r="C134" s="40" t="s">
        <v>65</v>
      </c>
      <c r="D134" s="42"/>
      <c r="E134" s="43">
        <v>2000</v>
      </c>
      <c r="F134" s="43">
        <f t="shared" si="11"/>
        <v>0</v>
      </c>
      <c r="G134" s="43"/>
      <c r="H134" s="44" t="b">
        <f t="shared" si="21"/>
        <v>0</v>
      </c>
      <c r="I134" s="44">
        <v>326.31</v>
      </c>
      <c r="J134" s="14"/>
      <c r="K134" s="17"/>
    </row>
    <row r="135" s="4" customFormat="1" ht="23.1" customHeight="1" outlineLevel="1" spans="1:11">
      <c r="A135" s="41">
        <v>234</v>
      </c>
      <c r="B135" s="41" t="s">
        <v>279</v>
      </c>
      <c r="C135" s="40" t="s">
        <v>51</v>
      </c>
      <c r="D135" s="42"/>
      <c r="E135" s="43">
        <v>20</v>
      </c>
      <c r="F135" s="43">
        <f t="shared" ref="F135:F145" si="22">ROUND(E135*D135,2)</f>
        <v>0</v>
      </c>
      <c r="G135" s="43"/>
      <c r="H135" s="44" t="b">
        <f t="shared" si="21"/>
        <v>0</v>
      </c>
      <c r="I135" s="44">
        <v>29.09</v>
      </c>
      <c r="J135" s="14"/>
      <c r="K135" s="17"/>
    </row>
    <row r="136" s="4" customFormat="1" ht="23.1" customHeight="1" outlineLevel="1" spans="1:11">
      <c r="A136" s="41">
        <v>235</v>
      </c>
      <c r="B136" s="41" t="s">
        <v>280</v>
      </c>
      <c r="C136" s="40"/>
      <c r="D136" s="35"/>
      <c r="E136" s="43">
        <v>0</v>
      </c>
      <c r="F136" s="43">
        <f t="shared" si="22"/>
        <v>0</v>
      </c>
      <c r="G136" s="43"/>
      <c r="H136" s="44"/>
      <c r="I136" s="44"/>
      <c r="J136" s="14"/>
      <c r="K136" s="17"/>
    </row>
    <row r="137" s="4" customFormat="1" ht="23.1" customHeight="1" outlineLevel="1" spans="1:11">
      <c r="A137" s="41" t="s">
        <v>281</v>
      </c>
      <c r="B137" s="41" t="s">
        <v>282</v>
      </c>
      <c r="C137" s="40" t="s">
        <v>51</v>
      </c>
      <c r="D137" s="42"/>
      <c r="E137" s="43">
        <v>20</v>
      </c>
      <c r="F137" s="43">
        <f t="shared" si="22"/>
        <v>0</v>
      </c>
      <c r="G137" s="43"/>
      <c r="H137" s="44" t="b">
        <f t="shared" ref="H137:H140" si="23">IF(D137&gt;I137,"超限价")</f>
        <v>0</v>
      </c>
      <c r="I137" s="44">
        <v>14.55</v>
      </c>
      <c r="J137" s="14"/>
      <c r="K137" s="17"/>
    </row>
    <row r="138" s="4" customFormat="1" ht="23.1" customHeight="1" outlineLevel="1" spans="1:11">
      <c r="A138" s="41" t="s">
        <v>283</v>
      </c>
      <c r="B138" s="41" t="s">
        <v>284</v>
      </c>
      <c r="C138" s="40" t="s">
        <v>51</v>
      </c>
      <c r="D138" s="42"/>
      <c r="E138" s="43">
        <v>20</v>
      </c>
      <c r="F138" s="43">
        <f t="shared" si="22"/>
        <v>0</v>
      </c>
      <c r="G138" s="43"/>
      <c r="H138" s="44" t="b">
        <f t="shared" si="23"/>
        <v>0</v>
      </c>
      <c r="I138" s="44">
        <v>19.4</v>
      </c>
      <c r="J138" s="14"/>
      <c r="K138" s="17"/>
    </row>
    <row r="139" s="4" customFormat="1" ht="23.1" customHeight="1" outlineLevel="1" spans="1:11">
      <c r="A139" s="41">
        <v>236</v>
      </c>
      <c r="B139" s="41" t="s">
        <v>285</v>
      </c>
      <c r="C139" s="40"/>
      <c r="D139" s="35"/>
      <c r="E139" s="43">
        <v>0</v>
      </c>
      <c r="F139" s="43">
        <f t="shared" si="22"/>
        <v>0</v>
      </c>
      <c r="G139" s="43"/>
      <c r="H139" s="44"/>
      <c r="I139" s="44"/>
      <c r="J139" s="14"/>
      <c r="K139" s="17"/>
    </row>
    <row r="140" s="4" customFormat="1" ht="23.1" customHeight="1" outlineLevel="1" spans="1:11">
      <c r="A140" s="41" t="s">
        <v>286</v>
      </c>
      <c r="B140" s="41" t="s">
        <v>287</v>
      </c>
      <c r="C140" s="40" t="s">
        <v>65</v>
      </c>
      <c r="D140" s="42"/>
      <c r="E140" s="43">
        <v>100</v>
      </c>
      <c r="F140" s="43">
        <f t="shared" si="22"/>
        <v>0</v>
      </c>
      <c r="G140" s="43"/>
      <c r="H140" s="44" t="b">
        <f t="shared" si="23"/>
        <v>0</v>
      </c>
      <c r="I140" s="44">
        <v>96.97</v>
      </c>
      <c r="J140" s="14"/>
      <c r="K140" s="17"/>
    </row>
    <row r="141" s="4" customFormat="1" ht="23.1" customHeight="1" outlineLevel="1" spans="1:11">
      <c r="A141" s="41">
        <v>237</v>
      </c>
      <c r="B141" s="41" t="s">
        <v>288</v>
      </c>
      <c r="C141" s="40"/>
      <c r="D141" s="35"/>
      <c r="E141" s="43">
        <v>0</v>
      </c>
      <c r="F141" s="43">
        <f t="shared" si="22"/>
        <v>0</v>
      </c>
      <c r="G141" s="43"/>
      <c r="H141" s="44"/>
      <c r="I141" s="44"/>
      <c r="J141" s="14"/>
      <c r="K141" s="17"/>
    </row>
    <row r="142" s="4" customFormat="1" ht="23.1" customHeight="1" outlineLevel="1" spans="1:11">
      <c r="A142" s="41" t="s">
        <v>289</v>
      </c>
      <c r="B142" s="41" t="s">
        <v>290</v>
      </c>
      <c r="C142" s="40" t="s">
        <v>62</v>
      </c>
      <c r="D142" s="42"/>
      <c r="E142" s="43">
        <v>85</v>
      </c>
      <c r="F142" s="43">
        <f t="shared" si="22"/>
        <v>0</v>
      </c>
      <c r="G142" s="43"/>
      <c r="H142" s="44" t="b">
        <f t="shared" ref="H142:H145" si="24">IF(D142&gt;I142,"超限价")</f>
        <v>0</v>
      </c>
      <c r="I142" s="44">
        <v>8.78</v>
      </c>
      <c r="J142" s="14"/>
      <c r="K142" s="17"/>
    </row>
    <row r="143" s="4" customFormat="1" ht="23.1" customHeight="1" outlineLevel="1" spans="1:11">
      <c r="A143" s="41" t="s">
        <v>291</v>
      </c>
      <c r="B143" s="41" t="s">
        <v>292</v>
      </c>
      <c r="C143" s="40" t="s">
        <v>62</v>
      </c>
      <c r="D143" s="42"/>
      <c r="E143" s="43">
        <v>70</v>
      </c>
      <c r="F143" s="43">
        <f t="shared" si="22"/>
        <v>0</v>
      </c>
      <c r="G143" s="43"/>
      <c r="H143" s="44" t="b">
        <f t="shared" si="24"/>
        <v>0</v>
      </c>
      <c r="I143" s="44">
        <v>8.12</v>
      </c>
      <c r="J143" s="14"/>
      <c r="K143" s="17"/>
    </row>
    <row r="144" s="4" customFormat="1" ht="23.1" customHeight="1" outlineLevel="1" spans="1:11">
      <c r="A144" s="41">
        <v>238</v>
      </c>
      <c r="B144" s="41" t="s">
        <v>293</v>
      </c>
      <c r="C144" s="40" t="s">
        <v>294</v>
      </c>
      <c r="D144" s="42"/>
      <c r="E144" s="43">
        <v>200</v>
      </c>
      <c r="F144" s="43">
        <f t="shared" si="22"/>
        <v>0</v>
      </c>
      <c r="G144" s="43"/>
      <c r="H144" s="44" t="b">
        <f t="shared" si="24"/>
        <v>0</v>
      </c>
      <c r="I144" s="44">
        <v>436.34</v>
      </c>
      <c r="J144" s="14"/>
      <c r="K144" s="17"/>
    </row>
    <row r="145" s="4" customFormat="1" outlineLevel="1" spans="1:11">
      <c r="A145" s="41">
        <v>239</v>
      </c>
      <c r="B145" s="41" t="s">
        <v>295</v>
      </c>
      <c r="C145" s="40" t="s">
        <v>65</v>
      </c>
      <c r="D145" s="42"/>
      <c r="E145" s="43">
        <v>10</v>
      </c>
      <c r="F145" s="43">
        <f t="shared" si="22"/>
        <v>0</v>
      </c>
      <c r="G145" s="43"/>
      <c r="H145" s="44" t="b">
        <f t="shared" si="24"/>
        <v>0</v>
      </c>
      <c r="I145" s="44">
        <v>63.03</v>
      </c>
      <c r="J145" s="14"/>
      <c r="K145" s="17"/>
    </row>
    <row r="146" s="7" customFormat="1" ht="23.1" customHeight="1" spans="1:16362">
      <c r="A146" s="61">
        <v>300</v>
      </c>
      <c r="B146" s="61" t="s">
        <v>296</v>
      </c>
      <c r="C146" s="34"/>
      <c r="D146" s="35"/>
      <c r="E146" s="37"/>
      <c r="F146" s="37">
        <f>SUM(F147:F326)</f>
        <v>0</v>
      </c>
      <c r="G146" s="43"/>
      <c r="H146" s="44"/>
      <c r="I146" s="44"/>
      <c r="J146" s="14"/>
      <c r="K146" s="17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  <c r="IW146" s="6"/>
      <c r="IX146" s="6"/>
      <c r="IY146" s="6"/>
      <c r="IZ146" s="6"/>
      <c r="JA146" s="6"/>
      <c r="JB146" s="6"/>
      <c r="JC146" s="6"/>
      <c r="JD146" s="6"/>
      <c r="JE146" s="6"/>
      <c r="JF146" s="6"/>
      <c r="JG146" s="6"/>
      <c r="JH146" s="6"/>
      <c r="JI146" s="6"/>
      <c r="JJ146" s="6"/>
      <c r="JK146" s="6"/>
      <c r="JL146" s="6"/>
      <c r="JM146" s="6"/>
      <c r="JN146" s="6"/>
      <c r="JO146" s="6"/>
      <c r="JP146" s="6"/>
      <c r="JQ146" s="6"/>
      <c r="JR146" s="6"/>
      <c r="JS146" s="6"/>
      <c r="JT146" s="6"/>
      <c r="JU146" s="6"/>
      <c r="JV146" s="6"/>
      <c r="JW146" s="6"/>
      <c r="JX146" s="6"/>
      <c r="JY146" s="6"/>
      <c r="JZ146" s="6"/>
      <c r="KA146" s="6"/>
      <c r="KB146" s="6"/>
      <c r="KC146" s="6"/>
      <c r="KD146" s="6"/>
      <c r="KE146" s="6"/>
      <c r="KF146" s="6"/>
      <c r="KG146" s="6"/>
      <c r="KH146" s="6"/>
      <c r="KI146" s="6"/>
      <c r="KJ146" s="6"/>
      <c r="KK146" s="6"/>
      <c r="KL146" s="6"/>
      <c r="KM146" s="6"/>
      <c r="KN146" s="6"/>
      <c r="KO146" s="6"/>
      <c r="KP146" s="6"/>
      <c r="KQ146" s="6"/>
      <c r="KR146" s="6"/>
      <c r="KS146" s="6"/>
      <c r="KT146" s="6"/>
      <c r="KU146" s="6"/>
      <c r="KV146" s="6"/>
      <c r="KW146" s="6"/>
      <c r="KX146" s="6"/>
      <c r="KY146" s="6"/>
      <c r="KZ146" s="6"/>
      <c r="LA146" s="6"/>
      <c r="LB146" s="6"/>
      <c r="LC146" s="6"/>
      <c r="LD146" s="6"/>
      <c r="LE146" s="6"/>
      <c r="LF146" s="6"/>
      <c r="LG146" s="6"/>
      <c r="LH146" s="6"/>
      <c r="LI146" s="6"/>
      <c r="LJ146" s="6"/>
      <c r="LK146" s="6"/>
      <c r="LL146" s="6"/>
      <c r="LM146" s="6"/>
      <c r="LN146" s="6"/>
      <c r="LO146" s="6"/>
      <c r="LP146" s="6"/>
      <c r="LQ146" s="6"/>
      <c r="LR146" s="6"/>
      <c r="LS146" s="6"/>
      <c r="LT146" s="6"/>
      <c r="LU146" s="6"/>
      <c r="LV146" s="6"/>
      <c r="LW146" s="6"/>
      <c r="LX146" s="6"/>
      <c r="LY146" s="6"/>
      <c r="LZ146" s="6"/>
      <c r="MA146" s="6"/>
      <c r="MB146" s="6"/>
      <c r="MC146" s="6"/>
      <c r="MD146" s="6"/>
      <c r="ME146" s="6"/>
      <c r="MF146" s="6"/>
      <c r="MG146" s="6"/>
      <c r="MH146" s="6"/>
      <c r="MI146" s="6"/>
      <c r="MJ146" s="6"/>
      <c r="MK146" s="6"/>
      <c r="ML146" s="6"/>
      <c r="MM146" s="6"/>
      <c r="MN146" s="6"/>
      <c r="MO146" s="6"/>
      <c r="MP146" s="6"/>
      <c r="MQ146" s="6"/>
      <c r="MR146" s="6"/>
      <c r="MS146" s="6"/>
      <c r="MT146" s="6"/>
      <c r="MU146" s="6"/>
      <c r="MV146" s="6"/>
      <c r="MW146" s="6"/>
      <c r="MX146" s="6"/>
      <c r="MY146" s="6"/>
      <c r="MZ146" s="6"/>
      <c r="NA146" s="6"/>
      <c r="NB146" s="6"/>
      <c r="NC146" s="6"/>
      <c r="ND146" s="6"/>
      <c r="NE146" s="6"/>
      <c r="NF146" s="6"/>
      <c r="NG146" s="6"/>
      <c r="NH146" s="6"/>
      <c r="NI146" s="6"/>
      <c r="NJ146" s="6"/>
      <c r="NK146" s="6"/>
      <c r="NL146" s="6"/>
      <c r="NM146" s="6"/>
      <c r="NN146" s="6"/>
      <c r="NO146" s="6"/>
      <c r="NP146" s="6"/>
      <c r="NQ146" s="6"/>
      <c r="NR146" s="6"/>
      <c r="NS146" s="6"/>
      <c r="NT146" s="6"/>
      <c r="NU146" s="6"/>
      <c r="NV146" s="6"/>
      <c r="NW146" s="6"/>
      <c r="NX146" s="6"/>
      <c r="NY146" s="6"/>
      <c r="NZ146" s="6"/>
      <c r="OA146" s="6"/>
      <c r="OB146" s="6"/>
      <c r="OC146" s="6"/>
      <c r="OD146" s="6"/>
      <c r="OE146" s="6"/>
      <c r="OF146" s="6"/>
      <c r="OG146" s="6"/>
      <c r="OH146" s="6"/>
      <c r="OI146" s="6"/>
      <c r="OJ146" s="6"/>
      <c r="OK146" s="6"/>
      <c r="OL146" s="6"/>
      <c r="OM146" s="6"/>
      <c r="ON146" s="6"/>
      <c r="OO146" s="6"/>
      <c r="OP146" s="6"/>
      <c r="OQ146" s="6"/>
      <c r="OR146" s="6"/>
      <c r="OS146" s="6"/>
      <c r="OT146" s="6"/>
      <c r="OU146" s="6"/>
      <c r="OV146" s="6"/>
      <c r="OW146" s="6"/>
      <c r="OX146" s="6"/>
      <c r="OY146" s="6"/>
      <c r="OZ146" s="6"/>
      <c r="PA146" s="6"/>
      <c r="PB146" s="6"/>
      <c r="PC146" s="6"/>
      <c r="PD146" s="6"/>
      <c r="PE146" s="6"/>
      <c r="PF146" s="6"/>
      <c r="PG146" s="6"/>
      <c r="PH146" s="6"/>
      <c r="PI146" s="6"/>
      <c r="PJ146" s="6"/>
      <c r="PK146" s="6"/>
      <c r="PL146" s="6"/>
      <c r="PM146" s="6"/>
      <c r="PN146" s="6"/>
      <c r="PO146" s="6"/>
      <c r="PP146" s="6"/>
      <c r="PQ146" s="6"/>
      <c r="PR146" s="6"/>
      <c r="PS146" s="6"/>
      <c r="PT146" s="6"/>
      <c r="PU146" s="6"/>
      <c r="PV146" s="6"/>
      <c r="PW146" s="6"/>
      <c r="PX146" s="6"/>
      <c r="PY146" s="6"/>
      <c r="PZ146" s="6"/>
      <c r="QA146" s="6"/>
      <c r="QB146" s="6"/>
      <c r="QC146" s="6"/>
      <c r="QD146" s="6"/>
      <c r="QE146" s="6"/>
      <c r="QF146" s="6"/>
      <c r="QG146" s="6"/>
      <c r="QH146" s="6"/>
      <c r="QI146" s="6"/>
      <c r="QJ146" s="6"/>
      <c r="QK146" s="6"/>
      <c r="QL146" s="6"/>
      <c r="QM146" s="6"/>
      <c r="QN146" s="6"/>
      <c r="QO146" s="6"/>
      <c r="QP146" s="6"/>
      <c r="QQ146" s="6"/>
      <c r="QR146" s="6"/>
      <c r="QS146" s="6"/>
      <c r="QT146" s="6"/>
      <c r="QU146" s="6"/>
      <c r="QV146" s="6"/>
      <c r="QW146" s="6"/>
      <c r="QX146" s="6"/>
      <c r="QY146" s="6"/>
      <c r="QZ146" s="6"/>
      <c r="RA146" s="6"/>
      <c r="RB146" s="6"/>
      <c r="RC146" s="6"/>
      <c r="RD146" s="6"/>
      <c r="RE146" s="6"/>
      <c r="RF146" s="6"/>
      <c r="RG146" s="6"/>
      <c r="RH146" s="6"/>
      <c r="RI146" s="6"/>
      <c r="RJ146" s="6"/>
      <c r="RK146" s="6"/>
      <c r="RL146" s="6"/>
      <c r="RM146" s="6"/>
      <c r="RN146" s="6"/>
      <c r="RO146" s="6"/>
      <c r="RP146" s="6"/>
      <c r="RQ146" s="6"/>
      <c r="RR146" s="6"/>
      <c r="RS146" s="6"/>
      <c r="RT146" s="6"/>
      <c r="RU146" s="6"/>
      <c r="RV146" s="6"/>
      <c r="RW146" s="6"/>
      <c r="RX146" s="6"/>
      <c r="RY146" s="6"/>
      <c r="RZ146" s="6"/>
      <c r="SA146" s="6"/>
      <c r="SB146" s="6"/>
      <c r="SC146" s="6"/>
      <c r="SD146" s="6"/>
      <c r="SE146" s="6"/>
      <c r="SF146" s="6"/>
      <c r="SG146" s="6"/>
      <c r="SH146" s="6"/>
      <c r="SI146" s="6"/>
      <c r="SJ146" s="6"/>
      <c r="SK146" s="6"/>
      <c r="SL146" s="6"/>
      <c r="SM146" s="6"/>
      <c r="SN146" s="6"/>
      <c r="SO146" s="6"/>
      <c r="SP146" s="6"/>
      <c r="SQ146" s="6"/>
      <c r="SR146" s="6"/>
      <c r="SS146" s="6"/>
      <c r="ST146" s="6"/>
      <c r="SU146" s="6"/>
      <c r="SV146" s="6"/>
      <c r="SW146" s="6"/>
      <c r="SX146" s="6"/>
      <c r="SY146" s="6"/>
      <c r="SZ146" s="6"/>
      <c r="TA146" s="6"/>
      <c r="TB146" s="6"/>
      <c r="TC146" s="6"/>
      <c r="TD146" s="6"/>
      <c r="TE146" s="6"/>
      <c r="TF146" s="6"/>
      <c r="TG146" s="6"/>
      <c r="TH146" s="6"/>
      <c r="TI146" s="6"/>
      <c r="TJ146" s="6"/>
      <c r="TK146" s="6"/>
      <c r="TL146" s="6"/>
      <c r="TM146" s="6"/>
      <c r="TN146" s="6"/>
      <c r="TO146" s="6"/>
      <c r="TP146" s="6"/>
      <c r="TQ146" s="6"/>
      <c r="TR146" s="6"/>
      <c r="TS146" s="6"/>
      <c r="TT146" s="6"/>
      <c r="TU146" s="6"/>
      <c r="TV146" s="6"/>
      <c r="TW146" s="6"/>
      <c r="TX146" s="6"/>
      <c r="TY146" s="6"/>
      <c r="TZ146" s="6"/>
      <c r="UA146" s="6"/>
      <c r="UB146" s="6"/>
      <c r="UC146" s="6"/>
      <c r="UD146" s="6"/>
      <c r="UE146" s="6"/>
      <c r="UF146" s="6"/>
      <c r="UG146" s="6"/>
      <c r="UH146" s="6"/>
      <c r="UI146" s="6"/>
      <c r="UJ146" s="6"/>
      <c r="UK146" s="6"/>
      <c r="UL146" s="6"/>
      <c r="UM146" s="6"/>
      <c r="UN146" s="6"/>
      <c r="UO146" s="6"/>
      <c r="UP146" s="6"/>
      <c r="UQ146" s="6"/>
      <c r="UR146" s="6"/>
      <c r="US146" s="6"/>
      <c r="UT146" s="6"/>
      <c r="UU146" s="6"/>
      <c r="UV146" s="6"/>
      <c r="UW146" s="6"/>
      <c r="UX146" s="6"/>
      <c r="UY146" s="6"/>
      <c r="UZ146" s="6"/>
      <c r="VA146" s="6"/>
      <c r="VB146" s="6"/>
      <c r="VC146" s="6"/>
      <c r="VD146" s="6"/>
      <c r="VE146" s="6"/>
      <c r="VF146" s="6"/>
      <c r="VG146" s="6"/>
      <c r="VH146" s="6"/>
      <c r="VI146" s="6"/>
      <c r="VJ146" s="6"/>
      <c r="VK146" s="6"/>
      <c r="VL146" s="6"/>
      <c r="VM146" s="6"/>
      <c r="VN146" s="6"/>
      <c r="VO146" s="6"/>
      <c r="VP146" s="6"/>
      <c r="VQ146" s="6"/>
      <c r="VR146" s="6"/>
      <c r="VS146" s="6"/>
      <c r="VT146" s="6"/>
      <c r="VU146" s="6"/>
      <c r="VV146" s="6"/>
      <c r="VW146" s="6"/>
      <c r="VX146" s="6"/>
      <c r="VY146" s="6"/>
      <c r="VZ146" s="6"/>
      <c r="WA146" s="6"/>
      <c r="WB146" s="6"/>
      <c r="WC146" s="6"/>
      <c r="WD146" s="6"/>
      <c r="WE146" s="6"/>
      <c r="WF146" s="6"/>
      <c r="WG146" s="6"/>
      <c r="WH146" s="6"/>
      <c r="WI146" s="6"/>
      <c r="WJ146" s="6"/>
      <c r="WK146" s="6"/>
      <c r="WL146" s="6"/>
      <c r="WM146" s="6"/>
      <c r="WN146" s="6"/>
      <c r="WO146" s="6"/>
      <c r="WP146" s="6"/>
      <c r="WQ146" s="6"/>
      <c r="WR146" s="6"/>
      <c r="WS146" s="6"/>
      <c r="WT146" s="6"/>
      <c r="WU146" s="6"/>
      <c r="WV146" s="6"/>
      <c r="WW146" s="6"/>
      <c r="WX146" s="6"/>
      <c r="WY146" s="6"/>
      <c r="WZ146" s="6"/>
      <c r="XA146" s="6"/>
      <c r="XB146" s="6"/>
      <c r="XC146" s="6"/>
      <c r="XD146" s="6"/>
      <c r="XE146" s="6"/>
      <c r="XF146" s="6"/>
      <c r="XG146" s="6"/>
      <c r="XH146" s="6"/>
      <c r="XI146" s="6"/>
      <c r="XJ146" s="6"/>
      <c r="XK146" s="6"/>
      <c r="XL146" s="6"/>
      <c r="XM146" s="6"/>
      <c r="XN146" s="6"/>
      <c r="XO146" s="6"/>
      <c r="XP146" s="6"/>
      <c r="XQ146" s="6"/>
      <c r="XR146" s="6"/>
      <c r="XS146" s="6"/>
      <c r="XT146" s="6"/>
      <c r="XU146" s="6"/>
      <c r="XV146" s="6"/>
      <c r="XW146" s="6"/>
      <c r="XX146" s="6"/>
      <c r="XY146" s="6"/>
      <c r="XZ146" s="6"/>
      <c r="YA146" s="6"/>
      <c r="YB146" s="6"/>
      <c r="YC146" s="6"/>
      <c r="YD146" s="6"/>
      <c r="YE146" s="6"/>
      <c r="YF146" s="6"/>
      <c r="YG146" s="6"/>
      <c r="YH146" s="6"/>
      <c r="YI146" s="6"/>
      <c r="YJ146" s="6"/>
      <c r="YK146" s="6"/>
      <c r="YL146" s="6"/>
      <c r="YM146" s="6"/>
      <c r="YN146" s="6"/>
      <c r="YO146" s="6"/>
      <c r="YP146" s="6"/>
      <c r="YQ146" s="6"/>
      <c r="YR146" s="6"/>
      <c r="YS146" s="6"/>
      <c r="YT146" s="6"/>
      <c r="YU146" s="6"/>
      <c r="YV146" s="6"/>
      <c r="YW146" s="6"/>
      <c r="YX146" s="6"/>
      <c r="YY146" s="6"/>
      <c r="YZ146" s="6"/>
      <c r="ZA146" s="6"/>
      <c r="ZB146" s="6"/>
      <c r="ZC146" s="6"/>
      <c r="ZD146" s="6"/>
      <c r="ZE146" s="6"/>
      <c r="ZF146" s="6"/>
      <c r="ZG146" s="6"/>
      <c r="ZH146" s="6"/>
      <c r="ZI146" s="6"/>
      <c r="ZJ146" s="6"/>
      <c r="ZK146" s="6"/>
      <c r="ZL146" s="6"/>
      <c r="ZM146" s="6"/>
      <c r="ZN146" s="6"/>
      <c r="ZO146" s="6"/>
      <c r="ZP146" s="6"/>
      <c r="ZQ146" s="6"/>
      <c r="ZR146" s="6"/>
      <c r="ZS146" s="6"/>
      <c r="ZT146" s="6"/>
      <c r="ZU146" s="6"/>
      <c r="ZV146" s="6"/>
      <c r="ZW146" s="6"/>
      <c r="ZX146" s="6"/>
      <c r="ZY146" s="6"/>
      <c r="ZZ146" s="6"/>
      <c r="AAA146" s="6"/>
      <c r="AAB146" s="6"/>
      <c r="AAC146" s="6"/>
      <c r="AAD146" s="6"/>
      <c r="AAE146" s="6"/>
      <c r="AAF146" s="6"/>
      <c r="AAG146" s="6"/>
      <c r="AAH146" s="6"/>
      <c r="AAI146" s="6"/>
      <c r="AAJ146" s="6"/>
      <c r="AAK146" s="6"/>
      <c r="AAL146" s="6"/>
      <c r="AAM146" s="6"/>
      <c r="AAN146" s="6"/>
      <c r="AAO146" s="6"/>
      <c r="AAP146" s="6"/>
      <c r="AAQ146" s="6"/>
      <c r="AAR146" s="6"/>
      <c r="AAS146" s="6"/>
      <c r="AAT146" s="6"/>
      <c r="AAU146" s="6"/>
      <c r="AAV146" s="6"/>
      <c r="AAW146" s="6"/>
      <c r="AAX146" s="6"/>
      <c r="AAY146" s="6"/>
      <c r="AAZ146" s="6"/>
      <c r="ABA146" s="6"/>
      <c r="ABB146" s="6"/>
      <c r="ABC146" s="6"/>
      <c r="ABD146" s="6"/>
      <c r="ABE146" s="6"/>
      <c r="ABF146" s="6"/>
      <c r="ABG146" s="6"/>
      <c r="ABH146" s="6"/>
      <c r="ABI146" s="6"/>
      <c r="ABJ146" s="6"/>
      <c r="ABK146" s="6"/>
      <c r="ABL146" s="6"/>
      <c r="ABM146" s="6"/>
      <c r="ABN146" s="6"/>
      <c r="ABO146" s="6"/>
      <c r="ABP146" s="6"/>
      <c r="ABQ146" s="6"/>
      <c r="ABR146" s="6"/>
      <c r="ABS146" s="6"/>
      <c r="ABT146" s="6"/>
      <c r="ABU146" s="6"/>
      <c r="ABV146" s="6"/>
      <c r="ABW146" s="6"/>
      <c r="ABX146" s="6"/>
      <c r="ABY146" s="6"/>
      <c r="ABZ146" s="6"/>
      <c r="ACA146" s="6"/>
      <c r="ACB146" s="6"/>
      <c r="ACC146" s="6"/>
      <c r="ACD146" s="6"/>
      <c r="ACE146" s="6"/>
      <c r="ACF146" s="6"/>
      <c r="ACG146" s="6"/>
      <c r="ACH146" s="6"/>
      <c r="ACI146" s="6"/>
      <c r="ACJ146" s="6"/>
      <c r="ACK146" s="6"/>
      <c r="ACL146" s="6"/>
      <c r="ACM146" s="6"/>
      <c r="ACN146" s="6"/>
      <c r="ACO146" s="6"/>
      <c r="ACP146" s="6"/>
      <c r="ACQ146" s="6"/>
      <c r="ACR146" s="6"/>
      <c r="ACS146" s="6"/>
      <c r="ACT146" s="6"/>
      <c r="ACU146" s="6"/>
      <c r="ACV146" s="6"/>
      <c r="ACW146" s="6"/>
      <c r="ACX146" s="6"/>
      <c r="ACY146" s="6"/>
      <c r="ACZ146" s="6"/>
      <c r="ADA146" s="6"/>
      <c r="ADB146" s="6"/>
      <c r="ADC146" s="6"/>
      <c r="ADD146" s="6"/>
      <c r="ADE146" s="6"/>
      <c r="ADF146" s="6"/>
      <c r="ADG146" s="6"/>
      <c r="ADH146" s="6"/>
      <c r="ADI146" s="6"/>
      <c r="ADJ146" s="6"/>
      <c r="ADK146" s="6"/>
      <c r="ADL146" s="6"/>
      <c r="ADM146" s="6"/>
      <c r="ADN146" s="6"/>
      <c r="ADO146" s="6"/>
      <c r="ADP146" s="6"/>
      <c r="ADQ146" s="6"/>
      <c r="ADR146" s="6"/>
      <c r="ADS146" s="6"/>
      <c r="ADT146" s="6"/>
      <c r="ADU146" s="6"/>
      <c r="ADV146" s="6"/>
      <c r="ADW146" s="6"/>
      <c r="ADX146" s="6"/>
      <c r="ADY146" s="6"/>
      <c r="ADZ146" s="6"/>
      <c r="AEA146" s="6"/>
      <c r="AEB146" s="6"/>
      <c r="AEC146" s="6"/>
      <c r="AED146" s="6"/>
      <c r="AEE146" s="6"/>
      <c r="AEF146" s="6"/>
      <c r="AEG146" s="6"/>
      <c r="AEH146" s="6"/>
      <c r="AEI146" s="6"/>
      <c r="AEJ146" s="6"/>
      <c r="AEK146" s="6"/>
      <c r="AEL146" s="6"/>
      <c r="AEM146" s="6"/>
      <c r="AEN146" s="6"/>
      <c r="AEO146" s="6"/>
      <c r="AEP146" s="6"/>
      <c r="AEQ146" s="6"/>
      <c r="AER146" s="6"/>
      <c r="AES146" s="6"/>
      <c r="AET146" s="6"/>
      <c r="AEU146" s="6"/>
      <c r="AEV146" s="6"/>
      <c r="AEW146" s="6"/>
      <c r="AEX146" s="6"/>
      <c r="AEY146" s="6"/>
      <c r="AEZ146" s="6"/>
      <c r="AFA146" s="6"/>
      <c r="AFB146" s="6"/>
      <c r="AFC146" s="6"/>
      <c r="AFD146" s="6"/>
      <c r="AFE146" s="6"/>
      <c r="AFF146" s="6"/>
      <c r="AFG146" s="6"/>
      <c r="AFH146" s="6"/>
      <c r="AFI146" s="6"/>
      <c r="AFJ146" s="6"/>
      <c r="AFK146" s="6"/>
      <c r="AFL146" s="6"/>
      <c r="AFM146" s="6"/>
      <c r="AFN146" s="6"/>
      <c r="AFO146" s="6"/>
      <c r="AFP146" s="6"/>
      <c r="AFQ146" s="6"/>
      <c r="AFR146" s="6"/>
      <c r="AFS146" s="6"/>
      <c r="AFT146" s="6"/>
      <c r="AFU146" s="6"/>
      <c r="AFV146" s="6"/>
      <c r="AFW146" s="6"/>
      <c r="AFX146" s="6"/>
      <c r="AFY146" s="6"/>
      <c r="AFZ146" s="6"/>
      <c r="AGA146" s="6"/>
      <c r="AGB146" s="6"/>
      <c r="AGC146" s="6"/>
      <c r="AGD146" s="6"/>
      <c r="AGE146" s="6"/>
      <c r="AGF146" s="6"/>
      <c r="AGG146" s="6"/>
      <c r="AGH146" s="6"/>
      <c r="AGI146" s="6"/>
      <c r="AGJ146" s="6"/>
      <c r="AGK146" s="6"/>
      <c r="AGL146" s="6"/>
      <c r="AGM146" s="6"/>
      <c r="AGN146" s="6"/>
      <c r="AGO146" s="6"/>
      <c r="AGP146" s="6"/>
      <c r="AGQ146" s="6"/>
      <c r="AGR146" s="6"/>
      <c r="AGS146" s="6"/>
      <c r="AGT146" s="6"/>
      <c r="AGU146" s="6"/>
      <c r="AGV146" s="6"/>
      <c r="AGW146" s="6"/>
      <c r="AGX146" s="6"/>
      <c r="AGY146" s="6"/>
      <c r="AGZ146" s="6"/>
      <c r="AHA146" s="6"/>
      <c r="AHB146" s="6"/>
      <c r="AHC146" s="6"/>
      <c r="AHD146" s="6"/>
      <c r="AHE146" s="6"/>
      <c r="AHF146" s="6"/>
      <c r="AHG146" s="6"/>
      <c r="AHH146" s="6"/>
      <c r="AHI146" s="6"/>
      <c r="AHJ146" s="6"/>
      <c r="AHK146" s="6"/>
      <c r="AHL146" s="6"/>
      <c r="AHM146" s="6"/>
      <c r="AHN146" s="6"/>
      <c r="AHO146" s="6"/>
      <c r="AHP146" s="6"/>
      <c r="AHQ146" s="6"/>
      <c r="AHR146" s="6"/>
      <c r="AHS146" s="6"/>
      <c r="AHT146" s="6"/>
      <c r="AHU146" s="6"/>
      <c r="AHV146" s="6"/>
      <c r="AHW146" s="6"/>
      <c r="AHX146" s="6"/>
      <c r="AHY146" s="6"/>
      <c r="AHZ146" s="6"/>
      <c r="AIA146" s="6"/>
      <c r="AIB146" s="6"/>
      <c r="AIC146" s="6"/>
      <c r="AID146" s="6"/>
      <c r="AIE146" s="6"/>
      <c r="AIF146" s="6"/>
      <c r="AIG146" s="6"/>
      <c r="AIH146" s="6"/>
      <c r="AII146" s="6"/>
      <c r="AIJ146" s="6"/>
      <c r="AIK146" s="6"/>
      <c r="AIL146" s="6"/>
      <c r="AIM146" s="6"/>
      <c r="AIN146" s="6"/>
      <c r="AIO146" s="6"/>
      <c r="AIP146" s="6"/>
      <c r="AIQ146" s="6"/>
      <c r="AIR146" s="6"/>
      <c r="AIS146" s="6"/>
      <c r="AIT146" s="6"/>
      <c r="AIU146" s="6"/>
      <c r="AIV146" s="6"/>
      <c r="AIW146" s="6"/>
      <c r="AIX146" s="6"/>
      <c r="AIY146" s="6"/>
      <c r="AIZ146" s="6"/>
      <c r="AJA146" s="6"/>
      <c r="AJB146" s="6"/>
      <c r="AJC146" s="6"/>
      <c r="AJD146" s="6"/>
      <c r="AJE146" s="6"/>
      <c r="AJF146" s="6"/>
      <c r="AJG146" s="6"/>
      <c r="AJH146" s="6"/>
      <c r="AJI146" s="6"/>
      <c r="AJJ146" s="6"/>
      <c r="AJK146" s="6"/>
      <c r="AJL146" s="6"/>
      <c r="AJM146" s="6"/>
      <c r="AJN146" s="6"/>
      <c r="AJO146" s="6"/>
      <c r="AJP146" s="6"/>
      <c r="AJQ146" s="6"/>
      <c r="AJR146" s="6"/>
      <c r="AJS146" s="6"/>
      <c r="AJT146" s="6"/>
      <c r="AJU146" s="6"/>
      <c r="AJV146" s="6"/>
      <c r="AJW146" s="6"/>
      <c r="AJX146" s="6"/>
      <c r="AJY146" s="6"/>
      <c r="AJZ146" s="6"/>
      <c r="AKA146" s="6"/>
      <c r="AKB146" s="6"/>
      <c r="AKC146" s="6"/>
      <c r="AKD146" s="6"/>
      <c r="AKE146" s="6"/>
      <c r="AKF146" s="6"/>
      <c r="AKG146" s="6"/>
      <c r="AKH146" s="6"/>
      <c r="AKI146" s="6"/>
      <c r="AKJ146" s="6"/>
      <c r="AKK146" s="6"/>
      <c r="AKL146" s="6"/>
      <c r="AKM146" s="6"/>
      <c r="AKN146" s="6"/>
      <c r="AKO146" s="6"/>
      <c r="AKP146" s="6"/>
      <c r="AKQ146" s="6"/>
      <c r="AKR146" s="6"/>
      <c r="AKS146" s="6"/>
      <c r="AKT146" s="6"/>
      <c r="AKU146" s="6"/>
      <c r="AKV146" s="6"/>
      <c r="AKW146" s="6"/>
      <c r="AKX146" s="6"/>
      <c r="AKY146" s="6"/>
      <c r="AKZ146" s="6"/>
      <c r="ALA146" s="6"/>
      <c r="ALB146" s="6"/>
      <c r="ALC146" s="6"/>
      <c r="ALD146" s="6"/>
      <c r="ALE146" s="6"/>
      <c r="ALF146" s="6"/>
      <c r="ALG146" s="6"/>
      <c r="ALH146" s="6"/>
      <c r="ALI146" s="6"/>
      <c r="ALJ146" s="6"/>
      <c r="ALK146" s="6"/>
      <c r="ALL146" s="6"/>
      <c r="ALM146" s="6"/>
      <c r="ALN146" s="6"/>
      <c r="ALO146" s="6"/>
      <c r="ALP146" s="6"/>
      <c r="ALQ146" s="6"/>
      <c r="ALR146" s="6"/>
      <c r="ALS146" s="6"/>
      <c r="ALT146" s="6"/>
      <c r="ALU146" s="6"/>
      <c r="ALV146" s="6"/>
      <c r="ALW146" s="6"/>
      <c r="ALX146" s="6"/>
      <c r="ALY146" s="6"/>
      <c r="ALZ146" s="6"/>
      <c r="AMA146" s="6"/>
      <c r="AMB146" s="6"/>
      <c r="AMC146" s="6"/>
      <c r="AMD146" s="6"/>
      <c r="AME146" s="6"/>
      <c r="AMF146" s="6"/>
      <c r="AMG146" s="6"/>
      <c r="AMH146" s="6"/>
      <c r="AMI146" s="6"/>
      <c r="AMJ146" s="6"/>
      <c r="AMK146" s="6"/>
      <c r="AML146" s="6"/>
      <c r="AMM146" s="6"/>
      <c r="AMN146" s="6"/>
      <c r="AMO146" s="6"/>
      <c r="AMP146" s="6"/>
      <c r="AMQ146" s="6"/>
      <c r="AMR146" s="6"/>
      <c r="AMS146" s="6"/>
      <c r="AMT146" s="6"/>
      <c r="AMU146" s="6"/>
      <c r="AMV146" s="6"/>
      <c r="AMW146" s="6"/>
      <c r="AMX146" s="6"/>
      <c r="AMY146" s="6"/>
      <c r="AMZ146" s="6"/>
      <c r="ANA146" s="6"/>
      <c r="ANB146" s="6"/>
      <c r="ANC146" s="6"/>
      <c r="AND146" s="6"/>
      <c r="ANE146" s="6"/>
      <c r="ANF146" s="6"/>
      <c r="ANG146" s="6"/>
      <c r="ANH146" s="6"/>
      <c r="ANI146" s="6"/>
      <c r="ANJ146" s="6"/>
      <c r="ANK146" s="6"/>
      <c r="ANL146" s="6"/>
      <c r="ANM146" s="6"/>
      <c r="ANN146" s="6"/>
      <c r="ANO146" s="6"/>
      <c r="ANP146" s="6"/>
      <c r="ANQ146" s="6"/>
      <c r="ANR146" s="6"/>
      <c r="ANS146" s="6"/>
      <c r="ANT146" s="6"/>
      <c r="ANU146" s="6"/>
      <c r="ANV146" s="6"/>
      <c r="ANW146" s="6"/>
      <c r="ANX146" s="6"/>
      <c r="ANY146" s="6"/>
      <c r="ANZ146" s="6"/>
      <c r="AOA146" s="6"/>
      <c r="AOB146" s="6"/>
      <c r="AOC146" s="6"/>
      <c r="AOD146" s="6"/>
      <c r="AOE146" s="6"/>
      <c r="AOF146" s="6"/>
      <c r="AOG146" s="6"/>
      <c r="AOH146" s="6"/>
      <c r="AOI146" s="6"/>
      <c r="AOJ146" s="6"/>
      <c r="AOK146" s="6"/>
      <c r="AOL146" s="6"/>
      <c r="AOM146" s="6"/>
      <c r="AON146" s="6"/>
      <c r="AOO146" s="6"/>
      <c r="AOP146" s="6"/>
      <c r="AOQ146" s="6"/>
      <c r="AOR146" s="6"/>
      <c r="AOS146" s="6"/>
      <c r="AOT146" s="6"/>
      <c r="AOU146" s="6"/>
      <c r="AOV146" s="6"/>
      <c r="AOW146" s="6"/>
      <c r="AOX146" s="6"/>
      <c r="AOY146" s="6"/>
      <c r="AOZ146" s="6"/>
      <c r="APA146" s="6"/>
      <c r="APB146" s="6"/>
      <c r="APC146" s="6"/>
      <c r="APD146" s="6"/>
      <c r="APE146" s="6"/>
      <c r="APF146" s="6"/>
      <c r="APG146" s="6"/>
      <c r="APH146" s="6"/>
      <c r="API146" s="6"/>
      <c r="APJ146" s="6"/>
      <c r="APK146" s="6"/>
      <c r="APL146" s="6"/>
      <c r="APM146" s="6"/>
      <c r="APN146" s="6"/>
      <c r="APO146" s="6"/>
      <c r="APP146" s="6"/>
      <c r="APQ146" s="6"/>
      <c r="APR146" s="6"/>
      <c r="APS146" s="6"/>
      <c r="APT146" s="6"/>
      <c r="APU146" s="6"/>
      <c r="APV146" s="6"/>
      <c r="APW146" s="6"/>
      <c r="APX146" s="6"/>
      <c r="APY146" s="6"/>
      <c r="APZ146" s="6"/>
      <c r="AQA146" s="6"/>
      <c r="AQB146" s="6"/>
      <c r="AQC146" s="6"/>
      <c r="AQD146" s="6"/>
      <c r="AQE146" s="6"/>
      <c r="AQF146" s="6"/>
      <c r="AQG146" s="6"/>
      <c r="AQH146" s="6"/>
      <c r="AQI146" s="6"/>
      <c r="AQJ146" s="6"/>
      <c r="AQK146" s="6"/>
      <c r="AQL146" s="6"/>
      <c r="AQM146" s="6"/>
      <c r="AQN146" s="6"/>
      <c r="AQO146" s="6"/>
      <c r="AQP146" s="6"/>
      <c r="AQQ146" s="6"/>
      <c r="AQR146" s="6"/>
      <c r="AQS146" s="6"/>
      <c r="AQT146" s="6"/>
      <c r="AQU146" s="6"/>
      <c r="AQV146" s="6"/>
      <c r="AQW146" s="6"/>
      <c r="AQX146" s="6"/>
      <c r="AQY146" s="6"/>
      <c r="AQZ146" s="6"/>
      <c r="ARA146" s="6"/>
      <c r="ARB146" s="6"/>
      <c r="ARC146" s="6"/>
      <c r="ARD146" s="6"/>
      <c r="ARE146" s="6"/>
      <c r="ARF146" s="6"/>
      <c r="ARG146" s="6"/>
      <c r="ARH146" s="6"/>
      <c r="ARI146" s="6"/>
      <c r="ARJ146" s="6"/>
      <c r="ARK146" s="6"/>
      <c r="ARL146" s="6"/>
      <c r="ARM146" s="6"/>
      <c r="ARN146" s="6"/>
      <c r="ARO146" s="6"/>
      <c r="ARP146" s="6"/>
      <c r="ARQ146" s="6"/>
      <c r="ARR146" s="6"/>
      <c r="ARS146" s="6"/>
      <c r="ART146" s="6"/>
      <c r="ARU146" s="6"/>
      <c r="ARV146" s="6"/>
      <c r="ARW146" s="6"/>
      <c r="ARX146" s="6"/>
      <c r="ARY146" s="6"/>
      <c r="ARZ146" s="6"/>
      <c r="ASA146" s="6"/>
      <c r="ASB146" s="6"/>
      <c r="ASC146" s="6"/>
      <c r="ASD146" s="6"/>
      <c r="ASE146" s="6"/>
      <c r="ASF146" s="6"/>
      <c r="ASG146" s="6"/>
      <c r="ASH146" s="6"/>
      <c r="ASI146" s="6"/>
      <c r="ASJ146" s="6"/>
      <c r="ASK146" s="6"/>
      <c r="ASL146" s="6"/>
      <c r="ASM146" s="6"/>
      <c r="ASN146" s="6"/>
      <c r="ASO146" s="6"/>
      <c r="ASP146" s="6"/>
      <c r="ASQ146" s="6"/>
      <c r="ASR146" s="6"/>
      <c r="ASS146" s="6"/>
      <c r="AST146" s="6"/>
      <c r="ASU146" s="6"/>
      <c r="ASV146" s="6"/>
      <c r="ASW146" s="6"/>
      <c r="ASX146" s="6"/>
      <c r="ASY146" s="6"/>
      <c r="ASZ146" s="6"/>
      <c r="ATA146" s="6"/>
      <c r="ATB146" s="6"/>
      <c r="ATC146" s="6"/>
      <c r="ATD146" s="6"/>
      <c r="ATE146" s="6"/>
      <c r="ATF146" s="6"/>
      <c r="ATG146" s="6"/>
      <c r="ATH146" s="6"/>
      <c r="ATI146" s="6"/>
      <c r="ATJ146" s="6"/>
      <c r="ATK146" s="6"/>
      <c r="ATL146" s="6"/>
      <c r="ATM146" s="6"/>
      <c r="ATN146" s="6"/>
      <c r="ATO146" s="6"/>
      <c r="ATP146" s="6"/>
      <c r="ATQ146" s="6"/>
      <c r="ATR146" s="6"/>
      <c r="ATS146" s="6"/>
      <c r="ATT146" s="6"/>
      <c r="ATU146" s="6"/>
      <c r="ATV146" s="6"/>
      <c r="ATW146" s="6"/>
      <c r="ATX146" s="6"/>
      <c r="ATY146" s="6"/>
      <c r="ATZ146" s="6"/>
      <c r="AUA146" s="6"/>
      <c r="AUB146" s="6"/>
      <c r="AUC146" s="6"/>
      <c r="AUD146" s="6"/>
      <c r="AUE146" s="6"/>
      <c r="AUF146" s="6"/>
      <c r="AUG146" s="6"/>
      <c r="AUH146" s="6"/>
      <c r="AUI146" s="6"/>
      <c r="AUJ146" s="6"/>
      <c r="AUK146" s="6"/>
      <c r="AUL146" s="6"/>
      <c r="AUM146" s="6"/>
      <c r="AUN146" s="6"/>
      <c r="AUO146" s="6"/>
      <c r="AUP146" s="6"/>
      <c r="AUQ146" s="6"/>
      <c r="AUR146" s="6"/>
      <c r="AUS146" s="6"/>
      <c r="AUT146" s="6"/>
      <c r="AUU146" s="6"/>
      <c r="AUV146" s="6"/>
      <c r="AUW146" s="6"/>
      <c r="AUX146" s="6"/>
      <c r="AUY146" s="6"/>
      <c r="AUZ146" s="6"/>
      <c r="AVA146" s="6"/>
      <c r="AVB146" s="6"/>
      <c r="AVC146" s="6"/>
      <c r="AVD146" s="6"/>
      <c r="AVE146" s="6"/>
      <c r="AVF146" s="6"/>
      <c r="AVG146" s="6"/>
      <c r="AVH146" s="6"/>
      <c r="AVI146" s="6"/>
      <c r="AVJ146" s="6"/>
      <c r="AVK146" s="6"/>
      <c r="AVL146" s="6"/>
      <c r="AVM146" s="6"/>
      <c r="AVN146" s="6"/>
      <c r="AVO146" s="6"/>
      <c r="AVP146" s="6"/>
      <c r="AVQ146" s="6"/>
      <c r="AVR146" s="6"/>
      <c r="AVS146" s="6"/>
      <c r="AVT146" s="6"/>
      <c r="AVU146" s="6"/>
      <c r="AVV146" s="6"/>
      <c r="AVW146" s="6"/>
      <c r="AVX146" s="6"/>
      <c r="AVY146" s="6"/>
      <c r="AVZ146" s="6"/>
      <c r="AWA146" s="6"/>
      <c r="AWB146" s="6"/>
      <c r="AWC146" s="6"/>
      <c r="AWD146" s="6"/>
      <c r="AWE146" s="6"/>
      <c r="AWF146" s="6"/>
      <c r="AWG146" s="6"/>
      <c r="AWH146" s="6"/>
      <c r="AWI146" s="6"/>
      <c r="AWJ146" s="6"/>
      <c r="AWK146" s="6"/>
      <c r="AWL146" s="6"/>
      <c r="AWM146" s="6"/>
      <c r="AWN146" s="6"/>
      <c r="AWO146" s="6"/>
      <c r="AWP146" s="6"/>
      <c r="AWQ146" s="6"/>
      <c r="AWR146" s="6"/>
      <c r="AWS146" s="6"/>
      <c r="AWT146" s="6"/>
      <c r="AWU146" s="6"/>
      <c r="AWV146" s="6"/>
      <c r="AWW146" s="6"/>
      <c r="AWX146" s="6"/>
      <c r="AWY146" s="6"/>
      <c r="AWZ146" s="6"/>
      <c r="AXA146" s="6"/>
      <c r="AXB146" s="6"/>
      <c r="AXC146" s="6"/>
      <c r="AXD146" s="6"/>
      <c r="AXE146" s="6"/>
      <c r="AXF146" s="6"/>
      <c r="AXG146" s="6"/>
      <c r="AXH146" s="6"/>
      <c r="AXI146" s="6"/>
      <c r="AXJ146" s="6"/>
      <c r="AXK146" s="6"/>
      <c r="AXL146" s="6"/>
      <c r="AXM146" s="6"/>
      <c r="AXN146" s="6"/>
      <c r="AXO146" s="6"/>
      <c r="AXP146" s="6"/>
      <c r="AXQ146" s="6"/>
      <c r="AXR146" s="6"/>
      <c r="AXS146" s="6"/>
      <c r="AXT146" s="6"/>
      <c r="AXU146" s="6"/>
      <c r="AXV146" s="6"/>
      <c r="AXW146" s="6"/>
      <c r="AXX146" s="6"/>
      <c r="AXY146" s="6"/>
      <c r="AXZ146" s="6"/>
      <c r="AYA146" s="6"/>
      <c r="AYB146" s="6"/>
      <c r="AYC146" s="6"/>
      <c r="AYD146" s="6"/>
      <c r="AYE146" s="6"/>
      <c r="AYF146" s="6"/>
      <c r="AYG146" s="6"/>
      <c r="AYH146" s="6"/>
      <c r="AYI146" s="6"/>
      <c r="AYJ146" s="6"/>
      <c r="AYK146" s="6"/>
      <c r="AYL146" s="6"/>
      <c r="AYM146" s="6"/>
      <c r="AYN146" s="6"/>
      <c r="AYO146" s="6"/>
      <c r="AYP146" s="6"/>
      <c r="AYQ146" s="6"/>
      <c r="AYR146" s="6"/>
      <c r="AYS146" s="6"/>
      <c r="AYT146" s="6"/>
      <c r="AYU146" s="6"/>
      <c r="AYV146" s="6"/>
      <c r="AYW146" s="6"/>
      <c r="AYX146" s="6"/>
      <c r="AYY146" s="6"/>
      <c r="AYZ146" s="6"/>
      <c r="AZA146" s="6"/>
      <c r="AZB146" s="6"/>
      <c r="AZC146" s="6"/>
      <c r="AZD146" s="6"/>
      <c r="AZE146" s="6"/>
      <c r="AZF146" s="6"/>
      <c r="AZG146" s="6"/>
      <c r="AZH146" s="6"/>
      <c r="AZI146" s="6"/>
      <c r="AZJ146" s="6"/>
      <c r="AZK146" s="6"/>
      <c r="AZL146" s="6"/>
      <c r="AZM146" s="6"/>
      <c r="AZN146" s="6"/>
      <c r="AZO146" s="6"/>
      <c r="AZP146" s="6"/>
      <c r="AZQ146" s="6"/>
      <c r="AZR146" s="6"/>
      <c r="AZS146" s="6"/>
      <c r="AZT146" s="6"/>
      <c r="AZU146" s="6"/>
      <c r="AZV146" s="6"/>
      <c r="AZW146" s="6"/>
      <c r="AZX146" s="6"/>
      <c r="AZY146" s="6"/>
      <c r="AZZ146" s="6"/>
      <c r="BAA146" s="6"/>
      <c r="BAB146" s="6"/>
      <c r="BAC146" s="6"/>
      <c r="BAD146" s="6"/>
      <c r="BAE146" s="6"/>
      <c r="BAF146" s="6"/>
      <c r="BAG146" s="6"/>
      <c r="BAH146" s="6"/>
      <c r="BAI146" s="6"/>
      <c r="BAJ146" s="6"/>
      <c r="BAK146" s="6"/>
      <c r="BAL146" s="6"/>
      <c r="BAM146" s="6"/>
      <c r="BAN146" s="6"/>
      <c r="BAO146" s="6"/>
      <c r="BAP146" s="6"/>
      <c r="BAQ146" s="6"/>
      <c r="BAR146" s="6"/>
      <c r="BAS146" s="6"/>
      <c r="BAT146" s="6"/>
      <c r="BAU146" s="6"/>
      <c r="BAV146" s="6"/>
      <c r="BAW146" s="6"/>
      <c r="BAX146" s="6"/>
      <c r="BAY146" s="6"/>
      <c r="BAZ146" s="6"/>
      <c r="BBA146" s="6"/>
      <c r="BBB146" s="6"/>
      <c r="BBC146" s="6"/>
      <c r="BBD146" s="6"/>
      <c r="BBE146" s="6"/>
      <c r="BBF146" s="6"/>
      <c r="BBG146" s="6"/>
      <c r="BBH146" s="6"/>
      <c r="BBI146" s="6"/>
      <c r="BBJ146" s="6"/>
      <c r="BBK146" s="6"/>
      <c r="BBL146" s="6"/>
      <c r="BBM146" s="6"/>
      <c r="BBN146" s="6"/>
      <c r="BBO146" s="6"/>
      <c r="BBP146" s="6"/>
      <c r="BBQ146" s="6"/>
      <c r="BBR146" s="6"/>
      <c r="BBS146" s="6"/>
      <c r="BBT146" s="6"/>
      <c r="BBU146" s="6"/>
      <c r="BBV146" s="6"/>
      <c r="BBW146" s="6"/>
      <c r="BBX146" s="6"/>
      <c r="BBY146" s="6"/>
      <c r="BBZ146" s="6"/>
      <c r="BCA146" s="6"/>
      <c r="BCB146" s="6"/>
      <c r="BCC146" s="6"/>
      <c r="BCD146" s="6"/>
      <c r="BCE146" s="6"/>
      <c r="BCF146" s="6"/>
      <c r="BCG146" s="6"/>
      <c r="BCH146" s="6"/>
      <c r="BCI146" s="6"/>
      <c r="BCJ146" s="6"/>
      <c r="BCK146" s="6"/>
      <c r="BCL146" s="6"/>
      <c r="BCM146" s="6"/>
      <c r="BCN146" s="6"/>
      <c r="BCO146" s="6"/>
      <c r="BCP146" s="6"/>
      <c r="BCQ146" s="6"/>
      <c r="BCR146" s="6"/>
      <c r="BCS146" s="6"/>
      <c r="BCT146" s="6"/>
      <c r="BCU146" s="6"/>
      <c r="BCV146" s="6"/>
      <c r="BCW146" s="6"/>
      <c r="BCX146" s="6"/>
      <c r="BCY146" s="6"/>
      <c r="BCZ146" s="6"/>
      <c r="BDA146" s="6"/>
      <c r="BDB146" s="6"/>
      <c r="BDC146" s="6"/>
      <c r="BDD146" s="6"/>
      <c r="BDE146" s="6"/>
      <c r="BDF146" s="6"/>
      <c r="BDG146" s="6"/>
      <c r="BDH146" s="6"/>
      <c r="BDI146" s="6"/>
      <c r="BDJ146" s="6"/>
      <c r="BDK146" s="6"/>
      <c r="BDL146" s="6"/>
      <c r="BDM146" s="6"/>
      <c r="BDN146" s="6"/>
      <c r="BDO146" s="6"/>
      <c r="BDP146" s="6"/>
      <c r="BDQ146" s="6"/>
      <c r="BDR146" s="6"/>
      <c r="BDS146" s="6"/>
      <c r="BDT146" s="6"/>
      <c r="BDU146" s="6"/>
      <c r="BDV146" s="6"/>
      <c r="BDW146" s="6"/>
      <c r="BDX146" s="6"/>
      <c r="BDY146" s="6"/>
      <c r="BDZ146" s="6"/>
      <c r="BEA146" s="6"/>
      <c r="BEB146" s="6"/>
      <c r="BEC146" s="6"/>
      <c r="BED146" s="6"/>
      <c r="BEE146" s="6"/>
      <c r="BEF146" s="6"/>
      <c r="BEG146" s="6"/>
      <c r="BEH146" s="6"/>
      <c r="BEI146" s="6"/>
      <c r="BEJ146" s="6"/>
      <c r="BEK146" s="6"/>
      <c r="BEL146" s="6"/>
      <c r="BEM146" s="6"/>
      <c r="BEN146" s="6"/>
      <c r="BEO146" s="6"/>
      <c r="BEP146" s="6"/>
      <c r="BEQ146" s="6"/>
      <c r="BER146" s="6"/>
      <c r="BES146" s="6"/>
      <c r="BET146" s="6"/>
      <c r="BEU146" s="6"/>
      <c r="BEV146" s="6"/>
      <c r="BEW146" s="6"/>
      <c r="BEX146" s="6"/>
      <c r="BEY146" s="6"/>
      <c r="BEZ146" s="6"/>
      <c r="BFA146" s="6"/>
      <c r="BFB146" s="6"/>
      <c r="BFC146" s="6"/>
      <c r="BFD146" s="6"/>
      <c r="BFE146" s="6"/>
      <c r="BFF146" s="6"/>
      <c r="BFG146" s="6"/>
      <c r="BFH146" s="6"/>
      <c r="BFI146" s="6"/>
      <c r="BFJ146" s="6"/>
      <c r="BFK146" s="6"/>
      <c r="BFL146" s="6"/>
      <c r="BFM146" s="6"/>
      <c r="BFN146" s="6"/>
      <c r="BFO146" s="6"/>
      <c r="BFP146" s="6"/>
      <c r="BFQ146" s="6"/>
      <c r="BFR146" s="6"/>
      <c r="BFS146" s="6"/>
      <c r="BFT146" s="6"/>
      <c r="BFU146" s="6"/>
      <c r="BFV146" s="6"/>
      <c r="BFW146" s="6"/>
      <c r="BFX146" s="6"/>
      <c r="BFY146" s="6"/>
      <c r="BFZ146" s="6"/>
      <c r="BGA146" s="6"/>
      <c r="BGB146" s="6"/>
      <c r="BGC146" s="6"/>
      <c r="BGD146" s="6"/>
      <c r="BGE146" s="6"/>
      <c r="BGF146" s="6"/>
      <c r="BGG146" s="6"/>
      <c r="BGH146" s="6"/>
      <c r="BGI146" s="6"/>
      <c r="BGJ146" s="6"/>
      <c r="BGK146" s="6"/>
      <c r="BGL146" s="6"/>
      <c r="BGM146" s="6"/>
      <c r="BGN146" s="6"/>
      <c r="BGO146" s="6"/>
      <c r="BGP146" s="6"/>
      <c r="BGQ146" s="6"/>
      <c r="BGR146" s="6"/>
      <c r="BGS146" s="6"/>
      <c r="BGT146" s="6"/>
      <c r="BGU146" s="6"/>
      <c r="BGV146" s="6"/>
      <c r="BGW146" s="6"/>
      <c r="BGX146" s="6"/>
      <c r="BGY146" s="6"/>
      <c r="BGZ146" s="6"/>
      <c r="BHA146" s="6"/>
      <c r="BHB146" s="6"/>
      <c r="BHC146" s="6"/>
      <c r="BHD146" s="6"/>
      <c r="BHE146" s="6"/>
      <c r="BHF146" s="6"/>
      <c r="BHG146" s="6"/>
      <c r="BHH146" s="6"/>
      <c r="BHI146" s="6"/>
      <c r="BHJ146" s="6"/>
      <c r="BHK146" s="6"/>
      <c r="BHL146" s="6"/>
      <c r="BHM146" s="6"/>
      <c r="BHN146" s="6"/>
      <c r="BHO146" s="6"/>
      <c r="BHP146" s="6"/>
      <c r="BHQ146" s="6"/>
      <c r="BHR146" s="6"/>
      <c r="BHS146" s="6"/>
      <c r="BHT146" s="6"/>
      <c r="BHU146" s="6"/>
      <c r="BHV146" s="6"/>
      <c r="BHW146" s="6"/>
      <c r="BHX146" s="6"/>
      <c r="BHY146" s="6"/>
      <c r="BHZ146" s="6"/>
      <c r="BIA146" s="6"/>
      <c r="BIB146" s="6"/>
      <c r="BIC146" s="6"/>
      <c r="BID146" s="6"/>
      <c r="BIE146" s="6"/>
      <c r="BIF146" s="6"/>
      <c r="BIG146" s="6"/>
      <c r="BIH146" s="6"/>
      <c r="BII146" s="6"/>
      <c r="BIJ146" s="6"/>
      <c r="BIK146" s="6"/>
      <c r="BIL146" s="6"/>
      <c r="BIM146" s="6"/>
      <c r="BIN146" s="6"/>
      <c r="BIO146" s="6"/>
      <c r="BIP146" s="6"/>
      <c r="BIQ146" s="6"/>
      <c r="BIR146" s="6"/>
      <c r="BIS146" s="6"/>
      <c r="BIT146" s="6"/>
      <c r="BIU146" s="6"/>
      <c r="BIV146" s="6"/>
      <c r="BIW146" s="6"/>
      <c r="BIX146" s="6"/>
      <c r="BIY146" s="6"/>
      <c r="BIZ146" s="6"/>
      <c r="BJA146" s="6"/>
      <c r="BJB146" s="6"/>
      <c r="BJC146" s="6"/>
      <c r="BJD146" s="6"/>
      <c r="BJE146" s="6"/>
      <c r="BJF146" s="6"/>
      <c r="BJG146" s="6"/>
      <c r="BJH146" s="6"/>
      <c r="BJI146" s="6"/>
      <c r="BJJ146" s="6"/>
      <c r="BJK146" s="6"/>
      <c r="BJL146" s="6"/>
      <c r="BJM146" s="6"/>
      <c r="BJN146" s="6"/>
      <c r="BJO146" s="6"/>
      <c r="BJP146" s="6"/>
      <c r="BJQ146" s="6"/>
      <c r="BJR146" s="6"/>
      <c r="BJS146" s="6"/>
      <c r="BJT146" s="6"/>
      <c r="BJU146" s="6"/>
      <c r="BJV146" s="6"/>
      <c r="BJW146" s="6"/>
      <c r="BJX146" s="6"/>
      <c r="BJY146" s="6"/>
      <c r="BJZ146" s="6"/>
      <c r="BKA146" s="6"/>
      <c r="BKB146" s="6"/>
      <c r="BKC146" s="6"/>
      <c r="BKD146" s="6"/>
      <c r="BKE146" s="6"/>
      <c r="BKF146" s="6"/>
      <c r="BKG146" s="6"/>
      <c r="BKH146" s="6"/>
      <c r="BKI146" s="6"/>
      <c r="BKJ146" s="6"/>
      <c r="BKK146" s="6"/>
      <c r="BKL146" s="6"/>
      <c r="BKM146" s="6"/>
      <c r="BKN146" s="6"/>
      <c r="BKO146" s="6"/>
      <c r="BKP146" s="6"/>
      <c r="BKQ146" s="6"/>
      <c r="BKR146" s="6"/>
      <c r="BKS146" s="6"/>
      <c r="BKT146" s="6"/>
      <c r="BKU146" s="6"/>
      <c r="BKV146" s="6"/>
      <c r="BKW146" s="6"/>
      <c r="BKX146" s="6"/>
      <c r="BKY146" s="6"/>
      <c r="BKZ146" s="6"/>
      <c r="BLA146" s="6"/>
      <c r="BLB146" s="6"/>
      <c r="BLC146" s="6"/>
      <c r="BLD146" s="6"/>
      <c r="BLE146" s="6"/>
      <c r="BLF146" s="6"/>
      <c r="BLG146" s="6"/>
      <c r="BLH146" s="6"/>
      <c r="BLI146" s="6"/>
      <c r="BLJ146" s="6"/>
      <c r="BLK146" s="6"/>
      <c r="BLL146" s="6"/>
      <c r="BLM146" s="6"/>
      <c r="BLN146" s="6"/>
      <c r="BLO146" s="6"/>
      <c r="BLP146" s="6"/>
      <c r="BLQ146" s="6"/>
      <c r="BLR146" s="6"/>
      <c r="BLS146" s="6"/>
      <c r="BLT146" s="6"/>
      <c r="BLU146" s="6"/>
      <c r="BLV146" s="6"/>
      <c r="BLW146" s="6"/>
      <c r="BLX146" s="6"/>
      <c r="BLY146" s="6"/>
      <c r="BLZ146" s="6"/>
      <c r="BMA146" s="6"/>
      <c r="BMB146" s="6"/>
      <c r="BMC146" s="6"/>
      <c r="BMD146" s="6"/>
      <c r="BME146" s="6"/>
      <c r="BMF146" s="6"/>
      <c r="BMG146" s="6"/>
      <c r="BMH146" s="6"/>
      <c r="BMI146" s="6"/>
      <c r="BMJ146" s="6"/>
      <c r="BMK146" s="6"/>
      <c r="BML146" s="6"/>
      <c r="BMM146" s="6"/>
      <c r="BMN146" s="6"/>
      <c r="BMO146" s="6"/>
      <c r="BMP146" s="6"/>
      <c r="BMQ146" s="6"/>
      <c r="BMR146" s="6"/>
      <c r="BMS146" s="6"/>
      <c r="BMT146" s="6"/>
      <c r="BMU146" s="6"/>
      <c r="BMV146" s="6"/>
      <c r="BMW146" s="6"/>
      <c r="BMX146" s="6"/>
      <c r="BMY146" s="6"/>
      <c r="BMZ146" s="6"/>
      <c r="BNA146" s="6"/>
      <c r="BNB146" s="6"/>
      <c r="BNC146" s="6"/>
      <c r="BND146" s="6"/>
      <c r="BNE146" s="6"/>
      <c r="BNF146" s="6"/>
      <c r="BNG146" s="6"/>
      <c r="BNH146" s="6"/>
      <c r="BNI146" s="6"/>
      <c r="BNJ146" s="6"/>
      <c r="BNK146" s="6"/>
      <c r="BNL146" s="6"/>
      <c r="BNM146" s="6"/>
      <c r="BNN146" s="6"/>
      <c r="BNO146" s="6"/>
      <c r="BNP146" s="6"/>
      <c r="BNQ146" s="6"/>
      <c r="BNR146" s="6"/>
      <c r="BNS146" s="6"/>
      <c r="BNT146" s="6"/>
      <c r="BNU146" s="6"/>
      <c r="BNV146" s="6"/>
      <c r="BNW146" s="6"/>
      <c r="BNX146" s="6"/>
      <c r="BNY146" s="6"/>
      <c r="BNZ146" s="6"/>
      <c r="BOA146" s="6"/>
      <c r="BOB146" s="6"/>
      <c r="BOC146" s="6"/>
      <c r="BOD146" s="6"/>
      <c r="BOE146" s="6"/>
      <c r="BOF146" s="6"/>
      <c r="BOG146" s="6"/>
      <c r="BOH146" s="6"/>
      <c r="BOI146" s="6"/>
      <c r="BOJ146" s="6"/>
      <c r="BOK146" s="6"/>
      <c r="BOL146" s="6"/>
      <c r="BOM146" s="6"/>
      <c r="BON146" s="6"/>
      <c r="BOO146" s="6"/>
      <c r="BOP146" s="6"/>
      <c r="BOQ146" s="6"/>
      <c r="BOR146" s="6"/>
      <c r="BOS146" s="6"/>
      <c r="BOT146" s="6"/>
      <c r="BOU146" s="6"/>
      <c r="BOV146" s="6"/>
      <c r="BOW146" s="6"/>
      <c r="BOX146" s="6"/>
      <c r="BOY146" s="6"/>
      <c r="BOZ146" s="6"/>
      <c r="BPA146" s="6"/>
      <c r="BPB146" s="6"/>
      <c r="BPC146" s="6"/>
      <c r="BPD146" s="6"/>
      <c r="BPE146" s="6"/>
      <c r="BPF146" s="6"/>
      <c r="BPG146" s="6"/>
      <c r="BPH146" s="6"/>
      <c r="BPI146" s="6"/>
      <c r="BPJ146" s="6"/>
      <c r="BPK146" s="6"/>
      <c r="BPL146" s="6"/>
      <c r="BPM146" s="6"/>
      <c r="BPN146" s="6"/>
      <c r="BPO146" s="6"/>
      <c r="BPP146" s="6"/>
      <c r="BPQ146" s="6"/>
      <c r="BPR146" s="6"/>
      <c r="BPS146" s="6"/>
      <c r="BPT146" s="6"/>
      <c r="BPU146" s="6"/>
      <c r="BPV146" s="6"/>
      <c r="BPW146" s="6"/>
      <c r="BPX146" s="6"/>
      <c r="BPY146" s="6"/>
      <c r="BPZ146" s="6"/>
      <c r="BQA146" s="6"/>
      <c r="BQB146" s="6"/>
      <c r="BQC146" s="6"/>
      <c r="BQD146" s="6"/>
      <c r="BQE146" s="6"/>
      <c r="BQF146" s="6"/>
      <c r="BQG146" s="6"/>
      <c r="BQH146" s="6"/>
      <c r="BQI146" s="6"/>
      <c r="BQJ146" s="6"/>
      <c r="BQK146" s="6"/>
      <c r="BQL146" s="6"/>
      <c r="BQM146" s="6"/>
      <c r="BQN146" s="6"/>
      <c r="BQO146" s="6"/>
      <c r="BQP146" s="6"/>
      <c r="BQQ146" s="6"/>
      <c r="BQR146" s="6"/>
      <c r="BQS146" s="6"/>
      <c r="BQT146" s="6"/>
      <c r="BQU146" s="6"/>
      <c r="BQV146" s="6"/>
      <c r="BQW146" s="6"/>
      <c r="BQX146" s="6"/>
      <c r="BQY146" s="6"/>
      <c r="BQZ146" s="6"/>
      <c r="BRA146" s="6"/>
      <c r="BRB146" s="6"/>
      <c r="BRC146" s="6"/>
      <c r="BRD146" s="6"/>
      <c r="BRE146" s="6"/>
      <c r="BRF146" s="6"/>
      <c r="BRG146" s="6"/>
      <c r="BRH146" s="6"/>
      <c r="BRI146" s="6"/>
      <c r="BRJ146" s="6"/>
      <c r="BRK146" s="6"/>
      <c r="BRL146" s="6"/>
      <c r="BRM146" s="6"/>
      <c r="BRN146" s="6"/>
      <c r="BRO146" s="6"/>
      <c r="BRP146" s="6"/>
      <c r="BRQ146" s="6"/>
      <c r="BRR146" s="6"/>
      <c r="BRS146" s="6"/>
      <c r="BRT146" s="6"/>
      <c r="BRU146" s="6"/>
      <c r="BRV146" s="6"/>
      <c r="BRW146" s="6"/>
      <c r="BRX146" s="6"/>
      <c r="BRY146" s="6"/>
      <c r="BRZ146" s="6"/>
      <c r="BSA146" s="6"/>
      <c r="BSB146" s="6"/>
      <c r="BSC146" s="6"/>
      <c r="BSD146" s="6"/>
      <c r="BSE146" s="6"/>
      <c r="BSF146" s="6"/>
      <c r="BSG146" s="6"/>
      <c r="BSH146" s="6"/>
      <c r="BSI146" s="6"/>
      <c r="BSJ146" s="6"/>
      <c r="BSK146" s="6"/>
      <c r="BSL146" s="6"/>
      <c r="BSM146" s="6"/>
      <c r="BSN146" s="6"/>
      <c r="BSO146" s="6"/>
      <c r="BSP146" s="6"/>
      <c r="BSQ146" s="6"/>
      <c r="BSR146" s="6"/>
      <c r="BSS146" s="6"/>
      <c r="BST146" s="6"/>
      <c r="BSU146" s="6"/>
      <c r="BSV146" s="6"/>
      <c r="BSW146" s="6"/>
      <c r="BSX146" s="6"/>
      <c r="BSY146" s="6"/>
      <c r="BSZ146" s="6"/>
      <c r="BTA146" s="6"/>
      <c r="BTB146" s="6"/>
      <c r="BTC146" s="6"/>
      <c r="BTD146" s="6"/>
      <c r="BTE146" s="6"/>
      <c r="BTF146" s="6"/>
      <c r="BTG146" s="6"/>
      <c r="BTH146" s="6"/>
      <c r="BTI146" s="6"/>
      <c r="BTJ146" s="6"/>
      <c r="BTK146" s="6"/>
      <c r="BTL146" s="6"/>
      <c r="BTM146" s="6"/>
      <c r="BTN146" s="6"/>
      <c r="BTO146" s="6"/>
      <c r="BTP146" s="6"/>
      <c r="BTQ146" s="6"/>
      <c r="BTR146" s="6"/>
      <c r="BTS146" s="6"/>
      <c r="BTT146" s="6"/>
      <c r="BTU146" s="6"/>
      <c r="BTV146" s="6"/>
      <c r="BTW146" s="6"/>
      <c r="BTX146" s="6"/>
      <c r="BTY146" s="6"/>
      <c r="BTZ146" s="6"/>
      <c r="BUA146" s="6"/>
      <c r="BUB146" s="6"/>
      <c r="BUC146" s="6"/>
      <c r="BUD146" s="6"/>
      <c r="BUE146" s="6"/>
      <c r="BUF146" s="6"/>
      <c r="BUG146" s="6"/>
      <c r="BUH146" s="6"/>
      <c r="BUI146" s="6"/>
      <c r="BUJ146" s="6"/>
      <c r="BUK146" s="6"/>
      <c r="BUL146" s="6"/>
      <c r="BUM146" s="6"/>
      <c r="BUN146" s="6"/>
      <c r="BUO146" s="6"/>
      <c r="BUP146" s="6"/>
      <c r="BUQ146" s="6"/>
      <c r="BUR146" s="6"/>
      <c r="BUS146" s="6"/>
      <c r="BUT146" s="6"/>
      <c r="BUU146" s="6"/>
      <c r="BUV146" s="6"/>
      <c r="BUW146" s="6"/>
      <c r="BUX146" s="6"/>
      <c r="BUY146" s="6"/>
      <c r="BUZ146" s="6"/>
      <c r="BVA146" s="6"/>
      <c r="BVB146" s="6"/>
      <c r="BVC146" s="6"/>
      <c r="BVD146" s="6"/>
      <c r="BVE146" s="6"/>
      <c r="BVF146" s="6"/>
      <c r="BVG146" s="6"/>
      <c r="BVH146" s="6"/>
      <c r="BVI146" s="6"/>
      <c r="BVJ146" s="6"/>
      <c r="BVK146" s="6"/>
      <c r="BVL146" s="6"/>
      <c r="BVM146" s="6"/>
      <c r="BVN146" s="6"/>
      <c r="BVO146" s="6"/>
      <c r="BVP146" s="6"/>
      <c r="BVQ146" s="6"/>
      <c r="BVR146" s="6"/>
      <c r="BVS146" s="6"/>
      <c r="BVT146" s="6"/>
      <c r="BVU146" s="6"/>
      <c r="BVV146" s="6"/>
      <c r="BVW146" s="6"/>
      <c r="BVX146" s="6"/>
      <c r="BVY146" s="6"/>
      <c r="BVZ146" s="6"/>
      <c r="BWA146" s="6"/>
      <c r="BWB146" s="6"/>
      <c r="BWC146" s="6"/>
      <c r="BWD146" s="6"/>
      <c r="BWE146" s="6"/>
      <c r="BWF146" s="6"/>
      <c r="BWG146" s="6"/>
      <c r="BWH146" s="6"/>
      <c r="BWI146" s="6"/>
      <c r="BWJ146" s="6"/>
      <c r="BWK146" s="6"/>
      <c r="BWL146" s="6"/>
      <c r="BWM146" s="6"/>
      <c r="BWN146" s="6"/>
      <c r="BWO146" s="6"/>
      <c r="BWP146" s="6"/>
      <c r="BWQ146" s="6"/>
      <c r="BWR146" s="6"/>
      <c r="BWS146" s="6"/>
      <c r="BWT146" s="6"/>
      <c r="BWU146" s="6"/>
      <c r="BWV146" s="6"/>
      <c r="BWW146" s="6"/>
      <c r="BWX146" s="6"/>
      <c r="BWY146" s="6"/>
      <c r="BWZ146" s="6"/>
      <c r="BXA146" s="6"/>
      <c r="BXB146" s="6"/>
      <c r="BXC146" s="6"/>
      <c r="BXD146" s="6"/>
      <c r="BXE146" s="6"/>
      <c r="BXF146" s="6"/>
      <c r="BXG146" s="6"/>
      <c r="BXH146" s="6"/>
      <c r="BXI146" s="6"/>
      <c r="BXJ146" s="6"/>
      <c r="BXK146" s="6"/>
      <c r="BXL146" s="6"/>
      <c r="BXM146" s="6"/>
      <c r="BXN146" s="6"/>
      <c r="BXO146" s="6"/>
      <c r="BXP146" s="6"/>
      <c r="BXQ146" s="6"/>
      <c r="BXR146" s="6"/>
      <c r="BXS146" s="6"/>
      <c r="BXT146" s="6"/>
      <c r="BXU146" s="6"/>
      <c r="BXV146" s="6"/>
      <c r="BXW146" s="6"/>
      <c r="BXX146" s="6"/>
      <c r="BXY146" s="6"/>
      <c r="BXZ146" s="6"/>
      <c r="BYA146" s="6"/>
      <c r="BYB146" s="6"/>
      <c r="BYC146" s="6"/>
      <c r="BYD146" s="6"/>
      <c r="BYE146" s="6"/>
      <c r="BYF146" s="6"/>
      <c r="BYG146" s="6"/>
      <c r="BYH146" s="6"/>
      <c r="BYI146" s="6"/>
      <c r="BYJ146" s="6"/>
      <c r="BYK146" s="6"/>
      <c r="BYL146" s="6"/>
      <c r="BYM146" s="6"/>
      <c r="BYN146" s="6"/>
      <c r="BYO146" s="6"/>
      <c r="BYP146" s="6"/>
      <c r="BYQ146" s="6"/>
      <c r="BYR146" s="6"/>
      <c r="BYS146" s="6"/>
      <c r="BYT146" s="6"/>
      <c r="BYU146" s="6"/>
      <c r="BYV146" s="6"/>
      <c r="BYW146" s="6"/>
      <c r="BYX146" s="6"/>
      <c r="BYY146" s="6"/>
      <c r="BYZ146" s="6"/>
      <c r="BZA146" s="6"/>
      <c r="BZB146" s="6"/>
      <c r="BZC146" s="6"/>
      <c r="BZD146" s="6"/>
      <c r="BZE146" s="6"/>
      <c r="BZF146" s="6"/>
      <c r="BZG146" s="6"/>
      <c r="BZH146" s="6"/>
      <c r="BZI146" s="6"/>
      <c r="BZJ146" s="6"/>
      <c r="BZK146" s="6"/>
      <c r="BZL146" s="6"/>
      <c r="BZM146" s="6"/>
      <c r="BZN146" s="6"/>
      <c r="BZO146" s="6"/>
      <c r="BZP146" s="6"/>
      <c r="BZQ146" s="6"/>
      <c r="BZR146" s="6"/>
      <c r="BZS146" s="6"/>
      <c r="BZT146" s="6"/>
      <c r="BZU146" s="6"/>
      <c r="BZV146" s="6"/>
      <c r="BZW146" s="6"/>
      <c r="BZX146" s="6"/>
      <c r="BZY146" s="6"/>
      <c r="BZZ146" s="6"/>
      <c r="CAA146" s="6"/>
      <c r="CAB146" s="6"/>
      <c r="CAC146" s="6"/>
      <c r="CAD146" s="6"/>
      <c r="CAE146" s="6"/>
      <c r="CAF146" s="6"/>
      <c r="CAG146" s="6"/>
      <c r="CAH146" s="6"/>
      <c r="CAI146" s="6"/>
      <c r="CAJ146" s="6"/>
      <c r="CAK146" s="6"/>
      <c r="CAL146" s="6"/>
      <c r="CAM146" s="6"/>
      <c r="CAN146" s="6"/>
      <c r="CAO146" s="6"/>
      <c r="CAP146" s="6"/>
      <c r="CAQ146" s="6"/>
      <c r="CAR146" s="6"/>
      <c r="CAS146" s="6"/>
      <c r="CAT146" s="6"/>
      <c r="CAU146" s="6"/>
      <c r="CAV146" s="6"/>
      <c r="CAW146" s="6"/>
      <c r="CAX146" s="6"/>
      <c r="CAY146" s="6"/>
      <c r="CAZ146" s="6"/>
      <c r="CBA146" s="6"/>
      <c r="CBB146" s="6"/>
      <c r="CBC146" s="6"/>
      <c r="CBD146" s="6"/>
      <c r="CBE146" s="6"/>
      <c r="CBF146" s="6"/>
      <c r="CBG146" s="6"/>
      <c r="CBH146" s="6"/>
      <c r="CBI146" s="6"/>
      <c r="CBJ146" s="6"/>
      <c r="CBK146" s="6"/>
      <c r="CBL146" s="6"/>
      <c r="CBM146" s="6"/>
      <c r="CBN146" s="6"/>
      <c r="CBO146" s="6"/>
      <c r="CBP146" s="6"/>
      <c r="CBQ146" s="6"/>
      <c r="CBR146" s="6"/>
      <c r="CBS146" s="6"/>
      <c r="CBT146" s="6"/>
      <c r="CBU146" s="6"/>
      <c r="CBV146" s="6"/>
      <c r="CBW146" s="6"/>
      <c r="CBX146" s="6"/>
      <c r="CBY146" s="6"/>
      <c r="CBZ146" s="6"/>
      <c r="CCA146" s="6"/>
      <c r="CCB146" s="6"/>
      <c r="CCC146" s="6"/>
      <c r="CCD146" s="6"/>
      <c r="CCE146" s="6"/>
      <c r="CCF146" s="6"/>
      <c r="CCG146" s="6"/>
      <c r="CCH146" s="6"/>
      <c r="CCI146" s="6"/>
      <c r="CCJ146" s="6"/>
      <c r="CCK146" s="6"/>
      <c r="CCL146" s="6"/>
      <c r="CCM146" s="6"/>
      <c r="CCN146" s="6"/>
      <c r="CCO146" s="6"/>
      <c r="CCP146" s="6"/>
      <c r="CCQ146" s="6"/>
      <c r="CCR146" s="6"/>
      <c r="CCS146" s="6"/>
      <c r="CCT146" s="6"/>
      <c r="CCU146" s="6"/>
      <c r="CCV146" s="6"/>
      <c r="CCW146" s="6"/>
      <c r="CCX146" s="6"/>
      <c r="CCY146" s="6"/>
      <c r="CCZ146" s="6"/>
      <c r="CDA146" s="6"/>
      <c r="CDB146" s="6"/>
      <c r="CDC146" s="6"/>
      <c r="CDD146" s="6"/>
      <c r="CDE146" s="6"/>
      <c r="CDF146" s="6"/>
      <c r="CDG146" s="6"/>
      <c r="CDH146" s="6"/>
      <c r="CDI146" s="6"/>
      <c r="CDJ146" s="6"/>
      <c r="CDK146" s="6"/>
      <c r="CDL146" s="6"/>
      <c r="CDM146" s="6"/>
      <c r="CDN146" s="6"/>
      <c r="CDO146" s="6"/>
      <c r="CDP146" s="6"/>
      <c r="CDQ146" s="6"/>
      <c r="CDR146" s="6"/>
      <c r="CDS146" s="6"/>
      <c r="CDT146" s="6"/>
      <c r="CDU146" s="6"/>
      <c r="CDV146" s="6"/>
      <c r="CDW146" s="6"/>
      <c r="CDX146" s="6"/>
      <c r="CDY146" s="6"/>
      <c r="CDZ146" s="6"/>
      <c r="CEA146" s="6"/>
      <c r="CEB146" s="6"/>
      <c r="CEC146" s="6"/>
      <c r="CED146" s="6"/>
      <c r="CEE146" s="6"/>
      <c r="CEF146" s="6"/>
      <c r="CEG146" s="6"/>
      <c r="CEH146" s="6"/>
      <c r="CEI146" s="6"/>
      <c r="CEJ146" s="6"/>
      <c r="CEK146" s="6"/>
      <c r="CEL146" s="6"/>
      <c r="CEM146" s="6"/>
      <c r="CEN146" s="6"/>
      <c r="CEO146" s="6"/>
      <c r="CEP146" s="6"/>
      <c r="CEQ146" s="6"/>
      <c r="CER146" s="6"/>
      <c r="CES146" s="6"/>
      <c r="CET146" s="6"/>
      <c r="CEU146" s="6"/>
      <c r="CEV146" s="6"/>
      <c r="CEW146" s="6"/>
      <c r="CEX146" s="6"/>
      <c r="CEY146" s="6"/>
      <c r="CEZ146" s="6"/>
      <c r="CFA146" s="6"/>
      <c r="CFB146" s="6"/>
      <c r="CFC146" s="6"/>
      <c r="CFD146" s="6"/>
      <c r="CFE146" s="6"/>
      <c r="CFF146" s="6"/>
      <c r="CFG146" s="6"/>
      <c r="CFH146" s="6"/>
      <c r="CFI146" s="6"/>
      <c r="CFJ146" s="6"/>
      <c r="CFK146" s="6"/>
      <c r="CFL146" s="6"/>
      <c r="CFM146" s="6"/>
      <c r="CFN146" s="6"/>
      <c r="CFO146" s="6"/>
      <c r="CFP146" s="6"/>
      <c r="CFQ146" s="6"/>
      <c r="CFR146" s="6"/>
      <c r="CFS146" s="6"/>
      <c r="CFT146" s="6"/>
      <c r="CFU146" s="6"/>
      <c r="CFV146" s="6"/>
      <c r="CFW146" s="6"/>
      <c r="CFX146" s="6"/>
      <c r="CFY146" s="6"/>
      <c r="CFZ146" s="6"/>
      <c r="CGA146" s="6"/>
      <c r="CGB146" s="6"/>
      <c r="CGC146" s="6"/>
      <c r="CGD146" s="6"/>
      <c r="CGE146" s="6"/>
      <c r="CGF146" s="6"/>
      <c r="CGG146" s="6"/>
      <c r="CGH146" s="6"/>
      <c r="CGI146" s="6"/>
      <c r="CGJ146" s="6"/>
      <c r="CGK146" s="6"/>
      <c r="CGL146" s="6"/>
      <c r="CGM146" s="6"/>
      <c r="CGN146" s="6"/>
      <c r="CGO146" s="6"/>
      <c r="CGP146" s="6"/>
      <c r="CGQ146" s="6"/>
      <c r="CGR146" s="6"/>
      <c r="CGS146" s="6"/>
      <c r="CGT146" s="6"/>
      <c r="CGU146" s="6"/>
      <c r="CGV146" s="6"/>
      <c r="CGW146" s="6"/>
      <c r="CGX146" s="6"/>
      <c r="CGY146" s="6"/>
      <c r="CGZ146" s="6"/>
      <c r="CHA146" s="6"/>
      <c r="CHB146" s="6"/>
      <c r="CHC146" s="6"/>
      <c r="CHD146" s="6"/>
      <c r="CHE146" s="6"/>
      <c r="CHF146" s="6"/>
      <c r="CHG146" s="6"/>
      <c r="CHH146" s="6"/>
      <c r="CHI146" s="6"/>
      <c r="CHJ146" s="6"/>
      <c r="CHK146" s="6"/>
      <c r="CHL146" s="6"/>
      <c r="CHM146" s="6"/>
      <c r="CHN146" s="6"/>
      <c r="CHO146" s="6"/>
      <c r="CHP146" s="6"/>
      <c r="CHQ146" s="6"/>
      <c r="CHR146" s="6"/>
      <c r="CHS146" s="6"/>
      <c r="CHT146" s="6"/>
      <c r="CHU146" s="6"/>
      <c r="CHV146" s="6"/>
      <c r="CHW146" s="6"/>
      <c r="CHX146" s="6"/>
      <c r="CHY146" s="6"/>
      <c r="CHZ146" s="6"/>
      <c r="CIA146" s="6"/>
      <c r="CIB146" s="6"/>
      <c r="CIC146" s="6"/>
      <c r="CID146" s="6"/>
      <c r="CIE146" s="6"/>
      <c r="CIF146" s="6"/>
      <c r="CIG146" s="6"/>
      <c r="CIH146" s="6"/>
      <c r="CII146" s="6"/>
      <c r="CIJ146" s="6"/>
      <c r="CIK146" s="6"/>
      <c r="CIL146" s="6"/>
      <c r="CIM146" s="6"/>
      <c r="CIN146" s="6"/>
      <c r="CIO146" s="6"/>
      <c r="CIP146" s="6"/>
      <c r="CIQ146" s="6"/>
      <c r="CIR146" s="6"/>
      <c r="CIS146" s="6"/>
      <c r="CIT146" s="6"/>
      <c r="CIU146" s="6"/>
      <c r="CIV146" s="6"/>
      <c r="CIW146" s="6"/>
      <c r="CIX146" s="6"/>
      <c r="CIY146" s="6"/>
      <c r="CIZ146" s="6"/>
      <c r="CJA146" s="6"/>
      <c r="CJB146" s="6"/>
      <c r="CJC146" s="6"/>
      <c r="CJD146" s="6"/>
      <c r="CJE146" s="6"/>
      <c r="CJF146" s="6"/>
      <c r="CJG146" s="6"/>
      <c r="CJH146" s="6"/>
      <c r="CJI146" s="6"/>
      <c r="CJJ146" s="6"/>
      <c r="CJK146" s="6"/>
      <c r="CJL146" s="6"/>
      <c r="CJM146" s="6"/>
      <c r="CJN146" s="6"/>
      <c r="CJO146" s="6"/>
      <c r="CJP146" s="6"/>
      <c r="CJQ146" s="6"/>
      <c r="CJR146" s="6"/>
      <c r="CJS146" s="6"/>
      <c r="CJT146" s="6"/>
      <c r="CJU146" s="6"/>
      <c r="CJV146" s="6"/>
      <c r="CJW146" s="6"/>
      <c r="CJX146" s="6"/>
      <c r="CJY146" s="6"/>
      <c r="CJZ146" s="6"/>
      <c r="CKA146" s="6"/>
      <c r="CKB146" s="6"/>
      <c r="CKC146" s="6"/>
      <c r="CKD146" s="6"/>
      <c r="CKE146" s="6"/>
      <c r="CKF146" s="6"/>
      <c r="CKG146" s="6"/>
      <c r="CKH146" s="6"/>
      <c r="CKI146" s="6"/>
      <c r="CKJ146" s="6"/>
      <c r="CKK146" s="6"/>
      <c r="CKL146" s="6"/>
      <c r="CKM146" s="6"/>
      <c r="CKN146" s="6"/>
      <c r="CKO146" s="6"/>
      <c r="CKP146" s="6"/>
      <c r="CKQ146" s="6"/>
      <c r="CKR146" s="6"/>
      <c r="CKS146" s="6"/>
      <c r="CKT146" s="6"/>
      <c r="CKU146" s="6"/>
      <c r="CKV146" s="6"/>
      <c r="CKW146" s="6"/>
      <c r="CKX146" s="6"/>
      <c r="CKY146" s="6"/>
      <c r="CKZ146" s="6"/>
      <c r="CLA146" s="6"/>
      <c r="CLB146" s="6"/>
      <c r="CLC146" s="6"/>
      <c r="CLD146" s="6"/>
      <c r="CLE146" s="6"/>
      <c r="CLF146" s="6"/>
      <c r="CLG146" s="6"/>
      <c r="CLH146" s="6"/>
      <c r="CLI146" s="6"/>
      <c r="CLJ146" s="6"/>
      <c r="CLK146" s="6"/>
      <c r="CLL146" s="6"/>
      <c r="CLM146" s="6"/>
      <c r="CLN146" s="6"/>
      <c r="CLO146" s="6"/>
      <c r="CLP146" s="6"/>
      <c r="CLQ146" s="6"/>
      <c r="CLR146" s="6"/>
      <c r="CLS146" s="6"/>
      <c r="CLT146" s="6"/>
      <c r="CLU146" s="6"/>
      <c r="CLV146" s="6"/>
      <c r="CLW146" s="6"/>
      <c r="CLX146" s="6"/>
      <c r="CLY146" s="6"/>
      <c r="CLZ146" s="6"/>
      <c r="CMA146" s="6"/>
      <c r="CMB146" s="6"/>
      <c r="CMC146" s="6"/>
      <c r="CMD146" s="6"/>
      <c r="CME146" s="6"/>
      <c r="CMF146" s="6"/>
      <c r="CMG146" s="6"/>
      <c r="CMH146" s="6"/>
      <c r="CMI146" s="6"/>
      <c r="CMJ146" s="6"/>
      <c r="CMK146" s="6"/>
      <c r="CML146" s="6"/>
      <c r="CMM146" s="6"/>
      <c r="CMN146" s="6"/>
      <c r="CMO146" s="6"/>
      <c r="CMP146" s="6"/>
      <c r="CMQ146" s="6"/>
      <c r="CMR146" s="6"/>
      <c r="CMS146" s="6"/>
      <c r="CMT146" s="6"/>
      <c r="CMU146" s="6"/>
      <c r="CMV146" s="6"/>
      <c r="CMW146" s="6"/>
      <c r="CMX146" s="6"/>
      <c r="CMY146" s="6"/>
      <c r="CMZ146" s="6"/>
      <c r="CNA146" s="6"/>
      <c r="CNB146" s="6"/>
      <c r="CNC146" s="6"/>
      <c r="CND146" s="6"/>
      <c r="CNE146" s="6"/>
      <c r="CNF146" s="6"/>
      <c r="CNG146" s="6"/>
      <c r="CNH146" s="6"/>
      <c r="CNI146" s="6"/>
      <c r="CNJ146" s="6"/>
      <c r="CNK146" s="6"/>
      <c r="CNL146" s="6"/>
      <c r="CNM146" s="6"/>
      <c r="CNN146" s="6"/>
      <c r="CNO146" s="6"/>
      <c r="CNP146" s="6"/>
      <c r="CNQ146" s="6"/>
      <c r="CNR146" s="6"/>
      <c r="CNS146" s="6"/>
      <c r="CNT146" s="6"/>
      <c r="CNU146" s="6"/>
      <c r="CNV146" s="6"/>
      <c r="CNW146" s="6"/>
      <c r="CNX146" s="6"/>
      <c r="CNY146" s="6"/>
      <c r="CNZ146" s="6"/>
      <c r="COA146" s="6"/>
      <c r="COB146" s="6"/>
      <c r="COC146" s="6"/>
      <c r="COD146" s="6"/>
      <c r="COE146" s="6"/>
      <c r="COF146" s="6"/>
      <c r="COG146" s="6"/>
      <c r="COH146" s="6"/>
      <c r="COI146" s="6"/>
      <c r="COJ146" s="6"/>
      <c r="COK146" s="6"/>
      <c r="COL146" s="6"/>
      <c r="COM146" s="6"/>
      <c r="CON146" s="6"/>
      <c r="COO146" s="6"/>
      <c r="COP146" s="6"/>
      <c r="COQ146" s="6"/>
      <c r="COR146" s="6"/>
      <c r="COS146" s="6"/>
      <c r="COT146" s="6"/>
      <c r="COU146" s="6"/>
      <c r="COV146" s="6"/>
      <c r="COW146" s="6"/>
      <c r="COX146" s="6"/>
      <c r="COY146" s="6"/>
      <c r="COZ146" s="6"/>
      <c r="CPA146" s="6"/>
      <c r="CPB146" s="6"/>
      <c r="CPC146" s="6"/>
      <c r="CPD146" s="6"/>
      <c r="CPE146" s="6"/>
      <c r="CPF146" s="6"/>
      <c r="CPG146" s="6"/>
      <c r="CPH146" s="6"/>
      <c r="CPI146" s="6"/>
      <c r="CPJ146" s="6"/>
      <c r="CPK146" s="6"/>
      <c r="CPL146" s="6"/>
      <c r="CPM146" s="6"/>
      <c r="CPN146" s="6"/>
      <c r="CPO146" s="6"/>
      <c r="CPP146" s="6"/>
      <c r="CPQ146" s="6"/>
      <c r="CPR146" s="6"/>
      <c r="CPS146" s="6"/>
      <c r="CPT146" s="6"/>
      <c r="CPU146" s="6"/>
      <c r="CPV146" s="6"/>
      <c r="CPW146" s="6"/>
      <c r="CPX146" s="6"/>
      <c r="CPY146" s="6"/>
      <c r="CPZ146" s="6"/>
      <c r="CQA146" s="6"/>
      <c r="CQB146" s="6"/>
      <c r="CQC146" s="6"/>
      <c r="CQD146" s="6"/>
      <c r="CQE146" s="6"/>
      <c r="CQF146" s="6"/>
      <c r="CQG146" s="6"/>
      <c r="CQH146" s="6"/>
      <c r="CQI146" s="6"/>
      <c r="CQJ146" s="6"/>
      <c r="CQK146" s="6"/>
      <c r="CQL146" s="6"/>
      <c r="CQM146" s="6"/>
      <c r="CQN146" s="6"/>
      <c r="CQO146" s="6"/>
      <c r="CQP146" s="6"/>
      <c r="CQQ146" s="6"/>
      <c r="CQR146" s="6"/>
      <c r="CQS146" s="6"/>
      <c r="CQT146" s="6"/>
      <c r="CQU146" s="6"/>
      <c r="CQV146" s="6"/>
      <c r="CQW146" s="6"/>
      <c r="CQX146" s="6"/>
      <c r="CQY146" s="6"/>
      <c r="CQZ146" s="6"/>
      <c r="CRA146" s="6"/>
      <c r="CRB146" s="6"/>
      <c r="CRC146" s="6"/>
      <c r="CRD146" s="6"/>
      <c r="CRE146" s="6"/>
      <c r="CRF146" s="6"/>
      <c r="CRG146" s="6"/>
      <c r="CRH146" s="6"/>
      <c r="CRI146" s="6"/>
      <c r="CRJ146" s="6"/>
      <c r="CRK146" s="6"/>
      <c r="CRL146" s="6"/>
      <c r="CRM146" s="6"/>
      <c r="CRN146" s="6"/>
      <c r="CRO146" s="6"/>
      <c r="CRP146" s="6"/>
      <c r="CRQ146" s="6"/>
      <c r="CRR146" s="6"/>
      <c r="CRS146" s="6"/>
      <c r="CRT146" s="6"/>
      <c r="CRU146" s="6"/>
      <c r="CRV146" s="6"/>
      <c r="CRW146" s="6"/>
      <c r="CRX146" s="6"/>
      <c r="CRY146" s="6"/>
      <c r="CRZ146" s="6"/>
      <c r="CSA146" s="6"/>
      <c r="CSB146" s="6"/>
      <c r="CSC146" s="6"/>
      <c r="CSD146" s="6"/>
      <c r="CSE146" s="6"/>
      <c r="CSF146" s="6"/>
      <c r="CSG146" s="6"/>
      <c r="CSH146" s="6"/>
      <c r="CSI146" s="6"/>
      <c r="CSJ146" s="6"/>
      <c r="CSK146" s="6"/>
      <c r="CSL146" s="6"/>
      <c r="CSM146" s="6"/>
      <c r="CSN146" s="6"/>
      <c r="CSO146" s="6"/>
      <c r="CSP146" s="6"/>
      <c r="CSQ146" s="6"/>
      <c r="CSR146" s="6"/>
      <c r="CSS146" s="6"/>
      <c r="CST146" s="6"/>
      <c r="CSU146" s="6"/>
      <c r="CSV146" s="6"/>
      <c r="CSW146" s="6"/>
      <c r="CSX146" s="6"/>
      <c r="CSY146" s="6"/>
      <c r="CSZ146" s="6"/>
      <c r="CTA146" s="6"/>
      <c r="CTB146" s="6"/>
      <c r="CTC146" s="6"/>
      <c r="CTD146" s="6"/>
      <c r="CTE146" s="6"/>
      <c r="CTF146" s="6"/>
      <c r="CTG146" s="6"/>
      <c r="CTH146" s="6"/>
      <c r="CTI146" s="6"/>
      <c r="CTJ146" s="6"/>
      <c r="CTK146" s="6"/>
      <c r="CTL146" s="6"/>
      <c r="CTM146" s="6"/>
      <c r="CTN146" s="6"/>
      <c r="CTO146" s="6"/>
      <c r="CTP146" s="6"/>
      <c r="CTQ146" s="6"/>
      <c r="CTR146" s="6"/>
      <c r="CTS146" s="6"/>
      <c r="CTT146" s="6"/>
      <c r="CTU146" s="6"/>
      <c r="CTV146" s="6"/>
      <c r="CTW146" s="6"/>
      <c r="CTX146" s="6"/>
      <c r="CTY146" s="6"/>
      <c r="CTZ146" s="6"/>
      <c r="CUA146" s="6"/>
      <c r="CUB146" s="6"/>
      <c r="CUC146" s="6"/>
      <c r="CUD146" s="6"/>
      <c r="CUE146" s="6"/>
      <c r="CUF146" s="6"/>
      <c r="CUG146" s="6"/>
      <c r="CUH146" s="6"/>
      <c r="CUI146" s="6"/>
      <c r="CUJ146" s="6"/>
      <c r="CUK146" s="6"/>
      <c r="CUL146" s="6"/>
      <c r="CUM146" s="6"/>
      <c r="CUN146" s="6"/>
      <c r="CUO146" s="6"/>
      <c r="CUP146" s="6"/>
      <c r="CUQ146" s="6"/>
      <c r="CUR146" s="6"/>
      <c r="CUS146" s="6"/>
      <c r="CUT146" s="6"/>
      <c r="CUU146" s="6"/>
      <c r="CUV146" s="6"/>
      <c r="CUW146" s="6"/>
      <c r="CUX146" s="6"/>
      <c r="CUY146" s="6"/>
      <c r="CUZ146" s="6"/>
      <c r="CVA146" s="6"/>
      <c r="CVB146" s="6"/>
      <c r="CVC146" s="6"/>
      <c r="CVD146" s="6"/>
      <c r="CVE146" s="6"/>
      <c r="CVF146" s="6"/>
      <c r="CVG146" s="6"/>
      <c r="CVH146" s="6"/>
      <c r="CVI146" s="6"/>
      <c r="CVJ146" s="6"/>
      <c r="CVK146" s="6"/>
      <c r="CVL146" s="6"/>
      <c r="CVM146" s="6"/>
      <c r="CVN146" s="6"/>
      <c r="CVO146" s="6"/>
      <c r="CVP146" s="6"/>
      <c r="CVQ146" s="6"/>
      <c r="CVR146" s="6"/>
      <c r="CVS146" s="6"/>
      <c r="CVT146" s="6"/>
      <c r="CVU146" s="6"/>
      <c r="CVV146" s="6"/>
      <c r="CVW146" s="6"/>
      <c r="CVX146" s="6"/>
      <c r="CVY146" s="6"/>
      <c r="CVZ146" s="6"/>
      <c r="CWA146" s="6"/>
      <c r="CWB146" s="6"/>
      <c r="CWC146" s="6"/>
      <c r="CWD146" s="6"/>
      <c r="CWE146" s="6"/>
      <c r="CWF146" s="6"/>
      <c r="CWG146" s="6"/>
      <c r="CWH146" s="6"/>
      <c r="CWI146" s="6"/>
      <c r="CWJ146" s="6"/>
      <c r="CWK146" s="6"/>
      <c r="CWL146" s="6"/>
      <c r="CWM146" s="6"/>
      <c r="CWN146" s="6"/>
      <c r="CWO146" s="6"/>
      <c r="CWP146" s="6"/>
      <c r="CWQ146" s="6"/>
      <c r="CWR146" s="6"/>
      <c r="CWS146" s="6"/>
      <c r="CWT146" s="6"/>
      <c r="CWU146" s="6"/>
      <c r="CWV146" s="6"/>
      <c r="CWW146" s="6"/>
      <c r="CWX146" s="6"/>
      <c r="CWY146" s="6"/>
      <c r="CWZ146" s="6"/>
      <c r="CXA146" s="6"/>
      <c r="CXB146" s="6"/>
      <c r="CXC146" s="6"/>
      <c r="CXD146" s="6"/>
      <c r="CXE146" s="6"/>
      <c r="CXF146" s="6"/>
      <c r="CXG146" s="6"/>
      <c r="CXH146" s="6"/>
      <c r="CXI146" s="6"/>
      <c r="CXJ146" s="6"/>
      <c r="CXK146" s="6"/>
      <c r="CXL146" s="6"/>
      <c r="CXM146" s="6"/>
      <c r="CXN146" s="6"/>
      <c r="CXO146" s="6"/>
      <c r="CXP146" s="6"/>
      <c r="CXQ146" s="6"/>
      <c r="CXR146" s="6"/>
      <c r="CXS146" s="6"/>
      <c r="CXT146" s="6"/>
      <c r="CXU146" s="6"/>
      <c r="CXV146" s="6"/>
      <c r="CXW146" s="6"/>
      <c r="CXX146" s="6"/>
      <c r="CXY146" s="6"/>
      <c r="CXZ146" s="6"/>
      <c r="CYA146" s="6"/>
      <c r="CYB146" s="6"/>
      <c r="CYC146" s="6"/>
      <c r="CYD146" s="6"/>
      <c r="CYE146" s="6"/>
      <c r="CYF146" s="6"/>
      <c r="CYG146" s="6"/>
      <c r="CYH146" s="6"/>
      <c r="CYI146" s="6"/>
      <c r="CYJ146" s="6"/>
      <c r="CYK146" s="6"/>
      <c r="CYL146" s="6"/>
      <c r="CYM146" s="6"/>
      <c r="CYN146" s="6"/>
      <c r="CYO146" s="6"/>
      <c r="CYP146" s="6"/>
      <c r="CYQ146" s="6"/>
      <c r="CYR146" s="6"/>
      <c r="CYS146" s="6"/>
      <c r="CYT146" s="6"/>
      <c r="CYU146" s="6"/>
      <c r="CYV146" s="6"/>
      <c r="CYW146" s="6"/>
      <c r="CYX146" s="6"/>
      <c r="CYY146" s="6"/>
      <c r="CYZ146" s="6"/>
      <c r="CZA146" s="6"/>
      <c r="CZB146" s="6"/>
      <c r="CZC146" s="6"/>
      <c r="CZD146" s="6"/>
      <c r="CZE146" s="6"/>
      <c r="CZF146" s="6"/>
      <c r="CZG146" s="6"/>
      <c r="CZH146" s="6"/>
      <c r="CZI146" s="6"/>
      <c r="CZJ146" s="6"/>
      <c r="CZK146" s="6"/>
      <c r="CZL146" s="6"/>
      <c r="CZM146" s="6"/>
      <c r="CZN146" s="6"/>
      <c r="CZO146" s="6"/>
      <c r="CZP146" s="6"/>
      <c r="CZQ146" s="6"/>
      <c r="CZR146" s="6"/>
      <c r="CZS146" s="6"/>
      <c r="CZT146" s="6"/>
      <c r="CZU146" s="6"/>
      <c r="CZV146" s="6"/>
      <c r="CZW146" s="6"/>
      <c r="CZX146" s="6"/>
      <c r="CZY146" s="6"/>
      <c r="CZZ146" s="6"/>
      <c r="DAA146" s="6"/>
      <c r="DAB146" s="6"/>
      <c r="DAC146" s="6"/>
      <c r="DAD146" s="6"/>
      <c r="DAE146" s="6"/>
      <c r="DAF146" s="6"/>
      <c r="DAG146" s="6"/>
      <c r="DAH146" s="6"/>
      <c r="DAI146" s="6"/>
      <c r="DAJ146" s="6"/>
      <c r="DAK146" s="6"/>
      <c r="DAL146" s="6"/>
      <c r="DAM146" s="6"/>
      <c r="DAN146" s="6"/>
      <c r="DAO146" s="6"/>
      <c r="DAP146" s="6"/>
      <c r="DAQ146" s="6"/>
      <c r="DAR146" s="6"/>
      <c r="DAS146" s="6"/>
      <c r="DAT146" s="6"/>
      <c r="DAU146" s="6"/>
      <c r="DAV146" s="6"/>
      <c r="DAW146" s="6"/>
      <c r="DAX146" s="6"/>
      <c r="DAY146" s="6"/>
      <c r="DAZ146" s="6"/>
      <c r="DBA146" s="6"/>
      <c r="DBB146" s="6"/>
      <c r="DBC146" s="6"/>
      <c r="DBD146" s="6"/>
      <c r="DBE146" s="6"/>
      <c r="DBF146" s="6"/>
      <c r="DBG146" s="6"/>
      <c r="DBH146" s="6"/>
      <c r="DBI146" s="6"/>
      <c r="DBJ146" s="6"/>
      <c r="DBK146" s="6"/>
      <c r="DBL146" s="6"/>
      <c r="DBM146" s="6"/>
      <c r="DBN146" s="6"/>
      <c r="DBO146" s="6"/>
      <c r="DBP146" s="6"/>
      <c r="DBQ146" s="6"/>
      <c r="DBR146" s="6"/>
      <c r="DBS146" s="6"/>
      <c r="DBT146" s="6"/>
      <c r="DBU146" s="6"/>
      <c r="DBV146" s="6"/>
      <c r="DBW146" s="6"/>
      <c r="DBX146" s="6"/>
      <c r="DBY146" s="6"/>
      <c r="DBZ146" s="6"/>
      <c r="DCA146" s="6"/>
      <c r="DCB146" s="6"/>
      <c r="DCC146" s="6"/>
      <c r="DCD146" s="6"/>
      <c r="DCE146" s="6"/>
      <c r="DCF146" s="6"/>
      <c r="DCG146" s="6"/>
      <c r="DCH146" s="6"/>
      <c r="DCI146" s="6"/>
      <c r="DCJ146" s="6"/>
      <c r="DCK146" s="6"/>
      <c r="DCL146" s="6"/>
      <c r="DCM146" s="6"/>
      <c r="DCN146" s="6"/>
      <c r="DCO146" s="6"/>
      <c r="DCP146" s="6"/>
      <c r="DCQ146" s="6"/>
      <c r="DCR146" s="6"/>
      <c r="DCS146" s="6"/>
      <c r="DCT146" s="6"/>
      <c r="DCU146" s="6"/>
      <c r="DCV146" s="6"/>
      <c r="DCW146" s="6"/>
      <c r="DCX146" s="6"/>
      <c r="DCY146" s="6"/>
      <c r="DCZ146" s="6"/>
      <c r="DDA146" s="6"/>
      <c r="DDB146" s="6"/>
      <c r="DDC146" s="6"/>
      <c r="DDD146" s="6"/>
      <c r="DDE146" s="6"/>
      <c r="DDF146" s="6"/>
      <c r="DDG146" s="6"/>
      <c r="DDH146" s="6"/>
      <c r="DDI146" s="6"/>
      <c r="DDJ146" s="6"/>
      <c r="DDK146" s="6"/>
      <c r="DDL146" s="6"/>
      <c r="DDM146" s="6"/>
      <c r="DDN146" s="6"/>
      <c r="DDO146" s="6"/>
      <c r="DDP146" s="6"/>
      <c r="DDQ146" s="6"/>
      <c r="DDR146" s="6"/>
      <c r="DDS146" s="6"/>
      <c r="DDT146" s="6"/>
      <c r="DDU146" s="6"/>
      <c r="DDV146" s="6"/>
      <c r="DDW146" s="6"/>
      <c r="DDX146" s="6"/>
      <c r="DDY146" s="6"/>
      <c r="DDZ146" s="6"/>
      <c r="DEA146" s="6"/>
      <c r="DEB146" s="6"/>
      <c r="DEC146" s="6"/>
      <c r="DED146" s="6"/>
      <c r="DEE146" s="6"/>
      <c r="DEF146" s="6"/>
      <c r="DEG146" s="6"/>
      <c r="DEH146" s="6"/>
      <c r="DEI146" s="6"/>
      <c r="DEJ146" s="6"/>
      <c r="DEK146" s="6"/>
      <c r="DEL146" s="6"/>
      <c r="DEM146" s="6"/>
      <c r="DEN146" s="6"/>
      <c r="DEO146" s="6"/>
      <c r="DEP146" s="6"/>
      <c r="DEQ146" s="6"/>
      <c r="DER146" s="6"/>
      <c r="DES146" s="6"/>
      <c r="DET146" s="6"/>
      <c r="DEU146" s="6"/>
      <c r="DEV146" s="6"/>
      <c r="DEW146" s="6"/>
      <c r="DEX146" s="6"/>
      <c r="DEY146" s="6"/>
      <c r="DEZ146" s="6"/>
      <c r="DFA146" s="6"/>
      <c r="DFB146" s="6"/>
      <c r="DFC146" s="6"/>
      <c r="DFD146" s="6"/>
      <c r="DFE146" s="6"/>
      <c r="DFF146" s="6"/>
      <c r="DFG146" s="6"/>
      <c r="DFH146" s="6"/>
      <c r="DFI146" s="6"/>
      <c r="DFJ146" s="6"/>
      <c r="DFK146" s="6"/>
      <c r="DFL146" s="6"/>
      <c r="DFM146" s="6"/>
      <c r="DFN146" s="6"/>
      <c r="DFO146" s="6"/>
      <c r="DFP146" s="6"/>
      <c r="DFQ146" s="6"/>
      <c r="DFR146" s="6"/>
      <c r="DFS146" s="6"/>
      <c r="DFT146" s="6"/>
      <c r="DFU146" s="6"/>
      <c r="DFV146" s="6"/>
      <c r="DFW146" s="6"/>
      <c r="DFX146" s="6"/>
      <c r="DFY146" s="6"/>
      <c r="DFZ146" s="6"/>
      <c r="DGA146" s="6"/>
      <c r="DGB146" s="6"/>
      <c r="DGC146" s="6"/>
      <c r="DGD146" s="6"/>
      <c r="DGE146" s="6"/>
      <c r="DGF146" s="6"/>
      <c r="DGG146" s="6"/>
      <c r="DGH146" s="6"/>
      <c r="DGI146" s="6"/>
      <c r="DGJ146" s="6"/>
      <c r="DGK146" s="6"/>
      <c r="DGL146" s="6"/>
      <c r="DGM146" s="6"/>
      <c r="DGN146" s="6"/>
      <c r="DGO146" s="6"/>
      <c r="DGP146" s="6"/>
      <c r="DGQ146" s="6"/>
      <c r="DGR146" s="6"/>
      <c r="DGS146" s="6"/>
      <c r="DGT146" s="6"/>
      <c r="DGU146" s="6"/>
      <c r="DGV146" s="6"/>
      <c r="DGW146" s="6"/>
      <c r="DGX146" s="6"/>
      <c r="DGY146" s="6"/>
      <c r="DGZ146" s="6"/>
      <c r="DHA146" s="6"/>
      <c r="DHB146" s="6"/>
      <c r="DHC146" s="6"/>
      <c r="DHD146" s="6"/>
      <c r="DHE146" s="6"/>
      <c r="DHF146" s="6"/>
      <c r="DHG146" s="6"/>
      <c r="DHH146" s="6"/>
      <c r="DHI146" s="6"/>
      <c r="DHJ146" s="6"/>
      <c r="DHK146" s="6"/>
      <c r="DHL146" s="6"/>
      <c r="DHM146" s="6"/>
      <c r="DHN146" s="6"/>
      <c r="DHO146" s="6"/>
      <c r="DHP146" s="6"/>
      <c r="DHQ146" s="6"/>
      <c r="DHR146" s="6"/>
      <c r="DHS146" s="6"/>
      <c r="DHT146" s="6"/>
      <c r="DHU146" s="6"/>
      <c r="DHV146" s="6"/>
      <c r="DHW146" s="6"/>
      <c r="DHX146" s="6"/>
      <c r="DHY146" s="6"/>
      <c r="DHZ146" s="6"/>
      <c r="DIA146" s="6"/>
      <c r="DIB146" s="6"/>
      <c r="DIC146" s="6"/>
      <c r="DID146" s="6"/>
      <c r="DIE146" s="6"/>
      <c r="DIF146" s="6"/>
      <c r="DIG146" s="6"/>
      <c r="DIH146" s="6"/>
      <c r="DII146" s="6"/>
      <c r="DIJ146" s="6"/>
      <c r="DIK146" s="6"/>
      <c r="DIL146" s="6"/>
      <c r="DIM146" s="6"/>
      <c r="DIN146" s="6"/>
      <c r="DIO146" s="6"/>
      <c r="DIP146" s="6"/>
      <c r="DIQ146" s="6"/>
      <c r="DIR146" s="6"/>
      <c r="DIS146" s="6"/>
      <c r="DIT146" s="6"/>
      <c r="DIU146" s="6"/>
      <c r="DIV146" s="6"/>
      <c r="DIW146" s="6"/>
      <c r="DIX146" s="6"/>
      <c r="DIY146" s="6"/>
      <c r="DIZ146" s="6"/>
      <c r="DJA146" s="6"/>
      <c r="DJB146" s="6"/>
      <c r="DJC146" s="6"/>
      <c r="DJD146" s="6"/>
      <c r="DJE146" s="6"/>
      <c r="DJF146" s="6"/>
      <c r="DJG146" s="6"/>
      <c r="DJH146" s="6"/>
      <c r="DJI146" s="6"/>
      <c r="DJJ146" s="6"/>
      <c r="DJK146" s="6"/>
      <c r="DJL146" s="6"/>
      <c r="DJM146" s="6"/>
      <c r="DJN146" s="6"/>
      <c r="DJO146" s="6"/>
      <c r="DJP146" s="6"/>
      <c r="DJQ146" s="6"/>
      <c r="DJR146" s="6"/>
      <c r="DJS146" s="6"/>
      <c r="DJT146" s="6"/>
      <c r="DJU146" s="6"/>
      <c r="DJV146" s="6"/>
      <c r="DJW146" s="6"/>
      <c r="DJX146" s="6"/>
      <c r="DJY146" s="6"/>
      <c r="DJZ146" s="6"/>
      <c r="DKA146" s="6"/>
      <c r="DKB146" s="6"/>
      <c r="DKC146" s="6"/>
      <c r="DKD146" s="6"/>
      <c r="DKE146" s="6"/>
      <c r="DKF146" s="6"/>
      <c r="DKG146" s="6"/>
      <c r="DKH146" s="6"/>
      <c r="DKI146" s="6"/>
      <c r="DKJ146" s="6"/>
      <c r="DKK146" s="6"/>
      <c r="DKL146" s="6"/>
      <c r="DKM146" s="6"/>
      <c r="DKN146" s="6"/>
      <c r="DKO146" s="6"/>
      <c r="DKP146" s="6"/>
      <c r="DKQ146" s="6"/>
      <c r="DKR146" s="6"/>
      <c r="DKS146" s="6"/>
      <c r="DKT146" s="6"/>
      <c r="DKU146" s="6"/>
      <c r="DKV146" s="6"/>
      <c r="DKW146" s="6"/>
      <c r="DKX146" s="6"/>
      <c r="DKY146" s="6"/>
      <c r="DKZ146" s="6"/>
      <c r="DLA146" s="6"/>
      <c r="DLB146" s="6"/>
      <c r="DLC146" s="6"/>
      <c r="DLD146" s="6"/>
      <c r="DLE146" s="6"/>
      <c r="DLF146" s="6"/>
      <c r="DLG146" s="6"/>
      <c r="DLH146" s="6"/>
      <c r="DLI146" s="6"/>
      <c r="DLJ146" s="6"/>
      <c r="DLK146" s="6"/>
      <c r="DLL146" s="6"/>
      <c r="DLM146" s="6"/>
      <c r="DLN146" s="6"/>
      <c r="DLO146" s="6"/>
      <c r="DLP146" s="6"/>
      <c r="DLQ146" s="6"/>
      <c r="DLR146" s="6"/>
      <c r="DLS146" s="6"/>
      <c r="DLT146" s="6"/>
      <c r="DLU146" s="6"/>
      <c r="DLV146" s="6"/>
      <c r="DLW146" s="6"/>
      <c r="DLX146" s="6"/>
      <c r="DLY146" s="6"/>
      <c r="DLZ146" s="6"/>
      <c r="DMA146" s="6"/>
      <c r="DMB146" s="6"/>
      <c r="DMC146" s="6"/>
      <c r="DMD146" s="6"/>
      <c r="DME146" s="6"/>
      <c r="DMF146" s="6"/>
      <c r="DMG146" s="6"/>
      <c r="DMH146" s="6"/>
      <c r="DMI146" s="6"/>
      <c r="DMJ146" s="6"/>
      <c r="DMK146" s="6"/>
      <c r="DML146" s="6"/>
      <c r="DMM146" s="6"/>
      <c r="DMN146" s="6"/>
      <c r="DMO146" s="6"/>
      <c r="DMP146" s="6"/>
      <c r="DMQ146" s="6"/>
      <c r="DMR146" s="6"/>
      <c r="DMS146" s="6"/>
      <c r="DMT146" s="6"/>
      <c r="DMU146" s="6"/>
      <c r="DMV146" s="6"/>
      <c r="DMW146" s="6"/>
      <c r="DMX146" s="6"/>
      <c r="DMY146" s="6"/>
      <c r="DMZ146" s="6"/>
      <c r="DNA146" s="6"/>
      <c r="DNB146" s="6"/>
      <c r="DNC146" s="6"/>
      <c r="DND146" s="6"/>
      <c r="DNE146" s="6"/>
      <c r="DNF146" s="6"/>
      <c r="DNG146" s="6"/>
      <c r="DNH146" s="6"/>
      <c r="DNI146" s="6"/>
      <c r="DNJ146" s="6"/>
      <c r="DNK146" s="6"/>
      <c r="DNL146" s="6"/>
      <c r="DNM146" s="6"/>
      <c r="DNN146" s="6"/>
      <c r="DNO146" s="6"/>
      <c r="DNP146" s="6"/>
      <c r="DNQ146" s="6"/>
      <c r="DNR146" s="6"/>
      <c r="DNS146" s="6"/>
      <c r="DNT146" s="6"/>
      <c r="DNU146" s="6"/>
      <c r="DNV146" s="6"/>
      <c r="DNW146" s="6"/>
      <c r="DNX146" s="6"/>
      <c r="DNY146" s="6"/>
      <c r="DNZ146" s="6"/>
      <c r="DOA146" s="6"/>
      <c r="DOB146" s="6"/>
      <c r="DOC146" s="6"/>
      <c r="DOD146" s="6"/>
      <c r="DOE146" s="6"/>
      <c r="DOF146" s="6"/>
      <c r="DOG146" s="6"/>
      <c r="DOH146" s="6"/>
      <c r="DOI146" s="6"/>
      <c r="DOJ146" s="6"/>
      <c r="DOK146" s="6"/>
      <c r="DOL146" s="6"/>
      <c r="DOM146" s="6"/>
      <c r="DON146" s="6"/>
      <c r="DOO146" s="6"/>
      <c r="DOP146" s="6"/>
      <c r="DOQ146" s="6"/>
      <c r="DOR146" s="6"/>
      <c r="DOS146" s="6"/>
      <c r="DOT146" s="6"/>
      <c r="DOU146" s="6"/>
      <c r="DOV146" s="6"/>
      <c r="DOW146" s="6"/>
      <c r="DOX146" s="6"/>
      <c r="DOY146" s="6"/>
      <c r="DOZ146" s="6"/>
      <c r="DPA146" s="6"/>
      <c r="DPB146" s="6"/>
      <c r="DPC146" s="6"/>
      <c r="DPD146" s="6"/>
      <c r="DPE146" s="6"/>
      <c r="DPF146" s="6"/>
      <c r="DPG146" s="6"/>
      <c r="DPH146" s="6"/>
      <c r="DPI146" s="6"/>
      <c r="DPJ146" s="6"/>
      <c r="DPK146" s="6"/>
      <c r="DPL146" s="6"/>
      <c r="DPM146" s="6"/>
      <c r="DPN146" s="6"/>
      <c r="DPO146" s="6"/>
      <c r="DPP146" s="6"/>
      <c r="DPQ146" s="6"/>
      <c r="DPR146" s="6"/>
      <c r="DPS146" s="6"/>
      <c r="DPT146" s="6"/>
      <c r="DPU146" s="6"/>
      <c r="DPV146" s="6"/>
      <c r="DPW146" s="6"/>
      <c r="DPX146" s="6"/>
      <c r="DPY146" s="6"/>
      <c r="DPZ146" s="6"/>
      <c r="DQA146" s="6"/>
      <c r="DQB146" s="6"/>
      <c r="DQC146" s="6"/>
      <c r="DQD146" s="6"/>
      <c r="DQE146" s="6"/>
      <c r="DQF146" s="6"/>
      <c r="DQG146" s="6"/>
      <c r="DQH146" s="6"/>
      <c r="DQI146" s="6"/>
      <c r="DQJ146" s="6"/>
      <c r="DQK146" s="6"/>
      <c r="DQL146" s="6"/>
      <c r="DQM146" s="6"/>
      <c r="DQN146" s="6"/>
      <c r="DQO146" s="6"/>
      <c r="DQP146" s="6"/>
      <c r="DQQ146" s="6"/>
      <c r="DQR146" s="6"/>
      <c r="DQS146" s="6"/>
      <c r="DQT146" s="6"/>
      <c r="DQU146" s="6"/>
      <c r="DQV146" s="6"/>
      <c r="DQW146" s="6"/>
      <c r="DQX146" s="6"/>
      <c r="DQY146" s="6"/>
      <c r="DQZ146" s="6"/>
      <c r="DRA146" s="6"/>
      <c r="DRB146" s="6"/>
      <c r="DRC146" s="6"/>
      <c r="DRD146" s="6"/>
      <c r="DRE146" s="6"/>
      <c r="DRF146" s="6"/>
      <c r="DRG146" s="6"/>
      <c r="DRH146" s="6"/>
      <c r="DRI146" s="6"/>
      <c r="DRJ146" s="6"/>
      <c r="DRK146" s="6"/>
      <c r="DRL146" s="6"/>
      <c r="DRM146" s="6"/>
      <c r="DRN146" s="6"/>
      <c r="DRO146" s="6"/>
      <c r="DRP146" s="6"/>
      <c r="DRQ146" s="6"/>
      <c r="DRR146" s="6"/>
      <c r="DRS146" s="6"/>
      <c r="DRT146" s="6"/>
      <c r="DRU146" s="6"/>
      <c r="DRV146" s="6"/>
      <c r="DRW146" s="6"/>
      <c r="DRX146" s="6"/>
      <c r="DRY146" s="6"/>
      <c r="DRZ146" s="6"/>
      <c r="DSA146" s="6"/>
      <c r="DSB146" s="6"/>
      <c r="DSC146" s="6"/>
      <c r="DSD146" s="6"/>
      <c r="DSE146" s="6"/>
      <c r="DSF146" s="6"/>
      <c r="DSG146" s="6"/>
      <c r="DSH146" s="6"/>
      <c r="DSI146" s="6"/>
      <c r="DSJ146" s="6"/>
      <c r="DSK146" s="6"/>
      <c r="DSL146" s="6"/>
      <c r="DSM146" s="6"/>
      <c r="DSN146" s="6"/>
      <c r="DSO146" s="6"/>
      <c r="DSP146" s="6"/>
      <c r="DSQ146" s="6"/>
      <c r="DSR146" s="6"/>
      <c r="DSS146" s="6"/>
      <c r="DST146" s="6"/>
      <c r="DSU146" s="6"/>
      <c r="DSV146" s="6"/>
      <c r="DSW146" s="6"/>
      <c r="DSX146" s="6"/>
      <c r="DSY146" s="6"/>
      <c r="DSZ146" s="6"/>
      <c r="DTA146" s="6"/>
      <c r="DTB146" s="6"/>
      <c r="DTC146" s="6"/>
      <c r="DTD146" s="6"/>
      <c r="DTE146" s="6"/>
      <c r="DTF146" s="6"/>
      <c r="DTG146" s="6"/>
      <c r="DTH146" s="6"/>
      <c r="DTI146" s="6"/>
      <c r="DTJ146" s="6"/>
      <c r="DTK146" s="6"/>
      <c r="DTL146" s="6"/>
      <c r="DTM146" s="6"/>
      <c r="DTN146" s="6"/>
      <c r="DTO146" s="6"/>
      <c r="DTP146" s="6"/>
      <c r="DTQ146" s="6"/>
      <c r="DTR146" s="6"/>
      <c r="DTS146" s="6"/>
      <c r="DTT146" s="6"/>
      <c r="DTU146" s="6"/>
      <c r="DTV146" s="6"/>
      <c r="DTW146" s="6"/>
      <c r="DTX146" s="6"/>
      <c r="DTY146" s="6"/>
      <c r="DTZ146" s="6"/>
      <c r="DUA146" s="6"/>
      <c r="DUB146" s="6"/>
      <c r="DUC146" s="6"/>
      <c r="DUD146" s="6"/>
      <c r="DUE146" s="6"/>
      <c r="DUF146" s="6"/>
      <c r="DUG146" s="6"/>
      <c r="DUH146" s="6"/>
      <c r="DUI146" s="6"/>
      <c r="DUJ146" s="6"/>
      <c r="DUK146" s="6"/>
      <c r="DUL146" s="6"/>
      <c r="DUM146" s="6"/>
      <c r="DUN146" s="6"/>
      <c r="DUO146" s="6"/>
      <c r="DUP146" s="6"/>
      <c r="DUQ146" s="6"/>
      <c r="DUR146" s="6"/>
      <c r="DUS146" s="6"/>
      <c r="DUT146" s="6"/>
      <c r="DUU146" s="6"/>
      <c r="DUV146" s="6"/>
      <c r="DUW146" s="6"/>
      <c r="DUX146" s="6"/>
      <c r="DUY146" s="6"/>
      <c r="DUZ146" s="6"/>
      <c r="DVA146" s="6"/>
      <c r="DVB146" s="6"/>
      <c r="DVC146" s="6"/>
      <c r="DVD146" s="6"/>
      <c r="DVE146" s="6"/>
      <c r="DVF146" s="6"/>
      <c r="DVG146" s="6"/>
      <c r="DVH146" s="6"/>
      <c r="DVI146" s="6"/>
      <c r="DVJ146" s="6"/>
      <c r="DVK146" s="6"/>
      <c r="DVL146" s="6"/>
      <c r="DVM146" s="6"/>
      <c r="DVN146" s="6"/>
      <c r="DVO146" s="6"/>
      <c r="DVP146" s="6"/>
      <c r="DVQ146" s="6"/>
      <c r="DVR146" s="6"/>
      <c r="DVS146" s="6"/>
      <c r="DVT146" s="6"/>
      <c r="DVU146" s="6"/>
      <c r="DVV146" s="6"/>
      <c r="DVW146" s="6"/>
      <c r="DVX146" s="6"/>
      <c r="DVY146" s="6"/>
      <c r="DVZ146" s="6"/>
      <c r="DWA146" s="6"/>
      <c r="DWB146" s="6"/>
      <c r="DWC146" s="6"/>
      <c r="DWD146" s="6"/>
      <c r="DWE146" s="6"/>
      <c r="DWF146" s="6"/>
      <c r="DWG146" s="6"/>
      <c r="DWH146" s="6"/>
      <c r="DWI146" s="6"/>
      <c r="DWJ146" s="6"/>
      <c r="DWK146" s="6"/>
      <c r="DWL146" s="6"/>
      <c r="DWM146" s="6"/>
      <c r="DWN146" s="6"/>
      <c r="DWO146" s="6"/>
      <c r="DWP146" s="6"/>
      <c r="DWQ146" s="6"/>
      <c r="DWR146" s="6"/>
      <c r="DWS146" s="6"/>
      <c r="DWT146" s="6"/>
      <c r="DWU146" s="6"/>
      <c r="DWV146" s="6"/>
      <c r="DWW146" s="6"/>
      <c r="DWX146" s="6"/>
      <c r="DWY146" s="6"/>
      <c r="DWZ146" s="6"/>
      <c r="DXA146" s="6"/>
      <c r="DXB146" s="6"/>
      <c r="DXC146" s="6"/>
      <c r="DXD146" s="6"/>
      <c r="DXE146" s="6"/>
      <c r="DXF146" s="6"/>
      <c r="DXG146" s="6"/>
      <c r="DXH146" s="6"/>
      <c r="DXI146" s="6"/>
      <c r="DXJ146" s="6"/>
      <c r="DXK146" s="6"/>
      <c r="DXL146" s="6"/>
      <c r="DXM146" s="6"/>
      <c r="DXN146" s="6"/>
      <c r="DXO146" s="6"/>
      <c r="DXP146" s="6"/>
      <c r="DXQ146" s="6"/>
      <c r="DXR146" s="6"/>
      <c r="DXS146" s="6"/>
      <c r="DXT146" s="6"/>
      <c r="DXU146" s="6"/>
      <c r="DXV146" s="6"/>
      <c r="DXW146" s="6"/>
      <c r="DXX146" s="6"/>
      <c r="DXY146" s="6"/>
      <c r="DXZ146" s="6"/>
      <c r="DYA146" s="6"/>
      <c r="DYB146" s="6"/>
      <c r="DYC146" s="6"/>
      <c r="DYD146" s="6"/>
      <c r="DYE146" s="6"/>
      <c r="DYF146" s="6"/>
      <c r="DYG146" s="6"/>
      <c r="DYH146" s="6"/>
      <c r="DYI146" s="6"/>
      <c r="DYJ146" s="6"/>
      <c r="DYK146" s="6"/>
      <c r="DYL146" s="6"/>
      <c r="DYM146" s="6"/>
      <c r="DYN146" s="6"/>
      <c r="DYO146" s="6"/>
      <c r="DYP146" s="6"/>
      <c r="DYQ146" s="6"/>
      <c r="DYR146" s="6"/>
      <c r="DYS146" s="6"/>
      <c r="DYT146" s="6"/>
      <c r="DYU146" s="6"/>
      <c r="DYV146" s="6"/>
      <c r="DYW146" s="6"/>
      <c r="DYX146" s="6"/>
      <c r="DYY146" s="6"/>
      <c r="DYZ146" s="6"/>
      <c r="DZA146" s="6"/>
      <c r="DZB146" s="6"/>
      <c r="DZC146" s="6"/>
      <c r="DZD146" s="6"/>
      <c r="DZE146" s="6"/>
      <c r="DZF146" s="6"/>
      <c r="DZG146" s="6"/>
      <c r="DZH146" s="6"/>
      <c r="DZI146" s="6"/>
      <c r="DZJ146" s="6"/>
      <c r="DZK146" s="6"/>
      <c r="DZL146" s="6"/>
      <c r="DZM146" s="6"/>
      <c r="DZN146" s="6"/>
      <c r="DZO146" s="6"/>
      <c r="DZP146" s="6"/>
      <c r="DZQ146" s="6"/>
      <c r="DZR146" s="6"/>
      <c r="DZS146" s="6"/>
      <c r="DZT146" s="6"/>
      <c r="DZU146" s="6"/>
      <c r="DZV146" s="6"/>
      <c r="DZW146" s="6"/>
      <c r="DZX146" s="6"/>
      <c r="DZY146" s="6"/>
      <c r="DZZ146" s="6"/>
      <c r="EAA146" s="6"/>
      <c r="EAB146" s="6"/>
      <c r="EAC146" s="6"/>
      <c r="EAD146" s="6"/>
      <c r="EAE146" s="6"/>
      <c r="EAF146" s="6"/>
      <c r="EAG146" s="6"/>
      <c r="EAH146" s="6"/>
      <c r="EAI146" s="6"/>
      <c r="EAJ146" s="6"/>
      <c r="EAK146" s="6"/>
      <c r="EAL146" s="6"/>
      <c r="EAM146" s="6"/>
      <c r="EAN146" s="6"/>
      <c r="EAO146" s="6"/>
      <c r="EAP146" s="6"/>
      <c r="EAQ146" s="6"/>
      <c r="EAR146" s="6"/>
      <c r="EAS146" s="6"/>
      <c r="EAT146" s="6"/>
      <c r="EAU146" s="6"/>
      <c r="EAV146" s="6"/>
      <c r="EAW146" s="6"/>
      <c r="EAX146" s="6"/>
      <c r="EAY146" s="6"/>
      <c r="EAZ146" s="6"/>
      <c r="EBA146" s="6"/>
      <c r="EBB146" s="6"/>
      <c r="EBC146" s="6"/>
      <c r="EBD146" s="6"/>
      <c r="EBE146" s="6"/>
      <c r="EBF146" s="6"/>
      <c r="EBG146" s="6"/>
      <c r="EBH146" s="6"/>
      <c r="EBI146" s="6"/>
      <c r="EBJ146" s="6"/>
      <c r="EBK146" s="6"/>
      <c r="EBL146" s="6"/>
      <c r="EBM146" s="6"/>
      <c r="EBN146" s="6"/>
      <c r="EBO146" s="6"/>
      <c r="EBP146" s="6"/>
      <c r="EBQ146" s="6"/>
      <c r="EBR146" s="6"/>
      <c r="EBS146" s="6"/>
      <c r="EBT146" s="6"/>
      <c r="EBU146" s="6"/>
      <c r="EBV146" s="6"/>
      <c r="EBW146" s="6"/>
      <c r="EBX146" s="6"/>
      <c r="EBY146" s="6"/>
      <c r="EBZ146" s="6"/>
      <c r="ECA146" s="6"/>
      <c r="ECB146" s="6"/>
      <c r="ECC146" s="6"/>
      <c r="ECD146" s="6"/>
      <c r="ECE146" s="6"/>
      <c r="ECF146" s="6"/>
      <c r="ECG146" s="6"/>
      <c r="ECH146" s="6"/>
      <c r="ECI146" s="6"/>
      <c r="ECJ146" s="6"/>
      <c r="ECK146" s="6"/>
      <c r="ECL146" s="6"/>
      <c r="ECM146" s="6"/>
      <c r="ECN146" s="6"/>
      <c r="ECO146" s="6"/>
      <c r="ECP146" s="6"/>
      <c r="ECQ146" s="6"/>
      <c r="ECR146" s="6"/>
      <c r="ECS146" s="6"/>
      <c r="ECT146" s="6"/>
      <c r="ECU146" s="6"/>
      <c r="ECV146" s="6"/>
      <c r="ECW146" s="6"/>
      <c r="ECX146" s="6"/>
      <c r="ECY146" s="6"/>
      <c r="ECZ146" s="6"/>
      <c r="EDA146" s="6"/>
      <c r="EDB146" s="6"/>
      <c r="EDC146" s="6"/>
      <c r="EDD146" s="6"/>
      <c r="EDE146" s="6"/>
      <c r="EDF146" s="6"/>
      <c r="EDG146" s="6"/>
      <c r="EDH146" s="6"/>
      <c r="EDI146" s="6"/>
      <c r="EDJ146" s="6"/>
      <c r="EDK146" s="6"/>
      <c r="EDL146" s="6"/>
      <c r="EDM146" s="6"/>
      <c r="EDN146" s="6"/>
      <c r="EDO146" s="6"/>
      <c r="EDP146" s="6"/>
      <c r="EDQ146" s="6"/>
      <c r="EDR146" s="6"/>
      <c r="EDS146" s="6"/>
      <c r="EDT146" s="6"/>
      <c r="EDU146" s="6"/>
      <c r="EDV146" s="6"/>
      <c r="EDW146" s="6"/>
      <c r="EDX146" s="6"/>
      <c r="EDY146" s="6"/>
      <c r="EDZ146" s="6"/>
      <c r="EEA146" s="6"/>
      <c r="EEB146" s="6"/>
      <c r="EEC146" s="6"/>
      <c r="EED146" s="6"/>
      <c r="EEE146" s="6"/>
      <c r="EEF146" s="6"/>
      <c r="EEG146" s="6"/>
      <c r="EEH146" s="6"/>
      <c r="EEI146" s="6"/>
      <c r="EEJ146" s="6"/>
      <c r="EEK146" s="6"/>
      <c r="EEL146" s="6"/>
      <c r="EEM146" s="6"/>
      <c r="EEN146" s="6"/>
      <c r="EEO146" s="6"/>
      <c r="EEP146" s="6"/>
      <c r="EEQ146" s="6"/>
      <c r="EER146" s="6"/>
      <c r="EES146" s="6"/>
      <c r="EET146" s="6"/>
      <c r="EEU146" s="6"/>
      <c r="EEV146" s="6"/>
      <c r="EEW146" s="6"/>
      <c r="EEX146" s="6"/>
      <c r="EEY146" s="6"/>
      <c r="EEZ146" s="6"/>
      <c r="EFA146" s="6"/>
      <c r="EFB146" s="6"/>
      <c r="EFC146" s="6"/>
      <c r="EFD146" s="6"/>
      <c r="EFE146" s="6"/>
      <c r="EFF146" s="6"/>
      <c r="EFG146" s="6"/>
      <c r="EFH146" s="6"/>
      <c r="EFI146" s="6"/>
      <c r="EFJ146" s="6"/>
      <c r="EFK146" s="6"/>
      <c r="EFL146" s="6"/>
      <c r="EFM146" s="6"/>
      <c r="EFN146" s="6"/>
      <c r="EFO146" s="6"/>
      <c r="EFP146" s="6"/>
      <c r="EFQ146" s="6"/>
      <c r="EFR146" s="6"/>
      <c r="EFS146" s="6"/>
      <c r="EFT146" s="6"/>
      <c r="EFU146" s="6"/>
      <c r="EFV146" s="6"/>
      <c r="EFW146" s="6"/>
      <c r="EFX146" s="6"/>
      <c r="EFY146" s="6"/>
      <c r="EFZ146" s="6"/>
      <c r="EGA146" s="6"/>
      <c r="EGB146" s="6"/>
      <c r="EGC146" s="6"/>
      <c r="EGD146" s="6"/>
      <c r="EGE146" s="6"/>
      <c r="EGF146" s="6"/>
      <c r="EGG146" s="6"/>
      <c r="EGH146" s="6"/>
      <c r="EGI146" s="6"/>
      <c r="EGJ146" s="6"/>
      <c r="EGK146" s="6"/>
      <c r="EGL146" s="6"/>
      <c r="EGM146" s="6"/>
      <c r="EGN146" s="6"/>
      <c r="EGO146" s="6"/>
      <c r="EGP146" s="6"/>
      <c r="EGQ146" s="6"/>
      <c r="EGR146" s="6"/>
      <c r="EGS146" s="6"/>
      <c r="EGT146" s="6"/>
      <c r="EGU146" s="6"/>
      <c r="EGV146" s="6"/>
      <c r="EGW146" s="6"/>
      <c r="EGX146" s="6"/>
      <c r="EGY146" s="6"/>
      <c r="EGZ146" s="6"/>
      <c r="EHA146" s="6"/>
      <c r="EHB146" s="6"/>
      <c r="EHC146" s="6"/>
      <c r="EHD146" s="6"/>
      <c r="EHE146" s="6"/>
      <c r="EHF146" s="6"/>
      <c r="EHG146" s="6"/>
      <c r="EHH146" s="6"/>
      <c r="EHI146" s="6"/>
      <c r="EHJ146" s="6"/>
      <c r="EHK146" s="6"/>
      <c r="EHL146" s="6"/>
      <c r="EHM146" s="6"/>
      <c r="EHN146" s="6"/>
      <c r="EHO146" s="6"/>
      <c r="EHP146" s="6"/>
      <c r="EHQ146" s="6"/>
      <c r="EHR146" s="6"/>
      <c r="EHS146" s="6"/>
      <c r="EHT146" s="6"/>
      <c r="EHU146" s="6"/>
      <c r="EHV146" s="6"/>
      <c r="EHW146" s="6"/>
      <c r="EHX146" s="6"/>
      <c r="EHY146" s="6"/>
      <c r="EHZ146" s="6"/>
      <c r="EIA146" s="6"/>
      <c r="EIB146" s="6"/>
      <c r="EIC146" s="6"/>
      <c r="EID146" s="6"/>
      <c r="EIE146" s="6"/>
      <c r="EIF146" s="6"/>
      <c r="EIG146" s="6"/>
      <c r="EIH146" s="6"/>
      <c r="EII146" s="6"/>
      <c r="EIJ146" s="6"/>
      <c r="EIK146" s="6"/>
      <c r="EIL146" s="6"/>
      <c r="EIM146" s="6"/>
      <c r="EIN146" s="6"/>
      <c r="EIO146" s="6"/>
      <c r="EIP146" s="6"/>
      <c r="EIQ146" s="6"/>
      <c r="EIR146" s="6"/>
      <c r="EIS146" s="6"/>
      <c r="EIT146" s="6"/>
      <c r="EIU146" s="6"/>
      <c r="EIV146" s="6"/>
      <c r="EIW146" s="6"/>
      <c r="EIX146" s="6"/>
      <c r="EIY146" s="6"/>
      <c r="EIZ146" s="6"/>
      <c r="EJA146" s="6"/>
      <c r="EJB146" s="6"/>
      <c r="EJC146" s="6"/>
      <c r="EJD146" s="6"/>
      <c r="EJE146" s="6"/>
      <c r="EJF146" s="6"/>
      <c r="EJG146" s="6"/>
      <c r="EJH146" s="6"/>
      <c r="EJI146" s="6"/>
      <c r="EJJ146" s="6"/>
      <c r="EJK146" s="6"/>
      <c r="EJL146" s="6"/>
      <c r="EJM146" s="6"/>
      <c r="EJN146" s="6"/>
      <c r="EJO146" s="6"/>
      <c r="EJP146" s="6"/>
      <c r="EJQ146" s="6"/>
      <c r="EJR146" s="6"/>
      <c r="EJS146" s="6"/>
      <c r="EJT146" s="6"/>
      <c r="EJU146" s="6"/>
      <c r="EJV146" s="6"/>
      <c r="EJW146" s="6"/>
      <c r="EJX146" s="6"/>
      <c r="EJY146" s="6"/>
      <c r="EJZ146" s="6"/>
      <c r="EKA146" s="6"/>
      <c r="EKB146" s="6"/>
      <c r="EKC146" s="6"/>
      <c r="EKD146" s="6"/>
      <c r="EKE146" s="6"/>
      <c r="EKF146" s="6"/>
      <c r="EKG146" s="6"/>
      <c r="EKH146" s="6"/>
      <c r="EKI146" s="6"/>
      <c r="EKJ146" s="6"/>
      <c r="EKK146" s="6"/>
      <c r="EKL146" s="6"/>
      <c r="EKM146" s="6"/>
      <c r="EKN146" s="6"/>
      <c r="EKO146" s="6"/>
      <c r="EKP146" s="6"/>
      <c r="EKQ146" s="6"/>
      <c r="EKR146" s="6"/>
      <c r="EKS146" s="6"/>
      <c r="EKT146" s="6"/>
      <c r="EKU146" s="6"/>
      <c r="EKV146" s="6"/>
      <c r="EKW146" s="6"/>
      <c r="EKX146" s="6"/>
      <c r="EKY146" s="6"/>
      <c r="EKZ146" s="6"/>
      <c r="ELA146" s="6"/>
      <c r="ELB146" s="6"/>
      <c r="ELC146" s="6"/>
      <c r="ELD146" s="6"/>
      <c r="ELE146" s="6"/>
      <c r="ELF146" s="6"/>
      <c r="ELG146" s="6"/>
      <c r="ELH146" s="6"/>
      <c r="ELI146" s="6"/>
      <c r="ELJ146" s="6"/>
      <c r="ELK146" s="6"/>
      <c r="ELL146" s="6"/>
      <c r="ELM146" s="6"/>
      <c r="ELN146" s="6"/>
      <c r="ELO146" s="6"/>
      <c r="ELP146" s="6"/>
      <c r="ELQ146" s="6"/>
      <c r="ELR146" s="6"/>
      <c r="ELS146" s="6"/>
      <c r="ELT146" s="6"/>
      <c r="ELU146" s="6"/>
      <c r="ELV146" s="6"/>
      <c r="ELW146" s="6"/>
      <c r="ELX146" s="6"/>
      <c r="ELY146" s="6"/>
      <c r="ELZ146" s="6"/>
      <c r="EMA146" s="6"/>
      <c r="EMB146" s="6"/>
      <c r="EMC146" s="6"/>
      <c r="EMD146" s="6"/>
      <c r="EME146" s="6"/>
      <c r="EMF146" s="6"/>
      <c r="EMG146" s="6"/>
      <c r="EMH146" s="6"/>
      <c r="EMI146" s="6"/>
      <c r="EMJ146" s="6"/>
      <c r="EMK146" s="6"/>
      <c r="EML146" s="6"/>
      <c r="EMM146" s="6"/>
      <c r="EMN146" s="6"/>
      <c r="EMO146" s="6"/>
      <c r="EMP146" s="6"/>
      <c r="EMQ146" s="6"/>
      <c r="EMR146" s="6"/>
      <c r="EMS146" s="6"/>
      <c r="EMT146" s="6"/>
      <c r="EMU146" s="6"/>
      <c r="EMV146" s="6"/>
      <c r="EMW146" s="6"/>
      <c r="EMX146" s="6"/>
      <c r="EMY146" s="6"/>
      <c r="EMZ146" s="6"/>
      <c r="ENA146" s="6"/>
      <c r="ENB146" s="6"/>
      <c r="ENC146" s="6"/>
      <c r="END146" s="6"/>
      <c r="ENE146" s="6"/>
      <c r="ENF146" s="6"/>
      <c r="ENG146" s="6"/>
      <c r="ENH146" s="6"/>
      <c r="ENI146" s="6"/>
      <c r="ENJ146" s="6"/>
      <c r="ENK146" s="6"/>
      <c r="ENL146" s="6"/>
      <c r="ENM146" s="6"/>
      <c r="ENN146" s="6"/>
      <c r="ENO146" s="6"/>
      <c r="ENP146" s="6"/>
      <c r="ENQ146" s="6"/>
      <c r="ENR146" s="6"/>
      <c r="ENS146" s="6"/>
      <c r="ENT146" s="6"/>
      <c r="ENU146" s="6"/>
      <c r="ENV146" s="6"/>
      <c r="ENW146" s="6"/>
      <c r="ENX146" s="6"/>
      <c r="ENY146" s="6"/>
      <c r="ENZ146" s="6"/>
      <c r="EOA146" s="6"/>
      <c r="EOB146" s="6"/>
      <c r="EOC146" s="6"/>
      <c r="EOD146" s="6"/>
      <c r="EOE146" s="6"/>
      <c r="EOF146" s="6"/>
      <c r="EOG146" s="6"/>
      <c r="EOH146" s="6"/>
      <c r="EOI146" s="6"/>
      <c r="EOJ146" s="6"/>
      <c r="EOK146" s="6"/>
      <c r="EOL146" s="6"/>
      <c r="EOM146" s="6"/>
      <c r="EON146" s="6"/>
      <c r="EOO146" s="6"/>
      <c r="EOP146" s="6"/>
      <c r="EOQ146" s="6"/>
      <c r="EOR146" s="6"/>
      <c r="EOS146" s="6"/>
      <c r="EOT146" s="6"/>
      <c r="EOU146" s="6"/>
      <c r="EOV146" s="6"/>
      <c r="EOW146" s="6"/>
      <c r="EOX146" s="6"/>
      <c r="EOY146" s="6"/>
      <c r="EOZ146" s="6"/>
      <c r="EPA146" s="6"/>
      <c r="EPB146" s="6"/>
      <c r="EPC146" s="6"/>
      <c r="EPD146" s="6"/>
      <c r="EPE146" s="6"/>
      <c r="EPF146" s="6"/>
      <c r="EPG146" s="6"/>
      <c r="EPH146" s="6"/>
      <c r="EPI146" s="6"/>
      <c r="EPJ146" s="6"/>
      <c r="EPK146" s="6"/>
      <c r="EPL146" s="6"/>
      <c r="EPM146" s="6"/>
      <c r="EPN146" s="6"/>
      <c r="EPO146" s="6"/>
      <c r="EPP146" s="6"/>
      <c r="EPQ146" s="6"/>
      <c r="EPR146" s="6"/>
      <c r="EPS146" s="6"/>
      <c r="EPT146" s="6"/>
      <c r="EPU146" s="6"/>
      <c r="EPV146" s="6"/>
      <c r="EPW146" s="6"/>
      <c r="EPX146" s="6"/>
      <c r="EPY146" s="6"/>
      <c r="EPZ146" s="6"/>
      <c r="EQA146" s="6"/>
      <c r="EQB146" s="6"/>
      <c r="EQC146" s="6"/>
      <c r="EQD146" s="6"/>
      <c r="EQE146" s="6"/>
      <c r="EQF146" s="6"/>
      <c r="EQG146" s="6"/>
      <c r="EQH146" s="6"/>
      <c r="EQI146" s="6"/>
      <c r="EQJ146" s="6"/>
      <c r="EQK146" s="6"/>
      <c r="EQL146" s="6"/>
      <c r="EQM146" s="6"/>
      <c r="EQN146" s="6"/>
      <c r="EQO146" s="6"/>
      <c r="EQP146" s="6"/>
      <c r="EQQ146" s="6"/>
      <c r="EQR146" s="6"/>
      <c r="EQS146" s="6"/>
      <c r="EQT146" s="6"/>
      <c r="EQU146" s="6"/>
      <c r="EQV146" s="6"/>
      <c r="EQW146" s="6"/>
      <c r="EQX146" s="6"/>
      <c r="EQY146" s="6"/>
      <c r="EQZ146" s="6"/>
      <c r="ERA146" s="6"/>
      <c r="ERB146" s="6"/>
      <c r="ERC146" s="6"/>
      <c r="ERD146" s="6"/>
      <c r="ERE146" s="6"/>
      <c r="ERF146" s="6"/>
      <c r="ERG146" s="6"/>
      <c r="ERH146" s="6"/>
      <c r="ERI146" s="6"/>
      <c r="ERJ146" s="6"/>
      <c r="ERK146" s="6"/>
      <c r="ERL146" s="6"/>
      <c r="ERM146" s="6"/>
      <c r="ERN146" s="6"/>
      <c r="ERO146" s="6"/>
      <c r="ERP146" s="6"/>
      <c r="ERQ146" s="6"/>
      <c r="ERR146" s="6"/>
      <c r="ERS146" s="6"/>
      <c r="ERT146" s="6"/>
      <c r="ERU146" s="6"/>
      <c r="ERV146" s="6"/>
      <c r="ERW146" s="6"/>
      <c r="ERX146" s="6"/>
      <c r="ERY146" s="6"/>
      <c r="ERZ146" s="6"/>
      <c r="ESA146" s="6"/>
      <c r="ESB146" s="6"/>
      <c r="ESC146" s="6"/>
      <c r="ESD146" s="6"/>
      <c r="ESE146" s="6"/>
      <c r="ESF146" s="6"/>
      <c r="ESG146" s="6"/>
      <c r="ESH146" s="6"/>
      <c r="ESI146" s="6"/>
      <c r="ESJ146" s="6"/>
      <c r="ESK146" s="6"/>
      <c r="ESL146" s="6"/>
      <c r="ESM146" s="6"/>
      <c r="ESN146" s="6"/>
      <c r="ESO146" s="6"/>
      <c r="ESP146" s="6"/>
      <c r="ESQ146" s="6"/>
      <c r="ESR146" s="6"/>
      <c r="ESS146" s="6"/>
      <c r="EST146" s="6"/>
      <c r="ESU146" s="6"/>
      <c r="ESV146" s="6"/>
      <c r="ESW146" s="6"/>
      <c r="ESX146" s="6"/>
      <c r="ESY146" s="6"/>
      <c r="ESZ146" s="6"/>
      <c r="ETA146" s="6"/>
      <c r="ETB146" s="6"/>
      <c r="ETC146" s="6"/>
      <c r="ETD146" s="6"/>
      <c r="ETE146" s="6"/>
      <c r="ETF146" s="6"/>
      <c r="ETG146" s="6"/>
      <c r="ETH146" s="6"/>
      <c r="ETI146" s="6"/>
      <c r="ETJ146" s="6"/>
      <c r="ETK146" s="6"/>
      <c r="ETL146" s="6"/>
      <c r="ETM146" s="6"/>
      <c r="ETN146" s="6"/>
      <c r="ETO146" s="6"/>
      <c r="ETP146" s="6"/>
      <c r="ETQ146" s="6"/>
      <c r="ETR146" s="6"/>
      <c r="ETS146" s="6"/>
      <c r="ETT146" s="6"/>
      <c r="ETU146" s="6"/>
      <c r="ETV146" s="6"/>
      <c r="ETW146" s="6"/>
      <c r="ETX146" s="6"/>
      <c r="ETY146" s="6"/>
      <c r="ETZ146" s="6"/>
      <c r="EUA146" s="6"/>
      <c r="EUB146" s="6"/>
      <c r="EUC146" s="6"/>
      <c r="EUD146" s="6"/>
      <c r="EUE146" s="6"/>
      <c r="EUF146" s="6"/>
      <c r="EUG146" s="6"/>
      <c r="EUH146" s="6"/>
      <c r="EUI146" s="6"/>
      <c r="EUJ146" s="6"/>
      <c r="EUK146" s="6"/>
      <c r="EUL146" s="6"/>
      <c r="EUM146" s="6"/>
      <c r="EUN146" s="6"/>
      <c r="EUO146" s="6"/>
      <c r="EUP146" s="6"/>
      <c r="EUQ146" s="6"/>
      <c r="EUR146" s="6"/>
      <c r="EUS146" s="6"/>
      <c r="EUT146" s="6"/>
      <c r="EUU146" s="6"/>
      <c r="EUV146" s="6"/>
      <c r="EUW146" s="6"/>
      <c r="EUX146" s="6"/>
      <c r="EUY146" s="6"/>
      <c r="EUZ146" s="6"/>
      <c r="EVA146" s="6"/>
      <c r="EVB146" s="6"/>
      <c r="EVC146" s="6"/>
      <c r="EVD146" s="6"/>
      <c r="EVE146" s="6"/>
      <c r="EVF146" s="6"/>
      <c r="EVG146" s="6"/>
      <c r="EVH146" s="6"/>
      <c r="EVI146" s="6"/>
      <c r="EVJ146" s="6"/>
      <c r="EVK146" s="6"/>
      <c r="EVL146" s="6"/>
      <c r="EVM146" s="6"/>
      <c r="EVN146" s="6"/>
      <c r="EVO146" s="6"/>
      <c r="EVP146" s="6"/>
      <c r="EVQ146" s="6"/>
      <c r="EVR146" s="6"/>
      <c r="EVS146" s="6"/>
      <c r="EVT146" s="6"/>
      <c r="EVU146" s="6"/>
      <c r="EVV146" s="6"/>
      <c r="EVW146" s="6"/>
      <c r="EVX146" s="6"/>
      <c r="EVY146" s="6"/>
      <c r="EVZ146" s="6"/>
      <c r="EWA146" s="6"/>
      <c r="EWB146" s="6"/>
      <c r="EWC146" s="6"/>
      <c r="EWD146" s="6"/>
      <c r="EWE146" s="6"/>
      <c r="EWF146" s="6"/>
      <c r="EWG146" s="6"/>
      <c r="EWH146" s="6"/>
      <c r="EWI146" s="6"/>
      <c r="EWJ146" s="6"/>
      <c r="EWK146" s="6"/>
      <c r="EWL146" s="6"/>
      <c r="EWM146" s="6"/>
      <c r="EWN146" s="6"/>
      <c r="EWO146" s="6"/>
      <c r="EWP146" s="6"/>
      <c r="EWQ146" s="6"/>
      <c r="EWR146" s="6"/>
      <c r="EWS146" s="6"/>
      <c r="EWT146" s="6"/>
      <c r="EWU146" s="6"/>
      <c r="EWV146" s="6"/>
      <c r="EWW146" s="6"/>
      <c r="EWX146" s="6"/>
      <c r="EWY146" s="6"/>
      <c r="EWZ146" s="6"/>
      <c r="EXA146" s="6"/>
      <c r="EXB146" s="6"/>
      <c r="EXC146" s="6"/>
      <c r="EXD146" s="6"/>
      <c r="EXE146" s="6"/>
      <c r="EXF146" s="6"/>
      <c r="EXG146" s="6"/>
      <c r="EXH146" s="6"/>
      <c r="EXI146" s="6"/>
      <c r="EXJ146" s="6"/>
      <c r="EXK146" s="6"/>
      <c r="EXL146" s="6"/>
      <c r="EXM146" s="6"/>
      <c r="EXN146" s="6"/>
      <c r="EXO146" s="6"/>
      <c r="EXP146" s="6"/>
      <c r="EXQ146" s="6"/>
      <c r="EXR146" s="6"/>
      <c r="EXS146" s="6"/>
      <c r="EXT146" s="6"/>
      <c r="EXU146" s="6"/>
      <c r="EXV146" s="6"/>
      <c r="EXW146" s="6"/>
      <c r="EXX146" s="6"/>
      <c r="EXY146" s="6"/>
      <c r="EXZ146" s="6"/>
      <c r="EYA146" s="6"/>
      <c r="EYB146" s="6"/>
      <c r="EYC146" s="6"/>
      <c r="EYD146" s="6"/>
      <c r="EYE146" s="6"/>
      <c r="EYF146" s="6"/>
      <c r="EYG146" s="6"/>
      <c r="EYH146" s="6"/>
      <c r="EYI146" s="6"/>
      <c r="EYJ146" s="6"/>
      <c r="EYK146" s="6"/>
      <c r="EYL146" s="6"/>
      <c r="EYM146" s="6"/>
      <c r="EYN146" s="6"/>
      <c r="EYO146" s="6"/>
      <c r="EYP146" s="6"/>
      <c r="EYQ146" s="6"/>
      <c r="EYR146" s="6"/>
      <c r="EYS146" s="6"/>
      <c r="EYT146" s="6"/>
      <c r="EYU146" s="6"/>
      <c r="EYV146" s="6"/>
      <c r="EYW146" s="6"/>
      <c r="EYX146" s="6"/>
      <c r="EYY146" s="6"/>
      <c r="EYZ146" s="6"/>
      <c r="EZA146" s="6"/>
      <c r="EZB146" s="6"/>
      <c r="EZC146" s="6"/>
      <c r="EZD146" s="6"/>
      <c r="EZE146" s="6"/>
      <c r="EZF146" s="6"/>
      <c r="EZG146" s="6"/>
      <c r="EZH146" s="6"/>
      <c r="EZI146" s="6"/>
      <c r="EZJ146" s="6"/>
      <c r="EZK146" s="6"/>
      <c r="EZL146" s="6"/>
      <c r="EZM146" s="6"/>
      <c r="EZN146" s="6"/>
      <c r="EZO146" s="6"/>
      <c r="EZP146" s="6"/>
      <c r="EZQ146" s="6"/>
      <c r="EZR146" s="6"/>
      <c r="EZS146" s="6"/>
      <c r="EZT146" s="6"/>
      <c r="EZU146" s="6"/>
      <c r="EZV146" s="6"/>
      <c r="EZW146" s="6"/>
      <c r="EZX146" s="6"/>
      <c r="EZY146" s="6"/>
      <c r="EZZ146" s="6"/>
      <c r="FAA146" s="6"/>
      <c r="FAB146" s="6"/>
      <c r="FAC146" s="6"/>
      <c r="FAD146" s="6"/>
      <c r="FAE146" s="6"/>
      <c r="FAF146" s="6"/>
      <c r="FAG146" s="6"/>
      <c r="FAH146" s="6"/>
      <c r="FAI146" s="6"/>
      <c r="FAJ146" s="6"/>
      <c r="FAK146" s="6"/>
      <c r="FAL146" s="6"/>
      <c r="FAM146" s="6"/>
      <c r="FAN146" s="6"/>
      <c r="FAO146" s="6"/>
      <c r="FAP146" s="6"/>
      <c r="FAQ146" s="6"/>
      <c r="FAR146" s="6"/>
      <c r="FAS146" s="6"/>
      <c r="FAT146" s="6"/>
      <c r="FAU146" s="6"/>
      <c r="FAV146" s="6"/>
      <c r="FAW146" s="6"/>
      <c r="FAX146" s="6"/>
      <c r="FAY146" s="6"/>
      <c r="FAZ146" s="6"/>
      <c r="FBA146" s="6"/>
      <c r="FBB146" s="6"/>
      <c r="FBC146" s="6"/>
      <c r="FBD146" s="6"/>
      <c r="FBE146" s="6"/>
      <c r="FBF146" s="6"/>
      <c r="FBG146" s="6"/>
      <c r="FBH146" s="6"/>
      <c r="FBI146" s="6"/>
      <c r="FBJ146" s="6"/>
      <c r="FBK146" s="6"/>
      <c r="FBL146" s="6"/>
      <c r="FBM146" s="6"/>
      <c r="FBN146" s="6"/>
      <c r="FBO146" s="6"/>
      <c r="FBP146" s="6"/>
      <c r="FBQ146" s="6"/>
      <c r="FBR146" s="6"/>
      <c r="FBS146" s="6"/>
      <c r="FBT146" s="6"/>
      <c r="FBU146" s="6"/>
      <c r="FBV146" s="6"/>
      <c r="FBW146" s="6"/>
      <c r="FBX146" s="6"/>
      <c r="FBY146" s="6"/>
      <c r="FBZ146" s="6"/>
      <c r="FCA146" s="6"/>
      <c r="FCB146" s="6"/>
      <c r="FCC146" s="6"/>
      <c r="FCD146" s="6"/>
      <c r="FCE146" s="6"/>
      <c r="FCF146" s="6"/>
      <c r="FCG146" s="6"/>
      <c r="FCH146" s="6"/>
      <c r="FCI146" s="6"/>
      <c r="FCJ146" s="6"/>
      <c r="FCK146" s="6"/>
      <c r="FCL146" s="6"/>
      <c r="FCM146" s="6"/>
      <c r="FCN146" s="6"/>
      <c r="FCO146" s="6"/>
      <c r="FCP146" s="6"/>
      <c r="FCQ146" s="6"/>
      <c r="FCR146" s="6"/>
      <c r="FCS146" s="6"/>
      <c r="FCT146" s="6"/>
      <c r="FCU146" s="6"/>
      <c r="FCV146" s="6"/>
      <c r="FCW146" s="6"/>
      <c r="FCX146" s="6"/>
      <c r="FCY146" s="6"/>
      <c r="FCZ146" s="6"/>
      <c r="FDA146" s="6"/>
      <c r="FDB146" s="6"/>
      <c r="FDC146" s="6"/>
      <c r="FDD146" s="6"/>
      <c r="FDE146" s="6"/>
      <c r="FDF146" s="6"/>
      <c r="FDG146" s="6"/>
      <c r="FDH146" s="6"/>
      <c r="FDI146" s="6"/>
      <c r="FDJ146" s="6"/>
      <c r="FDK146" s="6"/>
      <c r="FDL146" s="6"/>
      <c r="FDM146" s="6"/>
      <c r="FDN146" s="6"/>
      <c r="FDO146" s="6"/>
      <c r="FDP146" s="6"/>
      <c r="FDQ146" s="6"/>
      <c r="FDR146" s="6"/>
      <c r="FDS146" s="6"/>
      <c r="FDT146" s="6"/>
      <c r="FDU146" s="6"/>
      <c r="FDV146" s="6"/>
      <c r="FDW146" s="6"/>
      <c r="FDX146" s="6"/>
      <c r="FDY146" s="6"/>
      <c r="FDZ146" s="6"/>
      <c r="FEA146" s="6"/>
      <c r="FEB146" s="6"/>
      <c r="FEC146" s="6"/>
      <c r="FED146" s="6"/>
      <c r="FEE146" s="6"/>
      <c r="FEF146" s="6"/>
      <c r="FEG146" s="6"/>
      <c r="FEH146" s="6"/>
      <c r="FEI146" s="6"/>
      <c r="FEJ146" s="6"/>
      <c r="FEK146" s="6"/>
      <c r="FEL146" s="6"/>
      <c r="FEM146" s="6"/>
      <c r="FEN146" s="6"/>
      <c r="FEO146" s="6"/>
      <c r="FEP146" s="6"/>
      <c r="FEQ146" s="6"/>
      <c r="FER146" s="6"/>
      <c r="FES146" s="6"/>
      <c r="FET146" s="6"/>
      <c r="FEU146" s="6"/>
      <c r="FEV146" s="6"/>
      <c r="FEW146" s="6"/>
      <c r="FEX146" s="6"/>
      <c r="FEY146" s="6"/>
      <c r="FEZ146" s="6"/>
      <c r="FFA146" s="6"/>
      <c r="FFB146" s="6"/>
      <c r="FFC146" s="6"/>
      <c r="FFD146" s="6"/>
      <c r="FFE146" s="6"/>
      <c r="FFF146" s="6"/>
      <c r="FFG146" s="6"/>
      <c r="FFH146" s="6"/>
      <c r="FFI146" s="6"/>
      <c r="FFJ146" s="6"/>
      <c r="FFK146" s="6"/>
      <c r="FFL146" s="6"/>
      <c r="FFM146" s="6"/>
      <c r="FFN146" s="6"/>
      <c r="FFO146" s="6"/>
      <c r="FFP146" s="6"/>
      <c r="FFQ146" s="6"/>
      <c r="FFR146" s="6"/>
      <c r="FFS146" s="6"/>
      <c r="FFT146" s="6"/>
      <c r="FFU146" s="6"/>
      <c r="FFV146" s="6"/>
      <c r="FFW146" s="6"/>
      <c r="FFX146" s="6"/>
      <c r="FFY146" s="6"/>
      <c r="FFZ146" s="6"/>
      <c r="FGA146" s="6"/>
      <c r="FGB146" s="6"/>
      <c r="FGC146" s="6"/>
      <c r="FGD146" s="6"/>
      <c r="FGE146" s="6"/>
      <c r="FGF146" s="6"/>
      <c r="FGG146" s="6"/>
      <c r="FGH146" s="6"/>
      <c r="FGI146" s="6"/>
      <c r="FGJ146" s="6"/>
      <c r="FGK146" s="6"/>
      <c r="FGL146" s="6"/>
      <c r="FGM146" s="6"/>
      <c r="FGN146" s="6"/>
      <c r="FGO146" s="6"/>
      <c r="FGP146" s="6"/>
      <c r="FGQ146" s="6"/>
      <c r="FGR146" s="6"/>
      <c r="FGS146" s="6"/>
      <c r="FGT146" s="6"/>
      <c r="FGU146" s="6"/>
      <c r="FGV146" s="6"/>
      <c r="FGW146" s="6"/>
      <c r="FGX146" s="6"/>
      <c r="FGY146" s="6"/>
      <c r="FGZ146" s="6"/>
      <c r="FHA146" s="6"/>
      <c r="FHB146" s="6"/>
      <c r="FHC146" s="6"/>
      <c r="FHD146" s="6"/>
      <c r="FHE146" s="6"/>
      <c r="FHF146" s="6"/>
      <c r="FHG146" s="6"/>
      <c r="FHH146" s="6"/>
      <c r="FHI146" s="6"/>
      <c r="FHJ146" s="6"/>
      <c r="FHK146" s="6"/>
      <c r="FHL146" s="6"/>
      <c r="FHM146" s="6"/>
      <c r="FHN146" s="6"/>
      <c r="FHO146" s="6"/>
      <c r="FHP146" s="6"/>
      <c r="FHQ146" s="6"/>
      <c r="FHR146" s="6"/>
      <c r="FHS146" s="6"/>
      <c r="FHT146" s="6"/>
      <c r="FHU146" s="6"/>
      <c r="FHV146" s="6"/>
      <c r="FHW146" s="6"/>
      <c r="FHX146" s="6"/>
      <c r="FHY146" s="6"/>
      <c r="FHZ146" s="6"/>
      <c r="FIA146" s="6"/>
      <c r="FIB146" s="6"/>
      <c r="FIC146" s="6"/>
      <c r="FID146" s="6"/>
      <c r="FIE146" s="6"/>
      <c r="FIF146" s="6"/>
      <c r="FIG146" s="6"/>
      <c r="FIH146" s="6"/>
      <c r="FII146" s="6"/>
      <c r="FIJ146" s="6"/>
      <c r="FIK146" s="6"/>
      <c r="FIL146" s="6"/>
      <c r="FIM146" s="6"/>
      <c r="FIN146" s="6"/>
      <c r="FIO146" s="6"/>
      <c r="FIP146" s="6"/>
      <c r="FIQ146" s="6"/>
      <c r="FIR146" s="6"/>
      <c r="FIS146" s="6"/>
      <c r="FIT146" s="6"/>
      <c r="FIU146" s="6"/>
      <c r="FIV146" s="6"/>
      <c r="FIW146" s="6"/>
      <c r="FIX146" s="6"/>
      <c r="FIY146" s="6"/>
      <c r="FIZ146" s="6"/>
      <c r="FJA146" s="6"/>
      <c r="FJB146" s="6"/>
      <c r="FJC146" s="6"/>
      <c r="FJD146" s="6"/>
      <c r="FJE146" s="6"/>
      <c r="FJF146" s="6"/>
      <c r="FJG146" s="6"/>
      <c r="FJH146" s="6"/>
      <c r="FJI146" s="6"/>
      <c r="FJJ146" s="6"/>
      <c r="FJK146" s="6"/>
      <c r="FJL146" s="6"/>
      <c r="FJM146" s="6"/>
      <c r="FJN146" s="6"/>
      <c r="FJO146" s="6"/>
      <c r="FJP146" s="6"/>
      <c r="FJQ146" s="6"/>
      <c r="FJR146" s="6"/>
      <c r="FJS146" s="6"/>
      <c r="FJT146" s="6"/>
      <c r="FJU146" s="6"/>
      <c r="FJV146" s="6"/>
      <c r="FJW146" s="6"/>
      <c r="FJX146" s="6"/>
      <c r="FJY146" s="6"/>
      <c r="FJZ146" s="6"/>
      <c r="FKA146" s="6"/>
      <c r="FKB146" s="6"/>
      <c r="FKC146" s="6"/>
      <c r="FKD146" s="6"/>
      <c r="FKE146" s="6"/>
      <c r="FKF146" s="6"/>
      <c r="FKG146" s="6"/>
      <c r="FKH146" s="6"/>
      <c r="FKI146" s="6"/>
      <c r="FKJ146" s="6"/>
      <c r="FKK146" s="6"/>
      <c r="FKL146" s="6"/>
      <c r="FKM146" s="6"/>
      <c r="FKN146" s="6"/>
      <c r="FKO146" s="6"/>
      <c r="FKP146" s="6"/>
      <c r="FKQ146" s="6"/>
      <c r="FKR146" s="6"/>
      <c r="FKS146" s="6"/>
      <c r="FKT146" s="6"/>
      <c r="FKU146" s="6"/>
      <c r="FKV146" s="6"/>
      <c r="FKW146" s="6"/>
      <c r="FKX146" s="6"/>
      <c r="FKY146" s="6"/>
      <c r="FKZ146" s="6"/>
      <c r="FLA146" s="6"/>
      <c r="FLB146" s="6"/>
      <c r="FLC146" s="6"/>
      <c r="FLD146" s="6"/>
      <c r="FLE146" s="6"/>
      <c r="FLF146" s="6"/>
      <c r="FLG146" s="6"/>
      <c r="FLH146" s="6"/>
      <c r="FLI146" s="6"/>
      <c r="FLJ146" s="6"/>
      <c r="FLK146" s="6"/>
      <c r="FLL146" s="6"/>
      <c r="FLM146" s="6"/>
      <c r="FLN146" s="6"/>
      <c r="FLO146" s="6"/>
      <c r="FLP146" s="6"/>
      <c r="FLQ146" s="6"/>
      <c r="FLR146" s="6"/>
      <c r="FLS146" s="6"/>
      <c r="FLT146" s="6"/>
      <c r="FLU146" s="6"/>
      <c r="FLV146" s="6"/>
      <c r="FLW146" s="6"/>
      <c r="FLX146" s="6"/>
      <c r="FLY146" s="6"/>
      <c r="FLZ146" s="6"/>
      <c r="FMA146" s="6"/>
      <c r="FMB146" s="6"/>
      <c r="FMC146" s="6"/>
      <c r="FMD146" s="6"/>
      <c r="FME146" s="6"/>
      <c r="FMF146" s="6"/>
      <c r="FMG146" s="6"/>
      <c r="FMH146" s="6"/>
      <c r="FMI146" s="6"/>
      <c r="FMJ146" s="6"/>
      <c r="FMK146" s="6"/>
      <c r="FML146" s="6"/>
      <c r="FMM146" s="6"/>
      <c r="FMN146" s="6"/>
      <c r="FMO146" s="6"/>
      <c r="FMP146" s="6"/>
      <c r="FMQ146" s="6"/>
      <c r="FMR146" s="6"/>
      <c r="FMS146" s="6"/>
      <c r="FMT146" s="6"/>
      <c r="FMU146" s="6"/>
      <c r="FMV146" s="6"/>
      <c r="FMW146" s="6"/>
      <c r="FMX146" s="6"/>
      <c r="FMY146" s="6"/>
      <c r="FMZ146" s="6"/>
      <c r="FNA146" s="6"/>
      <c r="FNB146" s="6"/>
      <c r="FNC146" s="6"/>
      <c r="FND146" s="6"/>
      <c r="FNE146" s="6"/>
      <c r="FNF146" s="6"/>
      <c r="FNG146" s="6"/>
      <c r="FNH146" s="6"/>
      <c r="FNI146" s="6"/>
      <c r="FNJ146" s="6"/>
      <c r="FNK146" s="6"/>
      <c r="FNL146" s="6"/>
      <c r="FNM146" s="6"/>
      <c r="FNN146" s="6"/>
      <c r="FNO146" s="6"/>
      <c r="FNP146" s="6"/>
      <c r="FNQ146" s="6"/>
      <c r="FNR146" s="6"/>
      <c r="FNS146" s="6"/>
      <c r="FNT146" s="6"/>
      <c r="FNU146" s="6"/>
      <c r="FNV146" s="6"/>
      <c r="FNW146" s="6"/>
      <c r="FNX146" s="6"/>
      <c r="FNY146" s="6"/>
      <c r="FNZ146" s="6"/>
      <c r="FOA146" s="6"/>
      <c r="FOB146" s="6"/>
      <c r="FOC146" s="6"/>
      <c r="FOD146" s="6"/>
      <c r="FOE146" s="6"/>
      <c r="FOF146" s="6"/>
      <c r="FOG146" s="6"/>
      <c r="FOH146" s="6"/>
      <c r="FOI146" s="6"/>
      <c r="FOJ146" s="6"/>
      <c r="FOK146" s="6"/>
      <c r="FOL146" s="6"/>
      <c r="FOM146" s="6"/>
      <c r="FON146" s="6"/>
      <c r="FOO146" s="6"/>
      <c r="FOP146" s="6"/>
      <c r="FOQ146" s="6"/>
      <c r="FOR146" s="6"/>
      <c r="FOS146" s="6"/>
      <c r="FOT146" s="6"/>
      <c r="FOU146" s="6"/>
      <c r="FOV146" s="6"/>
      <c r="FOW146" s="6"/>
      <c r="FOX146" s="6"/>
      <c r="FOY146" s="6"/>
      <c r="FOZ146" s="6"/>
      <c r="FPA146" s="6"/>
      <c r="FPB146" s="6"/>
      <c r="FPC146" s="6"/>
      <c r="FPD146" s="6"/>
      <c r="FPE146" s="6"/>
      <c r="FPF146" s="6"/>
      <c r="FPG146" s="6"/>
      <c r="FPH146" s="6"/>
      <c r="FPI146" s="6"/>
      <c r="FPJ146" s="6"/>
      <c r="FPK146" s="6"/>
      <c r="FPL146" s="6"/>
      <c r="FPM146" s="6"/>
      <c r="FPN146" s="6"/>
      <c r="FPO146" s="6"/>
      <c r="FPP146" s="6"/>
      <c r="FPQ146" s="6"/>
      <c r="FPR146" s="6"/>
      <c r="FPS146" s="6"/>
      <c r="FPT146" s="6"/>
      <c r="FPU146" s="6"/>
      <c r="FPV146" s="6"/>
      <c r="FPW146" s="6"/>
      <c r="FPX146" s="6"/>
      <c r="FPY146" s="6"/>
      <c r="FPZ146" s="6"/>
      <c r="FQA146" s="6"/>
      <c r="FQB146" s="6"/>
      <c r="FQC146" s="6"/>
      <c r="FQD146" s="6"/>
      <c r="FQE146" s="6"/>
      <c r="FQF146" s="6"/>
      <c r="FQG146" s="6"/>
      <c r="FQH146" s="6"/>
      <c r="FQI146" s="6"/>
      <c r="FQJ146" s="6"/>
      <c r="FQK146" s="6"/>
      <c r="FQL146" s="6"/>
      <c r="FQM146" s="6"/>
      <c r="FQN146" s="6"/>
      <c r="FQO146" s="6"/>
      <c r="FQP146" s="6"/>
      <c r="FQQ146" s="6"/>
      <c r="FQR146" s="6"/>
      <c r="FQS146" s="6"/>
      <c r="FQT146" s="6"/>
      <c r="FQU146" s="6"/>
      <c r="FQV146" s="6"/>
      <c r="FQW146" s="6"/>
      <c r="FQX146" s="6"/>
      <c r="FQY146" s="6"/>
      <c r="FQZ146" s="6"/>
      <c r="FRA146" s="6"/>
      <c r="FRB146" s="6"/>
      <c r="FRC146" s="6"/>
      <c r="FRD146" s="6"/>
      <c r="FRE146" s="6"/>
      <c r="FRF146" s="6"/>
      <c r="FRG146" s="6"/>
      <c r="FRH146" s="6"/>
      <c r="FRI146" s="6"/>
      <c r="FRJ146" s="6"/>
      <c r="FRK146" s="6"/>
      <c r="FRL146" s="6"/>
      <c r="FRM146" s="6"/>
      <c r="FRN146" s="6"/>
      <c r="FRO146" s="6"/>
      <c r="FRP146" s="6"/>
      <c r="FRQ146" s="6"/>
      <c r="FRR146" s="6"/>
      <c r="FRS146" s="6"/>
      <c r="FRT146" s="6"/>
      <c r="FRU146" s="6"/>
      <c r="FRV146" s="6"/>
      <c r="FRW146" s="6"/>
      <c r="FRX146" s="6"/>
      <c r="FRY146" s="6"/>
      <c r="FRZ146" s="6"/>
      <c r="FSA146" s="6"/>
      <c r="FSB146" s="6"/>
      <c r="FSC146" s="6"/>
      <c r="FSD146" s="6"/>
      <c r="FSE146" s="6"/>
      <c r="FSF146" s="6"/>
      <c r="FSG146" s="6"/>
      <c r="FSH146" s="6"/>
      <c r="FSI146" s="6"/>
      <c r="FSJ146" s="6"/>
      <c r="FSK146" s="6"/>
      <c r="FSL146" s="6"/>
      <c r="FSM146" s="6"/>
      <c r="FSN146" s="6"/>
      <c r="FSO146" s="6"/>
      <c r="FSP146" s="6"/>
      <c r="FSQ146" s="6"/>
      <c r="FSR146" s="6"/>
      <c r="FSS146" s="6"/>
      <c r="FST146" s="6"/>
      <c r="FSU146" s="6"/>
      <c r="FSV146" s="6"/>
      <c r="FSW146" s="6"/>
      <c r="FSX146" s="6"/>
      <c r="FSY146" s="6"/>
      <c r="FSZ146" s="6"/>
      <c r="FTA146" s="6"/>
      <c r="FTB146" s="6"/>
      <c r="FTC146" s="6"/>
      <c r="FTD146" s="6"/>
      <c r="FTE146" s="6"/>
      <c r="FTF146" s="6"/>
      <c r="FTG146" s="6"/>
      <c r="FTH146" s="6"/>
      <c r="FTI146" s="6"/>
      <c r="FTJ146" s="6"/>
      <c r="FTK146" s="6"/>
      <c r="FTL146" s="6"/>
      <c r="FTM146" s="6"/>
      <c r="FTN146" s="6"/>
      <c r="FTO146" s="6"/>
      <c r="FTP146" s="6"/>
      <c r="FTQ146" s="6"/>
      <c r="FTR146" s="6"/>
      <c r="FTS146" s="6"/>
      <c r="FTT146" s="6"/>
      <c r="FTU146" s="6"/>
      <c r="FTV146" s="6"/>
      <c r="FTW146" s="6"/>
      <c r="FTX146" s="6"/>
      <c r="FTY146" s="6"/>
      <c r="FTZ146" s="6"/>
      <c r="FUA146" s="6"/>
      <c r="FUB146" s="6"/>
      <c r="FUC146" s="6"/>
      <c r="FUD146" s="6"/>
      <c r="FUE146" s="6"/>
      <c r="FUF146" s="6"/>
      <c r="FUG146" s="6"/>
      <c r="FUH146" s="6"/>
      <c r="FUI146" s="6"/>
      <c r="FUJ146" s="6"/>
      <c r="FUK146" s="6"/>
      <c r="FUL146" s="6"/>
      <c r="FUM146" s="6"/>
      <c r="FUN146" s="6"/>
      <c r="FUO146" s="6"/>
      <c r="FUP146" s="6"/>
      <c r="FUQ146" s="6"/>
      <c r="FUR146" s="6"/>
      <c r="FUS146" s="6"/>
      <c r="FUT146" s="6"/>
      <c r="FUU146" s="6"/>
      <c r="FUV146" s="6"/>
      <c r="FUW146" s="6"/>
      <c r="FUX146" s="6"/>
      <c r="FUY146" s="6"/>
      <c r="FUZ146" s="6"/>
      <c r="FVA146" s="6"/>
      <c r="FVB146" s="6"/>
      <c r="FVC146" s="6"/>
      <c r="FVD146" s="6"/>
      <c r="FVE146" s="6"/>
      <c r="FVF146" s="6"/>
      <c r="FVG146" s="6"/>
      <c r="FVH146" s="6"/>
      <c r="FVI146" s="6"/>
      <c r="FVJ146" s="6"/>
      <c r="FVK146" s="6"/>
      <c r="FVL146" s="6"/>
      <c r="FVM146" s="6"/>
      <c r="FVN146" s="6"/>
      <c r="FVO146" s="6"/>
      <c r="FVP146" s="6"/>
      <c r="FVQ146" s="6"/>
      <c r="FVR146" s="6"/>
      <c r="FVS146" s="6"/>
      <c r="FVT146" s="6"/>
      <c r="FVU146" s="6"/>
      <c r="FVV146" s="6"/>
      <c r="FVW146" s="6"/>
      <c r="FVX146" s="6"/>
      <c r="FVY146" s="6"/>
      <c r="FVZ146" s="6"/>
      <c r="FWA146" s="6"/>
      <c r="FWB146" s="6"/>
      <c r="FWC146" s="6"/>
      <c r="FWD146" s="6"/>
      <c r="FWE146" s="6"/>
      <c r="FWF146" s="6"/>
      <c r="FWG146" s="6"/>
      <c r="FWH146" s="6"/>
      <c r="FWI146" s="6"/>
      <c r="FWJ146" s="6"/>
      <c r="FWK146" s="6"/>
      <c r="FWL146" s="6"/>
      <c r="FWM146" s="6"/>
      <c r="FWN146" s="6"/>
      <c r="FWO146" s="6"/>
      <c r="FWP146" s="6"/>
      <c r="FWQ146" s="6"/>
      <c r="FWR146" s="6"/>
      <c r="FWS146" s="6"/>
      <c r="FWT146" s="6"/>
      <c r="FWU146" s="6"/>
      <c r="FWV146" s="6"/>
      <c r="FWW146" s="6"/>
      <c r="FWX146" s="6"/>
      <c r="FWY146" s="6"/>
      <c r="FWZ146" s="6"/>
      <c r="FXA146" s="6"/>
      <c r="FXB146" s="6"/>
      <c r="FXC146" s="6"/>
      <c r="FXD146" s="6"/>
      <c r="FXE146" s="6"/>
      <c r="FXF146" s="6"/>
      <c r="FXG146" s="6"/>
      <c r="FXH146" s="6"/>
      <c r="FXI146" s="6"/>
      <c r="FXJ146" s="6"/>
      <c r="FXK146" s="6"/>
      <c r="FXL146" s="6"/>
      <c r="FXM146" s="6"/>
      <c r="FXN146" s="6"/>
      <c r="FXO146" s="6"/>
      <c r="FXP146" s="6"/>
      <c r="FXQ146" s="6"/>
      <c r="FXR146" s="6"/>
      <c r="FXS146" s="6"/>
      <c r="FXT146" s="6"/>
      <c r="FXU146" s="6"/>
      <c r="FXV146" s="6"/>
      <c r="FXW146" s="6"/>
      <c r="FXX146" s="6"/>
      <c r="FXY146" s="6"/>
      <c r="FXZ146" s="6"/>
      <c r="FYA146" s="6"/>
      <c r="FYB146" s="6"/>
      <c r="FYC146" s="6"/>
      <c r="FYD146" s="6"/>
      <c r="FYE146" s="6"/>
      <c r="FYF146" s="6"/>
      <c r="FYG146" s="6"/>
      <c r="FYH146" s="6"/>
      <c r="FYI146" s="6"/>
      <c r="FYJ146" s="6"/>
      <c r="FYK146" s="6"/>
      <c r="FYL146" s="6"/>
      <c r="FYM146" s="6"/>
      <c r="FYN146" s="6"/>
      <c r="FYO146" s="6"/>
      <c r="FYP146" s="6"/>
      <c r="FYQ146" s="6"/>
      <c r="FYR146" s="6"/>
      <c r="FYS146" s="6"/>
      <c r="FYT146" s="6"/>
      <c r="FYU146" s="6"/>
      <c r="FYV146" s="6"/>
      <c r="FYW146" s="6"/>
      <c r="FYX146" s="6"/>
      <c r="FYY146" s="6"/>
      <c r="FYZ146" s="6"/>
      <c r="FZA146" s="6"/>
      <c r="FZB146" s="6"/>
      <c r="FZC146" s="6"/>
      <c r="FZD146" s="6"/>
      <c r="FZE146" s="6"/>
      <c r="FZF146" s="6"/>
      <c r="FZG146" s="6"/>
      <c r="FZH146" s="6"/>
      <c r="FZI146" s="6"/>
      <c r="FZJ146" s="6"/>
      <c r="FZK146" s="6"/>
      <c r="FZL146" s="6"/>
      <c r="FZM146" s="6"/>
      <c r="FZN146" s="6"/>
      <c r="FZO146" s="6"/>
      <c r="FZP146" s="6"/>
      <c r="FZQ146" s="6"/>
      <c r="FZR146" s="6"/>
      <c r="FZS146" s="6"/>
      <c r="FZT146" s="6"/>
      <c r="FZU146" s="6"/>
      <c r="FZV146" s="6"/>
      <c r="FZW146" s="6"/>
      <c r="FZX146" s="6"/>
      <c r="FZY146" s="6"/>
      <c r="FZZ146" s="6"/>
      <c r="GAA146" s="6"/>
      <c r="GAB146" s="6"/>
      <c r="GAC146" s="6"/>
      <c r="GAD146" s="6"/>
      <c r="GAE146" s="6"/>
      <c r="GAF146" s="6"/>
      <c r="GAG146" s="6"/>
      <c r="GAH146" s="6"/>
      <c r="GAI146" s="6"/>
      <c r="GAJ146" s="6"/>
      <c r="GAK146" s="6"/>
      <c r="GAL146" s="6"/>
      <c r="GAM146" s="6"/>
      <c r="GAN146" s="6"/>
      <c r="GAO146" s="6"/>
      <c r="GAP146" s="6"/>
      <c r="GAQ146" s="6"/>
      <c r="GAR146" s="6"/>
      <c r="GAS146" s="6"/>
      <c r="GAT146" s="6"/>
      <c r="GAU146" s="6"/>
      <c r="GAV146" s="6"/>
      <c r="GAW146" s="6"/>
      <c r="GAX146" s="6"/>
      <c r="GAY146" s="6"/>
      <c r="GAZ146" s="6"/>
      <c r="GBA146" s="6"/>
      <c r="GBB146" s="6"/>
      <c r="GBC146" s="6"/>
      <c r="GBD146" s="6"/>
      <c r="GBE146" s="6"/>
      <c r="GBF146" s="6"/>
      <c r="GBG146" s="6"/>
      <c r="GBH146" s="6"/>
      <c r="GBI146" s="6"/>
      <c r="GBJ146" s="6"/>
      <c r="GBK146" s="6"/>
      <c r="GBL146" s="6"/>
      <c r="GBM146" s="6"/>
      <c r="GBN146" s="6"/>
      <c r="GBO146" s="6"/>
      <c r="GBP146" s="6"/>
      <c r="GBQ146" s="6"/>
      <c r="GBR146" s="6"/>
      <c r="GBS146" s="6"/>
      <c r="GBT146" s="6"/>
      <c r="GBU146" s="6"/>
      <c r="GBV146" s="6"/>
      <c r="GBW146" s="6"/>
      <c r="GBX146" s="6"/>
      <c r="GBY146" s="6"/>
      <c r="GBZ146" s="6"/>
      <c r="GCA146" s="6"/>
      <c r="GCB146" s="6"/>
      <c r="GCC146" s="6"/>
      <c r="GCD146" s="6"/>
      <c r="GCE146" s="6"/>
      <c r="GCF146" s="6"/>
      <c r="GCG146" s="6"/>
      <c r="GCH146" s="6"/>
      <c r="GCI146" s="6"/>
      <c r="GCJ146" s="6"/>
      <c r="GCK146" s="6"/>
      <c r="GCL146" s="6"/>
      <c r="GCM146" s="6"/>
      <c r="GCN146" s="6"/>
      <c r="GCO146" s="6"/>
      <c r="GCP146" s="6"/>
      <c r="GCQ146" s="6"/>
      <c r="GCR146" s="6"/>
      <c r="GCS146" s="6"/>
      <c r="GCT146" s="6"/>
      <c r="GCU146" s="6"/>
      <c r="GCV146" s="6"/>
      <c r="GCW146" s="6"/>
      <c r="GCX146" s="6"/>
      <c r="GCY146" s="6"/>
      <c r="GCZ146" s="6"/>
      <c r="GDA146" s="6"/>
      <c r="GDB146" s="6"/>
      <c r="GDC146" s="6"/>
      <c r="GDD146" s="6"/>
      <c r="GDE146" s="6"/>
      <c r="GDF146" s="6"/>
      <c r="GDG146" s="6"/>
      <c r="GDH146" s="6"/>
      <c r="GDI146" s="6"/>
      <c r="GDJ146" s="6"/>
      <c r="GDK146" s="6"/>
      <c r="GDL146" s="6"/>
      <c r="GDM146" s="6"/>
      <c r="GDN146" s="6"/>
      <c r="GDO146" s="6"/>
      <c r="GDP146" s="6"/>
      <c r="GDQ146" s="6"/>
      <c r="GDR146" s="6"/>
      <c r="GDS146" s="6"/>
      <c r="GDT146" s="6"/>
      <c r="GDU146" s="6"/>
      <c r="GDV146" s="6"/>
      <c r="GDW146" s="6"/>
      <c r="GDX146" s="6"/>
      <c r="GDY146" s="6"/>
      <c r="GDZ146" s="6"/>
      <c r="GEA146" s="6"/>
      <c r="GEB146" s="6"/>
      <c r="GEC146" s="6"/>
      <c r="GED146" s="6"/>
      <c r="GEE146" s="6"/>
      <c r="GEF146" s="6"/>
      <c r="GEG146" s="6"/>
      <c r="GEH146" s="6"/>
      <c r="GEI146" s="6"/>
      <c r="GEJ146" s="6"/>
      <c r="GEK146" s="6"/>
      <c r="GEL146" s="6"/>
      <c r="GEM146" s="6"/>
      <c r="GEN146" s="6"/>
      <c r="GEO146" s="6"/>
      <c r="GEP146" s="6"/>
      <c r="GEQ146" s="6"/>
      <c r="GER146" s="6"/>
      <c r="GES146" s="6"/>
      <c r="GET146" s="6"/>
      <c r="GEU146" s="6"/>
      <c r="GEV146" s="6"/>
      <c r="GEW146" s="6"/>
      <c r="GEX146" s="6"/>
      <c r="GEY146" s="6"/>
      <c r="GEZ146" s="6"/>
      <c r="GFA146" s="6"/>
      <c r="GFB146" s="6"/>
      <c r="GFC146" s="6"/>
      <c r="GFD146" s="6"/>
      <c r="GFE146" s="6"/>
      <c r="GFF146" s="6"/>
      <c r="GFG146" s="6"/>
      <c r="GFH146" s="6"/>
      <c r="GFI146" s="6"/>
      <c r="GFJ146" s="6"/>
      <c r="GFK146" s="6"/>
      <c r="GFL146" s="6"/>
      <c r="GFM146" s="6"/>
      <c r="GFN146" s="6"/>
      <c r="GFO146" s="6"/>
      <c r="GFP146" s="6"/>
      <c r="GFQ146" s="6"/>
      <c r="GFR146" s="6"/>
      <c r="GFS146" s="6"/>
      <c r="GFT146" s="6"/>
      <c r="GFU146" s="6"/>
      <c r="GFV146" s="6"/>
      <c r="GFW146" s="6"/>
      <c r="GFX146" s="6"/>
      <c r="GFY146" s="6"/>
      <c r="GFZ146" s="6"/>
      <c r="GGA146" s="6"/>
      <c r="GGB146" s="6"/>
      <c r="GGC146" s="6"/>
      <c r="GGD146" s="6"/>
      <c r="GGE146" s="6"/>
      <c r="GGF146" s="6"/>
      <c r="GGG146" s="6"/>
      <c r="GGH146" s="6"/>
      <c r="GGI146" s="6"/>
      <c r="GGJ146" s="6"/>
      <c r="GGK146" s="6"/>
      <c r="GGL146" s="6"/>
      <c r="GGM146" s="6"/>
      <c r="GGN146" s="6"/>
      <c r="GGO146" s="6"/>
      <c r="GGP146" s="6"/>
      <c r="GGQ146" s="6"/>
      <c r="GGR146" s="6"/>
      <c r="GGS146" s="6"/>
      <c r="GGT146" s="6"/>
      <c r="GGU146" s="6"/>
      <c r="GGV146" s="6"/>
      <c r="GGW146" s="6"/>
      <c r="GGX146" s="6"/>
      <c r="GGY146" s="6"/>
      <c r="GGZ146" s="6"/>
      <c r="GHA146" s="6"/>
      <c r="GHB146" s="6"/>
      <c r="GHC146" s="6"/>
      <c r="GHD146" s="6"/>
      <c r="GHE146" s="6"/>
      <c r="GHF146" s="6"/>
      <c r="GHG146" s="6"/>
      <c r="GHH146" s="6"/>
      <c r="GHI146" s="6"/>
      <c r="GHJ146" s="6"/>
      <c r="GHK146" s="6"/>
      <c r="GHL146" s="6"/>
      <c r="GHM146" s="6"/>
      <c r="GHN146" s="6"/>
      <c r="GHO146" s="6"/>
      <c r="GHP146" s="6"/>
      <c r="GHQ146" s="6"/>
      <c r="GHR146" s="6"/>
      <c r="GHS146" s="6"/>
      <c r="GHT146" s="6"/>
      <c r="GHU146" s="6"/>
      <c r="GHV146" s="6"/>
      <c r="GHW146" s="6"/>
      <c r="GHX146" s="6"/>
      <c r="GHY146" s="6"/>
      <c r="GHZ146" s="6"/>
      <c r="GIA146" s="6"/>
      <c r="GIB146" s="6"/>
      <c r="GIC146" s="6"/>
      <c r="GID146" s="6"/>
      <c r="GIE146" s="6"/>
      <c r="GIF146" s="6"/>
      <c r="GIG146" s="6"/>
      <c r="GIH146" s="6"/>
      <c r="GII146" s="6"/>
      <c r="GIJ146" s="6"/>
      <c r="GIK146" s="6"/>
      <c r="GIL146" s="6"/>
      <c r="GIM146" s="6"/>
      <c r="GIN146" s="6"/>
      <c r="GIO146" s="6"/>
      <c r="GIP146" s="6"/>
      <c r="GIQ146" s="6"/>
      <c r="GIR146" s="6"/>
      <c r="GIS146" s="6"/>
      <c r="GIT146" s="6"/>
      <c r="GIU146" s="6"/>
      <c r="GIV146" s="6"/>
      <c r="GIW146" s="6"/>
      <c r="GIX146" s="6"/>
      <c r="GIY146" s="6"/>
      <c r="GIZ146" s="6"/>
      <c r="GJA146" s="6"/>
      <c r="GJB146" s="6"/>
      <c r="GJC146" s="6"/>
      <c r="GJD146" s="6"/>
      <c r="GJE146" s="6"/>
      <c r="GJF146" s="6"/>
      <c r="GJG146" s="6"/>
      <c r="GJH146" s="6"/>
      <c r="GJI146" s="6"/>
      <c r="GJJ146" s="6"/>
      <c r="GJK146" s="6"/>
      <c r="GJL146" s="6"/>
      <c r="GJM146" s="6"/>
      <c r="GJN146" s="6"/>
      <c r="GJO146" s="6"/>
      <c r="GJP146" s="6"/>
      <c r="GJQ146" s="6"/>
      <c r="GJR146" s="6"/>
      <c r="GJS146" s="6"/>
      <c r="GJT146" s="6"/>
      <c r="GJU146" s="6"/>
      <c r="GJV146" s="6"/>
      <c r="GJW146" s="6"/>
      <c r="GJX146" s="6"/>
      <c r="GJY146" s="6"/>
      <c r="GJZ146" s="6"/>
      <c r="GKA146" s="6"/>
      <c r="GKB146" s="6"/>
      <c r="GKC146" s="6"/>
      <c r="GKD146" s="6"/>
      <c r="GKE146" s="6"/>
      <c r="GKF146" s="6"/>
      <c r="GKG146" s="6"/>
      <c r="GKH146" s="6"/>
      <c r="GKI146" s="6"/>
      <c r="GKJ146" s="6"/>
      <c r="GKK146" s="6"/>
      <c r="GKL146" s="6"/>
      <c r="GKM146" s="6"/>
      <c r="GKN146" s="6"/>
      <c r="GKO146" s="6"/>
      <c r="GKP146" s="6"/>
      <c r="GKQ146" s="6"/>
      <c r="GKR146" s="6"/>
      <c r="GKS146" s="6"/>
      <c r="GKT146" s="6"/>
      <c r="GKU146" s="6"/>
      <c r="GKV146" s="6"/>
      <c r="GKW146" s="6"/>
      <c r="GKX146" s="6"/>
      <c r="GKY146" s="6"/>
      <c r="GKZ146" s="6"/>
      <c r="GLA146" s="6"/>
      <c r="GLB146" s="6"/>
      <c r="GLC146" s="6"/>
      <c r="GLD146" s="6"/>
      <c r="GLE146" s="6"/>
      <c r="GLF146" s="6"/>
      <c r="GLG146" s="6"/>
      <c r="GLH146" s="6"/>
      <c r="GLI146" s="6"/>
      <c r="GLJ146" s="6"/>
      <c r="GLK146" s="6"/>
      <c r="GLL146" s="6"/>
      <c r="GLM146" s="6"/>
      <c r="GLN146" s="6"/>
      <c r="GLO146" s="6"/>
      <c r="GLP146" s="6"/>
      <c r="GLQ146" s="6"/>
      <c r="GLR146" s="6"/>
      <c r="GLS146" s="6"/>
      <c r="GLT146" s="6"/>
      <c r="GLU146" s="6"/>
      <c r="GLV146" s="6"/>
      <c r="GLW146" s="6"/>
      <c r="GLX146" s="6"/>
      <c r="GLY146" s="6"/>
      <c r="GLZ146" s="6"/>
      <c r="GMA146" s="6"/>
      <c r="GMB146" s="6"/>
      <c r="GMC146" s="6"/>
      <c r="GMD146" s="6"/>
      <c r="GME146" s="6"/>
      <c r="GMF146" s="6"/>
      <c r="GMG146" s="6"/>
      <c r="GMH146" s="6"/>
      <c r="GMI146" s="6"/>
      <c r="GMJ146" s="6"/>
      <c r="GMK146" s="6"/>
      <c r="GML146" s="6"/>
      <c r="GMM146" s="6"/>
      <c r="GMN146" s="6"/>
      <c r="GMO146" s="6"/>
      <c r="GMP146" s="6"/>
      <c r="GMQ146" s="6"/>
      <c r="GMR146" s="6"/>
      <c r="GMS146" s="6"/>
      <c r="GMT146" s="6"/>
      <c r="GMU146" s="6"/>
      <c r="GMV146" s="6"/>
      <c r="GMW146" s="6"/>
      <c r="GMX146" s="6"/>
      <c r="GMY146" s="6"/>
      <c r="GMZ146" s="6"/>
      <c r="GNA146" s="6"/>
      <c r="GNB146" s="6"/>
      <c r="GNC146" s="6"/>
      <c r="GND146" s="6"/>
      <c r="GNE146" s="6"/>
      <c r="GNF146" s="6"/>
      <c r="GNG146" s="6"/>
      <c r="GNH146" s="6"/>
      <c r="GNI146" s="6"/>
      <c r="GNJ146" s="6"/>
      <c r="GNK146" s="6"/>
      <c r="GNL146" s="6"/>
      <c r="GNM146" s="6"/>
      <c r="GNN146" s="6"/>
      <c r="GNO146" s="6"/>
      <c r="GNP146" s="6"/>
      <c r="GNQ146" s="6"/>
      <c r="GNR146" s="6"/>
      <c r="GNS146" s="6"/>
      <c r="GNT146" s="6"/>
      <c r="GNU146" s="6"/>
      <c r="GNV146" s="6"/>
      <c r="GNW146" s="6"/>
      <c r="GNX146" s="6"/>
      <c r="GNY146" s="6"/>
      <c r="GNZ146" s="6"/>
      <c r="GOA146" s="6"/>
      <c r="GOB146" s="6"/>
      <c r="GOC146" s="6"/>
      <c r="GOD146" s="6"/>
      <c r="GOE146" s="6"/>
      <c r="GOF146" s="6"/>
      <c r="GOG146" s="6"/>
      <c r="GOH146" s="6"/>
      <c r="GOI146" s="6"/>
      <c r="GOJ146" s="6"/>
      <c r="GOK146" s="6"/>
      <c r="GOL146" s="6"/>
      <c r="GOM146" s="6"/>
      <c r="GON146" s="6"/>
      <c r="GOO146" s="6"/>
      <c r="GOP146" s="6"/>
      <c r="GOQ146" s="6"/>
      <c r="GOR146" s="6"/>
      <c r="GOS146" s="6"/>
      <c r="GOT146" s="6"/>
      <c r="GOU146" s="6"/>
      <c r="GOV146" s="6"/>
      <c r="GOW146" s="6"/>
      <c r="GOX146" s="6"/>
      <c r="GOY146" s="6"/>
      <c r="GOZ146" s="6"/>
      <c r="GPA146" s="6"/>
      <c r="GPB146" s="6"/>
      <c r="GPC146" s="6"/>
      <c r="GPD146" s="6"/>
      <c r="GPE146" s="6"/>
      <c r="GPF146" s="6"/>
      <c r="GPG146" s="6"/>
      <c r="GPH146" s="6"/>
      <c r="GPI146" s="6"/>
      <c r="GPJ146" s="6"/>
      <c r="GPK146" s="6"/>
      <c r="GPL146" s="6"/>
      <c r="GPM146" s="6"/>
      <c r="GPN146" s="6"/>
      <c r="GPO146" s="6"/>
      <c r="GPP146" s="6"/>
      <c r="GPQ146" s="6"/>
      <c r="GPR146" s="6"/>
      <c r="GPS146" s="6"/>
      <c r="GPT146" s="6"/>
      <c r="GPU146" s="6"/>
      <c r="GPV146" s="6"/>
      <c r="GPW146" s="6"/>
      <c r="GPX146" s="6"/>
      <c r="GPY146" s="6"/>
      <c r="GPZ146" s="6"/>
      <c r="GQA146" s="6"/>
      <c r="GQB146" s="6"/>
      <c r="GQC146" s="6"/>
      <c r="GQD146" s="6"/>
      <c r="GQE146" s="6"/>
      <c r="GQF146" s="6"/>
      <c r="GQG146" s="6"/>
      <c r="GQH146" s="6"/>
      <c r="GQI146" s="6"/>
      <c r="GQJ146" s="6"/>
      <c r="GQK146" s="6"/>
      <c r="GQL146" s="6"/>
      <c r="GQM146" s="6"/>
      <c r="GQN146" s="6"/>
      <c r="GQO146" s="6"/>
      <c r="GQP146" s="6"/>
      <c r="GQQ146" s="6"/>
      <c r="GQR146" s="6"/>
      <c r="GQS146" s="6"/>
      <c r="GQT146" s="6"/>
      <c r="GQU146" s="6"/>
      <c r="GQV146" s="6"/>
      <c r="GQW146" s="6"/>
      <c r="GQX146" s="6"/>
      <c r="GQY146" s="6"/>
      <c r="GQZ146" s="6"/>
      <c r="GRA146" s="6"/>
      <c r="GRB146" s="6"/>
      <c r="GRC146" s="6"/>
      <c r="GRD146" s="6"/>
      <c r="GRE146" s="6"/>
      <c r="GRF146" s="6"/>
      <c r="GRG146" s="6"/>
      <c r="GRH146" s="6"/>
      <c r="GRI146" s="6"/>
      <c r="GRJ146" s="6"/>
      <c r="GRK146" s="6"/>
      <c r="GRL146" s="6"/>
      <c r="GRM146" s="6"/>
      <c r="GRN146" s="6"/>
      <c r="GRO146" s="6"/>
      <c r="GRP146" s="6"/>
      <c r="GRQ146" s="6"/>
      <c r="GRR146" s="6"/>
      <c r="GRS146" s="6"/>
      <c r="GRT146" s="6"/>
      <c r="GRU146" s="6"/>
      <c r="GRV146" s="6"/>
      <c r="GRW146" s="6"/>
      <c r="GRX146" s="6"/>
      <c r="GRY146" s="6"/>
      <c r="GRZ146" s="6"/>
      <c r="GSA146" s="6"/>
      <c r="GSB146" s="6"/>
      <c r="GSC146" s="6"/>
      <c r="GSD146" s="6"/>
      <c r="GSE146" s="6"/>
      <c r="GSF146" s="6"/>
      <c r="GSG146" s="6"/>
      <c r="GSH146" s="6"/>
      <c r="GSI146" s="6"/>
      <c r="GSJ146" s="6"/>
      <c r="GSK146" s="6"/>
      <c r="GSL146" s="6"/>
      <c r="GSM146" s="6"/>
      <c r="GSN146" s="6"/>
      <c r="GSO146" s="6"/>
      <c r="GSP146" s="6"/>
      <c r="GSQ146" s="6"/>
      <c r="GSR146" s="6"/>
      <c r="GSS146" s="6"/>
      <c r="GST146" s="6"/>
      <c r="GSU146" s="6"/>
      <c r="GSV146" s="6"/>
      <c r="GSW146" s="6"/>
      <c r="GSX146" s="6"/>
      <c r="GSY146" s="6"/>
      <c r="GSZ146" s="6"/>
      <c r="GTA146" s="6"/>
      <c r="GTB146" s="6"/>
      <c r="GTC146" s="6"/>
      <c r="GTD146" s="6"/>
      <c r="GTE146" s="6"/>
      <c r="GTF146" s="6"/>
      <c r="GTG146" s="6"/>
      <c r="GTH146" s="6"/>
      <c r="GTI146" s="6"/>
      <c r="GTJ146" s="6"/>
      <c r="GTK146" s="6"/>
      <c r="GTL146" s="6"/>
      <c r="GTM146" s="6"/>
      <c r="GTN146" s="6"/>
      <c r="GTO146" s="6"/>
      <c r="GTP146" s="6"/>
      <c r="GTQ146" s="6"/>
      <c r="GTR146" s="6"/>
      <c r="GTS146" s="6"/>
      <c r="GTT146" s="6"/>
      <c r="GTU146" s="6"/>
      <c r="GTV146" s="6"/>
      <c r="GTW146" s="6"/>
      <c r="GTX146" s="6"/>
      <c r="GTY146" s="6"/>
      <c r="GTZ146" s="6"/>
      <c r="GUA146" s="6"/>
      <c r="GUB146" s="6"/>
      <c r="GUC146" s="6"/>
      <c r="GUD146" s="6"/>
      <c r="GUE146" s="6"/>
      <c r="GUF146" s="6"/>
      <c r="GUG146" s="6"/>
      <c r="GUH146" s="6"/>
      <c r="GUI146" s="6"/>
      <c r="GUJ146" s="6"/>
      <c r="GUK146" s="6"/>
      <c r="GUL146" s="6"/>
      <c r="GUM146" s="6"/>
      <c r="GUN146" s="6"/>
      <c r="GUO146" s="6"/>
      <c r="GUP146" s="6"/>
      <c r="GUQ146" s="6"/>
      <c r="GUR146" s="6"/>
      <c r="GUS146" s="6"/>
      <c r="GUT146" s="6"/>
      <c r="GUU146" s="6"/>
      <c r="GUV146" s="6"/>
      <c r="GUW146" s="6"/>
      <c r="GUX146" s="6"/>
      <c r="GUY146" s="6"/>
      <c r="GUZ146" s="6"/>
      <c r="GVA146" s="6"/>
      <c r="GVB146" s="6"/>
      <c r="GVC146" s="6"/>
      <c r="GVD146" s="6"/>
      <c r="GVE146" s="6"/>
      <c r="GVF146" s="6"/>
      <c r="GVG146" s="6"/>
      <c r="GVH146" s="6"/>
      <c r="GVI146" s="6"/>
      <c r="GVJ146" s="6"/>
      <c r="GVK146" s="6"/>
      <c r="GVL146" s="6"/>
      <c r="GVM146" s="6"/>
      <c r="GVN146" s="6"/>
      <c r="GVO146" s="6"/>
      <c r="GVP146" s="6"/>
      <c r="GVQ146" s="6"/>
      <c r="GVR146" s="6"/>
      <c r="GVS146" s="6"/>
      <c r="GVT146" s="6"/>
      <c r="GVU146" s="6"/>
      <c r="GVV146" s="6"/>
      <c r="GVW146" s="6"/>
      <c r="GVX146" s="6"/>
      <c r="GVY146" s="6"/>
      <c r="GVZ146" s="6"/>
      <c r="GWA146" s="6"/>
      <c r="GWB146" s="6"/>
      <c r="GWC146" s="6"/>
      <c r="GWD146" s="6"/>
      <c r="GWE146" s="6"/>
      <c r="GWF146" s="6"/>
      <c r="GWG146" s="6"/>
      <c r="GWH146" s="6"/>
      <c r="GWI146" s="6"/>
      <c r="GWJ146" s="6"/>
      <c r="GWK146" s="6"/>
      <c r="GWL146" s="6"/>
      <c r="GWM146" s="6"/>
      <c r="GWN146" s="6"/>
      <c r="GWO146" s="6"/>
      <c r="GWP146" s="6"/>
      <c r="GWQ146" s="6"/>
      <c r="GWR146" s="6"/>
      <c r="GWS146" s="6"/>
      <c r="GWT146" s="6"/>
      <c r="GWU146" s="6"/>
      <c r="GWV146" s="6"/>
      <c r="GWW146" s="6"/>
      <c r="GWX146" s="6"/>
      <c r="GWY146" s="6"/>
      <c r="GWZ146" s="6"/>
      <c r="GXA146" s="6"/>
      <c r="GXB146" s="6"/>
      <c r="GXC146" s="6"/>
      <c r="GXD146" s="6"/>
      <c r="GXE146" s="6"/>
      <c r="GXF146" s="6"/>
      <c r="GXG146" s="6"/>
      <c r="GXH146" s="6"/>
      <c r="GXI146" s="6"/>
      <c r="GXJ146" s="6"/>
      <c r="GXK146" s="6"/>
      <c r="GXL146" s="6"/>
      <c r="GXM146" s="6"/>
      <c r="GXN146" s="6"/>
      <c r="GXO146" s="6"/>
      <c r="GXP146" s="6"/>
      <c r="GXQ146" s="6"/>
      <c r="GXR146" s="6"/>
      <c r="GXS146" s="6"/>
      <c r="GXT146" s="6"/>
      <c r="GXU146" s="6"/>
      <c r="GXV146" s="6"/>
      <c r="GXW146" s="6"/>
      <c r="GXX146" s="6"/>
      <c r="GXY146" s="6"/>
      <c r="GXZ146" s="6"/>
      <c r="GYA146" s="6"/>
      <c r="GYB146" s="6"/>
      <c r="GYC146" s="6"/>
      <c r="GYD146" s="6"/>
      <c r="GYE146" s="6"/>
      <c r="GYF146" s="6"/>
      <c r="GYG146" s="6"/>
      <c r="GYH146" s="6"/>
      <c r="GYI146" s="6"/>
      <c r="GYJ146" s="6"/>
      <c r="GYK146" s="6"/>
      <c r="GYL146" s="6"/>
      <c r="GYM146" s="6"/>
      <c r="GYN146" s="6"/>
      <c r="GYO146" s="6"/>
      <c r="GYP146" s="6"/>
      <c r="GYQ146" s="6"/>
      <c r="GYR146" s="6"/>
      <c r="GYS146" s="6"/>
      <c r="GYT146" s="6"/>
      <c r="GYU146" s="6"/>
      <c r="GYV146" s="6"/>
      <c r="GYW146" s="6"/>
      <c r="GYX146" s="6"/>
      <c r="GYY146" s="6"/>
      <c r="GYZ146" s="6"/>
      <c r="GZA146" s="6"/>
      <c r="GZB146" s="6"/>
      <c r="GZC146" s="6"/>
      <c r="GZD146" s="6"/>
      <c r="GZE146" s="6"/>
      <c r="GZF146" s="6"/>
      <c r="GZG146" s="6"/>
      <c r="GZH146" s="6"/>
      <c r="GZI146" s="6"/>
      <c r="GZJ146" s="6"/>
      <c r="GZK146" s="6"/>
      <c r="GZL146" s="6"/>
      <c r="GZM146" s="6"/>
      <c r="GZN146" s="6"/>
      <c r="GZO146" s="6"/>
      <c r="GZP146" s="6"/>
      <c r="GZQ146" s="6"/>
      <c r="GZR146" s="6"/>
      <c r="GZS146" s="6"/>
      <c r="GZT146" s="6"/>
      <c r="GZU146" s="6"/>
      <c r="GZV146" s="6"/>
      <c r="GZW146" s="6"/>
      <c r="GZX146" s="6"/>
      <c r="GZY146" s="6"/>
      <c r="GZZ146" s="6"/>
      <c r="HAA146" s="6"/>
      <c r="HAB146" s="6"/>
      <c r="HAC146" s="6"/>
      <c r="HAD146" s="6"/>
      <c r="HAE146" s="6"/>
      <c r="HAF146" s="6"/>
      <c r="HAG146" s="6"/>
      <c r="HAH146" s="6"/>
      <c r="HAI146" s="6"/>
      <c r="HAJ146" s="6"/>
      <c r="HAK146" s="6"/>
      <c r="HAL146" s="6"/>
      <c r="HAM146" s="6"/>
      <c r="HAN146" s="6"/>
      <c r="HAO146" s="6"/>
      <c r="HAP146" s="6"/>
      <c r="HAQ146" s="6"/>
      <c r="HAR146" s="6"/>
      <c r="HAS146" s="6"/>
      <c r="HAT146" s="6"/>
      <c r="HAU146" s="6"/>
      <c r="HAV146" s="6"/>
      <c r="HAW146" s="6"/>
      <c r="HAX146" s="6"/>
      <c r="HAY146" s="6"/>
      <c r="HAZ146" s="6"/>
      <c r="HBA146" s="6"/>
      <c r="HBB146" s="6"/>
      <c r="HBC146" s="6"/>
      <c r="HBD146" s="6"/>
      <c r="HBE146" s="6"/>
      <c r="HBF146" s="6"/>
      <c r="HBG146" s="6"/>
      <c r="HBH146" s="6"/>
      <c r="HBI146" s="6"/>
      <c r="HBJ146" s="6"/>
      <c r="HBK146" s="6"/>
      <c r="HBL146" s="6"/>
      <c r="HBM146" s="6"/>
      <c r="HBN146" s="6"/>
      <c r="HBO146" s="6"/>
      <c r="HBP146" s="6"/>
      <c r="HBQ146" s="6"/>
      <c r="HBR146" s="6"/>
      <c r="HBS146" s="6"/>
      <c r="HBT146" s="6"/>
      <c r="HBU146" s="6"/>
      <c r="HBV146" s="6"/>
      <c r="HBW146" s="6"/>
      <c r="HBX146" s="6"/>
      <c r="HBY146" s="6"/>
      <c r="HBZ146" s="6"/>
      <c r="HCA146" s="6"/>
      <c r="HCB146" s="6"/>
      <c r="HCC146" s="6"/>
      <c r="HCD146" s="6"/>
      <c r="HCE146" s="6"/>
      <c r="HCF146" s="6"/>
      <c r="HCG146" s="6"/>
      <c r="HCH146" s="6"/>
      <c r="HCI146" s="6"/>
      <c r="HCJ146" s="6"/>
      <c r="HCK146" s="6"/>
      <c r="HCL146" s="6"/>
      <c r="HCM146" s="6"/>
      <c r="HCN146" s="6"/>
      <c r="HCO146" s="6"/>
      <c r="HCP146" s="6"/>
      <c r="HCQ146" s="6"/>
      <c r="HCR146" s="6"/>
      <c r="HCS146" s="6"/>
      <c r="HCT146" s="6"/>
      <c r="HCU146" s="6"/>
      <c r="HCV146" s="6"/>
      <c r="HCW146" s="6"/>
      <c r="HCX146" s="6"/>
      <c r="HCY146" s="6"/>
      <c r="HCZ146" s="6"/>
      <c r="HDA146" s="6"/>
      <c r="HDB146" s="6"/>
      <c r="HDC146" s="6"/>
      <c r="HDD146" s="6"/>
      <c r="HDE146" s="6"/>
      <c r="HDF146" s="6"/>
      <c r="HDG146" s="6"/>
      <c r="HDH146" s="6"/>
      <c r="HDI146" s="6"/>
      <c r="HDJ146" s="6"/>
      <c r="HDK146" s="6"/>
      <c r="HDL146" s="6"/>
      <c r="HDM146" s="6"/>
      <c r="HDN146" s="6"/>
      <c r="HDO146" s="6"/>
      <c r="HDP146" s="6"/>
      <c r="HDQ146" s="6"/>
      <c r="HDR146" s="6"/>
      <c r="HDS146" s="6"/>
      <c r="HDT146" s="6"/>
      <c r="HDU146" s="6"/>
      <c r="HDV146" s="6"/>
      <c r="HDW146" s="6"/>
      <c r="HDX146" s="6"/>
      <c r="HDY146" s="6"/>
      <c r="HDZ146" s="6"/>
      <c r="HEA146" s="6"/>
      <c r="HEB146" s="6"/>
      <c r="HEC146" s="6"/>
      <c r="HED146" s="6"/>
      <c r="HEE146" s="6"/>
      <c r="HEF146" s="6"/>
      <c r="HEG146" s="6"/>
      <c r="HEH146" s="6"/>
      <c r="HEI146" s="6"/>
      <c r="HEJ146" s="6"/>
      <c r="HEK146" s="6"/>
      <c r="HEL146" s="6"/>
      <c r="HEM146" s="6"/>
      <c r="HEN146" s="6"/>
      <c r="HEO146" s="6"/>
      <c r="HEP146" s="6"/>
      <c r="HEQ146" s="6"/>
      <c r="HER146" s="6"/>
      <c r="HES146" s="6"/>
      <c r="HET146" s="6"/>
      <c r="HEU146" s="6"/>
      <c r="HEV146" s="6"/>
      <c r="HEW146" s="6"/>
      <c r="HEX146" s="6"/>
      <c r="HEY146" s="6"/>
      <c r="HEZ146" s="6"/>
      <c r="HFA146" s="6"/>
      <c r="HFB146" s="6"/>
      <c r="HFC146" s="6"/>
      <c r="HFD146" s="6"/>
      <c r="HFE146" s="6"/>
      <c r="HFF146" s="6"/>
      <c r="HFG146" s="6"/>
      <c r="HFH146" s="6"/>
      <c r="HFI146" s="6"/>
      <c r="HFJ146" s="6"/>
      <c r="HFK146" s="6"/>
      <c r="HFL146" s="6"/>
      <c r="HFM146" s="6"/>
      <c r="HFN146" s="6"/>
      <c r="HFO146" s="6"/>
      <c r="HFP146" s="6"/>
      <c r="HFQ146" s="6"/>
      <c r="HFR146" s="6"/>
      <c r="HFS146" s="6"/>
      <c r="HFT146" s="6"/>
      <c r="HFU146" s="6"/>
      <c r="HFV146" s="6"/>
      <c r="HFW146" s="6"/>
      <c r="HFX146" s="6"/>
      <c r="HFY146" s="6"/>
      <c r="HFZ146" s="6"/>
      <c r="HGA146" s="6"/>
      <c r="HGB146" s="6"/>
      <c r="HGC146" s="6"/>
      <c r="HGD146" s="6"/>
      <c r="HGE146" s="6"/>
      <c r="HGF146" s="6"/>
      <c r="HGG146" s="6"/>
      <c r="HGH146" s="6"/>
      <c r="HGI146" s="6"/>
      <c r="HGJ146" s="6"/>
      <c r="HGK146" s="6"/>
      <c r="HGL146" s="6"/>
      <c r="HGM146" s="6"/>
      <c r="HGN146" s="6"/>
      <c r="HGO146" s="6"/>
      <c r="HGP146" s="6"/>
      <c r="HGQ146" s="6"/>
      <c r="HGR146" s="6"/>
      <c r="HGS146" s="6"/>
      <c r="HGT146" s="6"/>
      <c r="HGU146" s="6"/>
      <c r="HGV146" s="6"/>
      <c r="HGW146" s="6"/>
      <c r="HGX146" s="6"/>
      <c r="HGY146" s="6"/>
      <c r="HGZ146" s="6"/>
      <c r="HHA146" s="6"/>
      <c r="HHB146" s="6"/>
      <c r="HHC146" s="6"/>
      <c r="HHD146" s="6"/>
      <c r="HHE146" s="6"/>
      <c r="HHF146" s="6"/>
      <c r="HHG146" s="6"/>
      <c r="HHH146" s="6"/>
      <c r="HHI146" s="6"/>
      <c r="HHJ146" s="6"/>
      <c r="HHK146" s="6"/>
      <c r="HHL146" s="6"/>
      <c r="HHM146" s="6"/>
      <c r="HHN146" s="6"/>
      <c r="HHO146" s="6"/>
      <c r="HHP146" s="6"/>
      <c r="HHQ146" s="6"/>
      <c r="HHR146" s="6"/>
      <c r="HHS146" s="6"/>
      <c r="HHT146" s="6"/>
      <c r="HHU146" s="6"/>
      <c r="HHV146" s="6"/>
      <c r="HHW146" s="6"/>
      <c r="HHX146" s="6"/>
      <c r="HHY146" s="6"/>
      <c r="HHZ146" s="6"/>
      <c r="HIA146" s="6"/>
      <c r="HIB146" s="6"/>
      <c r="HIC146" s="6"/>
      <c r="HID146" s="6"/>
      <c r="HIE146" s="6"/>
      <c r="HIF146" s="6"/>
      <c r="HIG146" s="6"/>
      <c r="HIH146" s="6"/>
      <c r="HII146" s="6"/>
      <c r="HIJ146" s="6"/>
      <c r="HIK146" s="6"/>
      <c r="HIL146" s="6"/>
      <c r="HIM146" s="6"/>
      <c r="HIN146" s="6"/>
      <c r="HIO146" s="6"/>
      <c r="HIP146" s="6"/>
      <c r="HIQ146" s="6"/>
      <c r="HIR146" s="6"/>
      <c r="HIS146" s="6"/>
      <c r="HIT146" s="6"/>
      <c r="HIU146" s="6"/>
      <c r="HIV146" s="6"/>
      <c r="HIW146" s="6"/>
      <c r="HIX146" s="6"/>
      <c r="HIY146" s="6"/>
      <c r="HIZ146" s="6"/>
      <c r="HJA146" s="6"/>
      <c r="HJB146" s="6"/>
      <c r="HJC146" s="6"/>
      <c r="HJD146" s="6"/>
      <c r="HJE146" s="6"/>
      <c r="HJF146" s="6"/>
      <c r="HJG146" s="6"/>
      <c r="HJH146" s="6"/>
      <c r="HJI146" s="6"/>
      <c r="HJJ146" s="6"/>
      <c r="HJK146" s="6"/>
      <c r="HJL146" s="6"/>
      <c r="HJM146" s="6"/>
      <c r="HJN146" s="6"/>
      <c r="HJO146" s="6"/>
      <c r="HJP146" s="6"/>
      <c r="HJQ146" s="6"/>
      <c r="HJR146" s="6"/>
      <c r="HJS146" s="6"/>
      <c r="HJT146" s="6"/>
      <c r="HJU146" s="6"/>
      <c r="HJV146" s="6"/>
      <c r="HJW146" s="6"/>
      <c r="HJX146" s="6"/>
      <c r="HJY146" s="6"/>
      <c r="HJZ146" s="6"/>
      <c r="HKA146" s="6"/>
      <c r="HKB146" s="6"/>
      <c r="HKC146" s="6"/>
      <c r="HKD146" s="6"/>
      <c r="HKE146" s="6"/>
      <c r="HKF146" s="6"/>
      <c r="HKG146" s="6"/>
      <c r="HKH146" s="6"/>
      <c r="HKI146" s="6"/>
      <c r="HKJ146" s="6"/>
      <c r="HKK146" s="6"/>
      <c r="HKL146" s="6"/>
      <c r="HKM146" s="6"/>
      <c r="HKN146" s="6"/>
      <c r="HKO146" s="6"/>
      <c r="HKP146" s="6"/>
      <c r="HKQ146" s="6"/>
      <c r="HKR146" s="6"/>
      <c r="HKS146" s="6"/>
      <c r="HKT146" s="6"/>
      <c r="HKU146" s="6"/>
      <c r="HKV146" s="6"/>
      <c r="HKW146" s="6"/>
      <c r="HKX146" s="6"/>
      <c r="HKY146" s="6"/>
      <c r="HKZ146" s="6"/>
      <c r="HLA146" s="6"/>
      <c r="HLB146" s="6"/>
      <c r="HLC146" s="6"/>
      <c r="HLD146" s="6"/>
      <c r="HLE146" s="6"/>
      <c r="HLF146" s="6"/>
      <c r="HLG146" s="6"/>
      <c r="HLH146" s="6"/>
      <c r="HLI146" s="6"/>
      <c r="HLJ146" s="6"/>
      <c r="HLK146" s="6"/>
      <c r="HLL146" s="6"/>
      <c r="HLM146" s="6"/>
      <c r="HLN146" s="6"/>
      <c r="HLO146" s="6"/>
      <c r="HLP146" s="6"/>
      <c r="HLQ146" s="6"/>
      <c r="HLR146" s="6"/>
      <c r="HLS146" s="6"/>
      <c r="HLT146" s="6"/>
      <c r="HLU146" s="6"/>
      <c r="HLV146" s="6"/>
      <c r="HLW146" s="6"/>
      <c r="HLX146" s="6"/>
      <c r="HLY146" s="6"/>
      <c r="HLZ146" s="6"/>
      <c r="HMA146" s="6"/>
      <c r="HMB146" s="6"/>
      <c r="HMC146" s="6"/>
      <c r="HMD146" s="6"/>
      <c r="HME146" s="6"/>
      <c r="HMF146" s="6"/>
      <c r="HMG146" s="6"/>
      <c r="HMH146" s="6"/>
      <c r="HMI146" s="6"/>
      <c r="HMJ146" s="6"/>
      <c r="HMK146" s="6"/>
      <c r="HML146" s="6"/>
      <c r="HMM146" s="6"/>
      <c r="HMN146" s="6"/>
      <c r="HMO146" s="6"/>
      <c r="HMP146" s="6"/>
      <c r="HMQ146" s="6"/>
      <c r="HMR146" s="6"/>
      <c r="HMS146" s="6"/>
      <c r="HMT146" s="6"/>
      <c r="HMU146" s="6"/>
      <c r="HMV146" s="6"/>
      <c r="HMW146" s="6"/>
      <c r="HMX146" s="6"/>
      <c r="HMY146" s="6"/>
      <c r="HMZ146" s="6"/>
      <c r="HNA146" s="6"/>
      <c r="HNB146" s="6"/>
      <c r="HNC146" s="6"/>
      <c r="HND146" s="6"/>
      <c r="HNE146" s="6"/>
      <c r="HNF146" s="6"/>
      <c r="HNG146" s="6"/>
      <c r="HNH146" s="6"/>
      <c r="HNI146" s="6"/>
      <c r="HNJ146" s="6"/>
      <c r="HNK146" s="6"/>
      <c r="HNL146" s="6"/>
      <c r="HNM146" s="6"/>
      <c r="HNN146" s="6"/>
      <c r="HNO146" s="6"/>
      <c r="HNP146" s="6"/>
      <c r="HNQ146" s="6"/>
      <c r="HNR146" s="6"/>
      <c r="HNS146" s="6"/>
      <c r="HNT146" s="6"/>
      <c r="HNU146" s="6"/>
      <c r="HNV146" s="6"/>
      <c r="HNW146" s="6"/>
      <c r="HNX146" s="6"/>
      <c r="HNY146" s="6"/>
      <c r="HNZ146" s="6"/>
      <c r="HOA146" s="6"/>
      <c r="HOB146" s="6"/>
      <c r="HOC146" s="6"/>
      <c r="HOD146" s="6"/>
      <c r="HOE146" s="6"/>
      <c r="HOF146" s="6"/>
      <c r="HOG146" s="6"/>
      <c r="HOH146" s="6"/>
      <c r="HOI146" s="6"/>
      <c r="HOJ146" s="6"/>
      <c r="HOK146" s="6"/>
      <c r="HOL146" s="6"/>
      <c r="HOM146" s="6"/>
      <c r="HON146" s="6"/>
      <c r="HOO146" s="6"/>
      <c r="HOP146" s="6"/>
      <c r="HOQ146" s="6"/>
      <c r="HOR146" s="6"/>
      <c r="HOS146" s="6"/>
      <c r="HOT146" s="6"/>
      <c r="HOU146" s="6"/>
      <c r="HOV146" s="6"/>
      <c r="HOW146" s="6"/>
      <c r="HOX146" s="6"/>
      <c r="HOY146" s="6"/>
      <c r="HOZ146" s="6"/>
      <c r="HPA146" s="6"/>
      <c r="HPB146" s="6"/>
      <c r="HPC146" s="6"/>
      <c r="HPD146" s="6"/>
      <c r="HPE146" s="6"/>
      <c r="HPF146" s="6"/>
      <c r="HPG146" s="6"/>
      <c r="HPH146" s="6"/>
      <c r="HPI146" s="6"/>
      <c r="HPJ146" s="6"/>
      <c r="HPK146" s="6"/>
      <c r="HPL146" s="6"/>
      <c r="HPM146" s="6"/>
      <c r="HPN146" s="6"/>
      <c r="HPO146" s="6"/>
      <c r="HPP146" s="6"/>
      <c r="HPQ146" s="6"/>
      <c r="HPR146" s="6"/>
      <c r="HPS146" s="6"/>
      <c r="HPT146" s="6"/>
      <c r="HPU146" s="6"/>
      <c r="HPV146" s="6"/>
      <c r="HPW146" s="6"/>
      <c r="HPX146" s="6"/>
      <c r="HPY146" s="6"/>
      <c r="HPZ146" s="6"/>
      <c r="HQA146" s="6"/>
      <c r="HQB146" s="6"/>
      <c r="HQC146" s="6"/>
      <c r="HQD146" s="6"/>
      <c r="HQE146" s="6"/>
      <c r="HQF146" s="6"/>
      <c r="HQG146" s="6"/>
      <c r="HQH146" s="6"/>
      <c r="HQI146" s="6"/>
      <c r="HQJ146" s="6"/>
      <c r="HQK146" s="6"/>
      <c r="HQL146" s="6"/>
      <c r="HQM146" s="6"/>
      <c r="HQN146" s="6"/>
      <c r="HQO146" s="6"/>
      <c r="HQP146" s="6"/>
      <c r="HQQ146" s="6"/>
      <c r="HQR146" s="6"/>
      <c r="HQS146" s="6"/>
      <c r="HQT146" s="6"/>
      <c r="HQU146" s="6"/>
      <c r="HQV146" s="6"/>
      <c r="HQW146" s="6"/>
      <c r="HQX146" s="6"/>
      <c r="HQY146" s="6"/>
      <c r="HQZ146" s="6"/>
      <c r="HRA146" s="6"/>
      <c r="HRB146" s="6"/>
      <c r="HRC146" s="6"/>
      <c r="HRD146" s="6"/>
      <c r="HRE146" s="6"/>
      <c r="HRF146" s="6"/>
      <c r="HRG146" s="6"/>
      <c r="HRH146" s="6"/>
      <c r="HRI146" s="6"/>
      <c r="HRJ146" s="6"/>
      <c r="HRK146" s="6"/>
      <c r="HRL146" s="6"/>
      <c r="HRM146" s="6"/>
      <c r="HRN146" s="6"/>
      <c r="HRO146" s="6"/>
      <c r="HRP146" s="6"/>
      <c r="HRQ146" s="6"/>
      <c r="HRR146" s="6"/>
      <c r="HRS146" s="6"/>
      <c r="HRT146" s="6"/>
      <c r="HRU146" s="6"/>
      <c r="HRV146" s="6"/>
      <c r="HRW146" s="6"/>
      <c r="HRX146" s="6"/>
      <c r="HRY146" s="6"/>
      <c r="HRZ146" s="6"/>
      <c r="HSA146" s="6"/>
      <c r="HSB146" s="6"/>
      <c r="HSC146" s="6"/>
      <c r="HSD146" s="6"/>
      <c r="HSE146" s="6"/>
      <c r="HSF146" s="6"/>
      <c r="HSG146" s="6"/>
      <c r="HSH146" s="6"/>
      <c r="HSI146" s="6"/>
      <c r="HSJ146" s="6"/>
      <c r="HSK146" s="6"/>
      <c r="HSL146" s="6"/>
      <c r="HSM146" s="6"/>
      <c r="HSN146" s="6"/>
      <c r="HSO146" s="6"/>
      <c r="HSP146" s="6"/>
      <c r="HSQ146" s="6"/>
      <c r="HSR146" s="6"/>
      <c r="HSS146" s="6"/>
      <c r="HST146" s="6"/>
      <c r="HSU146" s="6"/>
      <c r="HSV146" s="6"/>
      <c r="HSW146" s="6"/>
      <c r="HSX146" s="6"/>
      <c r="HSY146" s="6"/>
      <c r="HSZ146" s="6"/>
      <c r="HTA146" s="6"/>
      <c r="HTB146" s="6"/>
      <c r="HTC146" s="6"/>
      <c r="HTD146" s="6"/>
      <c r="HTE146" s="6"/>
      <c r="HTF146" s="6"/>
      <c r="HTG146" s="6"/>
      <c r="HTH146" s="6"/>
      <c r="HTI146" s="6"/>
      <c r="HTJ146" s="6"/>
      <c r="HTK146" s="6"/>
      <c r="HTL146" s="6"/>
      <c r="HTM146" s="6"/>
      <c r="HTN146" s="6"/>
      <c r="HTO146" s="6"/>
      <c r="HTP146" s="6"/>
      <c r="HTQ146" s="6"/>
      <c r="HTR146" s="6"/>
      <c r="HTS146" s="6"/>
      <c r="HTT146" s="6"/>
      <c r="HTU146" s="6"/>
      <c r="HTV146" s="6"/>
      <c r="HTW146" s="6"/>
      <c r="HTX146" s="6"/>
      <c r="HTY146" s="6"/>
      <c r="HTZ146" s="6"/>
      <c r="HUA146" s="6"/>
      <c r="HUB146" s="6"/>
      <c r="HUC146" s="6"/>
      <c r="HUD146" s="6"/>
      <c r="HUE146" s="6"/>
      <c r="HUF146" s="6"/>
      <c r="HUG146" s="6"/>
      <c r="HUH146" s="6"/>
      <c r="HUI146" s="6"/>
      <c r="HUJ146" s="6"/>
      <c r="HUK146" s="6"/>
      <c r="HUL146" s="6"/>
      <c r="HUM146" s="6"/>
      <c r="HUN146" s="6"/>
      <c r="HUO146" s="6"/>
      <c r="HUP146" s="6"/>
      <c r="HUQ146" s="6"/>
      <c r="HUR146" s="6"/>
      <c r="HUS146" s="6"/>
      <c r="HUT146" s="6"/>
      <c r="HUU146" s="6"/>
      <c r="HUV146" s="6"/>
      <c r="HUW146" s="6"/>
      <c r="HUX146" s="6"/>
      <c r="HUY146" s="6"/>
      <c r="HUZ146" s="6"/>
      <c r="HVA146" s="6"/>
      <c r="HVB146" s="6"/>
      <c r="HVC146" s="6"/>
      <c r="HVD146" s="6"/>
      <c r="HVE146" s="6"/>
      <c r="HVF146" s="6"/>
      <c r="HVG146" s="6"/>
      <c r="HVH146" s="6"/>
      <c r="HVI146" s="6"/>
      <c r="HVJ146" s="6"/>
      <c r="HVK146" s="6"/>
      <c r="HVL146" s="6"/>
      <c r="HVM146" s="6"/>
      <c r="HVN146" s="6"/>
      <c r="HVO146" s="6"/>
      <c r="HVP146" s="6"/>
      <c r="HVQ146" s="6"/>
      <c r="HVR146" s="6"/>
      <c r="HVS146" s="6"/>
      <c r="HVT146" s="6"/>
      <c r="HVU146" s="6"/>
      <c r="HVV146" s="6"/>
      <c r="HVW146" s="6"/>
      <c r="HVX146" s="6"/>
      <c r="HVY146" s="6"/>
      <c r="HVZ146" s="6"/>
      <c r="HWA146" s="6"/>
      <c r="HWB146" s="6"/>
      <c r="HWC146" s="6"/>
      <c r="HWD146" s="6"/>
      <c r="HWE146" s="6"/>
      <c r="HWF146" s="6"/>
      <c r="HWG146" s="6"/>
      <c r="HWH146" s="6"/>
      <c r="HWI146" s="6"/>
      <c r="HWJ146" s="6"/>
      <c r="HWK146" s="6"/>
      <c r="HWL146" s="6"/>
      <c r="HWM146" s="6"/>
      <c r="HWN146" s="6"/>
      <c r="HWO146" s="6"/>
      <c r="HWP146" s="6"/>
      <c r="HWQ146" s="6"/>
      <c r="HWR146" s="6"/>
      <c r="HWS146" s="6"/>
      <c r="HWT146" s="6"/>
      <c r="HWU146" s="6"/>
      <c r="HWV146" s="6"/>
      <c r="HWW146" s="6"/>
      <c r="HWX146" s="6"/>
      <c r="HWY146" s="6"/>
      <c r="HWZ146" s="6"/>
      <c r="HXA146" s="6"/>
      <c r="HXB146" s="6"/>
      <c r="HXC146" s="6"/>
      <c r="HXD146" s="6"/>
      <c r="HXE146" s="6"/>
      <c r="HXF146" s="6"/>
      <c r="HXG146" s="6"/>
      <c r="HXH146" s="6"/>
      <c r="HXI146" s="6"/>
      <c r="HXJ146" s="6"/>
      <c r="HXK146" s="6"/>
      <c r="HXL146" s="6"/>
      <c r="HXM146" s="6"/>
      <c r="HXN146" s="6"/>
      <c r="HXO146" s="6"/>
      <c r="HXP146" s="6"/>
      <c r="HXQ146" s="6"/>
      <c r="HXR146" s="6"/>
      <c r="HXS146" s="6"/>
      <c r="HXT146" s="6"/>
      <c r="HXU146" s="6"/>
      <c r="HXV146" s="6"/>
      <c r="HXW146" s="6"/>
      <c r="HXX146" s="6"/>
      <c r="HXY146" s="6"/>
      <c r="HXZ146" s="6"/>
      <c r="HYA146" s="6"/>
      <c r="HYB146" s="6"/>
      <c r="HYC146" s="6"/>
      <c r="HYD146" s="6"/>
      <c r="HYE146" s="6"/>
      <c r="HYF146" s="6"/>
      <c r="HYG146" s="6"/>
      <c r="HYH146" s="6"/>
      <c r="HYI146" s="6"/>
      <c r="HYJ146" s="6"/>
      <c r="HYK146" s="6"/>
      <c r="HYL146" s="6"/>
      <c r="HYM146" s="6"/>
      <c r="HYN146" s="6"/>
      <c r="HYO146" s="6"/>
      <c r="HYP146" s="6"/>
      <c r="HYQ146" s="6"/>
      <c r="HYR146" s="6"/>
      <c r="HYS146" s="6"/>
      <c r="HYT146" s="6"/>
      <c r="HYU146" s="6"/>
      <c r="HYV146" s="6"/>
      <c r="HYW146" s="6"/>
      <c r="HYX146" s="6"/>
      <c r="HYY146" s="6"/>
      <c r="HYZ146" s="6"/>
      <c r="HZA146" s="6"/>
      <c r="HZB146" s="6"/>
      <c r="HZC146" s="6"/>
      <c r="HZD146" s="6"/>
      <c r="HZE146" s="6"/>
      <c r="HZF146" s="6"/>
      <c r="HZG146" s="6"/>
      <c r="HZH146" s="6"/>
      <c r="HZI146" s="6"/>
      <c r="HZJ146" s="6"/>
      <c r="HZK146" s="6"/>
      <c r="HZL146" s="6"/>
      <c r="HZM146" s="6"/>
      <c r="HZN146" s="6"/>
      <c r="HZO146" s="6"/>
      <c r="HZP146" s="6"/>
      <c r="HZQ146" s="6"/>
      <c r="HZR146" s="6"/>
      <c r="HZS146" s="6"/>
      <c r="HZT146" s="6"/>
      <c r="HZU146" s="6"/>
      <c r="HZV146" s="6"/>
      <c r="HZW146" s="6"/>
      <c r="HZX146" s="6"/>
      <c r="HZY146" s="6"/>
      <c r="HZZ146" s="6"/>
      <c r="IAA146" s="6"/>
      <c r="IAB146" s="6"/>
      <c r="IAC146" s="6"/>
      <c r="IAD146" s="6"/>
      <c r="IAE146" s="6"/>
      <c r="IAF146" s="6"/>
      <c r="IAG146" s="6"/>
      <c r="IAH146" s="6"/>
      <c r="IAI146" s="6"/>
      <c r="IAJ146" s="6"/>
      <c r="IAK146" s="6"/>
      <c r="IAL146" s="6"/>
      <c r="IAM146" s="6"/>
      <c r="IAN146" s="6"/>
      <c r="IAO146" s="6"/>
      <c r="IAP146" s="6"/>
      <c r="IAQ146" s="6"/>
      <c r="IAR146" s="6"/>
      <c r="IAS146" s="6"/>
      <c r="IAT146" s="6"/>
      <c r="IAU146" s="6"/>
      <c r="IAV146" s="6"/>
      <c r="IAW146" s="6"/>
      <c r="IAX146" s="6"/>
      <c r="IAY146" s="6"/>
      <c r="IAZ146" s="6"/>
      <c r="IBA146" s="6"/>
      <c r="IBB146" s="6"/>
      <c r="IBC146" s="6"/>
      <c r="IBD146" s="6"/>
      <c r="IBE146" s="6"/>
      <c r="IBF146" s="6"/>
      <c r="IBG146" s="6"/>
      <c r="IBH146" s="6"/>
      <c r="IBI146" s="6"/>
      <c r="IBJ146" s="6"/>
      <c r="IBK146" s="6"/>
      <c r="IBL146" s="6"/>
      <c r="IBM146" s="6"/>
      <c r="IBN146" s="6"/>
      <c r="IBO146" s="6"/>
      <c r="IBP146" s="6"/>
      <c r="IBQ146" s="6"/>
      <c r="IBR146" s="6"/>
      <c r="IBS146" s="6"/>
      <c r="IBT146" s="6"/>
      <c r="IBU146" s="6"/>
      <c r="IBV146" s="6"/>
      <c r="IBW146" s="6"/>
      <c r="IBX146" s="6"/>
      <c r="IBY146" s="6"/>
      <c r="IBZ146" s="6"/>
      <c r="ICA146" s="6"/>
      <c r="ICB146" s="6"/>
      <c r="ICC146" s="6"/>
      <c r="ICD146" s="6"/>
      <c r="ICE146" s="6"/>
      <c r="ICF146" s="6"/>
      <c r="ICG146" s="6"/>
      <c r="ICH146" s="6"/>
      <c r="ICI146" s="6"/>
      <c r="ICJ146" s="6"/>
      <c r="ICK146" s="6"/>
      <c r="ICL146" s="6"/>
      <c r="ICM146" s="6"/>
      <c r="ICN146" s="6"/>
      <c r="ICO146" s="6"/>
      <c r="ICP146" s="6"/>
      <c r="ICQ146" s="6"/>
      <c r="ICR146" s="6"/>
      <c r="ICS146" s="6"/>
      <c r="ICT146" s="6"/>
      <c r="ICU146" s="6"/>
      <c r="ICV146" s="6"/>
      <c r="ICW146" s="6"/>
      <c r="ICX146" s="6"/>
      <c r="ICY146" s="6"/>
      <c r="ICZ146" s="6"/>
      <c r="IDA146" s="6"/>
      <c r="IDB146" s="6"/>
      <c r="IDC146" s="6"/>
      <c r="IDD146" s="6"/>
      <c r="IDE146" s="6"/>
      <c r="IDF146" s="6"/>
      <c r="IDG146" s="6"/>
      <c r="IDH146" s="6"/>
      <c r="IDI146" s="6"/>
      <c r="IDJ146" s="6"/>
      <c r="IDK146" s="6"/>
      <c r="IDL146" s="6"/>
      <c r="IDM146" s="6"/>
      <c r="IDN146" s="6"/>
      <c r="IDO146" s="6"/>
      <c r="IDP146" s="6"/>
      <c r="IDQ146" s="6"/>
      <c r="IDR146" s="6"/>
      <c r="IDS146" s="6"/>
      <c r="IDT146" s="6"/>
      <c r="IDU146" s="6"/>
      <c r="IDV146" s="6"/>
      <c r="IDW146" s="6"/>
      <c r="IDX146" s="6"/>
      <c r="IDY146" s="6"/>
      <c r="IDZ146" s="6"/>
      <c r="IEA146" s="6"/>
      <c r="IEB146" s="6"/>
      <c r="IEC146" s="6"/>
      <c r="IED146" s="6"/>
      <c r="IEE146" s="6"/>
      <c r="IEF146" s="6"/>
      <c r="IEG146" s="6"/>
      <c r="IEH146" s="6"/>
      <c r="IEI146" s="6"/>
      <c r="IEJ146" s="6"/>
      <c r="IEK146" s="6"/>
      <c r="IEL146" s="6"/>
      <c r="IEM146" s="6"/>
      <c r="IEN146" s="6"/>
      <c r="IEO146" s="6"/>
      <c r="IEP146" s="6"/>
      <c r="IEQ146" s="6"/>
      <c r="IER146" s="6"/>
      <c r="IES146" s="6"/>
      <c r="IET146" s="6"/>
      <c r="IEU146" s="6"/>
      <c r="IEV146" s="6"/>
      <c r="IEW146" s="6"/>
      <c r="IEX146" s="6"/>
      <c r="IEY146" s="6"/>
      <c r="IEZ146" s="6"/>
      <c r="IFA146" s="6"/>
      <c r="IFB146" s="6"/>
      <c r="IFC146" s="6"/>
      <c r="IFD146" s="6"/>
      <c r="IFE146" s="6"/>
      <c r="IFF146" s="6"/>
      <c r="IFG146" s="6"/>
      <c r="IFH146" s="6"/>
      <c r="IFI146" s="6"/>
      <c r="IFJ146" s="6"/>
      <c r="IFK146" s="6"/>
      <c r="IFL146" s="6"/>
      <c r="IFM146" s="6"/>
      <c r="IFN146" s="6"/>
      <c r="IFO146" s="6"/>
      <c r="IFP146" s="6"/>
      <c r="IFQ146" s="6"/>
      <c r="IFR146" s="6"/>
      <c r="IFS146" s="6"/>
      <c r="IFT146" s="6"/>
      <c r="IFU146" s="6"/>
      <c r="IFV146" s="6"/>
      <c r="IFW146" s="6"/>
      <c r="IFX146" s="6"/>
      <c r="IFY146" s="6"/>
      <c r="IFZ146" s="6"/>
      <c r="IGA146" s="6"/>
      <c r="IGB146" s="6"/>
      <c r="IGC146" s="6"/>
      <c r="IGD146" s="6"/>
      <c r="IGE146" s="6"/>
      <c r="IGF146" s="6"/>
      <c r="IGG146" s="6"/>
      <c r="IGH146" s="6"/>
      <c r="IGI146" s="6"/>
      <c r="IGJ146" s="6"/>
      <c r="IGK146" s="6"/>
      <c r="IGL146" s="6"/>
      <c r="IGM146" s="6"/>
      <c r="IGN146" s="6"/>
      <c r="IGO146" s="6"/>
      <c r="IGP146" s="6"/>
      <c r="IGQ146" s="6"/>
      <c r="IGR146" s="6"/>
      <c r="IGS146" s="6"/>
      <c r="IGT146" s="6"/>
      <c r="IGU146" s="6"/>
      <c r="IGV146" s="6"/>
      <c r="IGW146" s="6"/>
      <c r="IGX146" s="6"/>
      <c r="IGY146" s="6"/>
      <c r="IGZ146" s="6"/>
      <c r="IHA146" s="6"/>
      <c r="IHB146" s="6"/>
      <c r="IHC146" s="6"/>
      <c r="IHD146" s="6"/>
      <c r="IHE146" s="6"/>
      <c r="IHF146" s="6"/>
      <c r="IHG146" s="6"/>
      <c r="IHH146" s="6"/>
      <c r="IHI146" s="6"/>
      <c r="IHJ146" s="6"/>
      <c r="IHK146" s="6"/>
      <c r="IHL146" s="6"/>
      <c r="IHM146" s="6"/>
      <c r="IHN146" s="6"/>
      <c r="IHO146" s="6"/>
      <c r="IHP146" s="6"/>
      <c r="IHQ146" s="6"/>
      <c r="IHR146" s="6"/>
      <c r="IHS146" s="6"/>
      <c r="IHT146" s="6"/>
      <c r="IHU146" s="6"/>
      <c r="IHV146" s="6"/>
      <c r="IHW146" s="6"/>
      <c r="IHX146" s="6"/>
      <c r="IHY146" s="6"/>
      <c r="IHZ146" s="6"/>
      <c r="IIA146" s="6"/>
      <c r="IIB146" s="6"/>
      <c r="IIC146" s="6"/>
      <c r="IID146" s="6"/>
      <c r="IIE146" s="6"/>
      <c r="IIF146" s="6"/>
      <c r="IIG146" s="6"/>
      <c r="IIH146" s="6"/>
      <c r="III146" s="6"/>
      <c r="IIJ146" s="6"/>
      <c r="IIK146" s="6"/>
      <c r="IIL146" s="6"/>
      <c r="IIM146" s="6"/>
      <c r="IIN146" s="6"/>
      <c r="IIO146" s="6"/>
      <c r="IIP146" s="6"/>
      <c r="IIQ146" s="6"/>
      <c r="IIR146" s="6"/>
      <c r="IIS146" s="6"/>
      <c r="IIT146" s="6"/>
      <c r="IIU146" s="6"/>
      <c r="IIV146" s="6"/>
      <c r="IIW146" s="6"/>
      <c r="IIX146" s="6"/>
      <c r="IIY146" s="6"/>
      <c r="IIZ146" s="6"/>
      <c r="IJA146" s="6"/>
      <c r="IJB146" s="6"/>
      <c r="IJC146" s="6"/>
      <c r="IJD146" s="6"/>
      <c r="IJE146" s="6"/>
      <c r="IJF146" s="6"/>
      <c r="IJG146" s="6"/>
      <c r="IJH146" s="6"/>
      <c r="IJI146" s="6"/>
      <c r="IJJ146" s="6"/>
      <c r="IJK146" s="6"/>
      <c r="IJL146" s="6"/>
      <c r="IJM146" s="6"/>
      <c r="IJN146" s="6"/>
      <c r="IJO146" s="6"/>
      <c r="IJP146" s="6"/>
      <c r="IJQ146" s="6"/>
      <c r="IJR146" s="6"/>
      <c r="IJS146" s="6"/>
      <c r="IJT146" s="6"/>
      <c r="IJU146" s="6"/>
      <c r="IJV146" s="6"/>
      <c r="IJW146" s="6"/>
      <c r="IJX146" s="6"/>
      <c r="IJY146" s="6"/>
      <c r="IJZ146" s="6"/>
      <c r="IKA146" s="6"/>
      <c r="IKB146" s="6"/>
      <c r="IKC146" s="6"/>
      <c r="IKD146" s="6"/>
      <c r="IKE146" s="6"/>
      <c r="IKF146" s="6"/>
      <c r="IKG146" s="6"/>
      <c r="IKH146" s="6"/>
      <c r="IKI146" s="6"/>
      <c r="IKJ146" s="6"/>
      <c r="IKK146" s="6"/>
      <c r="IKL146" s="6"/>
      <c r="IKM146" s="6"/>
      <c r="IKN146" s="6"/>
      <c r="IKO146" s="6"/>
      <c r="IKP146" s="6"/>
      <c r="IKQ146" s="6"/>
      <c r="IKR146" s="6"/>
      <c r="IKS146" s="6"/>
      <c r="IKT146" s="6"/>
      <c r="IKU146" s="6"/>
      <c r="IKV146" s="6"/>
      <c r="IKW146" s="6"/>
      <c r="IKX146" s="6"/>
      <c r="IKY146" s="6"/>
      <c r="IKZ146" s="6"/>
      <c r="ILA146" s="6"/>
      <c r="ILB146" s="6"/>
      <c r="ILC146" s="6"/>
      <c r="ILD146" s="6"/>
      <c r="ILE146" s="6"/>
      <c r="ILF146" s="6"/>
      <c r="ILG146" s="6"/>
      <c r="ILH146" s="6"/>
      <c r="ILI146" s="6"/>
      <c r="ILJ146" s="6"/>
      <c r="ILK146" s="6"/>
      <c r="ILL146" s="6"/>
      <c r="ILM146" s="6"/>
      <c r="ILN146" s="6"/>
      <c r="ILO146" s="6"/>
      <c r="ILP146" s="6"/>
      <c r="ILQ146" s="6"/>
      <c r="ILR146" s="6"/>
      <c r="ILS146" s="6"/>
      <c r="ILT146" s="6"/>
      <c r="ILU146" s="6"/>
      <c r="ILV146" s="6"/>
      <c r="ILW146" s="6"/>
      <c r="ILX146" s="6"/>
      <c r="ILY146" s="6"/>
      <c r="ILZ146" s="6"/>
      <c r="IMA146" s="6"/>
      <c r="IMB146" s="6"/>
      <c r="IMC146" s="6"/>
      <c r="IMD146" s="6"/>
      <c r="IME146" s="6"/>
      <c r="IMF146" s="6"/>
      <c r="IMG146" s="6"/>
      <c r="IMH146" s="6"/>
      <c r="IMI146" s="6"/>
      <c r="IMJ146" s="6"/>
      <c r="IMK146" s="6"/>
      <c r="IML146" s="6"/>
      <c r="IMM146" s="6"/>
      <c r="IMN146" s="6"/>
      <c r="IMO146" s="6"/>
      <c r="IMP146" s="6"/>
      <c r="IMQ146" s="6"/>
      <c r="IMR146" s="6"/>
      <c r="IMS146" s="6"/>
      <c r="IMT146" s="6"/>
      <c r="IMU146" s="6"/>
      <c r="IMV146" s="6"/>
      <c r="IMW146" s="6"/>
      <c r="IMX146" s="6"/>
      <c r="IMY146" s="6"/>
      <c r="IMZ146" s="6"/>
      <c r="INA146" s="6"/>
      <c r="INB146" s="6"/>
      <c r="INC146" s="6"/>
      <c r="IND146" s="6"/>
      <c r="INE146" s="6"/>
      <c r="INF146" s="6"/>
      <c r="ING146" s="6"/>
      <c r="INH146" s="6"/>
      <c r="INI146" s="6"/>
      <c r="INJ146" s="6"/>
      <c r="INK146" s="6"/>
      <c r="INL146" s="6"/>
      <c r="INM146" s="6"/>
      <c r="INN146" s="6"/>
      <c r="INO146" s="6"/>
      <c r="INP146" s="6"/>
      <c r="INQ146" s="6"/>
      <c r="INR146" s="6"/>
      <c r="INS146" s="6"/>
      <c r="INT146" s="6"/>
      <c r="INU146" s="6"/>
      <c r="INV146" s="6"/>
      <c r="INW146" s="6"/>
      <c r="INX146" s="6"/>
      <c r="INY146" s="6"/>
      <c r="INZ146" s="6"/>
      <c r="IOA146" s="6"/>
      <c r="IOB146" s="6"/>
      <c r="IOC146" s="6"/>
      <c r="IOD146" s="6"/>
      <c r="IOE146" s="6"/>
      <c r="IOF146" s="6"/>
      <c r="IOG146" s="6"/>
      <c r="IOH146" s="6"/>
      <c r="IOI146" s="6"/>
      <c r="IOJ146" s="6"/>
      <c r="IOK146" s="6"/>
      <c r="IOL146" s="6"/>
      <c r="IOM146" s="6"/>
      <c r="ION146" s="6"/>
      <c r="IOO146" s="6"/>
      <c r="IOP146" s="6"/>
      <c r="IOQ146" s="6"/>
      <c r="IOR146" s="6"/>
      <c r="IOS146" s="6"/>
      <c r="IOT146" s="6"/>
      <c r="IOU146" s="6"/>
      <c r="IOV146" s="6"/>
      <c r="IOW146" s="6"/>
      <c r="IOX146" s="6"/>
      <c r="IOY146" s="6"/>
      <c r="IOZ146" s="6"/>
      <c r="IPA146" s="6"/>
      <c r="IPB146" s="6"/>
      <c r="IPC146" s="6"/>
      <c r="IPD146" s="6"/>
      <c r="IPE146" s="6"/>
      <c r="IPF146" s="6"/>
      <c r="IPG146" s="6"/>
      <c r="IPH146" s="6"/>
      <c r="IPI146" s="6"/>
      <c r="IPJ146" s="6"/>
      <c r="IPK146" s="6"/>
      <c r="IPL146" s="6"/>
      <c r="IPM146" s="6"/>
      <c r="IPN146" s="6"/>
      <c r="IPO146" s="6"/>
      <c r="IPP146" s="6"/>
      <c r="IPQ146" s="6"/>
      <c r="IPR146" s="6"/>
      <c r="IPS146" s="6"/>
      <c r="IPT146" s="6"/>
      <c r="IPU146" s="6"/>
      <c r="IPV146" s="6"/>
      <c r="IPW146" s="6"/>
      <c r="IPX146" s="6"/>
      <c r="IPY146" s="6"/>
      <c r="IPZ146" s="6"/>
      <c r="IQA146" s="6"/>
      <c r="IQB146" s="6"/>
      <c r="IQC146" s="6"/>
      <c r="IQD146" s="6"/>
      <c r="IQE146" s="6"/>
      <c r="IQF146" s="6"/>
      <c r="IQG146" s="6"/>
      <c r="IQH146" s="6"/>
      <c r="IQI146" s="6"/>
      <c r="IQJ146" s="6"/>
      <c r="IQK146" s="6"/>
      <c r="IQL146" s="6"/>
      <c r="IQM146" s="6"/>
      <c r="IQN146" s="6"/>
      <c r="IQO146" s="6"/>
      <c r="IQP146" s="6"/>
      <c r="IQQ146" s="6"/>
      <c r="IQR146" s="6"/>
      <c r="IQS146" s="6"/>
      <c r="IQT146" s="6"/>
      <c r="IQU146" s="6"/>
      <c r="IQV146" s="6"/>
      <c r="IQW146" s="6"/>
      <c r="IQX146" s="6"/>
      <c r="IQY146" s="6"/>
      <c r="IQZ146" s="6"/>
      <c r="IRA146" s="6"/>
      <c r="IRB146" s="6"/>
      <c r="IRC146" s="6"/>
      <c r="IRD146" s="6"/>
      <c r="IRE146" s="6"/>
      <c r="IRF146" s="6"/>
      <c r="IRG146" s="6"/>
      <c r="IRH146" s="6"/>
      <c r="IRI146" s="6"/>
      <c r="IRJ146" s="6"/>
      <c r="IRK146" s="6"/>
      <c r="IRL146" s="6"/>
      <c r="IRM146" s="6"/>
      <c r="IRN146" s="6"/>
      <c r="IRO146" s="6"/>
      <c r="IRP146" s="6"/>
      <c r="IRQ146" s="6"/>
      <c r="IRR146" s="6"/>
      <c r="IRS146" s="6"/>
      <c r="IRT146" s="6"/>
      <c r="IRU146" s="6"/>
      <c r="IRV146" s="6"/>
      <c r="IRW146" s="6"/>
      <c r="IRX146" s="6"/>
      <c r="IRY146" s="6"/>
      <c r="IRZ146" s="6"/>
      <c r="ISA146" s="6"/>
      <c r="ISB146" s="6"/>
      <c r="ISC146" s="6"/>
      <c r="ISD146" s="6"/>
      <c r="ISE146" s="6"/>
      <c r="ISF146" s="6"/>
      <c r="ISG146" s="6"/>
      <c r="ISH146" s="6"/>
      <c r="ISI146" s="6"/>
      <c r="ISJ146" s="6"/>
      <c r="ISK146" s="6"/>
      <c r="ISL146" s="6"/>
      <c r="ISM146" s="6"/>
      <c r="ISN146" s="6"/>
      <c r="ISO146" s="6"/>
      <c r="ISP146" s="6"/>
      <c r="ISQ146" s="6"/>
      <c r="ISR146" s="6"/>
      <c r="ISS146" s="6"/>
      <c r="IST146" s="6"/>
      <c r="ISU146" s="6"/>
      <c r="ISV146" s="6"/>
      <c r="ISW146" s="6"/>
      <c r="ISX146" s="6"/>
      <c r="ISY146" s="6"/>
      <c r="ISZ146" s="6"/>
      <c r="ITA146" s="6"/>
      <c r="ITB146" s="6"/>
      <c r="ITC146" s="6"/>
      <c r="ITD146" s="6"/>
      <c r="ITE146" s="6"/>
      <c r="ITF146" s="6"/>
      <c r="ITG146" s="6"/>
      <c r="ITH146" s="6"/>
      <c r="ITI146" s="6"/>
      <c r="ITJ146" s="6"/>
      <c r="ITK146" s="6"/>
      <c r="ITL146" s="6"/>
      <c r="ITM146" s="6"/>
      <c r="ITN146" s="6"/>
      <c r="ITO146" s="6"/>
      <c r="ITP146" s="6"/>
      <c r="ITQ146" s="6"/>
      <c r="ITR146" s="6"/>
      <c r="ITS146" s="6"/>
      <c r="ITT146" s="6"/>
      <c r="ITU146" s="6"/>
      <c r="ITV146" s="6"/>
      <c r="ITW146" s="6"/>
      <c r="ITX146" s="6"/>
      <c r="ITY146" s="6"/>
      <c r="ITZ146" s="6"/>
      <c r="IUA146" s="6"/>
      <c r="IUB146" s="6"/>
      <c r="IUC146" s="6"/>
      <c r="IUD146" s="6"/>
      <c r="IUE146" s="6"/>
      <c r="IUF146" s="6"/>
      <c r="IUG146" s="6"/>
      <c r="IUH146" s="6"/>
      <c r="IUI146" s="6"/>
      <c r="IUJ146" s="6"/>
      <c r="IUK146" s="6"/>
      <c r="IUL146" s="6"/>
      <c r="IUM146" s="6"/>
      <c r="IUN146" s="6"/>
      <c r="IUO146" s="6"/>
      <c r="IUP146" s="6"/>
      <c r="IUQ146" s="6"/>
      <c r="IUR146" s="6"/>
      <c r="IUS146" s="6"/>
      <c r="IUT146" s="6"/>
      <c r="IUU146" s="6"/>
      <c r="IUV146" s="6"/>
      <c r="IUW146" s="6"/>
      <c r="IUX146" s="6"/>
      <c r="IUY146" s="6"/>
      <c r="IUZ146" s="6"/>
      <c r="IVA146" s="6"/>
      <c r="IVB146" s="6"/>
      <c r="IVC146" s="6"/>
      <c r="IVD146" s="6"/>
      <c r="IVE146" s="6"/>
      <c r="IVF146" s="6"/>
      <c r="IVG146" s="6"/>
      <c r="IVH146" s="6"/>
      <c r="IVI146" s="6"/>
      <c r="IVJ146" s="6"/>
      <c r="IVK146" s="6"/>
      <c r="IVL146" s="6"/>
      <c r="IVM146" s="6"/>
      <c r="IVN146" s="6"/>
      <c r="IVO146" s="6"/>
      <c r="IVP146" s="6"/>
      <c r="IVQ146" s="6"/>
      <c r="IVR146" s="6"/>
      <c r="IVS146" s="6"/>
      <c r="IVT146" s="6"/>
      <c r="IVU146" s="6"/>
      <c r="IVV146" s="6"/>
      <c r="IVW146" s="6"/>
      <c r="IVX146" s="6"/>
      <c r="IVY146" s="6"/>
      <c r="IVZ146" s="6"/>
      <c r="IWA146" s="6"/>
      <c r="IWB146" s="6"/>
      <c r="IWC146" s="6"/>
      <c r="IWD146" s="6"/>
      <c r="IWE146" s="6"/>
      <c r="IWF146" s="6"/>
      <c r="IWG146" s="6"/>
      <c r="IWH146" s="6"/>
      <c r="IWI146" s="6"/>
      <c r="IWJ146" s="6"/>
      <c r="IWK146" s="6"/>
      <c r="IWL146" s="6"/>
      <c r="IWM146" s="6"/>
      <c r="IWN146" s="6"/>
      <c r="IWO146" s="6"/>
      <c r="IWP146" s="6"/>
      <c r="IWQ146" s="6"/>
      <c r="IWR146" s="6"/>
      <c r="IWS146" s="6"/>
      <c r="IWT146" s="6"/>
      <c r="IWU146" s="6"/>
      <c r="IWV146" s="6"/>
      <c r="IWW146" s="6"/>
      <c r="IWX146" s="6"/>
      <c r="IWY146" s="6"/>
      <c r="IWZ146" s="6"/>
      <c r="IXA146" s="6"/>
      <c r="IXB146" s="6"/>
      <c r="IXC146" s="6"/>
      <c r="IXD146" s="6"/>
      <c r="IXE146" s="6"/>
      <c r="IXF146" s="6"/>
      <c r="IXG146" s="6"/>
      <c r="IXH146" s="6"/>
      <c r="IXI146" s="6"/>
      <c r="IXJ146" s="6"/>
      <c r="IXK146" s="6"/>
      <c r="IXL146" s="6"/>
      <c r="IXM146" s="6"/>
      <c r="IXN146" s="6"/>
      <c r="IXO146" s="6"/>
      <c r="IXP146" s="6"/>
      <c r="IXQ146" s="6"/>
      <c r="IXR146" s="6"/>
      <c r="IXS146" s="6"/>
      <c r="IXT146" s="6"/>
      <c r="IXU146" s="6"/>
      <c r="IXV146" s="6"/>
      <c r="IXW146" s="6"/>
      <c r="IXX146" s="6"/>
      <c r="IXY146" s="6"/>
      <c r="IXZ146" s="6"/>
      <c r="IYA146" s="6"/>
      <c r="IYB146" s="6"/>
      <c r="IYC146" s="6"/>
      <c r="IYD146" s="6"/>
      <c r="IYE146" s="6"/>
      <c r="IYF146" s="6"/>
      <c r="IYG146" s="6"/>
      <c r="IYH146" s="6"/>
      <c r="IYI146" s="6"/>
      <c r="IYJ146" s="6"/>
      <c r="IYK146" s="6"/>
      <c r="IYL146" s="6"/>
      <c r="IYM146" s="6"/>
      <c r="IYN146" s="6"/>
      <c r="IYO146" s="6"/>
      <c r="IYP146" s="6"/>
      <c r="IYQ146" s="6"/>
      <c r="IYR146" s="6"/>
      <c r="IYS146" s="6"/>
      <c r="IYT146" s="6"/>
      <c r="IYU146" s="6"/>
      <c r="IYV146" s="6"/>
      <c r="IYW146" s="6"/>
      <c r="IYX146" s="6"/>
      <c r="IYY146" s="6"/>
      <c r="IYZ146" s="6"/>
      <c r="IZA146" s="6"/>
      <c r="IZB146" s="6"/>
      <c r="IZC146" s="6"/>
      <c r="IZD146" s="6"/>
      <c r="IZE146" s="6"/>
      <c r="IZF146" s="6"/>
      <c r="IZG146" s="6"/>
      <c r="IZH146" s="6"/>
      <c r="IZI146" s="6"/>
      <c r="IZJ146" s="6"/>
      <c r="IZK146" s="6"/>
      <c r="IZL146" s="6"/>
      <c r="IZM146" s="6"/>
      <c r="IZN146" s="6"/>
      <c r="IZO146" s="6"/>
      <c r="IZP146" s="6"/>
      <c r="IZQ146" s="6"/>
      <c r="IZR146" s="6"/>
      <c r="IZS146" s="6"/>
      <c r="IZT146" s="6"/>
      <c r="IZU146" s="6"/>
      <c r="IZV146" s="6"/>
      <c r="IZW146" s="6"/>
      <c r="IZX146" s="6"/>
      <c r="IZY146" s="6"/>
      <c r="IZZ146" s="6"/>
      <c r="JAA146" s="6"/>
      <c r="JAB146" s="6"/>
      <c r="JAC146" s="6"/>
      <c r="JAD146" s="6"/>
      <c r="JAE146" s="6"/>
      <c r="JAF146" s="6"/>
      <c r="JAG146" s="6"/>
      <c r="JAH146" s="6"/>
      <c r="JAI146" s="6"/>
      <c r="JAJ146" s="6"/>
      <c r="JAK146" s="6"/>
      <c r="JAL146" s="6"/>
      <c r="JAM146" s="6"/>
      <c r="JAN146" s="6"/>
      <c r="JAO146" s="6"/>
      <c r="JAP146" s="6"/>
      <c r="JAQ146" s="6"/>
      <c r="JAR146" s="6"/>
      <c r="JAS146" s="6"/>
      <c r="JAT146" s="6"/>
      <c r="JAU146" s="6"/>
      <c r="JAV146" s="6"/>
      <c r="JAW146" s="6"/>
      <c r="JAX146" s="6"/>
      <c r="JAY146" s="6"/>
      <c r="JAZ146" s="6"/>
      <c r="JBA146" s="6"/>
      <c r="JBB146" s="6"/>
      <c r="JBC146" s="6"/>
      <c r="JBD146" s="6"/>
      <c r="JBE146" s="6"/>
      <c r="JBF146" s="6"/>
      <c r="JBG146" s="6"/>
      <c r="JBH146" s="6"/>
      <c r="JBI146" s="6"/>
      <c r="JBJ146" s="6"/>
      <c r="JBK146" s="6"/>
      <c r="JBL146" s="6"/>
      <c r="JBM146" s="6"/>
      <c r="JBN146" s="6"/>
      <c r="JBO146" s="6"/>
      <c r="JBP146" s="6"/>
      <c r="JBQ146" s="6"/>
      <c r="JBR146" s="6"/>
      <c r="JBS146" s="6"/>
      <c r="JBT146" s="6"/>
      <c r="JBU146" s="6"/>
      <c r="JBV146" s="6"/>
      <c r="JBW146" s="6"/>
      <c r="JBX146" s="6"/>
      <c r="JBY146" s="6"/>
      <c r="JBZ146" s="6"/>
      <c r="JCA146" s="6"/>
      <c r="JCB146" s="6"/>
      <c r="JCC146" s="6"/>
      <c r="JCD146" s="6"/>
      <c r="JCE146" s="6"/>
      <c r="JCF146" s="6"/>
      <c r="JCG146" s="6"/>
      <c r="JCH146" s="6"/>
      <c r="JCI146" s="6"/>
      <c r="JCJ146" s="6"/>
      <c r="JCK146" s="6"/>
      <c r="JCL146" s="6"/>
      <c r="JCM146" s="6"/>
      <c r="JCN146" s="6"/>
      <c r="JCO146" s="6"/>
      <c r="JCP146" s="6"/>
      <c r="JCQ146" s="6"/>
      <c r="JCR146" s="6"/>
      <c r="JCS146" s="6"/>
      <c r="JCT146" s="6"/>
      <c r="JCU146" s="6"/>
      <c r="JCV146" s="6"/>
      <c r="JCW146" s="6"/>
      <c r="JCX146" s="6"/>
      <c r="JCY146" s="6"/>
      <c r="JCZ146" s="6"/>
      <c r="JDA146" s="6"/>
      <c r="JDB146" s="6"/>
      <c r="JDC146" s="6"/>
      <c r="JDD146" s="6"/>
      <c r="JDE146" s="6"/>
      <c r="JDF146" s="6"/>
      <c r="JDG146" s="6"/>
      <c r="JDH146" s="6"/>
      <c r="JDI146" s="6"/>
      <c r="JDJ146" s="6"/>
      <c r="JDK146" s="6"/>
      <c r="JDL146" s="6"/>
      <c r="JDM146" s="6"/>
      <c r="JDN146" s="6"/>
      <c r="JDO146" s="6"/>
      <c r="JDP146" s="6"/>
      <c r="JDQ146" s="6"/>
      <c r="JDR146" s="6"/>
      <c r="JDS146" s="6"/>
      <c r="JDT146" s="6"/>
      <c r="JDU146" s="6"/>
      <c r="JDV146" s="6"/>
      <c r="JDW146" s="6"/>
      <c r="JDX146" s="6"/>
      <c r="JDY146" s="6"/>
      <c r="JDZ146" s="6"/>
      <c r="JEA146" s="6"/>
      <c r="JEB146" s="6"/>
      <c r="JEC146" s="6"/>
      <c r="JED146" s="6"/>
      <c r="JEE146" s="6"/>
      <c r="JEF146" s="6"/>
      <c r="JEG146" s="6"/>
      <c r="JEH146" s="6"/>
      <c r="JEI146" s="6"/>
      <c r="JEJ146" s="6"/>
      <c r="JEK146" s="6"/>
      <c r="JEL146" s="6"/>
      <c r="JEM146" s="6"/>
      <c r="JEN146" s="6"/>
      <c r="JEO146" s="6"/>
      <c r="JEP146" s="6"/>
      <c r="JEQ146" s="6"/>
      <c r="JER146" s="6"/>
      <c r="JES146" s="6"/>
      <c r="JET146" s="6"/>
      <c r="JEU146" s="6"/>
      <c r="JEV146" s="6"/>
      <c r="JEW146" s="6"/>
      <c r="JEX146" s="6"/>
      <c r="JEY146" s="6"/>
      <c r="JEZ146" s="6"/>
      <c r="JFA146" s="6"/>
      <c r="JFB146" s="6"/>
      <c r="JFC146" s="6"/>
      <c r="JFD146" s="6"/>
      <c r="JFE146" s="6"/>
      <c r="JFF146" s="6"/>
      <c r="JFG146" s="6"/>
      <c r="JFH146" s="6"/>
      <c r="JFI146" s="6"/>
      <c r="JFJ146" s="6"/>
      <c r="JFK146" s="6"/>
      <c r="JFL146" s="6"/>
      <c r="JFM146" s="6"/>
      <c r="JFN146" s="6"/>
      <c r="JFO146" s="6"/>
      <c r="JFP146" s="6"/>
      <c r="JFQ146" s="6"/>
      <c r="JFR146" s="6"/>
      <c r="JFS146" s="6"/>
      <c r="JFT146" s="6"/>
      <c r="JFU146" s="6"/>
      <c r="JFV146" s="6"/>
      <c r="JFW146" s="6"/>
      <c r="JFX146" s="6"/>
      <c r="JFY146" s="6"/>
      <c r="JFZ146" s="6"/>
      <c r="JGA146" s="6"/>
      <c r="JGB146" s="6"/>
      <c r="JGC146" s="6"/>
      <c r="JGD146" s="6"/>
      <c r="JGE146" s="6"/>
      <c r="JGF146" s="6"/>
      <c r="JGG146" s="6"/>
      <c r="JGH146" s="6"/>
      <c r="JGI146" s="6"/>
      <c r="JGJ146" s="6"/>
      <c r="JGK146" s="6"/>
      <c r="JGL146" s="6"/>
      <c r="JGM146" s="6"/>
      <c r="JGN146" s="6"/>
      <c r="JGO146" s="6"/>
      <c r="JGP146" s="6"/>
      <c r="JGQ146" s="6"/>
      <c r="JGR146" s="6"/>
      <c r="JGS146" s="6"/>
      <c r="JGT146" s="6"/>
      <c r="JGU146" s="6"/>
      <c r="JGV146" s="6"/>
      <c r="JGW146" s="6"/>
      <c r="JGX146" s="6"/>
      <c r="JGY146" s="6"/>
      <c r="JGZ146" s="6"/>
      <c r="JHA146" s="6"/>
      <c r="JHB146" s="6"/>
      <c r="JHC146" s="6"/>
      <c r="JHD146" s="6"/>
      <c r="JHE146" s="6"/>
      <c r="JHF146" s="6"/>
      <c r="JHG146" s="6"/>
      <c r="JHH146" s="6"/>
      <c r="JHI146" s="6"/>
      <c r="JHJ146" s="6"/>
      <c r="JHK146" s="6"/>
      <c r="JHL146" s="6"/>
      <c r="JHM146" s="6"/>
      <c r="JHN146" s="6"/>
      <c r="JHO146" s="6"/>
      <c r="JHP146" s="6"/>
      <c r="JHQ146" s="6"/>
      <c r="JHR146" s="6"/>
      <c r="JHS146" s="6"/>
      <c r="JHT146" s="6"/>
      <c r="JHU146" s="6"/>
      <c r="JHV146" s="6"/>
      <c r="JHW146" s="6"/>
      <c r="JHX146" s="6"/>
      <c r="JHY146" s="6"/>
      <c r="JHZ146" s="6"/>
      <c r="JIA146" s="6"/>
      <c r="JIB146" s="6"/>
      <c r="JIC146" s="6"/>
      <c r="JID146" s="6"/>
      <c r="JIE146" s="6"/>
      <c r="JIF146" s="6"/>
      <c r="JIG146" s="6"/>
      <c r="JIH146" s="6"/>
      <c r="JII146" s="6"/>
      <c r="JIJ146" s="6"/>
      <c r="JIK146" s="6"/>
      <c r="JIL146" s="6"/>
      <c r="JIM146" s="6"/>
      <c r="JIN146" s="6"/>
      <c r="JIO146" s="6"/>
      <c r="JIP146" s="6"/>
      <c r="JIQ146" s="6"/>
      <c r="JIR146" s="6"/>
      <c r="JIS146" s="6"/>
      <c r="JIT146" s="6"/>
      <c r="JIU146" s="6"/>
      <c r="JIV146" s="6"/>
      <c r="JIW146" s="6"/>
      <c r="JIX146" s="6"/>
      <c r="JIY146" s="6"/>
      <c r="JIZ146" s="6"/>
      <c r="JJA146" s="6"/>
      <c r="JJB146" s="6"/>
      <c r="JJC146" s="6"/>
      <c r="JJD146" s="6"/>
      <c r="JJE146" s="6"/>
      <c r="JJF146" s="6"/>
      <c r="JJG146" s="6"/>
      <c r="JJH146" s="6"/>
      <c r="JJI146" s="6"/>
      <c r="JJJ146" s="6"/>
      <c r="JJK146" s="6"/>
      <c r="JJL146" s="6"/>
      <c r="JJM146" s="6"/>
      <c r="JJN146" s="6"/>
      <c r="JJO146" s="6"/>
      <c r="JJP146" s="6"/>
      <c r="JJQ146" s="6"/>
      <c r="JJR146" s="6"/>
      <c r="JJS146" s="6"/>
      <c r="JJT146" s="6"/>
      <c r="JJU146" s="6"/>
      <c r="JJV146" s="6"/>
      <c r="JJW146" s="6"/>
      <c r="JJX146" s="6"/>
      <c r="JJY146" s="6"/>
      <c r="JJZ146" s="6"/>
      <c r="JKA146" s="6"/>
      <c r="JKB146" s="6"/>
      <c r="JKC146" s="6"/>
      <c r="JKD146" s="6"/>
      <c r="JKE146" s="6"/>
      <c r="JKF146" s="6"/>
      <c r="JKG146" s="6"/>
      <c r="JKH146" s="6"/>
      <c r="JKI146" s="6"/>
      <c r="JKJ146" s="6"/>
      <c r="JKK146" s="6"/>
      <c r="JKL146" s="6"/>
      <c r="JKM146" s="6"/>
      <c r="JKN146" s="6"/>
      <c r="JKO146" s="6"/>
      <c r="JKP146" s="6"/>
      <c r="JKQ146" s="6"/>
      <c r="JKR146" s="6"/>
      <c r="JKS146" s="6"/>
      <c r="JKT146" s="6"/>
      <c r="JKU146" s="6"/>
      <c r="JKV146" s="6"/>
      <c r="JKW146" s="6"/>
      <c r="JKX146" s="6"/>
      <c r="JKY146" s="6"/>
      <c r="JKZ146" s="6"/>
      <c r="JLA146" s="6"/>
      <c r="JLB146" s="6"/>
      <c r="JLC146" s="6"/>
      <c r="JLD146" s="6"/>
      <c r="JLE146" s="6"/>
      <c r="JLF146" s="6"/>
      <c r="JLG146" s="6"/>
      <c r="JLH146" s="6"/>
      <c r="JLI146" s="6"/>
      <c r="JLJ146" s="6"/>
      <c r="JLK146" s="6"/>
      <c r="JLL146" s="6"/>
      <c r="JLM146" s="6"/>
      <c r="JLN146" s="6"/>
      <c r="JLO146" s="6"/>
      <c r="JLP146" s="6"/>
      <c r="JLQ146" s="6"/>
      <c r="JLR146" s="6"/>
      <c r="JLS146" s="6"/>
      <c r="JLT146" s="6"/>
      <c r="JLU146" s="6"/>
      <c r="JLV146" s="6"/>
      <c r="JLW146" s="6"/>
      <c r="JLX146" s="6"/>
      <c r="JLY146" s="6"/>
      <c r="JLZ146" s="6"/>
      <c r="JMA146" s="6"/>
      <c r="JMB146" s="6"/>
      <c r="JMC146" s="6"/>
      <c r="JMD146" s="6"/>
      <c r="JME146" s="6"/>
      <c r="JMF146" s="6"/>
      <c r="JMG146" s="6"/>
      <c r="JMH146" s="6"/>
      <c r="JMI146" s="6"/>
      <c r="JMJ146" s="6"/>
      <c r="JMK146" s="6"/>
      <c r="JML146" s="6"/>
      <c r="JMM146" s="6"/>
      <c r="JMN146" s="6"/>
      <c r="JMO146" s="6"/>
      <c r="JMP146" s="6"/>
      <c r="JMQ146" s="6"/>
      <c r="JMR146" s="6"/>
      <c r="JMS146" s="6"/>
      <c r="JMT146" s="6"/>
      <c r="JMU146" s="6"/>
      <c r="JMV146" s="6"/>
      <c r="JMW146" s="6"/>
      <c r="JMX146" s="6"/>
      <c r="JMY146" s="6"/>
      <c r="JMZ146" s="6"/>
      <c r="JNA146" s="6"/>
      <c r="JNB146" s="6"/>
      <c r="JNC146" s="6"/>
      <c r="JND146" s="6"/>
      <c r="JNE146" s="6"/>
      <c r="JNF146" s="6"/>
      <c r="JNG146" s="6"/>
      <c r="JNH146" s="6"/>
      <c r="JNI146" s="6"/>
      <c r="JNJ146" s="6"/>
      <c r="JNK146" s="6"/>
      <c r="JNL146" s="6"/>
      <c r="JNM146" s="6"/>
      <c r="JNN146" s="6"/>
      <c r="JNO146" s="6"/>
      <c r="JNP146" s="6"/>
      <c r="JNQ146" s="6"/>
      <c r="JNR146" s="6"/>
      <c r="JNS146" s="6"/>
      <c r="JNT146" s="6"/>
      <c r="JNU146" s="6"/>
      <c r="JNV146" s="6"/>
      <c r="JNW146" s="6"/>
      <c r="JNX146" s="6"/>
      <c r="JNY146" s="6"/>
      <c r="JNZ146" s="6"/>
      <c r="JOA146" s="6"/>
      <c r="JOB146" s="6"/>
      <c r="JOC146" s="6"/>
      <c r="JOD146" s="6"/>
      <c r="JOE146" s="6"/>
      <c r="JOF146" s="6"/>
      <c r="JOG146" s="6"/>
      <c r="JOH146" s="6"/>
      <c r="JOI146" s="6"/>
      <c r="JOJ146" s="6"/>
      <c r="JOK146" s="6"/>
      <c r="JOL146" s="6"/>
      <c r="JOM146" s="6"/>
      <c r="JON146" s="6"/>
      <c r="JOO146" s="6"/>
      <c r="JOP146" s="6"/>
      <c r="JOQ146" s="6"/>
      <c r="JOR146" s="6"/>
      <c r="JOS146" s="6"/>
      <c r="JOT146" s="6"/>
      <c r="JOU146" s="6"/>
      <c r="JOV146" s="6"/>
      <c r="JOW146" s="6"/>
      <c r="JOX146" s="6"/>
      <c r="JOY146" s="6"/>
      <c r="JOZ146" s="6"/>
      <c r="JPA146" s="6"/>
      <c r="JPB146" s="6"/>
      <c r="JPC146" s="6"/>
      <c r="JPD146" s="6"/>
      <c r="JPE146" s="6"/>
      <c r="JPF146" s="6"/>
      <c r="JPG146" s="6"/>
      <c r="JPH146" s="6"/>
      <c r="JPI146" s="6"/>
      <c r="JPJ146" s="6"/>
      <c r="JPK146" s="6"/>
      <c r="JPL146" s="6"/>
      <c r="JPM146" s="6"/>
      <c r="JPN146" s="6"/>
      <c r="JPO146" s="6"/>
      <c r="JPP146" s="6"/>
      <c r="JPQ146" s="6"/>
      <c r="JPR146" s="6"/>
      <c r="JPS146" s="6"/>
      <c r="JPT146" s="6"/>
      <c r="JPU146" s="6"/>
      <c r="JPV146" s="6"/>
      <c r="JPW146" s="6"/>
      <c r="JPX146" s="6"/>
      <c r="JPY146" s="6"/>
      <c r="JPZ146" s="6"/>
      <c r="JQA146" s="6"/>
      <c r="JQB146" s="6"/>
      <c r="JQC146" s="6"/>
      <c r="JQD146" s="6"/>
      <c r="JQE146" s="6"/>
      <c r="JQF146" s="6"/>
      <c r="JQG146" s="6"/>
      <c r="JQH146" s="6"/>
      <c r="JQI146" s="6"/>
      <c r="JQJ146" s="6"/>
      <c r="JQK146" s="6"/>
      <c r="JQL146" s="6"/>
      <c r="JQM146" s="6"/>
      <c r="JQN146" s="6"/>
      <c r="JQO146" s="6"/>
      <c r="JQP146" s="6"/>
      <c r="JQQ146" s="6"/>
      <c r="JQR146" s="6"/>
      <c r="JQS146" s="6"/>
      <c r="JQT146" s="6"/>
      <c r="JQU146" s="6"/>
      <c r="JQV146" s="6"/>
      <c r="JQW146" s="6"/>
      <c r="JQX146" s="6"/>
      <c r="JQY146" s="6"/>
      <c r="JQZ146" s="6"/>
      <c r="JRA146" s="6"/>
      <c r="JRB146" s="6"/>
      <c r="JRC146" s="6"/>
      <c r="JRD146" s="6"/>
      <c r="JRE146" s="6"/>
      <c r="JRF146" s="6"/>
      <c r="JRG146" s="6"/>
      <c r="JRH146" s="6"/>
      <c r="JRI146" s="6"/>
      <c r="JRJ146" s="6"/>
      <c r="JRK146" s="6"/>
      <c r="JRL146" s="6"/>
      <c r="JRM146" s="6"/>
      <c r="JRN146" s="6"/>
      <c r="JRO146" s="6"/>
      <c r="JRP146" s="6"/>
      <c r="JRQ146" s="6"/>
      <c r="JRR146" s="6"/>
      <c r="JRS146" s="6"/>
      <c r="JRT146" s="6"/>
      <c r="JRU146" s="6"/>
      <c r="JRV146" s="6"/>
      <c r="JRW146" s="6"/>
      <c r="JRX146" s="6"/>
      <c r="JRY146" s="6"/>
      <c r="JRZ146" s="6"/>
      <c r="JSA146" s="6"/>
      <c r="JSB146" s="6"/>
      <c r="JSC146" s="6"/>
      <c r="JSD146" s="6"/>
      <c r="JSE146" s="6"/>
      <c r="JSF146" s="6"/>
      <c r="JSG146" s="6"/>
      <c r="JSH146" s="6"/>
      <c r="JSI146" s="6"/>
      <c r="JSJ146" s="6"/>
      <c r="JSK146" s="6"/>
      <c r="JSL146" s="6"/>
      <c r="JSM146" s="6"/>
      <c r="JSN146" s="6"/>
      <c r="JSO146" s="6"/>
      <c r="JSP146" s="6"/>
      <c r="JSQ146" s="6"/>
      <c r="JSR146" s="6"/>
      <c r="JSS146" s="6"/>
      <c r="JST146" s="6"/>
      <c r="JSU146" s="6"/>
      <c r="JSV146" s="6"/>
      <c r="JSW146" s="6"/>
      <c r="JSX146" s="6"/>
      <c r="JSY146" s="6"/>
      <c r="JSZ146" s="6"/>
      <c r="JTA146" s="6"/>
      <c r="JTB146" s="6"/>
      <c r="JTC146" s="6"/>
      <c r="JTD146" s="6"/>
      <c r="JTE146" s="6"/>
      <c r="JTF146" s="6"/>
      <c r="JTG146" s="6"/>
      <c r="JTH146" s="6"/>
      <c r="JTI146" s="6"/>
      <c r="JTJ146" s="6"/>
      <c r="JTK146" s="6"/>
      <c r="JTL146" s="6"/>
      <c r="JTM146" s="6"/>
      <c r="JTN146" s="6"/>
      <c r="JTO146" s="6"/>
      <c r="JTP146" s="6"/>
      <c r="JTQ146" s="6"/>
      <c r="JTR146" s="6"/>
      <c r="JTS146" s="6"/>
      <c r="JTT146" s="6"/>
      <c r="JTU146" s="6"/>
      <c r="JTV146" s="6"/>
      <c r="JTW146" s="6"/>
      <c r="JTX146" s="6"/>
      <c r="JTY146" s="6"/>
      <c r="JTZ146" s="6"/>
      <c r="JUA146" s="6"/>
      <c r="JUB146" s="6"/>
      <c r="JUC146" s="6"/>
      <c r="JUD146" s="6"/>
      <c r="JUE146" s="6"/>
      <c r="JUF146" s="6"/>
      <c r="JUG146" s="6"/>
      <c r="JUH146" s="6"/>
      <c r="JUI146" s="6"/>
      <c r="JUJ146" s="6"/>
      <c r="JUK146" s="6"/>
      <c r="JUL146" s="6"/>
      <c r="JUM146" s="6"/>
      <c r="JUN146" s="6"/>
      <c r="JUO146" s="6"/>
      <c r="JUP146" s="6"/>
      <c r="JUQ146" s="6"/>
      <c r="JUR146" s="6"/>
      <c r="JUS146" s="6"/>
      <c r="JUT146" s="6"/>
      <c r="JUU146" s="6"/>
      <c r="JUV146" s="6"/>
      <c r="JUW146" s="6"/>
      <c r="JUX146" s="6"/>
      <c r="JUY146" s="6"/>
      <c r="JUZ146" s="6"/>
      <c r="JVA146" s="6"/>
      <c r="JVB146" s="6"/>
      <c r="JVC146" s="6"/>
      <c r="JVD146" s="6"/>
      <c r="JVE146" s="6"/>
      <c r="JVF146" s="6"/>
      <c r="JVG146" s="6"/>
      <c r="JVH146" s="6"/>
      <c r="JVI146" s="6"/>
      <c r="JVJ146" s="6"/>
      <c r="JVK146" s="6"/>
      <c r="JVL146" s="6"/>
      <c r="JVM146" s="6"/>
      <c r="JVN146" s="6"/>
      <c r="JVO146" s="6"/>
      <c r="JVP146" s="6"/>
      <c r="JVQ146" s="6"/>
      <c r="JVR146" s="6"/>
      <c r="JVS146" s="6"/>
      <c r="JVT146" s="6"/>
      <c r="JVU146" s="6"/>
      <c r="JVV146" s="6"/>
      <c r="JVW146" s="6"/>
      <c r="JVX146" s="6"/>
      <c r="JVY146" s="6"/>
      <c r="JVZ146" s="6"/>
      <c r="JWA146" s="6"/>
      <c r="JWB146" s="6"/>
      <c r="JWC146" s="6"/>
      <c r="JWD146" s="6"/>
      <c r="JWE146" s="6"/>
      <c r="JWF146" s="6"/>
      <c r="JWG146" s="6"/>
      <c r="JWH146" s="6"/>
      <c r="JWI146" s="6"/>
      <c r="JWJ146" s="6"/>
      <c r="JWK146" s="6"/>
      <c r="JWL146" s="6"/>
      <c r="JWM146" s="6"/>
      <c r="JWN146" s="6"/>
      <c r="JWO146" s="6"/>
      <c r="JWP146" s="6"/>
      <c r="JWQ146" s="6"/>
      <c r="JWR146" s="6"/>
      <c r="JWS146" s="6"/>
      <c r="JWT146" s="6"/>
      <c r="JWU146" s="6"/>
      <c r="JWV146" s="6"/>
      <c r="JWW146" s="6"/>
      <c r="JWX146" s="6"/>
      <c r="JWY146" s="6"/>
      <c r="JWZ146" s="6"/>
      <c r="JXA146" s="6"/>
      <c r="JXB146" s="6"/>
      <c r="JXC146" s="6"/>
      <c r="JXD146" s="6"/>
      <c r="JXE146" s="6"/>
      <c r="JXF146" s="6"/>
      <c r="JXG146" s="6"/>
      <c r="JXH146" s="6"/>
      <c r="JXI146" s="6"/>
      <c r="JXJ146" s="6"/>
      <c r="JXK146" s="6"/>
      <c r="JXL146" s="6"/>
      <c r="JXM146" s="6"/>
      <c r="JXN146" s="6"/>
      <c r="JXO146" s="6"/>
      <c r="JXP146" s="6"/>
      <c r="JXQ146" s="6"/>
      <c r="JXR146" s="6"/>
      <c r="JXS146" s="6"/>
      <c r="JXT146" s="6"/>
      <c r="JXU146" s="6"/>
      <c r="JXV146" s="6"/>
      <c r="JXW146" s="6"/>
      <c r="JXX146" s="6"/>
      <c r="JXY146" s="6"/>
      <c r="JXZ146" s="6"/>
      <c r="JYA146" s="6"/>
      <c r="JYB146" s="6"/>
      <c r="JYC146" s="6"/>
      <c r="JYD146" s="6"/>
      <c r="JYE146" s="6"/>
      <c r="JYF146" s="6"/>
      <c r="JYG146" s="6"/>
      <c r="JYH146" s="6"/>
      <c r="JYI146" s="6"/>
      <c r="JYJ146" s="6"/>
      <c r="JYK146" s="6"/>
      <c r="JYL146" s="6"/>
      <c r="JYM146" s="6"/>
      <c r="JYN146" s="6"/>
      <c r="JYO146" s="6"/>
      <c r="JYP146" s="6"/>
      <c r="JYQ146" s="6"/>
      <c r="JYR146" s="6"/>
      <c r="JYS146" s="6"/>
      <c r="JYT146" s="6"/>
      <c r="JYU146" s="6"/>
      <c r="JYV146" s="6"/>
      <c r="JYW146" s="6"/>
      <c r="JYX146" s="6"/>
      <c r="JYY146" s="6"/>
      <c r="JYZ146" s="6"/>
      <c r="JZA146" s="6"/>
      <c r="JZB146" s="6"/>
      <c r="JZC146" s="6"/>
      <c r="JZD146" s="6"/>
      <c r="JZE146" s="6"/>
      <c r="JZF146" s="6"/>
      <c r="JZG146" s="6"/>
      <c r="JZH146" s="6"/>
      <c r="JZI146" s="6"/>
      <c r="JZJ146" s="6"/>
      <c r="JZK146" s="6"/>
      <c r="JZL146" s="6"/>
      <c r="JZM146" s="6"/>
      <c r="JZN146" s="6"/>
      <c r="JZO146" s="6"/>
      <c r="JZP146" s="6"/>
      <c r="JZQ146" s="6"/>
      <c r="JZR146" s="6"/>
      <c r="JZS146" s="6"/>
      <c r="JZT146" s="6"/>
      <c r="JZU146" s="6"/>
      <c r="JZV146" s="6"/>
      <c r="JZW146" s="6"/>
      <c r="JZX146" s="6"/>
      <c r="JZY146" s="6"/>
      <c r="JZZ146" s="6"/>
      <c r="KAA146" s="6"/>
      <c r="KAB146" s="6"/>
      <c r="KAC146" s="6"/>
      <c r="KAD146" s="6"/>
      <c r="KAE146" s="6"/>
      <c r="KAF146" s="6"/>
      <c r="KAG146" s="6"/>
      <c r="KAH146" s="6"/>
      <c r="KAI146" s="6"/>
      <c r="KAJ146" s="6"/>
      <c r="KAK146" s="6"/>
      <c r="KAL146" s="6"/>
      <c r="KAM146" s="6"/>
      <c r="KAN146" s="6"/>
      <c r="KAO146" s="6"/>
      <c r="KAP146" s="6"/>
      <c r="KAQ146" s="6"/>
      <c r="KAR146" s="6"/>
      <c r="KAS146" s="6"/>
      <c r="KAT146" s="6"/>
      <c r="KAU146" s="6"/>
      <c r="KAV146" s="6"/>
      <c r="KAW146" s="6"/>
      <c r="KAX146" s="6"/>
      <c r="KAY146" s="6"/>
      <c r="KAZ146" s="6"/>
      <c r="KBA146" s="6"/>
      <c r="KBB146" s="6"/>
      <c r="KBC146" s="6"/>
      <c r="KBD146" s="6"/>
      <c r="KBE146" s="6"/>
      <c r="KBF146" s="6"/>
      <c r="KBG146" s="6"/>
      <c r="KBH146" s="6"/>
      <c r="KBI146" s="6"/>
      <c r="KBJ146" s="6"/>
      <c r="KBK146" s="6"/>
      <c r="KBL146" s="6"/>
      <c r="KBM146" s="6"/>
      <c r="KBN146" s="6"/>
      <c r="KBO146" s="6"/>
      <c r="KBP146" s="6"/>
      <c r="KBQ146" s="6"/>
      <c r="KBR146" s="6"/>
      <c r="KBS146" s="6"/>
      <c r="KBT146" s="6"/>
      <c r="KBU146" s="6"/>
      <c r="KBV146" s="6"/>
      <c r="KBW146" s="6"/>
      <c r="KBX146" s="6"/>
      <c r="KBY146" s="6"/>
      <c r="KBZ146" s="6"/>
      <c r="KCA146" s="6"/>
      <c r="KCB146" s="6"/>
      <c r="KCC146" s="6"/>
      <c r="KCD146" s="6"/>
      <c r="KCE146" s="6"/>
      <c r="KCF146" s="6"/>
      <c r="KCG146" s="6"/>
      <c r="KCH146" s="6"/>
      <c r="KCI146" s="6"/>
      <c r="KCJ146" s="6"/>
      <c r="KCK146" s="6"/>
      <c r="KCL146" s="6"/>
      <c r="KCM146" s="6"/>
      <c r="KCN146" s="6"/>
      <c r="KCO146" s="6"/>
      <c r="KCP146" s="6"/>
      <c r="KCQ146" s="6"/>
      <c r="KCR146" s="6"/>
      <c r="KCS146" s="6"/>
      <c r="KCT146" s="6"/>
      <c r="KCU146" s="6"/>
      <c r="KCV146" s="6"/>
      <c r="KCW146" s="6"/>
      <c r="KCX146" s="6"/>
      <c r="KCY146" s="6"/>
      <c r="KCZ146" s="6"/>
      <c r="KDA146" s="6"/>
      <c r="KDB146" s="6"/>
      <c r="KDC146" s="6"/>
      <c r="KDD146" s="6"/>
      <c r="KDE146" s="6"/>
      <c r="KDF146" s="6"/>
      <c r="KDG146" s="6"/>
      <c r="KDH146" s="6"/>
      <c r="KDI146" s="6"/>
      <c r="KDJ146" s="6"/>
      <c r="KDK146" s="6"/>
      <c r="KDL146" s="6"/>
      <c r="KDM146" s="6"/>
      <c r="KDN146" s="6"/>
      <c r="KDO146" s="6"/>
      <c r="KDP146" s="6"/>
      <c r="KDQ146" s="6"/>
      <c r="KDR146" s="6"/>
      <c r="KDS146" s="6"/>
      <c r="KDT146" s="6"/>
      <c r="KDU146" s="6"/>
      <c r="KDV146" s="6"/>
      <c r="KDW146" s="6"/>
      <c r="KDX146" s="6"/>
      <c r="KDY146" s="6"/>
      <c r="KDZ146" s="6"/>
      <c r="KEA146" s="6"/>
      <c r="KEB146" s="6"/>
      <c r="KEC146" s="6"/>
      <c r="KED146" s="6"/>
      <c r="KEE146" s="6"/>
      <c r="KEF146" s="6"/>
      <c r="KEG146" s="6"/>
      <c r="KEH146" s="6"/>
      <c r="KEI146" s="6"/>
      <c r="KEJ146" s="6"/>
      <c r="KEK146" s="6"/>
      <c r="KEL146" s="6"/>
      <c r="KEM146" s="6"/>
      <c r="KEN146" s="6"/>
      <c r="KEO146" s="6"/>
      <c r="KEP146" s="6"/>
      <c r="KEQ146" s="6"/>
      <c r="KER146" s="6"/>
      <c r="KES146" s="6"/>
      <c r="KET146" s="6"/>
      <c r="KEU146" s="6"/>
      <c r="KEV146" s="6"/>
      <c r="KEW146" s="6"/>
      <c r="KEX146" s="6"/>
      <c r="KEY146" s="6"/>
      <c r="KEZ146" s="6"/>
      <c r="KFA146" s="6"/>
      <c r="KFB146" s="6"/>
      <c r="KFC146" s="6"/>
      <c r="KFD146" s="6"/>
      <c r="KFE146" s="6"/>
      <c r="KFF146" s="6"/>
      <c r="KFG146" s="6"/>
      <c r="KFH146" s="6"/>
      <c r="KFI146" s="6"/>
      <c r="KFJ146" s="6"/>
      <c r="KFK146" s="6"/>
      <c r="KFL146" s="6"/>
      <c r="KFM146" s="6"/>
      <c r="KFN146" s="6"/>
      <c r="KFO146" s="6"/>
      <c r="KFP146" s="6"/>
      <c r="KFQ146" s="6"/>
      <c r="KFR146" s="6"/>
      <c r="KFS146" s="6"/>
      <c r="KFT146" s="6"/>
      <c r="KFU146" s="6"/>
      <c r="KFV146" s="6"/>
      <c r="KFW146" s="6"/>
      <c r="KFX146" s="6"/>
      <c r="KFY146" s="6"/>
      <c r="KFZ146" s="6"/>
      <c r="KGA146" s="6"/>
      <c r="KGB146" s="6"/>
      <c r="KGC146" s="6"/>
      <c r="KGD146" s="6"/>
      <c r="KGE146" s="6"/>
      <c r="KGF146" s="6"/>
      <c r="KGG146" s="6"/>
      <c r="KGH146" s="6"/>
      <c r="KGI146" s="6"/>
      <c r="KGJ146" s="6"/>
      <c r="KGK146" s="6"/>
      <c r="KGL146" s="6"/>
      <c r="KGM146" s="6"/>
      <c r="KGN146" s="6"/>
      <c r="KGO146" s="6"/>
      <c r="KGP146" s="6"/>
      <c r="KGQ146" s="6"/>
      <c r="KGR146" s="6"/>
      <c r="KGS146" s="6"/>
      <c r="KGT146" s="6"/>
      <c r="KGU146" s="6"/>
      <c r="KGV146" s="6"/>
      <c r="KGW146" s="6"/>
      <c r="KGX146" s="6"/>
      <c r="KGY146" s="6"/>
      <c r="KGZ146" s="6"/>
      <c r="KHA146" s="6"/>
      <c r="KHB146" s="6"/>
      <c r="KHC146" s="6"/>
      <c r="KHD146" s="6"/>
      <c r="KHE146" s="6"/>
      <c r="KHF146" s="6"/>
      <c r="KHG146" s="6"/>
      <c r="KHH146" s="6"/>
      <c r="KHI146" s="6"/>
      <c r="KHJ146" s="6"/>
      <c r="KHK146" s="6"/>
      <c r="KHL146" s="6"/>
      <c r="KHM146" s="6"/>
      <c r="KHN146" s="6"/>
      <c r="KHO146" s="6"/>
      <c r="KHP146" s="6"/>
      <c r="KHQ146" s="6"/>
      <c r="KHR146" s="6"/>
      <c r="KHS146" s="6"/>
      <c r="KHT146" s="6"/>
      <c r="KHU146" s="6"/>
      <c r="KHV146" s="6"/>
      <c r="KHW146" s="6"/>
      <c r="KHX146" s="6"/>
      <c r="KHY146" s="6"/>
      <c r="KHZ146" s="6"/>
      <c r="KIA146" s="6"/>
      <c r="KIB146" s="6"/>
      <c r="KIC146" s="6"/>
      <c r="KID146" s="6"/>
      <c r="KIE146" s="6"/>
      <c r="KIF146" s="6"/>
      <c r="KIG146" s="6"/>
      <c r="KIH146" s="6"/>
      <c r="KII146" s="6"/>
      <c r="KIJ146" s="6"/>
      <c r="KIK146" s="6"/>
      <c r="KIL146" s="6"/>
      <c r="KIM146" s="6"/>
      <c r="KIN146" s="6"/>
      <c r="KIO146" s="6"/>
      <c r="KIP146" s="6"/>
      <c r="KIQ146" s="6"/>
      <c r="KIR146" s="6"/>
      <c r="KIS146" s="6"/>
      <c r="KIT146" s="6"/>
      <c r="KIU146" s="6"/>
      <c r="KIV146" s="6"/>
      <c r="KIW146" s="6"/>
      <c r="KIX146" s="6"/>
      <c r="KIY146" s="6"/>
      <c r="KIZ146" s="6"/>
      <c r="KJA146" s="6"/>
      <c r="KJB146" s="6"/>
      <c r="KJC146" s="6"/>
      <c r="KJD146" s="6"/>
      <c r="KJE146" s="6"/>
      <c r="KJF146" s="6"/>
      <c r="KJG146" s="6"/>
      <c r="KJH146" s="6"/>
      <c r="KJI146" s="6"/>
      <c r="KJJ146" s="6"/>
      <c r="KJK146" s="6"/>
      <c r="KJL146" s="6"/>
      <c r="KJM146" s="6"/>
      <c r="KJN146" s="6"/>
      <c r="KJO146" s="6"/>
      <c r="KJP146" s="6"/>
      <c r="KJQ146" s="6"/>
      <c r="KJR146" s="6"/>
      <c r="KJS146" s="6"/>
      <c r="KJT146" s="6"/>
      <c r="KJU146" s="6"/>
      <c r="KJV146" s="6"/>
      <c r="KJW146" s="6"/>
      <c r="KJX146" s="6"/>
      <c r="KJY146" s="6"/>
      <c r="KJZ146" s="6"/>
      <c r="KKA146" s="6"/>
      <c r="KKB146" s="6"/>
      <c r="KKC146" s="6"/>
      <c r="KKD146" s="6"/>
      <c r="KKE146" s="6"/>
      <c r="KKF146" s="6"/>
      <c r="KKG146" s="6"/>
      <c r="KKH146" s="6"/>
      <c r="KKI146" s="6"/>
      <c r="KKJ146" s="6"/>
      <c r="KKK146" s="6"/>
      <c r="KKL146" s="6"/>
      <c r="KKM146" s="6"/>
      <c r="KKN146" s="6"/>
      <c r="KKO146" s="6"/>
      <c r="KKP146" s="6"/>
      <c r="KKQ146" s="6"/>
      <c r="KKR146" s="6"/>
      <c r="KKS146" s="6"/>
      <c r="KKT146" s="6"/>
      <c r="KKU146" s="6"/>
      <c r="KKV146" s="6"/>
      <c r="KKW146" s="6"/>
      <c r="KKX146" s="6"/>
      <c r="KKY146" s="6"/>
      <c r="KKZ146" s="6"/>
      <c r="KLA146" s="6"/>
      <c r="KLB146" s="6"/>
      <c r="KLC146" s="6"/>
      <c r="KLD146" s="6"/>
      <c r="KLE146" s="6"/>
      <c r="KLF146" s="6"/>
      <c r="KLG146" s="6"/>
      <c r="KLH146" s="6"/>
      <c r="KLI146" s="6"/>
      <c r="KLJ146" s="6"/>
      <c r="KLK146" s="6"/>
      <c r="KLL146" s="6"/>
      <c r="KLM146" s="6"/>
      <c r="KLN146" s="6"/>
      <c r="KLO146" s="6"/>
      <c r="KLP146" s="6"/>
      <c r="KLQ146" s="6"/>
      <c r="KLR146" s="6"/>
      <c r="KLS146" s="6"/>
      <c r="KLT146" s="6"/>
      <c r="KLU146" s="6"/>
      <c r="KLV146" s="6"/>
      <c r="KLW146" s="6"/>
      <c r="KLX146" s="6"/>
      <c r="KLY146" s="6"/>
      <c r="KLZ146" s="6"/>
      <c r="KMA146" s="6"/>
      <c r="KMB146" s="6"/>
      <c r="KMC146" s="6"/>
      <c r="KMD146" s="6"/>
      <c r="KME146" s="6"/>
      <c r="KMF146" s="6"/>
      <c r="KMG146" s="6"/>
      <c r="KMH146" s="6"/>
      <c r="KMI146" s="6"/>
      <c r="KMJ146" s="6"/>
      <c r="KMK146" s="6"/>
      <c r="KML146" s="6"/>
      <c r="KMM146" s="6"/>
      <c r="KMN146" s="6"/>
      <c r="KMO146" s="6"/>
      <c r="KMP146" s="6"/>
      <c r="KMQ146" s="6"/>
      <c r="KMR146" s="6"/>
      <c r="KMS146" s="6"/>
      <c r="KMT146" s="6"/>
      <c r="KMU146" s="6"/>
      <c r="KMV146" s="6"/>
      <c r="KMW146" s="6"/>
      <c r="KMX146" s="6"/>
      <c r="KMY146" s="6"/>
      <c r="KMZ146" s="6"/>
      <c r="KNA146" s="6"/>
      <c r="KNB146" s="6"/>
      <c r="KNC146" s="6"/>
      <c r="KND146" s="6"/>
      <c r="KNE146" s="6"/>
      <c r="KNF146" s="6"/>
      <c r="KNG146" s="6"/>
      <c r="KNH146" s="6"/>
      <c r="KNI146" s="6"/>
      <c r="KNJ146" s="6"/>
      <c r="KNK146" s="6"/>
      <c r="KNL146" s="6"/>
      <c r="KNM146" s="6"/>
      <c r="KNN146" s="6"/>
      <c r="KNO146" s="6"/>
      <c r="KNP146" s="6"/>
      <c r="KNQ146" s="6"/>
      <c r="KNR146" s="6"/>
      <c r="KNS146" s="6"/>
      <c r="KNT146" s="6"/>
      <c r="KNU146" s="6"/>
      <c r="KNV146" s="6"/>
      <c r="KNW146" s="6"/>
      <c r="KNX146" s="6"/>
      <c r="KNY146" s="6"/>
      <c r="KNZ146" s="6"/>
      <c r="KOA146" s="6"/>
      <c r="KOB146" s="6"/>
      <c r="KOC146" s="6"/>
      <c r="KOD146" s="6"/>
      <c r="KOE146" s="6"/>
      <c r="KOF146" s="6"/>
      <c r="KOG146" s="6"/>
      <c r="KOH146" s="6"/>
      <c r="KOI146" s="6"/>
      <c r="KOJ146" s="6"/>
      <c r="KOK146" s="6"/>
      <c r="KOL146" s="6"/>
      <c r="KOM146" s="6"/>
      <c r="KON146" s="6"/>
      <c r="KOO146" s="6"/>
      <c r="KOP146" s="6"/>
      <c r="KOQ146" s="6"/>
      <c r="KOR146" s="6"/>
      <c r="KOS146" s="6"/>
      <c r="KOT146" s="6"/>
      <c r="KOU146" s="6"/>
      <c r="KOV146" s="6"/>
      <c r="KOW146" s="6"/>
      <c r="KOX146" s="6"/>
      <c r="KOY146" s="6"/>
      <c r="KOZ146" s="6"/>
      <c r="KPA146" s="6"/>
      <c r="KPB146" s="6"/>
      <c r="KPC146" s="6"/>
      <c r="KPD146" s="6"/>
      <c r="KPE146" s="6"/>
      <c r="KPF146" s="6"/>
      <c r="KPG146" s="6"/>
      <c r="KPH146" s="6"/>
      <c r="KPI146" s="6"/>
      <c r="KPJ146" s="6"/>
      <c r="KPK146" s="6"/>
      <c r="KPL146" s="6"/>
      <c r="KPM146" s="6"/>
      <c r="KPN146" s="6"/>
      <c r="KPO146" s="6"/>
      <c r="KPP146" s="6"/>
      <c r="KPQ146" s="6"/>
      <c r="KPR146" s="6"/>
      <c r="KPS146" s="6"/>
      <c r="KPT146" s="6"/>
      <c r="KPU146" s="6"/>
      <c r="KPV146" s="6"/>
      <c r="KPW146" s="6"/>
      <c r="KPX146" s="6"/>
      <c r="KPY146" s="6"/>
      <c r="KPZ146" s="6"/>
      <c r="KQA146" s="6"/>
      <c r="KQB146" s="6"/>
      <c r="KQC146" s="6"/>
      <c r="KQD146" s="6"/>
      <c r="KQE146" s="6"/>
      <c r="KQF146" s="6"/>
      <c r="KQG146" s="6"/>
      <c r="KQH146" s="6"/>
      <c r="KQI146" s="6"/>
      <c r="KQJ146" s="6"/>
      <c r="KQK146" s="6"/>
      <c r="KQL146" s="6"/>
      <c r="KQM146" s="6"/>
      <c r="KQN146" s="6"/>
      <c r="KQO146" s="6"/>
      <c r="KQP146" s="6"/>
      <c r="KQQ146" s="6"/>
      <c r="KQR146" s="6"/>
      <c r="KQS146" s="6"/>
      <c r="KQT146" s="6"/>
      <c r="KQU146" s="6"/>
      <c r="KQV146" s="6"/>
      <c r="KQW146" s="6"/>
      <c r="KQX146" s="6"/>
      <c r="KQY146" s="6"/>
      <c r="KQZ146" s="6"/>
      <c r="KRA146" s="6"/>
      <c r="KRB146" s="6"/>
      <c r="KRC146" s="6"/>
      <c r="KRD146" s="6"/>
      <c r="KRE146" s="6"/>
      <c r="KRF146" s="6"/>
      <c r="KRG146" s="6"/>
      <c r="KRH146" s="6"/>
      <c r="KRI146" s="6"/>
      <c r="KRJ146" s="6"/>
      <c r="KRK146" s="6"/>
      <c r="KRL146" s="6"/>
      <c r="KRM146" s="6"/>
      <c r="KRN146" s="6"/>
      <c r="KRO146" s="6"/>
      <c r="KRP146" s="6"/>
      <c r="KRQ146" s="6"/>
      <c r="KRR146" s="6"/>
      <c r="KRS146" s="6"/>
      <c r="KRT146" s="6"/>
      <c r="KRU146" s="6"/>
      <c r="KRV146" s="6"/>
      <c r="KRW146" s="6"/>
      <c r="KRX146" s="6"/>
      <c r="KRY146" s="6"/>
      <c r="KRZ146" s="6"/>
      <c r="KSA146" s="6"/>
      <c r="KSB146" s="6"/>
      <c r="KSC146" s="6"/>
      <c r="KSD146" s="6"/>
      <c r="KSE146" s="6"/>
      <c r="KSF146" s="6"/>
      <c r="KSG146" s="6"/>
      <c r="KSH146" s="6"/>
      <c r="KSI146" s="6"/>
      <c r="KSJ146" s="6"/>
      <c r="KSK146" s="6"/>
      <c r="KSL146" s="6"/>
      <c r="KSM146" s="6"/>
      <c r="KSN146" s="6"/>
      <c r="KSO146" s="6"/>
      <c r="KSP146" s="6"/>
      <c r="KSQ146" s="6"/>
      <c r="KSR146" s="6"/>
      <c r="KSS146" s="6"/>
      <c r="KST146" s="6"/>
      <c r="KSU146" s="6"/>
      <c r="KSV146" s="6"/>
      <c r="KSW146" s="6"/>
      <c r="KSX146" s="6"/>
      <c r="KSY146" s="6"/>
      <c r="KSZ146" s="6"/>
      <c r="KTA146" s="6"/>
      <c r="KTB146" s="6"/>
      <c r="KTC146" s="6"/>
      <c r="KTD146" s="6"/>
      <c r="KTE146" s="6"/>
      <c r="KTF146" s="6"/>
      <c r="KTG146" s="6"/>
      <c r="KTH146" s="6"/>
      <c r="KTI146" s="6"/>
      <c r="KTJ146" s="6"/>
      <c r="KTK146" s="6"/>
      <c r="KTL146" s="6"/>
      <c r="KTM146" s="6"/>
      <c r="KTN146" s="6"/>
      <c r="KTO146" s="6"/>
      <c r="KTP146" s="6"/>
      <c r="KTQ146" s="6"/>
      <c r="KTR146" s="6"/>
      <c r="KTS146" s="6"/>
      <c r="KTT146" s="6"/>
      <c r="KTU146" s="6"/>
      <c r="KTV146" s="6"/>
      <c r="KTW146" s="6"/>
      <c r="KTX146" s="6"/>
      <c r="KTY146" s="6"/>
      <c r="KTZ146" s="6"/>
      <c r="KUA146" s="6"/>
      <c r="KUB146" s="6"/>
      <c r="KUC146" s="6"/>
      <c r="KUD146" s="6"/>
      <c r="KUE146" s="6"/>
      <c r="KUF146" s="6"/>
      <c r="KUG146" s="6"/>
      <c r="KUH146" s="6"/>
      <c r="KUI146" s="6"/>
      <c r="KUJ146" s="6"/>
      <c r="KUK146" s="6"/>
      <c r="KUL146" s="6"/>
      <c r="KUM146" s="6"/>
      <c r="KUN146" s="6"/>
      <c r="KUO146" s="6"/>
      <c r="KUP146" s="6"/>
      <c r="KUQ146" s="6"/>
      <c r="KUR146" s="6"/>
      <c r="KUS146" s="6"/>
      <c r="KUT146" s="6"/>
      <c r="KUU146" s="6"/>
      <c r="KUV146" s="6"/>
      <c r="KUW146" s="6"/>
      <c r="KUX146" s="6"/>
      <c r="KUY146" s="6"/>
      <c r="KUZ146" s="6"/>
      <c r="KVA146" s="6"/>
      <c r="KVB146" s="6"/>
      <c r="KVC146" s="6"/>
      <c r="KVD146" s="6"/>
      <c r="KVE146" s="6"/>
      <c r="KVF146" s="6"/>
      <c r="KVG146" s="6"/>
      <c r="KVH146" s="6"/>
      <c r="KVI146" s="6"/>
      <c r="KVJ146" s="6"/>
      <c r="KVK146" s="6"/>
      <c r="KVL146" s="6"/>
      <c r="KVM146" s="6"/>
      <c r="KVN146" s="6"/>
      <c r="KVO146" s="6"/>
      <c r="KVP146" s="6"/>
      <c r="KVQ146" s="6"/>
      <c r="KVR146" s="6"/>
      <c r="KVS146" s="6"/>
      <c r="KVT146" s="6"/>
      <c r="KVU146" s="6"/>
      <c r="KVV146" s="6"/>
      <c r="KVW146" s="6"/>
      <c r="KVX146" s="6"/>
      <c r="KVY146" s="6"/>
      <c r="KVZ146" s="6"/>
      <c r="KWA146" s="6"/>
      <c r="KWB146" s="6"/>
      <c r="KWC146" s="6"/>
      <c r="KWD146" s="6"/>
      <c r="KWE146" s="6"/>
      <c r="KWF146" s="6"/>
      <c r="KWG146" s="6"/>
      <c r="KWH146" s="6"/>
      <c r="KWI146" s="6"/>
      <c r="KWJ146" s="6"/>
      <c r="KWK146" s="6"/>
      <c r="KWL146" s="6"/>
      <c r="KWM146" s="6"/>
      <c r="KWN146" s="6"/>
      <c r="KWO146" s="6"/>
      <c r="KWP146" s="6"/>
      <c r="KWQ146" s="6"/>
      <c r="KWR146" s="6"/>
      <c r="KWS146" s="6"/>
      <c r="KWT146" s="6"/>
      <c r="KWU146" s="6"/>
      <c r="KWV146" s="6"/>
      <c r="KWW146" s="6"/>
      <c r="KWX146" s="6"/>
      <c r="KWY146" s="6"/>
      <c r="KWZ146" s="6"/>
      <c r="KXA146" s="6"/>
      <c r="KXB146" s="6"/>
      <c r="KXC146" s="6"/>
      <c r="KXD146" s="6"/>
      <c r="KXE146" s="6"/>
      <c r="KXF146" s="6"/>
      <c r="KXG146" s="6"/>
      <c r="KXH146" s="6"/>
      <c r="KXI146" s="6"/>
      <c r="KXJ146" s="6"/>
      <c r="KXK146" s="6"/>
      <c r="KXL146" s="6"/>
      <c r="KXM146" s="6"/>
      <c r="KXN146" s="6"/>
      <c r="KXO146" s="6"/>
      <c r="KXP146" s="6"/>
      <c r="KXQ146" s="6"/>
      <c r="KXR146" s="6"/>
      <c r="KXS146" s="6"/>
      <c r="KXT146" s="6"/>
      <c r="KXU146" s="6"/>
      <c r="KXV146" s="6"/>
      <c r="KXW146" s="6"/>
      <c r="KXX146" s="6"/>
      <c r="KXY146" s="6"/>
      <c r="KXZ146" s="6"/>
      <c r="KYA146" s="6"/>
      <c r="KYB146" s="6"/>
      <c r="KYC146" s="6"/>
      <c r="KYD146" s="6"/>
      <c r="KYE146" s="6"/>
      <c r="KYF146" s="6"/>
      <c r="KYG146" s="6"/>
      <c r="KYH146" s="6"/>
      <c r="KYI146" s="6"/>
      <c r="KYJ146" s="6"/>
      <c r="KYK146" s="6"/>
      <c r="KYL146" s="6"/>
      <c r="KYM146" s="6"/>
      <c r="KYN146" s="6"/>
      <c r="KYO146" s="6"/>
      <c r="KYP146" s="6"/>
      <c r="KYQ146" s="6"/>
      <c r="KYR146" s="6"/>
      <c r="KYS146" s="6"/>
      <c r="KYT146" s="6"/>
      <c r="KYU146" s="6"/>
      <c r="KYV146" s="6"/>
      <c r="KYW146" s="6"/>
      <c r="KYX146" s="6"/>
      <c r="KYY146" s="6"/>
      <c r="KYZ146" s="6"/>
      <c r="KZA146" s="6"/>
      <c r="KZB146" s="6"/>
      <c r="KZC146" s="6"/>
      <c r="KZD146" s="6"/>
      <c r="KZE146" s="6"/>
      <c r="KZF146" s="6"/>
      <c r="KZG146" s="6"/>
      <c r="KZH146" s="6"/>
      <c r="KZI146" s="6"/>
      <c r="KZJ146" s="6"/>
      <c r="KZK146" s="6"/>
      <c r="KZL146" s="6"/>
      <c r="KZM146" s="6"/>
      <c r="KZN146" s="6"/>
      <c r="KZO146" s="6"/>
      <c r="KZP146" s="6"/>
      <c r="KZQ146" s="6"/>
      <c r="KZR146" s="6"/>
      <c r="KZS146" s="6"/>
      <c r="KZT146" s="6"/>
      <c r="KZU146" s="6"/>
      <c r="KZV146" s="6"/>
      <c r="KZW146" s="6"/>
      <c r="KZX146" s="6"/>
      <c r="KZY146" s="6"/>
      <c r="KZZ146" s="6"/>
      <c r="LAA146" s="6"/>
      <c r="LAB146" s="6"/>
      <c r="LAC146" s="6"/>
      <c r="LAD146" s="6"/>
      <c r="LAE146" s="6"/>
      <c r="LAF146" s="6"/>
      <c r="LAG146" s="6"/>
      <c r="LAH146" s="6"/>
      <c r="LAI146" s="6"/>
      <c r="LAJ146" s="6"/>
      <c r="LAK146" s="6"/>
      <c r="LAL146" s="6"/>
      <c r="LAM146" s="6"/>
      <c r="LAN146" s="6"/>
      <c r="LAO146" s="6"/>
      <c r="LAP146" s="6"/>
      <c r="LAQ146" s="6"/>
      <c r="LAR146" s="6"/>
      <c r="LAS146" s="6"/>
      <c r="LAT146" s="6"/>
      <c r="LAU146" s="6"/>
      <c r="LAV146" s="6"/>
      <c r="LAW146" s="6"/>
      <c r="LAX146" s="6"/>
      <c r="LAY146" s="6"/>
      <c r="LAZ146" s="6"/>
      <c r="LBA146" s="6"/>
      <c r="LBB146" s="6"/>
      <c r="LBC146" s="6"/>
      <c r="LBD146" s="6"/>
      <c r="LBE146" s="6"/>
      <c r="LBF146" s="6"/>
      <c r="LBG146" s="6"/>
      <c r="LBH146" s="6"/>
      <c r="LBI146" s="6"/>
      <c r="LBJ146" s="6"/>
      <c r="LBK146" s="6"/>
      <c r="LBL146" s="6"/>
      <c r="LBM146" s="6"/>
      <c r="LBN146" s="6"/>
      <c r="LBO146" s="6"/>
      <c r="LBP146" s="6"/>
      <c r="LBQ146" s="6"/>
      <c r="LBR146" s="6"/>
      <c r="LBS146" s="6"/>
      <c r="LBT146" s="6"/>
      <c r="LBU146" s="6"/>
      <c r="LBV146" s="6"/>
      <c r="LBW146" s="6"/>
      <c r="LBX146" s="6"/>
      <c r="LBY146" s="6"/>
      <c r="LBZ146" s="6"/>
      <c r="LCA146" s="6"/>
      <c r="LCB146" s="6"/>
      <c r="LCC146" s="6"/>
      <c r="LCD146" s="6"/>
      <c r="LCE146" s="6"/>
      <c r="LCF146" s="6"/>
      <c r="LCG146" s="6"/>
      <c r="LCH146" s="6"/>
      <c r="LCI146" s="6"/>
      <c r="LCJ146" s="6"/>
      <c r="LCK146" s="6"/>
      <c r="LCL146" s="6"/>
      <c r="LCM146" s="6"/>
      <c r="LCN146" s="6"/>
      <c r="LCO146" s="6"/>
      <c r="LCP146" s="6"/>
      <c r="LCQ146" s="6"/>
      <c r="LCR146" s="6"/>
      <c r="LCS146" s="6"/>
      <c r="LCT146" s="6"/>
      <c r="LCU146" s="6"/>
      <c r="LCV146" s="6"/>
      <c r="LCW146" s="6"/>
      <c r="LCX146" s="6"/>
      <c r="LCY146" s="6"/>
      <c r="LCZ146" s="6"/>
      <c r="LDA146" s="6"/>
      <c r="LDB146" s="6"/>
      <c r="LDC146" s="6"/>
      <c r="LDD146" s="6"/>
      <c r="LDE146" s="6"/>
      <c r="LDF146" s="6"/>
      <c r="LDG146" s="6"/>
      <c r="LDH146" s="6"/>
      <c r="LDI146" s="6"/>
      <c r="LDJ146" s="6"/>
      <c r="LDK146" s="6"/>
      <c r="LDL146" s="6"/>
      <c r="LDM146" s="6"/>
      <c r="LDN146" s="6"/>
      <c r="LDO146" s="6"/>
      <c r="LDP146" s="6"/>
      <c r="LDQ146" s="6"/>
      <c r="LDR146" s="6"/>
      <c r="LDS146" s="6"/>
      <c r="LDT146" s="6"/>
      <c r="LDU146" s="6"/>
      <c r="LDV146" s="6"/>
      <c r="LDW146" s="6"/>
      <c r="LDX146" s="6"/>
      <c r="LDY146" s="6"/>
      <c r="LDZ146" s="6"/>
      <c r="LEA146" s="6"/>
      <c r="LEB146" s="6"/>
      <c r="LEC146" s="6"/>
      <c r="LED146" s="6"/>
      <c r="LEE146" s="6"/>
      <c r="LEF146" s="6"/>
      <c r="LEG146" s="6"/>
      <c r="LEH146" s="6"/>
      <c r="LEI146" s="6"/>
      <c r="LEJ146" s="6"/>
      <c r="LEK146" s="6"/>
      <c r="LEL146" s="6"/>
      <c r="LEM146" s="6"/>
      <c r="LEN146" s="6"/>
      <c r="LEO146" s="6"/>
      <c r="LEP146" s="6"/>
      <c r="LEQ146" s="6"/>
      <c r="LER146" s="6"/>
      <c r="LES146" s="6"/>
      <c r="LET146" s="6"/>
      <c r="LEU146" s="6"/>
      <c r="LEV146" s="6"/>
      <c r="LEW146" s="6"/>
      <c r="LEX146" s="6"/>
      <c r="LEY146" s="6"/>
      <c r="LEZ146" s="6"/>
      <c r="LFA146" s="6"/>
      <c r="LFB146" s="6"/>
      <c r="LFC146" s="6"/>
      <c r="LFD146" s="6"/>
      <c r="LFE146" s="6"/>
      <c r="LFF146" s="6"/>
      <c r="LFG146" s="6"/>
      <c r="LFH146" s="6"/>
      <c r="LFI146" s="6"/>
      <c r="LFJ146" s="6"/>
      <c r="LFK146" s="6"/>
      <c r="LFL146" s="6"/>
      <c r="LFM146" s="6"/>
      <c r="LFN146" s="6"/>
      <c r="LFO146" s="6"/>
      <c r="LFP146" s="6"/>
      <c r="LFQ146" s="6"/>
      <c r="LFR146" s="6"/>
      <c r="LFS146" s="6"/>
      <c r="LFT146" s="6"/>
      <c r="LFU146" s="6"/>
      <c r="LFV146" s="6"/>
      <c r="LFW146" s="6"/>
      <c r="LFX146" s="6"/>
      <c r="LFY146" s="6"/>
      <c r="LFZ146" s="6"/>
      <c r="LGA146" s="6"/>
      <c r="LGB146" s="6"/>
      <c r="LGC146" s="6"/>
      <c r="LGD146" s="6"/>
      <c r="LGE146" s="6"/>
      <c r="LGF146" s="6"/>
      <c r="LGG146" s="6"/>
      <c r="LGH146" s="6"/>
      <c r="LGI146" s="6"/>
      <c r="LGJ146" s="6"/>
      <c r="LGK146" s="6"/>
      <c r="LGL146" s="6"/>
      <c r="LGM146" s="6"/>
      <c r="LGN146" s="6"/>
      <c r="LGO146" s="6"/>
      <c r="LGP146" s="6"/>
      <c r="LGQ146" s="6"/>
      <c r="LGR146" s="6"/>
      <c r="LGS146" s="6"/>
      <c r="LGT146" s="6"/>
      <c r="LGU146" s="6"/>
      <c r="LGV146" s="6"/>
      <c r="LGW146" s="6"/>
      <c r="LGX146" s="6"/>
      <c r="LGY146" s="6"/>
      <c r="LGZ146" s="6"/>
      <c r="LHA146" s="6"/>
      <c r="LHB146" s="6"/>
      <c r="LHC146" s="6"/>
      <c r="LHD146" s="6"/>
      <c r="LHE146" s="6"/>
      <c r="LHF146" s="6"/>
      <c r="LHG146" s="6"/>
      <c r="LHH146" s="6"/>
      <c r="LHI146" s="6"/>
      <c r="LHJ146" s="6"/>
      <c r="LHK146" s="6"/>
      <c r="LHL146" s="6"/>
      <c r="LHM146" s="6"/>
      <c r="LHN146" s="6"/>
      <c r="LHO146" s="6"/>
      <c r="LHP146" s="6"/>
      <c r="LHQ146" s="6"/>
      <c r="LHR146" s="6"/>
      <c r="LHS146" s="6"/>
      <c r="LHT146" s="6"/>
      <c r="LHU146" s="6"/>
      <c r="LHV146" s="6"/>
      <c r="LHW146" s="6"/>
      <c r="LHX146" s="6"/>
      <c r="LHY146" s="6"/>
      <c r="LHZ146" s="6"/>
      <c r="LIA146" s="6"/>
      <c r="LIB146" s="6"/>
      <c r="LIC146" s="6"/>
      <c r="LID146" s="6"/>
      <c r="LIE146" s="6"/>
      <c r="LIF146" s="6"/>
      <c r="LIG146" s="6"/>
      <c r="LIH146" s="6"/>
      <c r="LII146" s="6"/>
      <c r="LIJ146" s="6"/>
      <c r="LIK146" s="6"/>
      <c r="LIL146" s="6"/>
      <c r="LIM146" s="6"/>
      <c r="LIN146" s="6"/>
      <c r="LIO146" s="6"/>
      <c r="LIP146" s="6"/>
      <c r="LIQ146" s="6"/>
      <c r="LIR146" s="6"/>
      <c r="LIS146" s="6"/>
      <c r="LIT146" s="6"/>
      <c r="LIU146" s="6"/>
      <c r="LIV146" s="6"/>
      <c r="LIW146" s="6"/>
      <c r="LIX146" s="6"/>
      <c r="LIY146" s="6"/>
      <c r="LIZ146" s="6"/>
      <c r="LJA146" s="6"/>
      <c r="LJB146" s="6"/>
      <c r="LJC146" s="6"/>
      <c r="LJD146" s="6"/>
      <c r="LJE146" s="6"/>
      <c r="LJF146" s="6"/>
      <c r="LJG146" s="6"/>
      <c r="LJH146" s="6"/>
      <c r="LJI146" s="6"/>
      <c r="LJJ146" s="6"/>
      <c r="LJK146" s="6"/>
      <c r="LJL146" s="6"/>
      <c r="LJM146" s="6"/>
      <c r="LJN146" s="6"/>
      <c r="LJO146" s="6"/>
      <c r="LJP146" s="6"/>
      <c r="LJQ146" s="6"/>
      <c r="LJR146" s="6"/>
      <c r="LJS146" s="6"/>
      <c r="LJT146" s="6"/>
      <c r="LJU146" s="6"/>
      <c r="LJV146" s="6"/>
      <c r="LJW146" s="6"/>
      <c r="LJX146" s="6"/>
      <c r="LJY146" s="6"/>
      <c r="LJZ146" s="6"/>
      <c r="LKA146" s="6"/>
      <c r="LKB146" s="6"/>
      <c r="LKC146" s="6"/>
      <c r="LKD146" s="6"/>
      <c r="LKE146" s="6"/>
      <c r="LKF146" s="6"/>
      <c r="LKG146" s="6"/>
      <c r="LKH146" s="6"/>
      <c r="LKI146" s="6"/>
      <c r="LKJ146" s="6"/>
      <c r="LKK146" s="6"/>
      <c r="LKL146" s="6"/>
      <c r="LKM146" s="6"/>
      <c r="LKN146" s="6"/>
      <c r="LKO146" s="6"/>
      <c r="LKP146" s="6"/>
      <c r="LKQ146" s="6"/>
      <c r="LKR146" s="6"/>
      <c r="LKS146" s="6"/>
      <c r="LKT146" s="6"/>
      <c r="LKU146" s="6"/>
      <c r="LKV146" s="6"/>
      <c r="LKW146" s="6"/>
      <c r="LKX146" s="6"/>
      <c r="LKY146" s="6"/>
      <c r="LKZ146" s="6"/>
      <c r="LLA146" s="6"/>
      <c r="LLB146" s="6"/>
      <c r="LLC146" s="6"/>
      <c r="LLD146" s="6"/>
      <c r="LLE146" s="6"/>
      <c r="LLF146" s="6"/>
      <c r="LLG146" s="6"/>
      <c r="LLH146" s="6"/>
      <c r="LLI146" s="6"/>
      <c r="LLJ146" s="6"/>
      <c r="LLK146" s="6"/>
      <c r="LLL146" s="6"/>
      <c r="LLM146" s="6"/>
      <c r="LLN146" s="6"/>
      <c r="LLO146" s="6"/>
      <c r="LLP146" s="6"/>
      <c r="LLQ146" s="6"/>
      <c r="LLR146" s="6"/>
      <c r="LLS146" s="6"/>
      <c r="LLT146" s="6"/>
      <c r="LLU146" s="6"/>
      <c r="LLV146" s="6"/>
      <c r="LLW146" s="6"/>
      <c r="LLX146" s="6"/>
      <c r="LLY146" s="6"/>
      <c r="LLZ146" s="6"/>
      <c r="LMA146" s="6"/>
      <c r="LMB146" s="6"/>
      <c r="LMC146" s="6"/>
      <c r="LMD146" s="6"/>
      <c r="LME146" s="6"/>
      <c r="LMF146" s="6"/>
      <c r="LMG146" s="6"/>
      <c r="LMH146" s="6"/>
      <c r="LMI146" s="6"/>
      <c r="LMJ146" s="6"/>
      <c r="LMK146" s="6"/>
      <c r="LML146" s="6"/>
      <c r="LMM146" s="6"/>
      <c r="LMN146" s="6"/>
      <c r="LMO146" s="6"/>
      <c r="LMP146" s="6"/>
      <c r="LMQ146" s="6"/>
      <c r="LMR146" s="6"/>
      <c r="LMS146" s="6"/>
      <c r="LMT146" s="6"/>
      <c r="LMU146" s="6"/>
      <c r="LMV146" s="6"/>
      <c r="LMW146" s="6"/>
      <c r="LMX146" s="6"/>
      <c r="LMY146" s="6"/>
      <c r="LMZ146" s="6"/>
      <c r="LNA146" s="6"/>
      <c r="LNB146" s="6"/>
      <c r="LNC146" s="6"/>
      <c r="LND146" s="6"/>
      <c r="LNE146" s="6"/>
      <c r="LNF146" s="6"/>
      <c r="LNG146" s="6"/>
      <c r="LNH146" s="6"/>
      <c r="LNI146" s="6"/>
      <c r="LNJ146" s="6"/>
      <c r="LNK146" s="6"/>
      <c r="LNL146" s="6"/>
      <c r="LNM146" s="6"/>
      <c r="LNN146" s="6"/>
      <c r="LNO146" s="6"/>
      <c r="LNP146" s="6"/>
      <c r="LNQ146" s="6"/>
      <c r="LNR146" s="6"/>
      <c r="LNS146" s="6"/>
      <c r="LNT146" s="6"/>
      <c r="LNU146" s="6"/>
      <c r="LNV146" s="6"/>
      <c r="LNW146" s="6"/>
      <c r="LNX146" s="6"/>
      <c r="LNY146" s="6"/>
      <c r="LNZ146" s="6"/>
      <c r="LOA146" s="6"/>
      <c r="LOB146" s="6"/>
      <c r="LOC146" s="6"/>
      <c r="LOD146" s="6"/>
      <c r="LOE146" s="6"/>
      <c r="LOF146" s="6"/>
      <c r="LOG146" s="6"/>
      <c r="LOH146" s="6"/>
      <c r="LOI146" s="6"/>
      <c r="LOJ146" s="6"/>
      <c r="LOK146" s="6"/>
      <c r="LOL146" s="6"/>
      <c r="LOM146" s="6"/>
      <c r="LON146" s="6"/>
      <c r="LOO146" s="6"/>
      <c r="LOP146" s="6"/>
      <c r="LOQ146" s="6"/>
      <c r="LOR146" s="6"/>
      <c r="LOS146" s="6"/>
      <c r="LOT146" s="6"/>
      <c r="LOU146" s="6"/>
      <c r="LOV146" s="6"/>
      <c r="LOW146" s="6"/>
      <c r="LOX146" s="6"/>
      <c r="LOY146" s="6"/>
      <c r="LOZ146" s="6"/>
      <c r="LPA146" s="6"/>
      <c r="LPB146" s="6"/>
      <c r="LPC146" s="6"/>
      <c r="LPD146" s="6"/>
      <c r="LPE146" s="6"/>
      <c r="LPF146" s="6"/>
      <c r="LPG146" s="6"/>
      <c r="LPH146" s="6"/>
      <c r="LPI146" s="6"/>
      <c r="LPJ146" s="6"/>
      <c r="LPK146" s="6"/>
      <c r="LPL146" s="6"/>
      <c r="LPM146" s="6"/>
      <c r="LPN146" s="6"/>
      <c r="LPO146" s="6"/>
      <c r="LPP146" s="6"/>
      <c r="LPQ146" s="6"/>
      <c r="LPR146" s="6"/>
      <c r="LPS146" s="6"/>
      <c r="LPT146" s="6"/>
      <c r="LPU146" s="6"/>
      <c r="LPV146" s="6"/>
      <c r="LPW146" s="6"/>
      <c r="LPX146" s="6"/>
      <c r="LPY146" s="6"/>
      <c r="LPZ146" s="6"/>
      <c r="LQA146" s="6"/>
      <c r="LQB146" s="6"/>
      <c r="LQC146" s="6"/>
      <c r="LQD146" s="6"/>
      <c r="LQE146" s="6"/>
      <c r="LQF146" s="6"/>
      <c r="LQG146" s="6"/>
      <c r="LQH146" s="6"/>
      <c r="LQI146" s="6"/>
      <c r="LQJ146" s="6"/>
      <c r="LQK146" s="6"/>
      <c r="LQL146" s="6"/>
      <c r="LQM146" s="6"/>
      <c r="LQN146" s="6"/>
      <c r="LQO146" s="6"/>
      <c r="LQP146" s="6"/>
      <c r="LQQ146" s="6"/>
      <c r="LQR146" s="6"/>
      <c r="LQS146" s="6"/>
      <c r="LQT146" s="6"/>
      <c r="LQU146" s="6"/>
      <c r="LQV146" s="6"/>
      <c r="LQW146" s="6"/>
      <c r="LQX146" s="6"/>
      <c r="LQY146" s="6"/>
      <c r="LQZ146" s="6"/>
      <c r="LRA146" s="6"/>
      <c r="LRB146" s="6"/>
      <c r="LRC146" s="6"/>
      <c r="LRD146" s="6"/>
      <c r="LRE146" s="6"/>
      <c r="LRF146" s="6"/>
      <c r="LRG146" s="6"/>
      <c r="LRH146" s="6"/>
      <c r="LRI146" s="6"/>
      <c r="LRJ146" s="6"/>
      <c r="LRK146" s="6"/>
      <c r="LRL146" s="6"/>
      <c r="LRM146" s="6"/>
      <c r="LRN146" s="6"/>
      <c r="LRO146" s="6"/>
      <c r="LRP146" s="6"/>
      <c r="LRQ146" s="6"/>
      <c r="LRR146" s="6"/>
      <c r="LRS146" s="6"/>
      <c r="LRT146" s="6"/>
      <c r="LRU146" s="6"/>
      <c r="LRV146" s="6"/>
      <c r="LRW146" s="6"/>
      <c r="LRX146" s="6"/>
      <c r="LRY146" s="6"/>
      <c r="LRZ146" s="6"/>
      <c r="LSA146" s="6"/>
      <c r="LSB146" s="6"/>
      <c r="LSC146" s="6"/>
      <c r="LSD146" s="6"/>
      <c r="LSE146" s="6"/>
      <c r="LSF146" s="6"/>
      <c r="LSG146" s="6"/>
      <c r="LSH146" s="6"/>
      <c r="LSI146" s="6"/>
      <c r="LSJ146" s="6"/>
      <c r="LSK146" s="6"/>
      <c r="LSL146" s="6"/>
      <c r="LSM146" s="6"/>
      <c r="LSN146" s="6"/>
      <c r="LSO146" s="6"/>
      <c r="LSP146" s="6"/>
      <c r="LSQ146" s="6"/>
      <c r="LSR146" s="6"/>
      <c r="LSS146" s="6"/>
      <c r="LST146" s="6"/>
      <c r="LSU146" s="6"/>
      <c r="LSV146" s="6"/>
      <c r="LSW146" s="6"/>
      <c r="LSX146" s="6"/>
      <c r="LSY146" s="6"/>
      <c r="LSZ146" s="6"/>
      <c r="LTA146" s="6"/>
      <c r="LTB146" s="6"/>
      <c r="LTC146" s="6"/>
      <c r="LTD146" s="6"/>
      <c r="LTE146" s="6"/>
      <c r="LTF146" s="6"/>
      <c r="LTG146" s="6"/>
      <c r="LTH146" s="6"/>
      <c r="LTI146" s="6"/>
      <c r="LTJ146" s="6"/>
      <c r="LTK146" s="6"/>
      <c r="LTL146" s="6"/>
      <c r="LTM146" s="6"/>
      <c r="LTN146" s="6"/>
      <c r="LTO146" s="6"/>
      <c r="LTP146" s="6"/>
      <c r="LTQ146" s="6"/>
      <c r="LTR146" s="6"/>
      <c r="LTS146" s="6"/>
      <c r="LTT146" s="6"/>
      <c r="LTU146" s="6"/>
      <c r="LTV146" s="6"/>
      <c r="LTW146" s="6"/>
      <c r="LTX146" s="6"/>
      <c r="LTY146" s="6"/>
      <c r="LTZ146" s="6"/>
      <c r="LUA146" s="6"/>
      <c r="LUB146" s="6"/>
      <c r="LUC146" s="6"/>
      <c r="LUD146" s="6"/>
      <c r="LUE146" s="6"/>
      <c r="LUF146" s="6"/>
      <c r="LUG146" s="6"/>
      <c r="LUH146" s="6"/>
      <c r="LUI146" s="6"/>
      <c r="LUJ146" s="6"/>
      <c r="LUK146" s="6"/>
      <c r="LUL146" s="6"/>
      <c r="LUM146" s="6"/>
      <c r="LUN146" s="6"/>
      <c r="LUO146" s="6"/>
      <c r="LUP146" s="6"/>
      <c r="LUQ146" s="6"/>
      <c r="LUR146" s="6"/>
      <c r="LUS146" s="6"/>
      <c r="LUT146" s="6"/>
      <c r="LUU146" s="6"/>
      <c r="LUV146" s="6"/>
      <c r="LUW146" s="6"/>
      <c r="LUX146" s="6"/>
      <c r="LUY146" s="6"/>
      <c r="LUZ146" s="6"/>
      <c r="LVA146" s="6"/>
      <c r="LVB146" s="6"/>
      <c r="LVC146" s="6"/>
      <c r="LVD146" s="6"/>
      <c r="LVE146" s="6"/>
      <c r="LVF146" s="6"/>
      <c r="LVG146" s="6"/>
      <c r="LVH146" s="6"/>
      <c r="LVI146" s="6"/>
      <c r="LVJ146" s="6"/>
      <c r="LVK146" s="6"/>
      <c r="LVL146" s="6"/>
      <c r="LVM146" s="6"/>
      <c r="LVN146" s="6"/>
      <c r="LVO146" s="6"/>
      <c r="LVP146" s="6"/>
      <c r="LVQ146" s="6"/>
      <c r="LVR146" s="6"/>
      <c r="LVS146" s="6"/>
      <c r="LVT146" s="6"/>
      <c r="LVU146" s="6"/>
      <c r="LVV146" s="6"/>
      <c r="LVW146" s="6"/>
      <c r="LVX146" s="6"/>
      <c r="LVY146" s="6"/>
      <c r="LVZ146" s="6"/>
      <c r="LWA146" s="6"/>
      <c r="LWB146" s="6"/>
      <c r="LWC146" s="6"/>
      <c r="LWD146" s="6"/>
      <c r="LWE146" s="6"/>
      <c r="LWF146" s="6"/>
      <c r="LWG146" s="6"/>
      <c r="LWH146" s="6"/>
      <c r="LWI146" s="6"/>
      <c r="LWJ146" s="6"/>
      <c r="LWK146" s="6"/>
      <c r="LWL146" s="6"/>
      <c r="LWM146" s="6"/>
      <c r="LWN146" s="6"/>
      <c r="LWO146" s="6"/>
      <c r="LWP146" s="6"/>
      <c r="LWQ146" s="6"/>
      <c r="LWR146" s="6"/>
      <c r="LWS146" s="6"/>
      <c r="LWT146" s="6"/>
      <c r="LWU146" s="6"/>
      <c r="LWV146" s="6"/>
      <c r="LWW146" s="6"/>
      <c r="LWX146" s="6"/>
      <c r="LWY146" s="6"/>
      <c r="LWZ146" s="6"/>
      <c r="LXA146" s="6"/>
      <c r="LXB146" s="6"/>
      <c r="LXC146" s="6"/>
      <c r="LXD146" s="6"/>
      <c r="LXE146" s="6"/>
      <c r="LXF146" s="6"/>
      <c r="LXG146" s="6"/>
      <c r="LXH146" s="6"/>
      <c r="LXI146" s="6"/>
      <c r="LXJ146" s="6"/>
      <c r="LXK146" s="6"/>
      <c r="LXL146" s="6"/>
      <c r="LXM146" s="6"/>
      <c r="LXN146" s="6"/>
      <c r="LXO146" s="6"/>
      <c r="LXP146" s="6"/>
      <c r="LXQ146" s="6"/>
      <c r="LXR146" s="6"/>
      <c r="LXS146" s="6"/>
      <c r="LXT146" s="6"/>
      <c r="LXU146" s="6"/>
      <c r="LXV146" s="6"/>
      <c r="LXW146" s="6"/>
      <c r="LXX146" s="6"/>
      <c r="LXY146" s="6"/>
      <c r="LXZ146" s="6"/>
      <c r="LYA146" s="6"/>
      <c r="LYB146" s="6"/>
      <c r="LYC146" s="6"/>
      <c r="LYD146" s="6"/>
      <c r="LYE146" s="6"/>
      <c r="LYF146" s="6"/>
      <c r="LYG146" s="6"/>
      <c r="LYH146" s="6"/>
      <c r="LYI146" s="6"/>
      <c r="LYJ146" s="6"/>
      <c r="LYK146" s="6"/>
      <c r="LYL146" s="6"/>
      <c r="LYM146" s="6"/>
      <c r="LYN146" s="6"/>
      <c r="LYO146" s="6"/>
      <c r="LYP146" s="6"/>
      <c r="LYQ146" s="6"/>
      <c r="LYR146" s="6"/>
      <c r="LYS146" s="6"/>
      <c r="LYT146" s="6"/>
      <c r="LYU146" s="6"/>
      <c r="LYV146" s="6"/>
      <c r="LYW146" s="6"/>
      <c r="LYX146" s="6"/>
      <c r="LYY146" s="6"/>
      <c r="LYZ146" s="6"/>
      <c r="LZA146" s="6"/>
      <c r="LZB146" s="6"/>
      <c r="LZC146" s="6"/>
      <c r="LZD146" s="6"/>
      <c r="LZE146" s="6"/>
      <c r="LZF146" s="6"/>
      <c r="LZG146" s="6"/>
      <c r="LZH146" s="6"/>
      <c r="LZI146" s="6"/>
      <c r="LZJ146" s="6"/>
      <c r="LZK146" s="6"/>
      <c r="LZL146" s="6"/>
      <c r="LZM146" s="6"/>
      <c r="LZN146" s="6"/>
      <c r="LZO146" s="6"/>
      <c r="LZP146" s="6"/>
      <c r="LZQ146" s="6"/>
      <c r="LZR146" s="6"/>
      <c r="LZS146" s="6"/>
      <c r="LZT146" s="6"/>
      <c r="LZU146" s="6"/>
      <c r="LZV146" s="6"/>
      <c r="LZW146" s="6"/>
      <c r="LZX146" s="6"/>
      <c r="LZY146" s="6"/>
      <c r="LZZ146" s="6"/>
      <c r="MAA146" s="6"/>
      <c r="MAB146" s="6"/>
      <c r="MAC146" s="6"/>
      <c r="MAD146" s="6"/>
      <c r="MAE146" s="6"/>
      <c r="MAF146" s="6"/>
      <c r="MAG146" s="6"/>
      <c r="MAH146" s="6"/>
      <c r="MAI146" s="6"/>
      <c r="MAJ146" s="6"/>
      <c r="MAK146" s="6"/>
      <c r="MAL146" s="6"/>
      <c r="MAM146" s="6"/>
      <c r="MAN146" s="6"/>
      <c r="MAO146" s="6"/>
      <c r="MAP146" s="6"/>
      <c r="MAQ146" s="6"/>
      <c r="MAR146" s="6"/>
      <c r="MAS146" s="6"/>
      <c r="MAT146" s="6"/>
      <c r="MAU146" s="6"/>
      <c r="MAV146" s="6"/>
      <c r="MAW146" s="6"/>
      <c r="MAX146" s="6"/>
      <c r="MAY146" s="6"/>
      <c r="MAZ146" s="6"/>
      <c r="MBA146" s="6"/>
      <c r="MBB146" s="6"/>
      <c r="MBC146" s="6"/>
      <c r="MBD146" s="6"/>
      <c r="MBE146" s="6"/>
      <c r="MBF146" s="6"/>
      <c r="MBG146" s="6"/>
      <c r="MBH146" s="6"/>
      <c r="MBI146" s="6"/>
      <c r="MBJ146" s="6"/>
      <c r="MBK146" s="6"/>
      <c r="MBL146" s="6"/>
      <c r="MBM146" s="6"/>
      <c r="MBN146" s="6"/>
      <c r="MBO146" s="6"/>
      <c r="MBP146" s="6"/>
      <c r="MBQ146" s="6"/>
      <c r="MBR146" s="6"/>
      <c r="MBS146" s="6"/>
      <c r="MBT146" s="6"/>
      <c r="MBU146" s="6"/>
      <c r="MBV146" s="6"/>
      <c r="MBW146" s="6"/>
      <c r="MBX146" s="6"/>
      <c r="MBY146" s="6"/>
      <c r="MBZ146" s="6"/>
      <c r="MCA146" s="6"/>
      <c r="MCB146" s="6"/>
      <c r="MCC146" s="6"/>
      <c r="MCD146" s="6"/>
      <c r="MCE146" s="6"/>
      <c r="MCF146" s="6"/>
      <c r="MCG146" s="6"/>
      <c r="MCH146" s="6"/>
      <c r="MCI146" s="6"/>
      <c r="MCJ146" s="6"/>
      <c r="MCK146" s="6"/>
      <c r="MCL146" s="6"/>
      <c r="MCM146" s="6"/>
      <c r="MCN146" s="6"/>
      <c r="MCO146" s="6"/>
      <c r="MCP146" s="6"/>
      <c r="MCQ146" s="6"/>
      <c r="MCR146" s="6"/>
      <c r="MCS146" s="6"/>
      <c r="MCT146" s="6"/>
      <c r="MCU146" s="6"/>
      <c r="MCV146" s="6"/>
      <c r="MCW146" s="6"/>
      <c r="MCX146" s="6"/>
      <c r="MCY146" s="6"/>
      <c r="MCZ146" s="6"/>
      <c r="MDA146" s="6"/>
      <c r="MDB146" s="6"/>
      <c r="MDC146" s="6"/>
      <c r="MDD146" s="6"/>
      <c r="MDE146" s="6"/>
      <c r="MDF146" s="6"/>
      <c r="MDG146" s="6"/>
      <c r="MDH146" s="6"/>
      <c r="MDI146" s="6"/>
      <c r="MDJ146" s="6"/>
      <c r="MDK146" s="6"/>
      <c r="MDL146" s="6"/>
      <c r="MDM146" s="6"/>
      <c r="MDN146" s="6"/>
      <c r="MDO146" s="6"/>
      <c r="MDP146" s="6"/>
      <c r="MDQ146" s="6"/>
      <c r="MDR146" s="6"/>
      <c r="MDS146" s="6"/>
      <c r="MDT146" s="6"/>
      <c r="MDU146" s="6"/>
      <c r="MDV146" s="6"/>
      <c r="MDW146" s="6"/>
      <c r="MDX146" s="6"/>
      <c r="MDY146" s="6"/>
      <c r="MDZ146" s="6"/>
      <c r="MEA146" s="6"/>
      <c r="MEB146" s="6"/>
      <c r="MEC146" s="6"/>
      <c r="MED146" s="6"/>
      <c r="MEE146" s="6"/>
      <c r="MEF146" s="6"/>
      <c r="MEG146" s="6"/>
      <c r="MEH146" s="6"/>
      <c r="MEI146" s="6"/>
      <c r="MEJ146" s="6"/>
      <c r="MEK146" s="6"/>
      <c r="MEL146" s="6"/>
      <c r="MEM146" s="6"/>
      <c r="MEN146" s="6"/>
      <c r="MEO146" s="6"/>
      <c r="MEP146" s="6"/>
      <c r="MEQ146" s="6"/>
      <c r="MER146" s="6"/>
      <c r="MES146" s="6"/>
      <c r="MET146" s="6"/>
      <c r="MEU146" s="6"/>
      <c r="MEV146" s="6"/>
      <c r="MEW146" s="6"/>
      <c r="MEX146" s="6"/>
      <c r="MEY146" s="6"/>
      <c r="MEZ146" s="6"/>
      <c r="MFA146" s="6"/>
      <c r="MFB146" s="6"/>
      <c r="MFC146" s="6"/>
      <c r="MFD146" s="6"/>
      <c r="MFE146" s="6"/>
      <c r="MFF146" s="6"/>
      <c r="MFG146" s="6"/>
      <c r="MFH146" s="6"/>
      <c r="MFI146" s="6"/>
      <c r="MFJ146" s="6"/>
      <c r="MFK146" s="6"/>
      <c r="MFL146" s="6"/>
      <c r="MFM146" s="6"/>
      <c r="MFN146" s="6"/>
      <c r="MFO146" s="6"/>
      <c r="MFP146" s="6"/>
      <c r="MFQ146" s="6"/>
      <c r="MFR146" s="6"/>
      <c r="MFS146" s="6"/>
      <c r="MFT146" s="6"/>
      <c r="MFU146" s="6"/>
      <c r="MFV146" s="6"/>
      <c r="MFW146" s="6"/>
      <c r="MFX146" s="6"/>
      <c r="MFY146" s="6"/>
      <c r="MFZ146" s="6"/>
      <c r="MGA146" s="6"/>
      <c r="MGB146" s="6"/>
      <c r="MGC146" s="6"/>
      <c r="MGD146" s="6"/>
      <c r="MGE146" s="6"/>
      <c r="MGF146" s="6"/>
      <c r="MGG146" s="6"/>
      <c r="MGH146" s="6"/>
      <c r="MGI146" s="6"/>
      <c r="MGJ146" s="6"/>
      <c r="MGK146" s="6"/>
      <c r="MGL146" s="6"/>
      <c r="MGM146" s="6"/>
      <c r="MGN146" s="6"/>
      <c r="MGO146" s="6"/>
      <c r="MGP146" s="6"/>
      <c r="MGQ146" s="6"/>
      <c r="MGR146" s="6"/>
      <c r="MGS146" s="6"/>
      <c r="MGT146" s="6"/>
      <c r="MGU146" s="6"/>
      <c r="MGV146" s="6"/>
      <c r="MGW146" s="6"/>
      <c r="MGX146" s="6"/>
      <c r="MGY146" s="6"/>
      <c r="MGZ146" s="6"/>
      <c r="MHA146" s="6"/>
      <c r="MHB146" s="6"/>
      <c r="MHC146" s="6"/>
      <c r="MHD146" s="6"/>
      <c r="MHE146" s="6"/>
      <c r="MHF146" s="6"/>
      <c r="MHG146" s="6"/>
      <c r="MHH146" s="6"/>
      <c r="MHI146" s="6"/>
      <c r="MHJ146" s="6"/>
      <c r="MHK146" s="6"/>
      <c r="MHL146" s="6"/>
      <c r="MHM146" s="6"/>
      <c r="MHN146" s="6"/>
      <c r="MHO146" s="6"/>
      <c r="MHP146" s="6"/>
      <c r="MHQ146" s="6"/>
      <c r="MHR146" s="6"/>
      <c r="MHS146" s="6"/>
      <c r="MHT146" s="6"/>
      <c r="MHU146" s="6"/>
      <c r="MHV146" s="6"/>
      <c r="MHW146" s="6"/>
      <c r="MHX146" s="6"/>
      <c r="MHY146" s="6"/>
      <c r="MHZ146" s="6"/>
      <c r="MIA146" s="6"/>
      <c r="MIB146" s="6"/>
      <c r="MIC146" s="6"/>
      <c r="MID146" s="6"/>
      <c r="MIE146" s="6"/>
      <c r="MIF146" s="6"/>
      <c r="MIG146" s="6"/>
      <c r="MIH146" s="6"/>
      <c r="MII146" s="6"/>
      <c r="MIJ146" s="6"/>
      <c r="MIK146" s="6"/>
      <c r="MIL146" s="6"/>
      <c r="MIM146" s="6"/>
      <c r="MIN146" s="6"/>
      <c r="MIO146" s="6"/>
      <c r="MIP146" s="6"/>
      <c r="MIQ146" s="6"/>
      <c r="MIR146" s="6"/>
      <c r="MIS146" s="6"/>
      <c r="MIT146" s="6"/>
      <c r="MIU146" s="6"/>
      <c r="MIV146" s="6"/>
      <c r="MIW146" s="6"/>
      <c r="MIX146" s="6"/>
      <c r="MIY146" s="6"/>
      <c r="MIZ146" s="6"/>
      <c r="MJA146" s="6"/>
      <c r="MJB146" s="6"/>
      <c r="MJC146" s="6"/>
      <c r="MJD146" s="6"/>
      <c r="MJE146" s="6"/>
      <c r="MJF146" s="6"/>
      <c r="MJG146" s="6"/>
      <c r="MJH146" s="6"/>
      <c r="MJI146" s="6"/>
      <c r="MJJ146" s="6"/>
      <c r="MJK146" s="6"/>
      <c r="MJL146" s="6"/>
      <c r="MJM146" s="6"/>
      <c r="MJN146" s="6"/>
      <c r="MJO146" s="6"/>
      <c r="MJP146" s="6"/>
      <c r="MJQ146" s="6"/>
      <c r="MJR146" s="6"/>
      <c r="MJS146" s="6"/>
      <c r="MJT146" s="6"/>
      <c r="MJU146" s="6"/>
      <c r="MJV146" s="6"/>
      <c r="MJW146" s="6"/>
      <c r="MJX146" s="6"/>
      <c r="MJY146" s="6"/>
      <c r="MJZ146" s="6"/>
      <c r="MKA146" s="6"/>
      <c r="MKB146" s="6"/>
      <c r="MKC146" s="6"/>
      <c r="MKD146" s="6"/>
      <c r="MKE146" s="6"/>
      <c r="MKF146" s="6"/>
      <c r="MKG146" s="6"/>
      <c r="MKH146" s="6"/>
      <c r="MKI146" s="6"/>
      <c r="MKJ146" s="6"/>
      <c r="MKK146" s="6"/>
      <c r="MKL146" s="6"/>
      <c r="MKM146" s="6"/>
      <c r="MKN146" s="6"/>
      <c r="MKO146" s="6"/>
      <c r="MKP146" s="6"/>
      <c r="MKQ146" s="6"/>
      <c r="MKR146" s="6"/>
      <c r="MKS146" s="6"/>
      <c r="MKT146" s="6"/>
      <c r="MKU146" s="6"/>
      <c r="MKV146" s="6"/>
      <c r="MKW146" s="6"/>
      <c r="MKX146" s="6"/>
      <c r="MKY146" s="6"/>
      <c r="MKZ146" s="6"/>
      <c r="MLA146" s="6"/>
      <c r="MLB146" s="6"/>
      <c r="MLC146" s="6"/>
      <c r="MLD146" s="6"/>
      <c r="MLE146" s="6"/>
      <c r="MLF146" s="6"/>
      <c r="MLG146" s="6"/>
      <c r="MLH146" s="6"/>
      <c r="MLI146" s="6"/>
      <c r="MLJ146" s="6"/>
      <c r="MLK146" s="6"/>
      <c r="MLL146" s="6"/>
      <c r="MLM146" s="6"/>
      <c r="MLN146" s="6"/>
      <c r="MLO146" s="6"/>
      <c r="MLP146" s="6"/>
      <c r="MLQ146" s="6"/>
      <c r="MLR146" s="6"/>
      <c r="MLS146" s="6"/>
      <c r="MLT146" s="6"/>
      <c r="MLU146" s="6"/>
      <c r="MLV146" s="6"/>
      <c r="MLW146" s="6"/>
      <c r="MLX146" s="6"/>
      <c r="MLY146" s="6"/>
      <c r="MLZ146" s="6"/>
      <c r="MMA146" s="6"/>
      <c r="MMB146" s="6"/>
      <c r="MMC146" s="6"/>
      <c r="MMD146" s="6"/>
      <c r="MME146" s="6"/>
      <c r="MMF146" s="6"/>
      <c r="MMG146" s="6"/>
      <c r="MMH146" s="6"/>
      <c r="MMI146" s="6"/>
      <c r="MMJ146" s="6"/>
      <c r="MMK146" s="6"/>
      <c r="MML146" s="6"/>
      <c r="MMM146" s="6"/>
      <c r="MMN146" s="6"/>
      <c r="MMO146" s="6"/>
      <c r="MMP146" s="6"/>
      <c r="MMQ146" s="6"/>
      <c r="MMR146" s="6"/>
      <c r="MMS146" s="6"/>
      <c r="MMT146" s="6"/>
      <c r="MMU146" s="6"/>
      <c r="MMV146" s="6"/>
      <c r="MMW146" s="6"/>
      <c r="MMX146" s="6"/>
      <c r="MMY146" s="6"/>
      <c r="MMZ146" s="6"/>
      <c r="MNA146" s="6"/>
      <c r="MNB146" s="6"/>
      <c r="MNC146" s="6"/>
      <c r="MND146" s="6"/>
      <c r="MNE146" s="6"/>
      <c r="MNF146" s="6"/>
      <c r="MNG146" s="6"/>
      <c r="MNH146" s="6"/>
      <c r="MNI146" s="6"/>
      <c r="MNJ146" s="6"/>
      <c r="MNK146" s="6"/>
      <c r="MNL146" s="6"/>
      <c r="MNM146" s="6"/>
      <c r="MNN146" s="6"/>
      <c r="MNO146" s="6"/>
      <c r="MNP146" s="6"/>
      <c r="MNQ146" s="6"/>
      <c r="MNR146" s="6"/>
      <c r="MNS146" s="6"/>
      <c r="MNT146" s="6"/>
      <c r="MNU146" s="6"/>
      <c r="MNV146" s="6"/>
      <c r="MNW146" s="6"/>
      <c r="MNX146" s="6"/>
      <c r="MNY146" s="6"/>
      <c r="MNZ146" s="6"/>
      <c r="MOA146" s="6"/>
      <c r="MOB146" s="6"/>
      <c r="MOC146" s="6"/>
      <c r="MOD146" s="6"/>
      <c r="MOE146" s="6"/>
      <c r="MOF146" s="6"/>
      <c r="MOG146" s="6"/>
      <c r="MOH146" s="6"/>
      <c r="MOI146" s="6"/>
      <c r="MOJ146" s="6"/>
      <c r="MOK146" s="6"/>
      <c r="MOL146" s="6"/>
      <c r="MOM146" s="6"/>
      <c r="MON146" s="6"/>
      <c r="MOO146" s="6"/>
      <c r="MOP146" s="6"/>
      <c r="MOQ146" s="6"/>
      <c r="MOR146" s="6"/>
      <c r="MOS146" s="6"/>
      <c r="MOT146" s="6"/>
      <c r="MOU146" s="6"/>
      <c r="MOV146" s="6"/>
      <c r="MOW146" s="6"/>
      <c r="MOX146" s="6"/>
      <c r="MOY146" s="6"/>
      <c r="MOZ146" s="6"/>
      <c r="MPA146" s="6"/>
      <c r="MPB146" s="6"/>
      <c r="MPC146" s="6"/>
      <c r="MPD146" s="6"/>
      <c r="MPE146" s="6"/>
      <c r="MPF146" s="6"/>
      <c r="MPG146" s="6"/>
      <c r="MPH146" s="6"/>
      <c r="MPI146" s="6"/>
      <c r="MPJ146" s="6"/>
      <c r="MPK146" s="6"/>
      <c r="MPL146" s="6"/>
      <c r="MPM146" s="6"/>
      <c r="MPN146" s="6"/>
      <c r="MPO146" s="6"/>
      <c r="MPP146" s="6"/>
      <c r="MPQ146" s="6"/>
      <c r="MPR146" s="6"/>
      <c r="MPS146" s="6"/>
      <c r="MPT146" s="6"/>
      <c r="MPU146" s="6"/>
      <c r="MPV146" s="6"/>
      <c r="MPW146" s="6"/>
      <c r="MPX146" s="6"/>
      <c r="MPY146" s="6"/>
      <c r="MPZ146" s="6"/>
      <c r="MQA146" s="6"/>
      <c r="MQB146" s="6"/>
      <c r="MQC146" s="6"/>
      <c r="MQD146" s="6"/>
      <c r="MQE146" s="6"/>
      <c r="MQF146" s="6"/>
      <c r="MQG146" s="6"/>
      <c r="MQH146" s="6"/>
      <c r="MQI146" s="6"/>
      <c r="MQJ146" s="6"/>
      <c r="MQK146" s="6"/>
      <c r="MQL146" s="6"/>
      <c r="MQM146" s="6"/>
      <c r="MQN146" s="6"/>
      <c r="MQO146" s="6"/>
      <c r="MQP146" s="6"/>
      <c r="MQQ146" s="6"/>
      <c r="MQR146" s="6"/>
      <c r="MQS146" s="6"/>
      <c r="MQT146" s="6"/>
      <c r="MQU146" s="6"/>
      <c r="MQV146" s="6"/>
      <c r="MQW146" s="6"/>
      <c r="MQX146" s="6"/>
      <c r="MQY146" s="6"/>
      <c r="MQZ146" s="6"/>
      <c r="MRA146" s="6"/>
      <c r="MRB146" s="6"/>
      <c r="MRC146" s="6"/>
      <c r="MRD146" s="6"/>
      <c r="MRE146" s="6"/>
      <c r="MRF146" s="6"/>
      <c r="MRG146" s="6"/>
      <c r="MRH146" s="6"/>
      <c r="MRI146" s="6"/>
      <c r="MRJ146" s="6"/>
      <c r="MRK146" s="6"/>
      <c r="MRL146" s="6"/>
      <c r="MRM146" s="6"/>
      <c r="MRN146" s="6"/>
      <c r="MRO146" s="6"/>
      <c r="MRP146" s="6"/>
      <c r="MRQ146" s="6"/>
      <c r="MRR146" s="6"/>
      <c r="MRS146" s="6"/>
      <c r="MRT146" s="6"/>
      <c r="MRU146" s="6"/>
      <c r="MRV146" s="6"/>
      <c r="MRW146" s="6"/>
      <c r="MRX146" s="6"/>
      <c r="MRY146" s="6"/>
      <c r="MRZ146" s="6"/>
      <c r="MSA146" s="6"/>
      <c r="MSB146" s="6"/>
      <c r="MSC146" s="6"/>
      <c r="MSD146" s="6"/>
      <c r="MSE146" s="6"/>
      <c r="MSF146" s="6"/>
      <c r="MSG146" s="6"/>
      <c r="MSH146" s="6"/>
      <c r="MSI146" s="6"/>
      <c r="MSJ146" s="6"/>
      <c r="MSK146" s="6"/>
      <c r="MSL146" s="6"/>
      <c r="MSM146" s="6"/>
      <c r="MSN146" s="6"/>
      <c r="MSO146" s="6"/>
      <c r="MSP146" s="6"/>
      <c r="MSQ146" s="6"/>
      <c r="MSR146" s="6"/>
      <c r="MSS146" s="6"/>
      <c r="MST146" s="6"/>
      <c r="MSU146" s="6"/>
      <c r="MSV146" s="6"/>
      <c r="MSW146" s="6"/>
      <c r="MSX146" s="6"/>
      <c r="MSY146" s="6"/>
      <c r="MSZ146" s="6"/>
      <c r="MTA146" s="6"/>
      <c r="MTB146" s="6"/>
      <c r="MTC146" s="6"/>
      <c r="MTD146" s="6"/>
      <c r="MTE146" s="6"/>
      <c r="MTF146" s="6"/>
      <c r="MTG146" s="6"/>
      <c r="MTH146" s="6"/>
      <c r="MTI146" s="6"/>
      <c r="MTJ146" s="6"/>
      <c r="MTK146" s="6"/>
      <c r="MTL146" s="6"/>
      <c r="MTM146" s="6"/>
      <c r="MTN146" s="6"/>
      <c r="MTO146" s="6"/>
      <c r="MTP146" s="6"/>
      <c r="MTQ146" s="6"/>
      <c r="MTR146" s="6"/>
      <c r="MTS146" s="6"/>
      <c r="MTT146" s="6"/>
      <c r="MTU146" s="6"/>
      <c r="MTV146" s="6"/>
      <c r="MTW146" s="6"/>
      <c r="MTX146" s="6"/>
      <c r="MTY146" s="6"/>
      <c r="MTZ146" s="6"/>
      <c r="MUA146" s="6"/>
      <c r="MUB146" s="6"/>
      <c r="MUC146" s="6"/>
      <c r="MUD146" s="6"/>
      <c r="MUE146" s="6"/>
      <c r="MUF146" s="6"/>
      <c r="MUG146" s="6"/>
      <c r="MUH146" s="6"/>
      <c r="MUI146" s="6"/>
      <c r="MUJ146" s="6"/>
      <c r="MUK146" s="6"/>
      <c r="MUL146" s="6"/>
      <c r="MUM146" s="6"/>
      <c r="MUN146" s="6"/>
      <c r="MUO146" s="6"/>
      <c r="MUP146" s="6"/>
      <c r="MUQ146" s="6"/>
      <c r="MUR146" s="6"/>
      <c r="MUS146" s="6"/>
      <c r="MUT146" s="6"/>
      <c r="MUU146" s="6"/>
      <c r="MUV146" s="6"/>
      <c r="MUW146" s="6"/>
      <c r="MUX146" s="6"/>
      <c r="MUY146" s="6"/>
      <c r="MUZ146" s="6"/>
      <c r="MVA146" s="6"/>
      <c r="MVB146" s="6"/>
      <c r="MVC146" s="6"/>
      <c r="MVD146" s="6"/>
      <c r="MVE146" s="6"/>
      <c r="MVF146" s="6"/>
      <c r="MVG146" s="6"/>
      <c r="MVH146" s="6"/>
      <c r="MVI146" s="6"/>
      <c r="MVJ146" s="6"/>
      <c r="MVK146" s="6"/>
      <c r="MVL146" s="6"/>
      <c r="MVM146" s="6"/>
      <c r="MVN146" s="6"/>
      <c r="MVO146" s="6"/>
      <c r="MVP146" s="6"/>
      <c r="MVQ146" s="6"/>
      <c r="MVR146" s="6"/>
      <c r="MVS146" s="6"/>
      <c r="MVT146" s="6"/>
      <c r="MVU146" s="6"/>
      <c r="MVV146" s="6"/>
      <c r="MVW146" s="6"/>
      <c r="MVX146" s="6"/>
      <c r="MVY146" s="6"/>
      <c r="MVZ146" s="6"/>
      <c r="MWA146" s="6"/>
      <c r="MWB146" s="6"/>
      <c r="MWC146" s="6"/>
      <c r="MWD146" s="6"/>
      <c r="MWE146" s="6"/>
      <c r="MWF146" s="6"/>
      <c r="MWG146" s="6"/>
      <c r="MWH146" s="6"/>
      <c r="MWI146" s="6"/>
      <c r="MWJ146" s="6"/>
      <c r="MWK146" s="6"/>
      <c r="MWL146" s="6"/>
      <c r="MWM146" s="6"/>
      <c r="MWN146" s="6"/>
      <c r="MWO146" s="6"/>
      <c r="MWP146" s="6"/>
      <c r="MWQ146" s="6"/>
      <c r="MWR146" s="6"/>
      <c r="MWS146" s="6"/>
      <c r="MWT146" s="6"/>
      <c r="MWU146" s="6"/>
      <c r="MWV146" s="6"/>
      <c r="MWW146" s="6"/>
      <c r="MWX146" s="6"/>
      <c r="MWY146" s="6"/>
      <c r="MWZ146" s="6"/>
      <c r="MXA146" s="6"/>
      <c r="MXB146" s="6"/>
      <c r="MXC146" s="6"/>
      <c r="MXD146" s="6"/>
      <c r="MXE146" s="6"/>
      <c r="MXF146" s="6"/>
      <c r="MXG146" s="6"/>
      <c r="MXH146" s="6"/>
      <c r="MXI146" s="6"/>
      <c r="MXJ146" s="6"/>
      <c r="MXK146" s="6"/>
      <c r="MXL146" s="6"/>
      <c r="MXM146" s="6"/>
      <c r="MXN146" s="6"/>
      <c r="MXO146" s="6"/>
      <c r="MXP146" s="6"/>
      <c r="MXQ146" s="6"/>
      <c r="MXR146" s="6"/>
      <c r="MXS146" s="6"/>
      <c r="MXT146" s="6"/>
      <c r="MXU146" s="6"/>
      <c r="MXV146" s="6"/>
      <c r="MXW146" s="6"/>
      <c r="MXX146" s="6"/>
      <c r="MXY146" s="6"/>
      <c r="MXZ146" s="6"/>
      <c r="MYA146" s="6"/>
      <c r="MYB146" s="6"/>
      <c r="MYC146" s="6"/>
      <c r="MYD146" s="6"/>
      <c r="MYE146" s="6"/>
      <c r="MYF146" s="6"/>
      <c r="MYG146" s="6"/>
      <c r="MYH146" s="6"/>
      <c r="MYI146" s="6"/>
      <c r="MYJ146" s="6"/>
      <c r="MYK146" s="6"/>
      <c r="MYL146" s="6"/>
      <c r="MYM146" s="6"/>
      <c r="MYN146" s="6"/>
      <c r="MYO146" s="6"/>
      <c r="MYP146" s="6"/>
      <c r="MYQ146" s="6"/>
      <c r="MYR146" s="6"/>
      <c r="MYS146" s="6"/>
      <c r="MYT146" s="6"/>
      <c r="MYU146" s="6"/>
      <c r="MYV146" s="6"/>
      <c r="MYW146" s="6"/>
      <c r="MYX146" s="6"/>
      <c r="MYY146" s="6"/>
      <c r="MYZ146" s="6"/>
      <c r="MZA146" s="6"/>
      <c r="MZB146" s="6"/>
      <c r="MZC146" s="6"/>
      <c r="MZD146" s="6"/>
      <c r="MZE146" s="6"/>
      <c r="MZF146" s="6"/>
      <c r="MZG146" s="6"/>
      <c r="MZH146" s="6"/>
      <c r="MZI146" s="6"/>
      <c r="MZJ146" s="6"/>
      <c r="MZK146" s="6"/>
      <c r="MZL146" s="6"/>
      <c r="MZM146" s="6"/>
      <c r="MZN146" s="6"/>
      <c r="MZO146" s="6"/>
      <c r="MZP146" s="6"/>
      <c r="MZQ146" s="6"/>
      <c r="MZR146" s="6"/>
      <c r="MZS146" s="6"/>
      <c r="MZT146" s="6"/>
      <c r="MZU146" s="6"/>
      <c r="MZV146" s="6"/>
      <c r="MZW146" s="6"/>
      <c r="MZX146" s="6"/>
      <c r="MZY146" s="6"/>
      <c r="MZZ146" s="6"/>
      <c r="NAA146" s="6"/>
      <c r="NAB146" s="6"/>
      <c r="NAC146" s="6"/>
      <c r="NAD146" s="6"/>
      <c r="NAE146" s="6"/>
      <c r="NAF146" s="6"/>
      <c r="NAG146" s="6"/>
      <c r="NAH146" s="6"/>
      <c r="NAI146" s="6"/>
      <c r="NAJ146" s="6"/>
      <c r="NAK146" s="6"/>
      <c r="NAL146" s="6"/>
      <c r="NAM146" s="6"/>
      <c r="NAN146" s="6"/>
      <c r="NAO146" s="6"/>
      <c r="NAP146" s="6"/>
      <c r="NAQ146" s="6"/>
      <c r="NAR146" s="6"/>
      <c r="NAS146" s="6"/>
      <c r="NAT146" s="6"/>
      <c r="NAU146" s="6"/>
      <c r="NAV146" s="6"/>
      <c r="NAW146" s="6"/>
      <c r="NAX146" s="6"/>
      <c r="NAY146" s="6"/>
      <c r="NAZ146" s="6"/>
      <c r="NBA146" s="6"/>
      <c r="NBB146" s="6"/>
      <c r="NBC146" s="6"/>
      <c r="NBD146" s="6"/>
      <c r="NBE146" s="6"/>
      <c r="NBF146" s="6"/>
      <c r="NBG146" s="6"/>
      <c r="NBH146" s="6"/>
      <c r="NBI146" s="6"/>
      <c r="NBJ146" s="6"/>
      <c r="NBK146" s="6"/>
      <c r="NBL146" s="6"/>
      <c r="NBM146" s="6"/>
      <c r="NBN146" s="6"/>
      <c r="NBO146" s="6"/>
      <c r="NBP146" s="6"/>
      <c r="NBQ146" s="6"/>
      <c r="NBR146" s="6"/>
      <c r="NBS146" s="6"/>
      <c r="NBT146" s="6"/>
      <c r="NBU146" s="6"/>
      <c r="NBV146" s="6"/>
      <c r="NBW146" s="6"/>
      <c r="NBX146" s="6"/>
      <c r="NBY146" s="6"/>
      <c r="NBZ146" s="6"/>
      <c r="NCA146" s="6"/>
      <c r="NCB146" s="6"/>
      <c r="NCC146" s="6"/>
      <c r="NCD146" s="6"/>
      <c r="NCE146" s="6"/>
      <c r="NCF146" s="6"/>
      <c r="NCG146" s="6"/>
      <c r="NCH146" s="6"/>
      <c r="NCI146" s="6"/>
      <c r="NCJ146" s="6"/>
      <c r="NCK146" s="6"/>
      <c r="NCL146" s="6"/>
      <c r="NCM146" s="6"/>
      <c r="NCN146" s="6"/>
      <c r="NCO146" s="6"/>
      <c r="NCP146" s="6"/>
      <c r="NCQ146" s="6"/>
      <c r="NCR146" s="6"/>
      <c r="NCS146" s="6"/>
      <c r="NCT146" s="6"/>
      <c r="NCU146" s="6"/>
      <c r="NCV146" s="6"/>
      <c r="NCW146" s="6"/>
      <c r="NCX146" s="6"/>
      <c r="NCY146" s="6"/>
      <c r="NCZ146" s="6"/>
      <c r="NDA146" s="6"/>
      <c r="NDB146" s="6"/>
      <c r="NDC146" s="6"/>
      <c r="NDD146" s="6"/>
      <c r="NDE146" s="6"/>
      <c r="NDF146" s="6"/>
      <c r="NDG146" s="6"/>
      <c r="NDH146" s="6"/>
      <c r="NDI146" s="6"/>
      <c r="NDJ146" s="6"/>
      <c r="NDK146" s="6"/>
      <c r="NDL146" s="6"/>
      <c r="NDM146" s="6"/>
      <c r="NDN146" s="6"/>
      <c r="NDO146" s="6"/>
      <c r="NDP146" s="6"/>
      <c r="NDQ146" s="6"/>
      <c r="NDR146" s="6"/>
      <c r="NDS146" s="6"/>
      <c r="NDT146" s="6"/>
      <c r="NDU146" s="6"/>
      <c r="NDV146" s="6"/>
      <c r="NDW146" s="6"/>
      <c r="NDX146" s="6"/>
      <c r="NDY146" s="6"/>
      <c r="NDZ146" s="6"/>
      <c r="NEA146" s="6"/>
      <c r="NEB146" s="6"/>
      <c r="NEC146" s="6"/>
      <c r="NED146" s="6"/>
      <c r="NEE146" s="6"/>
      <c r="NEF146" s="6"/>
      <c r="NEG146" s="6"/>
      <c r="NEH146" s="6"/>
      <c r="NEI146" s="6"/>
      <c r="NEJ146" s="6"/>
      <c r="NEK146" s="6"/>
      <c r="NEL146" s="6"/>
      <c r="NEM146" s="6"/>
      <c r="NEN146" s="6"/>
      <c r="NEO146" s="6"/>
      <c r="NEP146" s="6"/>
      <c r="NEQ146" s="6"/>
      <c r="NER146" s="6"/>
      <c r="NES146" s="6"/>
      <c r="NET146" s="6"/>
      <c r="NEU146" s="6"/>
      <c r="NEV146" s="6"/>
      <c r="NEW146" s="6"/>
      <c r="NEX146" s="6"/>
      <c r="NEY146" s="6"/>
      <c r="NEZ146" s="6"/>
      <c r="NFA146" s="6"/>
      <c r="NFB146" s="6"/>
      <c r="NFC146" s="6"/>
      <c r="NFD146" s="6"/>
      <c r="NFE146" s="6"/>
      <c r="NFF146" s="6"/>
      <c r="NFG146" s="6"/>
      <c r="NFH146" s="6"/>
      <c r="NFI146" s="6"/>
      <c r="NFJ146" s="6"/>
      <c r="NFK146" s="6"/>
      <c r="NFL146" s="6"/>
      <c r="NFM146" s="6"/>
      <c r="NFN146" s="6"/>
      <c r="NFO146" s="6"/>
      <c r="NFP146" s="6"/>
      <c r="NFQ146" s="6"/>
      <c r="NFR146" s="6"/>
      <c r="NFS146" s="6"/>
      <c r="NFT146" s="6"/>
      <c r="NFU146" s="6"/>
      <c r="NFV146" s="6"/>
      <c r="NFW146" s="6"/>
      <c r="NFX146" s="6"/>
      <c r="NFY146" s="6"/>
      <c r="NFZ146" s="6"/>
      <c r="NGA146" s="6"/>
      <c r="NGB146" s="6"/>
      <c r="NGC146" s="6"/>
      <c r="NGD146" s="6"/>
      <c r="NGE146" s="6"/>
      <c r="NGF146" s="6"/>
      <c r="NGG146" s="6"/>
      <c r="NGH146" s="6"/>
      <c r="NGI146" s="6"/>
      <c r="NGJ146" s="6"/>
      <c r="NGK146" s="6"/>
      <c r="NGL146" s="6"/>
      <c r="NGM146" s="6"/>
      <c r="NGN146" s="6"/>
      <c r="NGO146" s="6"/>
      <c r="NGP146" s="6"/>
      <c r="NGQ146" s="6"/>
      <c r="NGR146" s="6"/>
      <c r="NGS146" s="6"/>
      <c r="NGT146" s="6"/>
      <c r="NGU146" s="6"/>
      <c r="NGV146" s="6"/>
      <c r="NGW146" s="6"/>
      <c r="NGX146" s="6"/>
      <c r="NGY146" s="6"/>
      <c r="NGZ146" s="6"/>
      <c r="NHA146" s="6"/>
      <c r="NHB146" s="6"/>
      <c r="NHC146" s="6"/>
      <c r="NHD146" s="6"/>
      <c r="NHE146" s="6"/>
      <c r="NHF146" s="6"/>
      <c r="NHG146" s="6"/>
      <c r="NHH146" s="6"/>
      <c r="NHI146" s="6"/>
      <c r="NHJ146" s="6"/>
      <c r="NHK146" s="6"/>
      <c r="NHL146" s="6"/>
      <c r="NHM146" s="6"/>
      <c r="NHN146" s="6"/>
      <c r="NHO146" s="6"/>
      <c r="NHP146" s="6"/>
      <c r="NHQ146" s="6"/>
      <c r="NHR146" s="6"/>
      <c r="NHS146" s="6"/>
      <c r="NHT146" s="6"/>
      <c r="NHU146" s="6"/>
      <c r="NHV146" s="6"/>
      <c r="NHW146" s="6"/>
      <c r="NHX146" s="6"/>
      <c r="NHY146" s="6"/>
      <c r="NHZ146" s="6"/>
      <c r="NIA146" s="6"/>
      <c r="NIB146" s="6"/>
      <c r="NIC146" s="6"/>
      <c r="NID146" s="6"/>
      <c r="NIE146" s="6"/>
      <c r="NIF146" s="6"/>
      <c r="NIG146" s="6"/>
      <c r="NIH146" s="6"/>
      <c r="NII146" s="6"/>
      <c r="NIJ146" s="6"/>
      <c r="NIK146" s="6"/>
      <c r="NIL146" s="6"/>
      <c r="NIM146" s="6"/>
      <c r="NIN146" s="6"/>
      <c r="NIO146" s="6"/>
      <c r="NIP146" s="6"/>
      <c r="NIQ146" s="6"/>
      <c r="NIR146" s="6"/>
      <c r="NIS146" s="6"/>
      <c r="NIT146" s="6"/>
      <c r="NIU146" s="6"/>
      <c r="NIV146" s="6"/>
      <c r="NIW146" s="6"/>
      <c r="NIX146" s="6"/>
      <c r="NIY146" s="6"/>
      <c r="NIZ146" s="6"/>
      <c r="NJA146" s="6"/>
      <c r="NJB146" s="6"/>
      <c r="NJC146" s="6"/>
      <c r="NJD146" s="6"/>
      <c r="NJE146" s="6"/>
      <c r="NJF146" s="6"/>
      <c r="NJG146" s="6"/>
      <c r="NJH146" s="6"/>
      <c r="NJI146" s="6"/>
      <c r="NJJ146" s="6"/>
      <c r="NJK146" s="6"/>
      <c r="NJL146" s="6"/>
      <c r="NJM146" s="6"/>
      <c r="NJN146" s="6"/>
      <c r="NJO146" s="6"/>
      <c r="NJP146" s="6"/>
      <c r="NJQ146" s="6"/>
      <c r="NJR146" s="6"/>
      <c r="NJS146" s="6"/>
      <c r="NJT146" s="6"/>
      <c r="NJU146" s="6"/>
      <c r="NJV146" s="6"/>
      <c r="NJW146" s="6"/>
      <c r="NJX146" s="6"/>
      <c r="NJY146" s="6"/>
      <c r="NJZ146" s="6"/>
      <c r="NKA146" s="6"/>
      <c r="NKB146" s="6"/>
      <c r="NKC146" s="6"/>
      <c r="NKD146" s="6"/>
      <c r="NKE146" s="6"/>
      <c r="NKF146" s="6"/>
      <c r="NKG146" s="6"/>
      <c r="NKH146" s="6"/>
      <c r="NKI146" s="6"/>
      <c r="NKJ146" s="6"/>
      <c r="NKK146" s="6"/>
      <c r="NKL146" s="6"/>
      <c r="NKM146" s="6"/>
      <c r="NKN146" s="6"/>
      <c r="NKO146" s="6"/>
      <c r="NKP146" s="6"/>
      <c r="NKQ146" s="6"/>
      <c r="NKR146" s="6"/>
      <c r="NKS146" s="6"/>
      <c r="NKT146" s="6"/>
      <c r="NKU146" s="6"/>
      <c r="NKV146" s="6"/>
      <c r="NKW146" s="6"/>
      <c r="NKX146" s="6"/>
      <c r="NKY146" s="6"/>
      <c r="NKZ146" s="6"/>
      <c r="NLA146" s="6"/>
      <c r="NLB146" s="6"/>
      <c r="NLC146" s="6"/>
      <c r="NLD146" s="6"/>
      <c r="NLE146" s="6"/>
      <c r="NLF146" s="6"/>
      <c r="NLG146" s="6"/>
      <c r="NLH146" s="6"/>
      <c r="NLI146" s="6"/>
      <c r="NLJ146" s="6"/>
      <c r="NLK146" s="6"/>
      <c r="NLL146" s="6"/>
      <c r="NLM146" s="6"/>
      <c r="NLN146" s="6"/>
      <c r="NLO146" s="6"/>
      <c r="NLP146" s="6"/>
      <c r="NLQ146" s="6"/>
      <c r="NLR146" s="6"/>
      <c r="NLS146" s="6"/>
      <c r="NLT146" s="6"/>
      <c r="NLU146" s="6"/>
      <c r="NLV146" s="6"/>
      <c r="NLW146" s="6"/>
      <c r="NLX146" s="6"/>
      <c r="NLY146" s="6"/>
      <c r="NLZ146" s="6"/>
      <c r="NMA146" s="6"/>
      <c r="NMB146" s="6"/>
      <c r="NMC146" s="6"/>
      <c r="NMD146" s="6"/>
      <c r="NME146" s="6"/>
      <c r="NMF146" s="6"/>
      <c r="NMG146" s="6"/>
      <c r="NMH146" s="6"/>
      <c r="NMI146" s="6"/>
      <c r="NMJ146" s="6"/>
      <c r="NMK146" s="6"/>
      <c r="NML146" s="6"/>
      <c r="NMM146" s="6"/>
      <c r="NMN146" s="6"/>
      <c r="NMO146" s="6"/>
      <c r="NMP146" s="6"/>
      <c r="NMQ146" s="6"/>
      <c r="NMR146" s="6"/>
      <c r="NMS146" s="6"/>
      <c r="NMT146" s="6"/>
      <c r="NMU146" s="6"/>
      <c r="NMV146" s="6"/>
      <c r="NMW146" s="6"/>
      <c r="NMX146" s="6"/>
      <c r="NMY146" s="6"/>
      <c r="NMZ146" s="6"/>
      <c r="NNA146" s="6"/>
      <c r="NNB146" s="6"/>
      <c r="NNC146" s="6"/>
      <c r="NND146" s="6"/>
      <c r="NNE146" s="6"/>
      <c r="NNF146" s="6"/>
      <c r="NNG146" s="6"/>
      <c r="NNH146" s="6"/>
      <c r="NNI146" s="6"/>
      <c r="NNJ146" s="6"/>
      <c r="NNK146" s="6"/>
      <c r="NNL146" s="6"/>
      <c r="NNM146" s="6"/>
      <c r="NNN146" s="6"/>
      <c r="NNO146" s="6"/>
      <c r="NNP146" s="6"/>
      <c r="NNQ146" s="6"/>
      <c r="NNR146" s="6"/>
      <c r="NNS146" s="6"/>
      <c r="NNT146" s="6"/>
      <c r="NNU146" s="6"/>
      <c r="NNV146" s="6"/>
      <c r="NNW146" s="6"/>
      <c r="NNX146" s="6"/>
      <c r="NNY146" s="6"/>
      <c r="NNZ146" s="6"/>
      <c r="NOA146" s="6"/>
      <c r="NOB146" s="6"/>
      <c r="NOC146" s="6"/>
      <c r="NOD146" s="6"/>
      <c r="NOE146" s="6"/>
      <c r="NOF146" s="6"/>
      <c r="NOG146" s="6"/>
      <c r="NOH146" s="6"/>
      <c r="NOI146" s="6"/>
      <c r="NOJ146" s="6"/>
      <c r="NOK146" s="6"/>
      <c r="NOL146" s="6"/>
      <c r="NOM146" s="6"/>
      <c r="NON146" s="6"/>
      <c r="NOO146" s="6"/>
      <c r="NOP146" s="6"/>
      <c r="NOQ146" s="6"/>
      <c r="NOR146" s="6"/>
      <c r="NOS146" s="6"/>
      <c r="NOT146" s="6"/>
      <c r="NOU146" s="6"/>
      <c r="NOV146" s="6"/>
      <c r="NOW146" s="6"/>
      <c r="NOX146" s="6"/>
      <c r="NOY146" s="6"/>
      <c r="NOZ146" s="6"/>
      <c r="NPA146" s="6"/>
      <c r="NPB146" s="6"/>
      <c r="NPC146" s="6"/>
      <c r="NPD146" s="6"/>
      <c r="NPE146" s="6"/>
      <c r="NPF146" s="6"/>
      <c r="NPG146" s="6"/>
      <c r="NPH146" s="6"/>
      <c r="NPI146" s="6"/>
      <c r="NPJ146" s="6"/>
      <c r="NPK146" s="6"/>
      <c r="NPL146" s="6"/>
      <c r="NPM146" s="6"/>
      <c r="NPN146" s="6"/>
      <c r="NPO146" s="6"/>
      <c r="NPP146" s="6"/>
      <c r="NPQ146" s="6"/>
      <c r="NPR146" s="6"/>
      <c r="NPS146" s="6"/>
      <c r="NPT146" s="6"/>
      <c r="NPU146" s="6"/>
      <c r="NPV146" s="6"/>
      <c r="NPW146" s="6"/>
      <c r="NPX146" s="6"/>
      <c r="NPY146" s="6"/>
      <c r="NPZ146" s="6"/>
      <c r="NQA146" s="6"/>
      <c r="NQB146" s="6"/>
      <c r="NQC146" s="6"/>
      <c r="NQD146" s="6"/>
      <c r="NQE146" s="6"/>
      <c r="NQF146" s="6"/>
      <c r="NQG146" s="6"/>
      <c r="NQH146" s="6"/>
      <c r="NQI146" s="6"/>
      <c r="NQJ146" s="6"/>
      <c r="NQK146" s="6"/>
      <c r="NQL146" s="6"/>
      <c r="NQM146" s="6"/>
      <c r="NQN146" s="6"/>
      <c r="NQO146" s="6"/>
      <c r="NQP146" s="6"/>
      <c r="NQQ146" s="6"/>
      <c r="NQR146" s="6"/>
      <c r="NQS146" s="6"/>
      <c r="NQT146" s="6"/>
      <c r="NQU146" s="6"/>
      <c r="NQV146" s="6"/>
      <c r="NQW146" s="6"/>
      <c r="NQX146" s="6"/>
      <c r="NQY146" s="6"/>
      <c r="NQZ146" s="6"/>
      <c r="NRA146" s="6"/>
      <c r="NRB146" s="6"/>
      <c r="NRC146" s="6"/>
      <c r="NRD146" s="6"/>
      <c r="NRE146" s="6"/>
      <c r="NRF146" s="6"/>
      <c r="NRG146" s="6"/>
      <c r="NRH146" s="6"/>
      <c r="NRI146" s="6"/>
      <c r="NRJ146" s="6"/>
      <c r="NRK146" s="6"/>
      <c r="NRL146" s="6"/>
      <c r="NRM146" s="6"/>
      <c r="NRN146" s="6"/>
      <c r="NRO146" s="6"/>
      <c r="NRP146" s="6"/>
      <c r="NRQ146" s="6"/>
      <c r="NRR146" s="6"/>
      <c r="NRS146" s="6"/>
      <c r="NRT146" s="6"/>
      <c r="NRU146" s="6"/>
      <c r="NRV146" s="6"/>
      <c r="NRW146" s="6"/>
      <c r="NRX146" s="6"/>
      <c r="NRY146" s="6"/>
      <c r="NRZ146" s="6"/>
      <c r="NSA146" s="6"/>
      <c r="NSB146" s="6"/>
      <c r="NSC146" s="6"/>
      <c r="NSD146" s="6"/>
      <c r="NSE146" s="6"/>
      <c r="NSF146" s="6"/>
      <c r="NSG146" s="6"/>
      <c r="NSH146" s="6"/>
      <c r="NSI146" s="6"/>
      <c r="NSJ146" s="6"/>
      <c r="NSK146" s="6"/>
      <c r="NSL146" s="6"/>
      <c r="NSM146" s="6"/>
      <c r="NSN146" s="6"/>
      <c r="NSO146" s="6"/>
      <c r="NSP146" s="6"/>
      <c r="NSQ146" s="6"/>
      <c r="NSR146" s="6"/>
      <c r="NSS146" s="6"/>
      <c r="NST146" s="6"/>
      <c r="NSU146" s="6"/>
      <c r="NSV146" s="6"/>
      <c r="NSW146" s="6"/>
      <c r="NSX146" s="6"/>
      <c r="NSY146" s="6"/>
      <c r="NSZ146" s="6"/>
      <c r="NTA146" s="6"/>
      <c r="NTB146" s="6"/>
      <c r="NTC146" s="6"/>
      <c r="NTD146" s="6"/>
      <c r="NTE146" s="6"/>
      <c r="NTF146" s="6"/>
      <c r="NTG146" s="6"/>
      <c r="NTH146" s="6"/>
      <c r="NTI146" s="6"/>
      <c r="NTJ146" s="6"/>
      <c r="NTK146" s="6"/>
      <c r="NTL146" s="6"/>
      <c r="NTM146" s="6"/>
      <c r="NTN146" s="6"/>
      <c r="NTO146" s="6"/>
      <c r="NTP146" s="6"/>
      <c r="NTQ146" s="6"/>
      <c r="NTR146" s="6"/>
      <c r="NTS146" s="6"/>
      <c r="NTT146" s="6"/>
      <c r="NTU146" s="6"/>
      <c r="NTV146" s="6"/>
      <c r="NTW146" s="6"/>
      <c r="NTX146" s="6"/>
      <c r="NTY146" s="6"/>
      <c r="NTZ146" s="6"/>
      <c r="NUA146" s="6"/>
      <c r="NUB146" s="6"/>
      <c r="NUC146" s="6"/>
      <c r="NUD146" s="6"/>
      <c r="NUE146" s="6"/>
      <c r="NUF146" s="6"/>
      <c r="NUG146" s="6"/>
      <c r="NUH146" s="6"/>
      <c r="NUI146" s="6"/>
      <c r="NUJ146" s="6"/>
      <c r="NUK146" s="6"/>
      <c r="NUL146" s="6"/>
      <c r="NUM146" s="6"/>
      <c r="NUN146" s="6"/>
      <c r="NUO146" s="6"/>
      <c r="NUP146" s="6"/>
      <c r="NUQ146" s="6"/>
      <c r="NUR146" s="6"/>
      <c r="NUS146" s="6"/>
      <c r="NUT146" s="6"/>
      <c r="NUU146" s="6"/>
      <c r="NUV146" s="6"/>
      <c r="NUW146" s="6"/>
      <c r="NUX146" s="6"/>
      <c r="NUY146" s="6"/>
      <c r="NUZ146" s="6"/>
      <c r="NVA146" s="6"/>
      <c r="NVB146" s="6"/>
      <c r="NVC146" s="6"/>
      <c r="NVD146" s="6"/>
      <c r="NVE146" s="6"/>
      <c r="NVF146" s="6"/>
      <c r="NVG146" s="6"/>
      <c r="NVH146" s="6"/>
      <c r="NVI146" s="6"/>
      <c r="NVJ146" s="6"/>
      <c r="NVK146" s="6"/>
      <c r="NVL146" s="6"/>
      <c r="NVM146" s="6"/>
      <c r="NVN146" s="6"/>
      <c r="NVO146" s="6"/>
      <c r="NVP146" s="6"/>
      <c r="NVQ146" s="6"/>
      <c r="NVR146" s="6"/>
      <c r="NVS146" s="6"/>
      <c r="NVT146" s="6"/>
      <c r="NVU146" s="6"/>
      <c r="NVV146" s="6"/>
      <c r="NVW146" s="6"/>
      <c r="NVX146" s="6"/>
      <c r="NVY146" s="6"/>
      <c r="NVZ146" s="6"/>
      <c r="NWA146" s="6"/>
      <c r="NWB146" s="6"/>
      <c r="NWC146" s="6"/>
      <c r="NWD146" s="6"/>
      <c r="NWE146" s="6"/>
      <c r="NWF146" s="6"/>
      <c r="NWG146" s="6"/>
      <c r="NWH146" s="6"/>
      <c r="NWI146" s="6"/>
      <c r="NWJ146" s="6"/>
      <c r="NWK146" s="6"/>
      <c r="NWL146" s="6"/>
      <c r="NWM146" s="6"/>
      <c r="NWN146" s="6"/>
      <c r="NWO146" s="6"/>
      <c r="NWP146" s="6"/>
      <c r="NWQ146" s="6"/>
      <c r="NWR146" s="6"/>
      <c r="NWS146" s="6"/>
      <c r="NWT146" s="6"/>
      <c r="NWU146" s="6"/>
      <c r="NWV146" s="6"/>
      <c r="NWW146" s="6"/>
      <c r="NWX146" s="6"/>
      <c r="NWY146" s="6"/>
      <c r="NWZ146" s="6"/>
      <c r="NXA146" s="6"/>
      <c r="NXB146" s="6"/>
      <c r="NXC146" s="6"/>
      <c r="NXD146" s="6"/>
      <c r="NXE146" s="6"/>
      <c r="NXF146" s="6"/>
      <c r="NXG146" s="6"/>
      <c r="NXH146" s="6"/>
      <c r="NXI146" s="6"/>
      <c r="NXJ146" s="6"/>
      <c r="NXK146" s="6"/>
      <c r="NXL146" s="6"/>
      <c r="NXM146" s="6"/>
      <c r="NXN146" s="6"/>
      <c r="NXO146" s="6"/>
      <c r="NXP146" s="6"/>
      <c r="NXQ146" s="6"/>
      <c r="NXR146" s="6"/>
      <c r="NXS146" s="6"/>
      <c r="NXT146" s="6"/>
      <c r="NXU146" s="6"/>
      <c r="NXV146" s="6"/>
      <c r="NXW146" s="6"/>
      <c r="NXX146" s="6"/>
      <c r="NXY146" s="6"/>
      <c r="NXZ146" s="6"/>
      <c r="NYA146" s="6"/>
      <c r="NYB146" s="6"/>
      <c r="NYC146" s="6"/>
      <c r="NYD146" s="6"/>
      <c r="NYE146" s="6"/>
      <c r="NYF146" s="6"/>
      <c r="NYG146" s="6"/>
      <c r="NYH146" s="6"/>
      <c r="NYI146" s="6"/>
      <c r="NYJ146" s="6"/>
      <c r="NYK146" s="6"/>
      <c r="NYL146" s="6"/>
      <c r="NYM146" s="6"/>
      <c r="NYN146" s="6"/>
      <c r="NYO146" s="6"/>
      <c r="NYP146" s="6"/>
      <c r="NYQ146" s="6"/>
      <c r="NYR146" s="6"/>
      <c r="NYS146" s="6"/>
      <c r="NYT146" s="6"/>
      <c r="NYU146" s="6"/>
      <c r="NYV146" s="6"/>
      <c r="NYW146" s="6"/>
      <c r="NYX146" s="6"/>
      <c r="NYY146" s="6"/>
      <c r="NYZ146" s="6"/>
      <c r="NZA146" s="6"/>
      <c r="NZB146" s="6"/>
      <c r="NZC146" s="6"/>
      <c r="NZD146" s="6"/>
      <c r="NZE146" s="6"/>
      <c r="NZF146" s="6"/>
      <c r="NZG146" s="6"/>
      <c r="NZH146" s="6"/>
      <c r="NZI146" s="6"/>
      <c r="NZJ146" s="6"/>
      <c r="NZK146" s="6"/>
      <c r="NZL146" s="6"/>
      <c r="NZM146" s="6"/>
      <c r="NZN146" s="6"/>
      <c r="NZO146" s="6"/>
      <c r="NZP146" s="6"/>
      <c r="NZQ146" s="6"/>
      <c r="NZR146" s="6"/>
      <c r="NZS146" s="6"/>
      <c r="NZT146" s="6"/>
      <c r="NZU146" s="6"/>
      <c r="NZV146" s="6"/>
      <c r="NZW146" s="6"/>
      <c r="NZX146" s="6"/>
      <c r="NZY146" s="6"/>
      <c r="NZZ146" s="6"/>
      <c r="OAA146" s="6"/>
      <c r="OAB146" s="6"/>
      <c r="OAC146" s="6"/>
      <c r="OAD146" s="6"/>
      <c r="OAE146" s="6"/>
      <c r="OAF146" s="6"/>
      <c r="OAG146" s="6"/>
      <c r="OAH146" s="6"/>
      <c r="OAI146" s="6"/>
      <c r="OAJ146" s="6"/>
      <c r="OAK146" s="6"/>
      <c r="OAL146" s="6"/>
      <c r="OAM146" s="6"/>
      <c r="OAN146" s="6"/>
      <c r="OAO146" s="6"/>
      <c r="OAP146" s="6"/>
      <c r="OAQ146" s="6"/>
      <c r="OAR146" s="6"/>
      <c r="OAS146" s="6"/>
      <c r="OAT146" s="6"/>
      <c r="OAU146" s="6"/>
      <c r="OAV146" s="6"/>
      <c r="OAW146" s="6"/>
      <c r="OAX146" s="6"/>
      <c r="OAY146" s="6"/>
      <c r="OAZ146" s="6"/>
      <c r="OBA146" s="6"/>
      <c r="OBB146" s="6"/>
      <c r="OBC146" s="6"/>
      <c r="OBD146" s="6"/>
      <c r="OBE146" s="6"/>
      <c r="OBF146" s="6"/>
      <c r="OBG146" s="6"/>
      <c r="OBH146" s="6"/>
      <c r="OBI146" s="6"/>
      <c r="OBJ146" s="6"/>
      <c r="OBK146" s="6"/>
      <c r="OBL146" s="6"/>
      <c r="OBM146" s="6"/>
      <c r="OBN146" s="6"/>
      <c r="OBO146" s="6"/>
      <c r="OBP146" s="6"/>
      <c r="OBQ146" s="6"/>
      <c r="OBR146" s="6"/>
      <c r="OBS146" s="6"/>
      <c r="OBT146" s="6"/>
      <c r="OBU146" s="6"/>
      <c r="OBV146" s="6"/>
      <c r="OBW146" s="6"/>
      <c r="OBX146" s="6"/>
      <c r="OBY146" s="6"/>
      <c r="OBZ146" s="6"/>
      <c r="OCA146" s="6"/>
      <c r="OCB146" s="6"/>
      <c r="OCC146" s="6"/>
      <c r="OCD146" s="6"/>
      <c r="OCE146" s="6"/>
      <c r="OCF146" s="6"/>
      <c r="OCG146" s="6"/>
      <c r="OCH146" s="6"/>
      <c r="OCI146" s="6"/>
      <c r="OCJ146" s="6"/>
      <c r="OCK146" s="6"/>
      <c r="OCL146" s="6"/>
      <c r="OCM146" s="6"/>
      <c r="OCN146" s="6"/>
      <c r="OCO146" s="6"/>
      <c r="OCP146" s="6"/>
      <c r="OCQ146" s="6"/>
      <c r="OCR146" s="6"/>
      <c r="OCS146" s="6"/>
      <c r="OCT146" s="6"/>
      <c r="OCU146" s="6"/>
      <c r="OCV146" s="6"/>
      <c r="OCW146" s="6"/>
      <c r="OCX146" s="6"/>
      <c r="OCY146" s="6"/>
      <c r="OCZ146" s="6"/>
      <c r="ODA146" s="6"/>
      <c r="ODB146" s="6"/>
      <c r="ODC146" s="6"/>
      <c r="ODD146" s="6"/>
      <c r="ODE146" s="6"/>
      <c r="ODF146" s="6"/>
      <c r="ODG146" s="6"/>
      <c r="ODH146" s="6"/>
      <c r="ODI146" s="6"/>
      <c r="ODJ146" s="6"/>
      <c r="ODK146" s="6"/>
      <c r="ODL146" s="6"/>
      <c r="ODM146" s="6"/>
      <c r="ODN146" s="6"/>
      <c r="ODO146" s="6"/>
      <c r="ODP146" s="6"/>
      <c r="ODQ146" s="6"/>
      <c r="ODR146" s="6"/>
      <c r="ODS146" s="6"/>
      <c r="ODT146" s="6"/>
      <c r="ODU146" s="6"/>
      <c r="ODV146" s="6"/>
      <c r="ODW146" s="6"/>
      <c r="ODX146" s="6"/>
      <c r="ODY146" s="6"/>
      <c r="ODZ146" s="6"/>
      <c r="OEA146" s="6"/>
      <c r="OEB146" s="6"/>
      <c r="OEC146" s="6"/>
      <c r="OED146" s="6"/>
      <c r="OEE146" s="6"/>
      <c r="OEF146" s="6"/>
      <c r="OEG146" s="6"/>
      <c r="OEH146" s="6"/>
      <c r="OEI146" s="6"/>
      <c r="OEJ146" s="6"/>
      <c r="OEK146" s="6"/>
      <c r="OEL146" s="6"/>
      <c r="OEM146" s="6"/>
      <c r="OEN146" s="6"/>
      <c r="OEO146" s="6"/>
      <c r="OEP146" s="6"/>
      <c r="OEQ146" s="6"/>
      <c r="OER146" s="6"/>
      <c r="OES146" s="6"/>
      <c r="OET146" s="6"/>
      <c r="OEU146" s="6"/>
      <c r="OEV146" s="6"/>
      <c r="OEW146" s="6"/>
      <c r="OEX146" s="6"/>
      <c r="OEY146" s="6"/>
      <c r="OEZ146" s="6"/>
      <c r="OFA146" s="6"/>
      <c r="OFB146" s="6"/>
      <c r="OFC146" s="6"/>
      <c r="OFD146" s="6"/>
      <c r="OFE146" s="6"/>
      <c r="OFF146" s="6"/>
      <c r="OFG146" s="6"/>
      <c r="OFH146" s="6"/>
      <c r="OFI146" s="6"/>
      <c r="OFJ146" s="6"/>
      <c r="OFK146" s="6"/>
      <c r="OFL146" s="6"/>
      <c r="OFM146" s="6"/>
      <c r="OFN146" s="6"/>
      <c r="OFO146" s="6"/>
      <c r="OFP146" s="6"/>
      <c r="OFQ146" s="6"/>
      <c r="OFR146" s="6"/>
      <c r="OFS146" s="6"/>
      <c r="OFT146" s="6"/>
      <c r="OFU146" s="6"/>
      <c r="OFV146" s="6"/>
      <c r="OFW146" s="6"/>
      <c r="OFX146" s="6"/>
      <c r="OFY146" s="6"/>
      <c r="OFZ146" s="6"/>
      <c r="OGA146" s="6"/>
      <c r="OGB146" s="6"/>
      <c r="OGC146" s="6"/>
      <c r="OGD146" s="6"/>
      <c r="OGE146" s="6"/>
      <c r="OGF146" s="6"/>
      <c r="OGG146" s="6"/>
      <c r="OGH146" s="6"/>
      <c r="OGI146" s="6"/>
      <c r="OGJ146" s="6"/>
      <c r="OGK146" s="6"/>
      <c r="OGL146" s="6"/>
      <c r="OGM146" s="6"/>
      <c r="OGN146" s="6"/>
      <c r="OGO146" s="6"/>
      <c r="OGP146" s="6"/>
      <c r="OGQ146" s="6"/>
      <c r="OGR146" s="6"/>
      <c r="OGS146" s="6"/>
      <c r="OGT146" s="6"/>
      <c r="OGU146" s="6"/>
      <c r="OGV146" s="6"/>
      <c r="OGW146" s="6"/>
      <c r="OGX146" s="6"/>
      <c r="OGY146" s="6"/>
      <c r="OGZ146" s="6"/>
      <c r="OHA146" s="6"/>
      <c r="OHB146" s="6"/>
      <c r="OHC146" s="6"/>
      <c r="OHD146" s="6"/>
      <c r="OHE146" s="6"/>
      <c r="OHF146" s="6"/>
      <c r="OHG146" s="6"/>
      <c r="OHH146" s="6"/>
      <c r="OHI146" s="6"/>
      <c r="OHJ146" s="6"/>
      <c r="OHK146" s="6"/>
      <c r="OHL146" s="6"/>
      <c r="OHM146" s="6"/>
      <c r="OHN146" s="6"/>
      <c r="OHO146" s="6"/>
      <c r="OHP146" s="6"/>
      <c r="OHQ146" s="6"/>
      <c r="OHR146" s="6"/>
      <c r="OHS146" s="6"/>
      <c r="OHT146" s="6"/>
      <c r="OHU146" s="6"/>
      <c r="OHV146" s="6"/>
      <c r="OHW146" s="6"/>
      <c r="OHX146" s="6"/>
      <c r="OHY146" s="6"/>
      <c r="OHZ146" s="6"/>
      <c r="OIA146" s="6"/>
      <c r="OIB146" s="6"/>
      <c r="OIC146" s="6"/>
      <c r="OID146" s="6"/>
      <c r="OIE146" s="6"/>
      <c r="OIF146" s="6"/>
      <c r="OIG146" s="6"/>
      <c r="OIH146" s="6"/>
      <c r="OII146" s="6"/>
      <c r="OIJ146" s="6"/>
      <c r="OIK146" s="6"/>
      <c r="OIL146" s="6"/>
      <c r="OIM146" s="6"/>
      <c r="OIN146" s="6"/>
      <c r="OIO146" s="6"/>
      <c r="OIP146" s="6"/>
      <c r="OIQ146" s="6"/>
      <c r="OIR146" s="6"/>
      <c r="OIS146" s="6"/>
      <c r="OIT146" s="6"/>
      <c r="OIU146" s="6"/>
      <c r="OIV146" s="6"/>
      <c r="OIW146" s="6"/>
      <c r="OIX146" s="6"/>
      <c r="OIY146" s="6"/>
      <c r="OIZ146" s="6"/>
      <c r="OJA146" s="6"/>
      <c r="OJB146" s="6"/>
      <c r="OJC146" s="6"/>
      <c r="OJD146" s="6"/>
      <c r="OJE146" s="6"/>
      <c r="OJF146" s="6"/>
      <c r="OJG146" s="6"/>
      <c r="OJH146" s="6"/>
      <c r="OJI146" s="6"/>
      <c r="OJJ146" s="6"/>
      <c r="OJK146" s="6"/>
      <c r="OJL146" s="6"/>
      <c r="OJM146" s="6"/>
      <c r="OJN146" s="6"/>
      <c r="OJO146" s="6"/>
      <c r="OJP146" s="6"/>
      <c r="OJQ146" s="6"/>
      <c r="OJR146" s="6"/>
      <c r="OJS146" s="6"/>
      <c r="OJT146" s="6"/>
      <c r="OJU146" s="6"/>
      <c r="OJV146" s="6"/>
      <c r="OJW146" s="6"/>
      <c r="OJX146" s="6"/>
      <c r="OJY146" s="6"/>
      <c r="OJZ146" s="6"/>
      <c r="OKA146" s="6"/>
      <c r="OKB146" s="6"/>
      <c r="OKC146" s="6"/>
      <c r="OKD146" s="6"/>
      <c r="OKE146" s="6"/>
      <c r="OKF146" s="6"/>
      <c r="OKG146" s="6"/>
      <c r="OKH146" s="6"/>
      <c r="OKI146" s="6"/>
      <c r="OKJ146" s="6"/>
      <c r="OKK146" s="6"/>
      <c r="OKL146" s="6"/>
      <c r="OKM146" s="6"/>
      <c r="OKN146" s="6"/>
      <c r="OKO146" s="6"/>
      <c r="OKP146" s="6"/>
      <c r="OKQ146" s="6"/>
      <c r="OKR146" s="6"/>
      <c r="OKS146" s="6"/>
      <c r="OKT146" s="6"/>
      <c r="OKU146" s="6"/>
      <c r="OKV146" s="6"/>
      <c r="OKW146" s="6"/>
      <c r="OKX146" s="6"/>
      <c r="OKY146" s="6"/>
      <c r="OKZ146" s="6"/>
      <c r="OLA146" s="6"/>
      <c r="OLB146" s="6"/>
      <c r="OLC146" s="6"/>
      <c r="OLD146" s="6"/>
      <c r="OLE146" s="6"/>
      <c r="OLF146" s="6"/>
      <c r="OLG146" s="6"/>
      <c r="OLH146" s="6"/>
      <c r="OLI146" s="6"/>
      <c r="OLJ146" s="6"/>
      <c r="OLK146" s="6"/>
      <c r="OLL146" s="6"/>
      <c r="OLM146" s="6"/>
      <c r="OLN146" s="6"/>
      <c r="OLO146" s="6"/>
      <c r="OLP146" s="6"/>
      <c r="OLQ146" s="6"/>
      <c r="OLR146" s="6"/>
      <c r="OLS146" s="6"/>
      <c r="OLT146" s="6"/>
      <c r="OLU146" s="6"/>
      <c r="OLV146" s="6"/>
      <c r="OLW146" s="6"/>
      <c r="OLX146" s="6"/>
      <c r="OLY146" s="6"/>
      <c r="OLZ146" s="6"/>
      <c r="OMA146" s="6"/>
      <c r="OMB146" s="6"/>
      <c r="OMC146" s="6"/>
      <c r="OMD146" s="6"/>
      <c r="OME146" s="6"/>
      <c r="OMF146" s="6"/>
      <c r="OMG146" s="6"/>
      <c r="OMH146" s="6"/>
      <c r="OMI146" s="6"/>
      <c r="OMJ146" s="6"/>
      <c r="OMK146" s="6"/>
      <c r="OML146" s="6"/>
      <c r="OMM146" s="6"/>
      <c r="OMN146" s="6"/>
      <c r="OMO146" s="6"/>
      <c r="OMP146" s="6"/>
      <c r="OMQ146" s="6"/>
      <c r="OMR146" s="6"/>
      <c r="OMS146" s="6"/>
      <c r="OMT146" s="6"/>
      <c r="OMU146" s="6"/>
      <c r="OMV146" s="6"/>
      <c r="OMW146" s="6"/>
      <c r="OMX146" s="6"/>
      <c r="OMY146" s="6"/>
      <c r="OMZ146" s="6"/>
      <c r="ONA146" s="6"/>
      <c r="ONB146" s="6"/>
      <c r="ONC146" s="6"/>
      <c r="OND146" s="6"/>
      <c r="ONE146" s="6"/>
      <c r="ONF146" s="6"/>
      <c r="ONG146" s="6"/>
      <c r="ONH146" s="6"/>
      <c r="ONI146" s="6"/>
      <c r="ONJ146" s="6"/>
      <c r="ONK146" s="6"/>
      <c r="ONL146" s="6"/>
      <c r="ONM146" s="6"/>
      <c r="ONN146" s="6"/>
      <c r="ONO146" s="6"/>
      <c r="ONP146" s="6"/>
      <c r="ONQ146" s="6"/>
      <c r="ONR146" s="6"/>
      <c r="ONS146" s="6"/>
      <c r="ONT146" s="6"/>
      <c r="ONU146" s="6"/>
      <c r="ONV146" s="6"/>
      <c r="ONW146" s="6"/>
      <c r="ONX146" s="6"/>
      <c r="ONY146" s="6"/>
      <c r="ONZ146" s="6"/>
      <c r="OOA146" s="6"/>
      <c r="OOB146" s="6"/>
      <c r="OOC146" s="6"/>
      <c r="OOD146" s="6"/>
      <c r="OOE146" s="6"/>
      <c r="OOF146" s="6"/>
      <c r="OOG146" s="6"/>
      <c r="OOH146" s="6"/>
      <c r="OOI146" s="6"/>
      <c r="OOJ146" s="6"/>
      <c r="OOK146" s="6"/>
      <c r="OOL146" s="6"/>
      <c r="OOM146" s="6"/>
      <c r="OON146" s="6"/>
      <c r="OOO146" s="6"/>
      <c r="OOP146" s="6"/>
      <c r="OOQ146" s="6"/>
      <c r="OOR146" s="6"/>
      <c r="OOS146" s="6"/>
      <c r="OOT146" s="6"/>
      <c r="OOU146" s="6"/>
      <c r="OOV146" s="6"/>
      <c r="OOW146" s="6"/>
      <c r="OOX146" s="6"/>
      <c r="OOY146" s="6"/>
      <c r="OOZ146" s="6"/>
      <c r="OPA146" s="6"/>
      <c r="OPB146" s="6"/>
      <c r="OPC146" s="6"/>
      <c r="OPD146" s="6"/>
      <c r="OPE146" s="6"/>
      <c r="OPF146" s="6"/>
      <c r="OPG146" s="6"/>
      <c r="OPH146" s="6"/>
      <c r="OPI146" s="6"/>
      <c r="OPJ146" s="6"/>
      <c r="OPK146" s="6"/>
      <c r="OPL146" s="6"/>
      <c r="OPM146" s="6"/>
      <c r="OPN146" s="6"/>
      <c r="OPO146" s="6"/>
      <c r="OPP146" s="6"/>
      <c r="OPQ146" s="6"/>
      <c r="OPR146" s="6"/>
      <c r="OPS146" s="6"/>
      <c r="OPT146" s="6"/>
      <c r="OPU146" s="6"/>
      <c r="OPV146" s="6"/>
      <c r="OPW146" s="6"/>
      <c r="OPX146" s="6"/>
      <c r="OPY146" s="6"/>
      <c r="OPZ146" s="6"/>
      <c r="OQA146" s="6"/>
      <c r="OQB146" s="6"/>
      <c r="OQC146" s="6"/>
      <c r="OQD146" s="6"/>
      <c r="OQE146" s="6"/>
      <c r="OQF146" s="6"/>
      <c r="OQG146" s="6"/>
      <c r="OQH146" s="6"/>
      <c r="OQI146" s="6"/>
      <c r="OQJ146" s="6"/>
      <c r="OQK146" s="6"/>
      <c r="OQL146" s="6"/>
      <c r="OQM146" s="6"/>
      <c r="OQN146" s="6"/>
      <c r="OQO146" s="6"/>
      <c r="OQP146" s="6"/>
      <c r="OQQ146" s="6"/>
      <c r="OQR146" s="6"/>
      <c r="OQS146" s="6"/>
      <c r="OQT146" s="6"/>
      <c r="OQU146" s="6"/>
      <c r="OQV146" s="6"/>
      <c r="OQW146" s="6"/>
      <c r="OQX146" s="6"/>
      <c r="OQY146" s="6"/>
      <c r="OQZ146" s="6"/>
      <c r="ORA146" s="6"/>
      <c r="ORB146" s="6"/>
      <c r="ORC146" s="6"/>
      <c r="ORD146" s="6"/>
      <c r="ORE146" s="6"/>
      <c r="ORF146" s="6"/>
      <c r="ORG146" s="6"/>
      <c r="ORH146" s="6"/>
      <c r="ORI146" s="6"/>
      <c r="ORJ146" s="6"/>
      <c r="ORK146" s="6"/>
      <c r="ORL146" s="6"/>
      <c r="ORM146" s="6"/>
      <c r="ORN146" s="6"/>
      <c r="ORO146" s="6"/>
      <c r="ORP146" s="6"/>
      <c r="ORQ146" s="6"/>
      <c r="ORR146" s="6"/>
      <c r="ORS146" s="6"/>
      <c r="ORT146" s="6"/>
      <c r="ORU146" s="6"/>
      <c r="ORV146" s="6"/>
      <c r="ORW146" s="6"/>
      <c r="ORX146" s="6"/>
      <c r="ORY146" s="6"/>
      <c r="ORZ146" s="6"/>
      <c r="OSA146" s="6"/>
      <c r="OSB146" s="6"/>
      <c r="OSC146" s="6"/>
      <c r="OSD146" s="6"/>
      <c r="OSE146" s="6"/>
      <c r="OSF146" s="6"/>
      <c r="OSG146" s="6"/>
      <c r="OSH146" s="6"/>
      <c r="OSI146" s="6"/>
      <c r="OSJ146" s="6"/>
      <c r="OSK146" s="6"/>
      <c r="OSL146" s="6"/>
      <c r="OSM146" s="6"/>
      <c r="OSN146" s="6"/>
      <c r="OSO146" s="6"/>
      <c r="OSP146" s="6"/>
      <c r="OSQ146" s="6"/>
      <c r="OSR146" s="6"/>
      <c r="OSS146" s="6"/>
      <c r="OST146" s="6"/>
      <c r="OSU146" s="6"/>
      <c r="OSV146" s="6"/>
      <c r="OSW146" s="6"/>
      <c r="OSX146" s="6"/>
      <c r="OSY146" s="6"/>
      <c r="OSZ146" s="6"/>
      <c r="OTA146" s="6"/>
      <c r="OTB146" s="6"/>
      <c r="OTC146" s="6"/>
      <c r="OTD146" s="6"/>
      <c r="OTE146" s="6"/>
      <c r="OTF146" s="6"/>
      <c r="OTG146" s="6"/>
      <c r="OTH146" s="6"/>
      <c r="OTI146" s="6"/>
      <c r="OTJ146" s="6"/>
      <c r="OTK146" s="6"/>
      <c r="OTL146" s="6"/>
      <c r="OTM146" s="6"/>
      <c r="OTN146" s="6"/>
      <c r="OTO146" s="6"/>
      <c r="OTP146" s="6"/>
      <c r="OTQ146" s="6"/>
      <c r="OTR146" s="6"/>
      <c r="OTS146" s="6"/>
      <c r="OTT146" s="6"/>
      <c r="OTU146" s="6"/>
      <c r="OTV146" s="6"/>
      <c r="OTW146" s="6"/>
      <c r="OTX146" s="6"/>
      <c r="OTY146" s="6"/>
      <c r="OTZ146" s="6"/>
      <c r="OUA146" s="6"/>
      <c r="OUB146" s="6"/>
      <c r="OUC146" s="6"/>
      <c r="OUD146" s="6"/>
      <c r="OUE146" s="6"/>
      <c r="OUF146" s="6"/>
      <c r="OUG146" s="6"/>
      <c r="OUH146" s="6"/>
      <c r="OUI146" s="6"/>
      <c r="OUJ146" s="6"/>
      <c r="OUK146" s="6"/>
      <c r="OUL146" s="6"/>
      <c r="OUM146" s="6"/>
      <c r="OUN146" s="6"/>
      <c r="OUO146" s="6"/>
      <c r="OUP146" s="6"/>
      <c r="OUQ146" s="6"/>
      <c r="OUR146" s="6"/>
      <c r="OUS146" s="6"/>
      <c r="OUT146" s="6"/>
      <c r="OUU146" s="6"/>
      <c r="OUV146" s="6"/>
      <c r="OUW146" s="6"/>
      <c r="OUX146" s="6"/>
      <c r="OUY146" s="6"/>
      <c r="OUZ146" s="6"/>
      <c r="OVA146" s="6"/>
      <c r="OVB146" s="6"/>
      <c r="OVC146" s="6"/>
      <c r="OVD146" s="6"/>
      <c r="OVE146" s="6"/>
      <c r="OVF146" s="6"/>
      <c r="OVG146" s="6"/>
      <c r="OVH146" s="6"/>
      <c r="OVI146" s="6"/>
      <c r="OVJ146" s="6"/>
      <c r="OVK146" s="6"/>
      <c r="OVL146" s="6"/>
      <c r="OVM146" s="6"/>
      <c r="OVN146" s="6"/>
      <c r="OVO146" s="6"/>
      <c r="OVP146" s="6"/>
      <c r="OVQ146" s="6"/>
      <c r="OVR146" s="6"/>
      <c r="OVS146" s="6"/>
      <c r="OVT146" s="6"/>
      <c r="OVU146" s="6"/>
      <c r="OVV146" s="6"/>
      <c r="OVW146" s="6"/>
      <c r="OVX146" s="6"/>
      <c r="OVY146" s="6"/>
      <c r="OVZ146" s="6"/>
      <c r="OWA146" s="6"/>
      <c r="OWB146" s="6"/>
      <c r="OWC146" s="6"/>
      <c r="OWD146" s="6"/>
      <c r="OWE146" s="6"/>
      <c r="OWF146" s="6"/>
      <c r="OWG146" s="6"/>
      <c r="OWH146" s="6"/>
      <c r="OWI146" s="6"/>
      <c r="OWJ146" s="6"/>
      <c r="OWK146" s="6"/>
      <c r="OWL146" s="6"/>
      <c r="OWM146" s="6"/>
      <c r="OWN146" s="6"/>
      <c r="OWO146" s="6"/>
      <c r="OWP146" s="6"/>
      <c r="OWQ146" s="6"/>
      <c r="OWR146" s="6"/>
      <c r="OWS146" s="6"/>
      <c r="OWT146" s="6"/>
      <c r="OWU146" s="6"/>
      <c r="OWV146" s="6"/>
      <c r="OWW146" s="6"/>
      <c r="OWX146" s="6"/>
      <c r="OWY146" s="6"/>
      <c r="OWZ146" s="6"/>
      <c r="OXA146" s="6"/>
      <c r="OXB146" s="6"/>
      <c r="OXC146" s="6"/>
      <c r="OXD146" s="6"/>
      <c r="OXE146" s="6"/>
      <c r="OXF146" s="6"/>
      <c r="OXG146" s="6"/>
      <c r="OXH146" s="6"/>
      <c r="OXI146" s="6"/>
      <c r="OXJ146" s="6"/>
      <c r="OXK146" s="6"/>
      <c r="OXL146" s="6"/>
      <c r="OXM146" s="6"/>
      <c r="OXN146" s="6"/>
      <c r="OXO146" s="6"/>
      <c r="OXP146" s="6"/>
      <c r="OXQ146" s="6"/>
      <c r="OXR146" s="6"/>
      <c r="OXS146" s="6"/>
      <c r="OXT146" s="6"/>
      <c r="OXU146" s="6"/>
      <c r="OXV146" s="6"/>
      <c r="OXW146" s="6"/>
      <c r="OXX146" s="6"/>
      <c r="OXY146" s="6"/>
      <c r="OXZ146" s="6"/>
      <c r="OYA146" s="6"/>
      <c r="OYB146" s="6"/>
      <c r="OYC146" s="6"/>
      <c r="OYD146" s="6"/>
      <c r="OYE146" s="6"/>
      <c r="OYF146" s="6"/>
      <c r="OYG146" s="6"/>
      <c r="OYH146" s="6"/>
      <c r="OYI146" s="6"/>
      <c r="OYJ146" s="6"/>
      <c r="OYK146" s="6"/>
      <c r="OYL146" s="6"/>
      <c r="OYM146" s="6"/>
      <c r="OYN146" s="6"/>
      <c r="OYO146" s="6"/>
      <c r="OYP146" s="6"/>
      <c r="OYQ146" s="6"/>
      <c r="OYR146" s="6"/>
      <c r="OYS146" s="6"/>
      <c r="OYT146" s="6"/>
      <c r="OYU146" s="6"/>
      <c r="OYV146" s="6"/>
      <c r="OYW146" s="6"/>
      <c r="OYX146" s="6"/>
      <c r="OYY146" s="6"/>
      <c r="OYZ146" s="6"/>
      <c r="OZA146" s="6"/>
      <c r="OZB146" s="6"/>
      <c r="OZC146" s="6"/>
      <c r="OZD146" s="6"/>
      <c r="OZE146" s="6"/>
      <c r="OZF146" s="6"/>
      <c r="OZG146" s="6"/>
      <c r="OZH146" s="6"/>
      <c r="OZI146" s="6"/>
      <c r="OZJ146" s="6"/>
      <c r="OZK146" s="6"/>
      <c r="OZL146" s="6"/>
      <c r="OZM146" s="6"/>
      <c r="OZN146" s="6"/>
      <c r="OZO146" s="6"/>
      <c r="OZP146" s="6"/>
      <c r="OZQ146" s="6"/>
      <c r="OZR146" s="6"/>
      <c r="OZS146" s="6"/>
      <c r="OZT146" s="6"/>
      <c r="OZU146" s="6"/>
      <c r="OZV146" s="6"/>
      <c r="OZW146" s="6"/>
      <c r="OZX146" s="6"/>
      <c r="OZY146" s="6"/>
      <c r="OZZ146" s="6"/>
      <c r="PAA146" s="6"/>
      <c r="PAB146" s="6"/>
      <c r="PAC146" s="6"/>
      <c r="PAD146" s="6"/>
      <c r="PAE146" s="6"/>
      <c r="PAF146" s="6"/>
      <c r="PAG146" s="6"/>
      <c r="PAH146" s="6"/>
      <c r="PAI146" s="6"/>
      <c r="PAJ146" s="6"/>
      <c r="PAK146" s="6"/>
      <c r="PAL146" s="6"/>
      <c r="PAM146" s="6"/>
      <c r="PAN146" s="6"/>
      <c r="PAO146" s="6"/>
      <c r="PAP146" s="6"/>
      <c r="PAQ146" s="6"/>
      <c r="PAR146" s="6"/>
      <c r="PAS146" s="6"/>
      <c r="PAT146" s="6"/>
      <c r="PAU146" s="6"/>
      <c r="PAV146" s="6"/>
      <c r="PAW146" s="6"/>
      <c r="PAX146" s="6"/>
      <c r="PAY146" s="6"/>
      <c r="PAZ146" s="6"/>
      <c r="PBA146" s="6"/>
      <c r="PBB146" s="6"/>
      <c r="PBC146" s="6"/>
      <c r="PBD146" s="6"/>
      <c r="PBE146" s="6"/>
      <c r="PBF146" s="6"/>
      <c r="PBG146" s="6"/>
      <c r="PBH146" s="6"/>
      <c r="PBI146" s="6"/>
      <c r="PBJ146" s="6"/>
      <c r="PBK146" s="6"/>
      <c r="PBL146" s="6"/>
      <c r="PBM146" s="6"/>
      <c r="PBN146" s="6"/>
      <c r="PBO146" s="6"/>
      <c r="PBP146" s="6"/>
      <c r="PBQ146" s="6"/>
      <c r="PBR146" s="6"/>
      <c r="PBS146" s="6"/>
      <c r="PBT146" s="6"/>
      <c r="PBU146" s="6"/>
      <c r="PBV146" s="6"/>
      <c r="PBW146" s="6"/>
      <c r="PBX146" s="6"/>
      <c r="PBY146" s="6"/>
      <c r="PBZ146" s="6"/>
      <c r="PCA146" s="6"/>
      <c r="PCB146" s="6"/>
      <c r="PCC146" s="6"/>
      <c r="PCD146" s="6"/>
      <c r="PCE146" s="6"/>
      <c r="PCF146" s="6"/>
      <c r="PCG146" s="6"/>
      <c r="PCH146" s="6"/>
      <c r="PCI146" s="6"/>
      <c r="PCJ146" s="6"/>
      <c r="PCK146" s="6"/>
      <c r="PCL146" s="6"/>
      <c r="PCM146" s="6"/>
      <c r="PCN146" s="6"/>
      <c r="PCO146" s="6"/>
      <c r="PCP146" s="6"/>
      <c r="PCQ146" s="6"/>
      <c r="PCR146" s="6"/>
      <c r="PCS146" s="6"/>
      <c r="PCT146" s="6"/>
      <c r="PCU146" s="6"/>
      <c r="PCV146" s="6"/>
      <c r="PCW146" s="6"/>
      <c r="PCX146" s="6"/>
      <c r="PCY146" s="6"/>
      <c r="PCZ146" s="6"/>
      <c r="PDA146" s="6"/>
      <c r="PDB146" s="6"/>
      <c r="PDC146" s="6"/>
      <c r="PDD146" s="6"/>
      <c r="PDE146" s="6"/>
      <c r="PDF146" s="6"/>
      <c r="PDG146" s="6"/>
      <c r="PDH146" s="6"/>
      <c r="PDI146" s="6"/>
      <c r="PDJ146" s="6"/>
      <c r="PDK146" s="6"/>
      <c r="PDL146" s="6"/>
      <c r="PDM146" s="6"/>
      <c r="PDN146" s="6"/>
      <c r="PDO146" s="6"/>
      <c r="PDP146" s="6"/>
      <c r="PDQ146" s="6"/>
      <c r="PDR146" s="6"/>
      <c r="PDS146" s="6"/>
      <c r="PDT146" s="6"/>
      <c r="PDU146" s="6"/>
      <c r="PDV146" s="6"/>
      <c r="PDW146" s="6"/>
      <c r="PDX146" s="6"/>
      <c r="PDY146" s="6"/>
      <c r="PDZ146" s="6"/>
      <c r="PEA146" s="6"/>
      <c r="PEB146" s="6"/>
      <c r="PEC146" s="6"/>
      <c r="PED146" s="6"/>
      <c r="PEE146" s="6"/>
      <c r="PEF146" s="6"/>
      <c r="PEG146" s="6"/>
      <c r="PEH146" s="6"/>
      <c r="PEI146" s="6"/>
      <c r="PEJ146" s="6"/>
      <c r="PEK146" s="6"/>
      <c r="PEL146" s="6"/>
      <c r="PEM146" s="6"/>
      <c r="PEN146" s="6"/>
      <c r="PEO146" s="6"/>
      <c r="PEP146" s="6"/>
      <c r="PEQ146" s="6"/>
      <c r="PER146" s="6"/>
      <c r="PES146" s="6"/>
      <c r="PET146" s="6"/>
      <c r="PEU146" s="6"/>
      <c r="PEV146" s="6"/>
      <c r="PEW146" s="6"/>
      <c r="PEX146" s="6"/>
      <c r="PEY146" s="6"/>
      <c r="PEZ146" s="6"/>
      <c r="PFA146" s="6"/>
      <c r="PFB146" s="6"/>
      <c r="PFC146" s="6"/>
      <c r="PFD146" s="6"/>
      <c r="PFE146" s="6"/>
      <c r="PFF146" s="6"/>
      <c r="PFG146" s="6"/>
      <c r="PFH146" s="6"/>
      <c r="PFI146" s="6"/>
      <c r="PFJ146" s="6"/>
      <c r="PFK146" s="6"/>
      <c r="PFL146" s="6"/>
      <c r="PFM146" s="6"/>
      <c r="PFN146" s="6"/>
      <c r="PFO146" s="6"/>
      <c r="PFP146" s="6"/>
      <c r="PFQ146" s="6"/>
      <c r="PFR146" s="6"/>
      <c r="PFS146" s="6"/>
      <c r="PFT146" s="6"/>
      <c r="PFU146" s="6"/>
      <c r="PFV146" s="6"/>
      <c r="PFW146" s="6"/>
      <c r="PFX146" s="6"/>
      <c r="PFY146" s="6"/>
      <c r="PFZ146" s="6"/>
      <c r="PGA146" s="6"/>
      <c r="PGB146" s="6"/>
      <c r="PGC146" s="6"/>
      <c r="PGD146" s="6"/>
      <c r="PGE146" s="6"/>
      <c r="PGF146" s="6"/>
      <c r="PGG146" s="6"/>
      <c r="PGH146" s="6"/>
      <c r="PGI146" s="6"/>
      <c r="PGJ146" s="6"/>
      <c r="PGK146" s="6"/>
      <c r="PGL146" s="6"/>
      <c r="PGM146" s="6"/>
      <c r="PGN146" s="6"/>
      <c r="PGO146" s="6"/>
      <c r="PGP146" s="6"/>
      <c r="PGQ146" s="6"/>
      <c r="PGR146" s="6"/>
      <c r="PGS146" s="6"/>
      <c r="PGT146" s="6"/>
      <c r="PGU146" s="6"/>
      <c r="PGV146" s="6"/>
      <c r="PGW146" s="6"/>
      <c r="PGX146" s="6"/>
      <c r="PGY146" s="6"/>
      <c r="PGZ146" s="6"/>
      <c r="PHA146" s="6"/>
      <c r="PHB146" s="6"/>
      <c r="PHC146" s="6"/>
      <c r="PHD146" s="6"/>
      <c r="PHE146" s="6"/>
      <c r="PHF146" s="6"/>
      <c r="PHG146" s="6"/>
      <c r="PHH146" s="6"/>
      <c r="PHI146" s="6"/>
      <c r="PHJ146" s="6"/>
      <c r="PHK146" s="6"/>
      <c r="PHL146" s="6"/>
      <c r="PHM146" s="6"/>
      <c r="PHN146" s="6"/>
      <c r="PHO146" s="6"/>
      <c r="PHP146" s="6"/>
      <c r="PHQ146" s="6"/>
      <c r="PHR146" s="6"/>
      <c r="PHS146" s="6"/>
      <c r="PHT146" s="6"/>
      <c r="PHU146" s="6"/>
      <c r="PHV146" s="6"/>
      <c r="PHW146" s="6"/>
      <c r="PHX146" s="6"/>
      <c r="PHY146" s="6"/>
      <c r="PHZ146" s="6"/>
      <c r="PIA146" s="6"/>
      <c r="PIB146" s="6"/>
      <c r="PIC146" s="6"/>
      <c r="PID146" s="6"/>
      <c r="PIE146" s="6"/>
      <c r="PIF146" s="6"/>
      <c r="PIG146" s="6"/>
      <c r="PIH146" s="6"/>
      <c r="PII146" s="6"/>
      <c r="PIJ146" s="6"/>
      <c r="PIK146" s="6"/>
      <c r="PIL146" s="6"/>
      <c r="PIM146" s="6"/>
      <c r="PIN146" s="6"/>
      <c r="PIO146" s="6"/>
      <c r="PIP146" s="6"/>
      <c r="PIQ146" s="6"/>
      <c r="PIR146" s="6"/>
      <c r="PIS146" s="6"/>
      <c r="PIT146" s="6"/>
      <c r="PIU146" s="6"/>
      <c r="PIV146" s="6"/>
      <c r="PIW146" s="6"/>
      <c r="PIX146" s="6"/>
      <c r="PIY146" s="6"/>
      <c r="PIZ146" s="6"/>
      <c r="PJA146" s="6"/>
      <c r="PJB146" s="6"/>
      <c r="PJC146" s="6"/>
      <c r="PJD146" s="6"/>
      <c r="PJE146" s="6"/>
      <c r="PJF146" s="6"/>
      <c r="PJG146" s="6"/>
      <c r="PJH146" s="6"/>
      <c r="PJI146" s="6"/>
      <c r="PJJ146" s="6"/>
      <c r="PJK146" s="6"/>
      <c r="PJL146" s="6"/>
      <c r="PJM146" s="6"/>
      <c r="PJN146" s="6"/>
      <c r="PJO146" s="6"/>
      <c r="PJP146" s="6"/>
      <c r="PJQ146" s="6"/>
      <c r="PJR146" s="6"/>
      <c r="PJS146" s="6"/>
      <c r="PJT146" s="6"/>
      <c r="PJU146" s="6"/>
      <c r="PJV146" s="6"/>
      <c r="PJW146" s="6"/>
      <c r="PJX146" s="6"/>
      <c r="PJY146" s="6"/>
      <c r="PJZ146" s="6"/>
      <c r="PKA146" s="6"/>
      <c r="PKB146" s="6"/>
      <c r="PKC146" s="6"/>
      <c r="PKD146" s="6"/>
      <c r="PKE146" s="6"/>
      <c r="PKF146" s="6"/>
      <c r="PKG146" s="6"/>
      <c r="PKH146" s="6"/>
      <c r="PKI146" s="6"/>
      <c r="PKJ146" s="6"/>
      <c r="PKK146" s="6"/>
      <c r="PKL146" s="6"/>
      <c r="PKM146" s="6"/>
      <c r="PKN146" s="6"/>
      <c r="PKO146" s="6"/>
      <c r="PKP146" s="6"/>
      <c r="PKQ146" s="6"/>
      <c r="PKR146" s="6"/>
      <c r="PKS146" s="6"/>
      <c r="PKT146" s="6"/>
      <c r="PKU146" s="6"/>
      <c r="PKV146" s="6"/>
      <c r="PKW146" s="6"/>
      <c r="PKX146" s="6"/>
      <c r="PKY146" s="6"/>
      <c r="PKZ146" s="6"/>
      <c r="PLA146" s="6"/>
      <c r="PLB146" s="6"/>
      <c r="PLC146" s="6"/>
      <c r="PLD146" s="6"/>
      <c r="PLE146" s="6"/>
      <c r="PLF146" s="6"/>
      <c r="PLG146" s="6"/>
      <c r="PLH146" s="6"/>
      <c r="PLI146" s="6"/>
      <c r="PLJ146" s="6"/>
      <c r="PLK146" s="6"/>
      <c r="PLL146" s="6"/>
      <c r="PLM146" s="6"/>
      <c r="PLN146" s="6"/>
      <c r="PLO146" s="6"/>
      <c r="PLP146" s="6"/>
      <c r="PLQ146" s="6"/>
      <c r="PLR146" s="6"/>
      <c r="PLS146" s="6"/>
      <c r="PLT146" s="6"/>
      <c r="PLU146" s="6"/>
      <c r="PLV146" s="6"/>
      <c r="PLW146" s="6"/>
      <c r="PLX146" s="6"/>
      <c r="PLY146" s="6"/>
      <c r="PLZ146" s="6"/>
      <c r="PMA146" s="6"/>
      <c r="PMB146" s="6"/>
      <c r="PMC146" s="6"/>
      <c r="PMD146" s="6"/>
      <c r="PME146" s="6"/>
      <c r="PMF146" s="6"/>
      <c r="PMG146" s="6"/>
      <c r="PMH146" s="6"/>
      <c r="PMI146" s="6"/>
      <c r="PMJ146" s="6"/>
      <c r="PMK146" s="6"/>
      <c r="PML146" s="6"/>
      <c r="PMM146" s="6"/>
      <c r="PMN146" s="6"/>
      <c r="PMO146" s="6"/>
      <c r="PMP146" s="6"/>
      <c r="PMQ146" s="6"/>
      <c r="PMR146" s="6"/>
      <c r="PMS146" s="6"/>
      <c r="PMT146" s="6"/>
      <c r="PMU146" s="6"/>
      <c r="PMV146" s="6"/>
      <c r="PMW146" s="6"/>
      <c r="PMX146" s="6"/>
      <c r="PMY146" s="6"/>
      <c r="PMZ146" s="6"/>
      <c r="PNA146" s="6"/>
      <c r="PNB146" s="6"/>
      <c r="PNC146" s="6"/>
      <c r="PND146" s="6"/>
      <c r="PNE146" s="6"/>
      <c r="PNF146" s="6"/>
      <c r="PNG146" s="6"/>
      <c r="PNH146" s="6"/>
      <c r="PNI146" s="6"/>
      <c r="PNJ146" s="6"/>
      <c r="PNK146" s="6"/>
      <c r="PNL146" s="6"/>
      <c r="PNM146" s="6"/>
      <c r="PNN146" s="6"/>
      <c r="PNO146" s="6"/>
      <c r="PNP146" s="6"/>
      <c r="PNQ146" s="6"/>
      <c r="PNR146" s="6"/>
      <c r="PNS146" s="6"/>
      <c r="PNT146" s="6"/>
      <c r="PNU146" s="6"/>
      <c r="PNV146" s="6"/>
      <c r="PNW146" s="6"/>
      <c r="PNX146" s="6"/>
      <c r="PNY146" s="6"/>
      <c r="PNZ146" s="6"/>
      <c r="POA146" s="6"/>
      <c r="POB146" s="6"/>
      <c r="POC146" s="6"/>
      <c r="POD146" s="6"/>
      <c r="POE146" s="6"/>
      <c r="POF146" s="6"/>
      <c r="POG146" s="6"/>
      <c r="POH146" s="6"/>
      <c r="POI146" s="6"/>
      <c r="POJ146" s="6"/>
      <c r="POK146" s="6"/>
      <c r="POL146" s="6"/>
      <c r="POM146" s="6"/>
      <c r="PON146" s="6"/>
      <c r="POO146" s="6"/>
      <c r="POP146" s="6"/>
      <c r="POQ146" s="6"/>
      <c r="POR146" s="6"/>
      <c r="POS146" s="6"/>
      <c r="POT146" s="6"/>
      <c r="POU146" s="6"/>
      <c r="POV146" s="6"/>
      <c r="POW146" s="6"/>
      <c r="POX146" s="6"/>
      <c r="POY146" s="6"/>
      <c r="POZ146" s="6"/>
      <c r="PPA146" s="6"/>
      <c r="PPB146" s="6"/>
      <c r="PPC146" s="6"/>
      <c r="PPD146" s="6"/>
      <c r="PPE146" s="6"/>
      <c r="PPF146" s="6"/>
      <c r="PPG146" s="6"/>
      <c r="PPH146" s="6"/>
      <c r="PPI146" s="6"/>
      <c r="PPJ146" s="6"/>
      <c r="PPK146" s="6"/>
      <c r="PPL146" s="6"/>
      <c r="PPM146" s="6"/>
      <c r="PPN146" s="6"/>
      <c r="PPO146" s="6"/>
      <c r="PPP146" s="6"/>
      <c r="PPQ146" s="6"/>
      <c r="PPR146" s="6"/>
      <c r="PPS146" s="6"/>
      <c r="PPT146" s="6"/>
      <c r="PPU146" s="6"/>
      <c r="PPV146" s="6"/>
      <c r="PPW146" s="6"/>
      <c r="PPX146" s="6"/>
      <c r="PPY146" s="6"/>
      <c r="PPZ146" s="6"/>
      <c r="PQA146" s="6"/>
      <c r="PQB146" s="6"/>
      <c r="PQC146" s="6"/>
      <c r="PQD146" s="6"/>
      <c r="PQE146" s="6"/>
      <c r="PQF146" s="6"/>
      <c r="PQG146" s="6"/>
      <c r="PQH146" s="6"/>
      <c r="PQI146" s="6"/>
      <c r="PQJ146" s="6"/>
      <c r="PQK146" s="6"/>
      <c r="PQL146" s="6"/>
      <c r="PQM146" s="6"/>
      <c r="PQN146" s="6"/>
      <c r="PQO146" s="6"/>
      <c r="PQP146" s="6"/>
      <c r="PQQ146" s="6"/>
      <c r="PQR146" s="6"/>
      <c r="PQS146" s="6"/>
      <c r="PQT146" s="6"/>
      <c r="PQU146" s="6"/>
      <c r="PQV146" s="6"/>
      <c r="PQW146" s="6"/>
      <c r="PQX146" s="6"/>
      <c r="PQY146" s="6"/>
      <c r="PQZ146" s="6"/>
      <c r="PRA146" s="6"/>
      <c r="PRB146" s="6"/>
      <c r="PRC146" s="6"/>
      <c r="PRD146" s="6"/>
      <c r="PRE146" s="6"/>
      <c r="PRF146" s="6"/>
      <c r="PRG146" s="6"/>
      <c r="PRH146" s="6"/>
      <c r="PRI146" s="6"/>
      <c r="PRJ146" s="6"/>
      <c r="PRK146" s="6"/>
      <c r="PRL146" s="6"/>
      <c r="PRM146" s="6"/>
      <c r="PRN146" s="6"/>
      <c r="PRO146" s="6"/>
      <c r="PRP146" s="6"/>
      <c r="PRQ146" s="6"/>
      <c r="PRR146" s="6"/>
      <c r="PRS146" s="6"/>
      <c r="PRT146" s="6"/>
      <c r="PRU146" s="6"/>
      <c r="PRV146" s="6"/>
      <c r="PRW146" s="6"/>
      <c r="PRX146" s="6"/>
      <c r="PRY146" s="6"/>
      <c r="PRZ146" s="6"/>
      <c r="PSA146" s="6"/>
      <c r="PSB146" s="6"/>
      <c r="PSC146" s="6"/>
      <c r="PSD146" s="6"/>
      <c r="PSE146" s="6"/>
      <c r="PSF146" s="6"/>
      <c r="PSG146" s="6"/>
      <c r="PSH146" s="6"/>
      <c r="PSI146" s="6"/>
      <c r="PSJ146" s="6"/>
      <c r="PSK146" s="6"/>
      <c r="PSL146" s="6"/>
      <c r="PSM146" s="6"/>
      <c r="PSN146" s="6"/>
      <c r="PSO146" s="6"/>
      <c r="PSP146" s="6"/>
      <c r="PSQ146" s="6"/>
      <c r="PSR146" s="6"/>
      <c r="PSS146" s="6"/>
      <c r="PST146" s="6"/>
      <c r="PSU146" s="6"/>
      <c r="PSV146" s="6"/>
      <c r="PSW146" s="6"/>
      <c r="PSX146" s="6"/>
      <c r="PSY146" s="6"/>
      <c r="PSZ146" s="6"/>
      <c r="PTA146" s="6"/>
      <c r="PTB146" s="6"/>
      <c r="PTC146" s="6"/>
      <c r="PTD146" s="6"/>
      <c r="PTE146" s="6"/>
      <c r="PTF146" s="6"/>
      <c r="PTG146" s="6"/>
      <c r="PTH146" s="6"/>
      <c r="PTI146" s="6"/>
      <c r="PTJ146" s="6"/>
      <c r="PTK146" s="6"/>
      <c r="PTL146" s="6"/>
      <c r="PTM146" s="6"/>
      <c r="PTN146" s="6"/>
      <c r="PTO146" s="6"/>
      <c r="PTP146" s="6"/>
      <c r="PTQ146" s="6"/>
      <c r="PTR146" s="6"/>
      <c r="PTS146" s="6"/>
      <c r="PTT146" s="6"/>
      <c r="PTU146" s="6"/>
      <c r="PTV146" s="6"/>
      <c r="PTW146" s="6"/>
      <c r="PTX146" s="6"/>
      <c r="PTY146" s="6"/>
      <c r="PTZ146" s="6"/>
      <c r="PUA146" s="6"/>
      <c r="PUB146" s="6"/>
      <c r="PUC146" s="6"/>
      <c r="PUD146" s="6"/>
      <c r="PUE146" s="6"/>
      <c r="PUF146" s="6"/>
      <c r="PUG146" s="6"/>
      <c r="PUH146" s="6"/>
      <c r="PUI146" s="6"/>
      <c r="PUJ146" s="6"/>
      <c r="PUK146" s="6"/>
      <c r="PUL146" s="6"/>
      <c r="PUM146" s="6"/>
      <c r="PUN146" s="6"/>
      <c r="PUO146" s="6"/>
      <c r="PUP146" s="6"/>
      <c r="PUQ146" s="6"/>
      <c r="PUR146" s="6"/>
      <c r="PUS146" s="6"/>
      <c r="PUT146" s="6"/>
      <c r="PUU146" s="6"/>
      <c r="PUV146" s="6"/>
      <c r="PUW146" s="6"/>
      <c r="PUX146" s="6"/>
      <c r="PUY146" s="6"/>
      <c r="PUZ146" s="6"/>
      <c r="PVA146" s="6"/>
      <c r="PVB146" s="6"/>
      <c r="PVC146" s="6"/>
      <c r="PVD146" s="6"/>
      <c r="PVE146" s="6"/>
      <c r="PVF146" s="6"/>
      <c r="PVG146" s="6"/>
      <c r="PVH146" s="6"/>
      <c r="PVI146" s="6"/>
      <c r="PVJ146" s="6"/>
      <c r="PVK146" s="6"/>
      <c r="PVL146" s="6"/>
      <c r="PVM146" s="6"/>
      <c r="PVN146" s="6"/>
      <c r="PVO146" s="6"/>
      <c r="PVP146" s="6"/>
      <c r="PVQ146" s="6"/>
      <c r="PVR146" s="6"/>
      <c r="PVS146" s="6"/>
      <c r="PVT146" s="6"/>
      <c r="PVU146" s="6"/>
      <c r="PVV146" s="6"/>
      <c r="PVW146" s="6"/>
      <c r="PVX146" s="6"/>
      <c r="PVY146" s="6"/>
      <c r="PVZ146" s="6"/>
      <c r="PWA146" s="6"/>
      <c r="PWB146" s="6"/>
      <c r="PWC146" s="6"/>
      <c r="PWD146" s="6"/>
      <c r="PWE146" s="6"/>
      <c r="PWF146" s="6"/>
      <c r="PWG146" s="6"/>
      <c r="PWH146" s="6"/>
      <c r="PWI146" s="6"/>
      <c r="PWJ146" s="6"/>
      <c r="PWK146" s="6"/>
      <c r="PWL146" s="6"/>
      <c r="PWM146" s="6"/>
      <c r="PWN146" s="6"/>
      <c r="PWO146" s="6"/>
      <c r="PWP146" s="6"/>
      <c r="PWQ146" s="6"/>
      <c r="PWR146" s="6"/>
      <c r="PWS146" s="6"/>
      <c r="PWT146" s="6"/>
      <c r="PWU146" s="6"/>
      <c r="PWV146" s="6"/>
      <c r="PWW146" s="6"/>
      <c r="PWX146" s="6"/>
      <c r="PWY146" s="6"/>
      <c r="PWZ146" s="6"/>
      <c r="PXA146" s="6"/>
      <c r="PXB146" s="6"/>
      <c r="PXC146" s="6"/>
      <c r="PXD146" s="6"/>
      <c r="PXE146" s="6"/>
      <c r="PXF146" s="6"/>
      <c r="PXG146" s="6"/>
      <c r="PXH146" s="6"/>
      <c r="PXI146" s="6"/>
      <c r="PXJ146" s="6"/>
      <c r="PXK146" s="6"/>
      <c r="PXL146" s="6"/>
      <c r="PXM146" s="6"/>
      <c r="PXN146" s="6"/>
      <c r="PXO146" s="6"/>
      <c r="PXP146" s="6"/>
      <c r="PXQ146" s="6"/>
      <c r="PXR146" s="6"/>
      <c r="PXS146" s="6"/>
      <c r="PXT146" s="6"/>
      <c r="PXU146" s="6"/>
      <c r="PXV146" s="6"/>
      <c r="PXW146" s="6"/>
      <c r="PXX146" s="6"/>
      <c r="PXY146" s="6"/>
      <c r="PXZ146" s="6"/>
      <c r="PYA146" s="6"/>
      <c r="PYB146" s="6"/>
      <c r="PYC146" s="6"/>
      <c r="PYD146" s="6"/>
      <c r="PYE146" s="6"/>
      <c r="PYF146" s="6"/>
      <c r="PYG146" s="6"/>
      <c r="PYH146" s="6"/>
      <c r="PYI146" s="6"/>
      <c r="PYJ146" s="6"/>
      <c r="PYK146" s="6"/>
      <c r="PYL146" s="6"/>
      <c r="PYM146" s="6"/>
      <c r="PYN146" s="6"/>
      <c r="PYO146" s="6"/>
      <c r="PYP146" s="6"/>
      <c r="PYQ146" s="6"/>
      <c r="PYR146" s="6"/>
      <c r="PYS146" s="6"/>
      <c r="PYT146" s="6"/>
      <c r="PYU146" s="6"/>
      <c r="PYV146" s="6"/>
      <c r="PYW146" s="6"/>
      <c r="PYX146" s="6"/>
      <c r="PYY146" s="6"/>
      <c r="PYZ146" s="6"/>
      <c r="PZA146" s="6"/>
      <c r="PZB146" s="6"/>
      <c r="PZC146" s="6"/>
      <c r="PZD146" s="6"/>
      <c r="PZE146" s="6"/>
      <c r="PZF146" s="6"/>
      <c r="PZG146" s="6"/>
      <c r="PZH146" s="6"/>
      <c r="PZI146" s="6"/>
      <c r="PZJ146" s="6"/>
      <c r="PZK146" s="6"/>
      <c r="PZL146" s="6"/>
      <c r="PZM146" s="6"/>
      <c r="PZN146" s="6"/>
      <c r="PZO146" s="6"/>
      <c r="PZP146" s="6"/>
      <c r="PZQ146" s="6"/>
      <c r="PZR146" s="6"/>
      <c r="PZS146" s="6"/>
      <c r="PZT146" s="6"/>
      <c r="PZU146" s="6"/>
      <c r="PZV146" s="6"/>
      <c r="PZW146" s="6"/>
      <c r="PZX146" s="6"/>
      <c r="PZY146" s="6"/>
      <c r="PZZ146" s="6"/>
      <c r="QAA146" s="6"/>
      <c r="QAB146" s="6"/>
      <c r="QAC146" s="6"/>
      <c r="QAD146" s="6"/>
      <c r="QAE146" s="6"/>
      <c r="QAF146" s="6"/>
      <c r="QAG146" s="6"/>
      <c r="QAH146" s="6"/>
      <c r="QAI146" s="6"/>
      <c r="QAJ146" s="6"/>
      <c r="QAK146" s="6"/>
      <c r="QAL146" s="6"/>
      <c r="QAM146" s="6"/>
      <c r="QAN146" s="6"/>
      <c r="QAO146" s="6"/>
      <c r="QAP146" s="6"/>
      <c r="QAQ146" s="6"/>
      <c r="QAR146" s="6"/>
      <c r="QAS146" s="6"/>
      <c r="QAT146" s="6"/>
      <c r="QAU146" s="6"/>
      <c r="QAV146" s="6"/>
      <c r="QAW146" s="6"/>
      <c r="QAX146" s="6"/>
      <c r="QAY146" s="6"/>
      <c r="QAZ146" s="6"/>
      <c r="QBA146" s="6"/>
      <c r="QBB146" s="6"/>
      <c r="QBC146" s="6"/>
      <c r="QBD146" s="6"/>
      <c r="QBE146" s="6"/>
      <c r="QBF146" s="6"/>
      <c r="QBG146" s="6"/>
      <c r="QBH146" s="6"/>
      <c r="QBI146" s="6"/>
      <c r="QBJ146" s="6"/>
      <c r="QBK146" s="6"/>
      <c r="QBL146" s="6"/>
      <c r="QBM146" s="6"/>
      <c r="QBN146" s="6"/>
      <c r="QBO146" s="6"/>
      <c r="QBP146" s="6"/>
      <c r="QBQ146" s="6"/>
      <c r="QBR146" s="6"/>
      <c r="QBS146" s="6"/>
      <c r="QBT146" s="6"/>
      <c r="QBU146" s="6"/>
      <c r="QBV146" s="6"/>
      <c r="QBW146" s="6"/>
      <c r="QBX146" s="6"/>
      <c r="QBY146" s="6"/>
      <c r="QBZ146" s="6"/>
      <c r="QCA146" s="6"/>
      <c r="QCB146" s="6"/>
      <c r="QCC146" s="6"/>
      <c r="QCD146" s="6"/>
      <c r="QCE146" s="6"/>
      <c r="QCF146" s="6"/>
      <c r="QCG146" s="6"/>
      <c r="QCH146" s="6"/>
      <c r="QCI146" s="6"/>
      <c r="QCJ146" s="6"/>
      <c r="QCK146" s="6"/>
      <c r="QCL146" s="6"/>
      <c r="QCM146" s="6"/>
      <c r="QCN146" s="6"/>
      <c r="QCO146" s="6"/>
      <c r="QCP146" s="6"/>
      <c r="QCQ146" s="6"/>
      <c r="QCR146" s="6"/>
      <c r="QCS146" s="6"/>
      <c r="QCT146" s="6"/>
      <c r="QCU146" s="6"/>
      <c r="QCV146" s="6"/>
      <c r="QCW146" s="6"/>
      <c r="QCX146" s="6"/>
      <c r="QCY146" s="6"/>
      <c r="QCZ146" s="6"/>
      <c r="QDA146" s="6"/>
      <c r="QDB146" s="6"/>
      <c r="QDC146" s="6"/>
      <c r="QDD146" s="6"/>
      <c r="QDE146" s="6"/>
      <c r="QDF146" s="6"/>
      <c r="QDG146" s="6"/>
      <c r="QDH146" s="6"/>
      <c r="QDI146" s="6"/>
      <c r="QDJ146" s="6"/>
      <c r="QDK146" s="6"/>
      <c r="QDL146" s="6"/>
      <c r="QDM146" s="6"/>
      <c r="QDN146" s="6"/>
      <c r="QDO146" s="6"/>
      <c r="QDP146" s="6"/>
      <c r="QDQ146" s="6"/>
      <c r="QDR146" s="6"/>
      <c r="QDS146" s="6"/>
      <c r="QDT146" s="6"/>
      <c r="QDU146" s="6"/>
      <c r="QDV146" s="6"/>
      <c r="QDW146" s="6"/>
      <c r="QDX146" s="6"/>
      <c r="QDY146" s="6"/>
      <c r="QDZ146" s="6"/>
      <c r="QEA146" s="6"/>
      <c r="QEB146" s="6"/>
      <c r="QEC146" s="6"/>
      <c r="QED146" s="6"/>
      <c r="QEE146" s="6"/>
      <c r="QEF146" s="6"/>
      <c r="QEG146" s="6"/>
      <c r="QEH146" s="6"/>
      <c r="QEI146" s="6"/>
      <c r="QEJ146" s="6"/>
      <c r="QEK146" s="6"/>
      <c r="QEL146" s="6"/>
      <c r="QEM146" s="6"/>
      <c r="QEN146" s="6"/>
      <c r="QEO146" s="6"/>
      <c r="QEP146" s="6"/>
      <c r="QEQ146" s="6"/>
      <c r="QER146" s="6"/>
      <c r="QES146" s="6"/>
      <c r="QET146" s="6"/>
      <c r="QEU146" s="6"/>
      <c r="QEV146" s="6"/>
      <c r="QEW146" s="6"/>
      <c r="QEX146" s="6"/>
      <c r="QEY146" s="6"/>
      <c r="QEZ146" s="6"/>
      <c r="QFA146" s="6"/>
      <c r="QFB146" s="6"/>
      <c r="QFC146" s="6"/>
      <c r="QFD146" s="6"/>
      <c r="QFE146" s="6"/>
      <c r="QFF146" s="6"/>
      <c r="QFG146" s="6"/>
      <c r="QFH146" s="6"/>
      <c r="QFI146" s="6"/>
      <c r="QFJ146" s="6"/>
      <c r="QFK146" s="6"/>
      <c r="QFL146" s="6"/>
      <c r="QFM146" s="6"/>
      <c r="QFN146" s="6"/>
      <c r="QFO146" s="6"/>
      <c r="QFP146" s="6"/>
      <c r="QFQ146" s="6"/>
      <c r="QFR146" s="6"/>
      <c r="QFS146" s="6"/>
      <c r="QFT146" s="6"/>
      <c r="QFU146" s="6"/>
      <c r="QFV146" s="6"/>
      <c r="QFW146" s="6"/>
      <c r="QFX146" s="6"/>
      <c r="QFY146" s="6"/>
      <c r="QFZ146" s="6"/>
      <c r="QGA146" s="6"/>
      <c r="QGB146" s="6"/>
      <c r="QGC146" s="6"/>
      <c r="QGD146" s="6"/>
      <c r="QGE146" s="6"/>
      <c r="QGF146" s="6"/>
      <c r="QGG146" s="6"/>
      <c r="QGH146" s="6"/>
      <c r="QGI146" s="6"/>
      <c r="QGJ146" s="6"/>
      <c r="QGK146" s="6"/>
      <c r="QGL146" s="6"/>
      <c r="QGM146" s="6"/>
      <c r="QGN146" s="6"/>
      <c r="QGO146" s="6"/>
      <c r="QGP146" s="6"/>
      <c r="QGQ146" s="6"/>
      <c r="QGR146" s="6"/>
      <c r="QGS146" s="6"/>
      <c r="QGT146" s="6"/>
      <c r="QGU146" s="6"/>
      <c r="QGV146" s="6"/>
      <c r="QGW146" s="6"/>
      <c r="QGX146" s="6"/>
      <c r="QGY146" s="6"/>
      <c r="QGZ146" s="6"/>
      <c r="QHA146" s="6"/>
      <c r="QHB146" s="6"/>
      <c r="QHC146" s="6"/>
      <c r="QHD146" s="6"/>
      <c r="QHE146" s="6"/>
      <c r="QHF146" s="6"/>
      <c r="QHG146" s="6"/>
      <c r="QHH146" s="6"/>
      <c r="QHI146" s="6"/>
      <c r="QHJ146" s="6"/>
      <c r="QHK146" s="6"/>
      <c r="QHL146" s="6"/>
      <c r="QHM146" s="6"/>
      <c r="QHN146" s="6"/>
      <c r="QHO146" s="6"/>
      <c r="QHP146" s="6"/>
      <c r="QHQ146" s="6"/>
      <c r="QHR146" s="6"/>
      <c r="QHS146" s="6"/>
      <c r="QHT146" s="6"/>
      <c r="QHU146" s="6"/>
      <c r="QHV146" s="6"/>
      <c r="QHW146" s="6"/>
      <c r="QHX146" s="6"/>
      <c r="QHY146" s="6"/>
      <c r="QHZ146" s="6"/>
      <c r="QIA146" s="6"/>
      <c r="QIB146" s="6"/>
      <c r="QIC146" s="6"/>
      <c r="QID146" s="6"/>
      <c r="QIE146" s="6"/>
      <c r="QIF146" s="6"/>
      <c r="QIG146" s="6"/>
      <c r="QIH146" s="6"/>
      <c r="QII146" s="6"/>
      <c r="QIJ146" s="6"/>
      <c r="QIK146" s="6"/>
      <c r="QIL146" s="6"/>
      <c r="QIM146" s="6"/>
      <c r="QIN146" s="6"/>
      <c r="QIO146" s="6"/>
      <c r="QIP146" s="6"/>
      <c r="QIQ146" s="6"/>
      <c r="QIR146" s="6"/>
      <c r="QIS146" s="6"/>
      <c r="QIT146" s="6"/>
      <c r="QIU146" s="6"/>
      <c r="QIV146" s="6"/>
      <c r="QIW146" s="6"/>
      <c r="QIX146" s="6"/>
      <c r="QIY146" s="6"/>
      <c r="QIZ146" s="6"/>
      <c r="QJA146" s="6"/>
      <c r="QJB146" s="6"/>
      <c r="QJC146" s="6"/>
      <c r="QJD146" s="6"/>
      <c r="QJE146" s="6"/>
      <c r="QJF146" s="6"/>
      <c r="QJG146" s="6"/>
      <c r="QJH146" s="6"/>
      <c r="QJI146" s="6"/>
      <c r="QJJ146" s="6"/>
      <c r="QJK146" s="6"/>
      <c r="QJL146" s="6"/>
      <c r="QJM146" s="6"/>
      <c r="QJN146" s="6"/>
      <c r="QJO146" s="6"/>
      <c r="QJP146" s="6"/>
      <c r="QJQ146" s="6"/>
      <c r="QJR146" s="6"/>
      <c r="QJS146" s="6"/>
      <c r="QJT146" s="6"/>
      <c r="QJU146" s="6"/>
      <c r="QJV146" s="6"/>
      <c r="QJW146" s="6"/>
      <c r="QJX146" s="6"/>
      <c r="QJY146" s="6"/>
      <c r="QJZ146" s="6"/>
      <c r="QKA146" s="6"/>
      <c r="QKB146" s="6"/>
      <c r="QKC146" s="6"/>
      <c r="QKD146" s="6"/>
      <c r="QKE146" s="6"/>
      <c r="QKF146" s="6"/>
      <c r="QKG146" s="6"/>
      <c r="QKH146" s="6"/>
      <c r="QKI146" s="6"/>
      <c r="QKJ146" s="6"/>
      <c r="QKK146" s="6"/>
      <c r="QKL146" s="6"/>
      <c r="QKM146" s="6"/>
      <c r="QKN146" s="6"/>
      <c r="QKO146" s="6"/>
      <c r="QKP146" s="6"/>
      <c r="QKQ146" s="6"/>
      <c r="QKR146" s="6"/>
      <c r="QKS146" s="6"/>
      <c r="QKT146" s="6"/>
      <c r="QKU146" s="6"/>
      <c r="QKV146" s="6"/>
      <c r="QKW146" s="6"/>
      <c r="QKX146" s="6"/>
      <c r="QKY146" s="6"/>
      <c r="QKZ146" s="6"/>
      <c r="QLA146" s="6"/>
      <c r="QLB146" s="6"/>
      <c r="QLC146" s="6"/>
      <c r="QLD146" s="6"/>
      <c r="QLE146" s="6"/>
      <c r="QLF146" s="6"/>
      <c r="QLG146" s="6"/>
      <c r="QLH146" s="6"/>
      <c r="QLI146" s="6"/>
      <c r="QLJ146" s="6"/>
      <c r="QLK146" s="6"/>
      <c r="QLL146" s="6"/>
      <c r="QLM146" s="6"/>
      <c r="QLN146" s="6"/>
      <c r="QLO146" s="6"/>
      <c r="QLP146" s="6"/>
      <c r="QLQ146" s="6"/>
      <c r="QLR146" s="6"/>
      <c r="QLS146" s="6"/>
      <c r="QLT146" s="6"/>
      <c r="QLU146" s="6"/>
      <c r="QLV146" s="6"/>
      <c r="QLW146" s="6"/>
      <c r="QLX146" s="6"/>
      <c r="QLY146" s="6"/>
      <c r="QLZ146" s="6"/>
      <c r="QMA146" s="6"/>
      <c r="QMB146" s="6"/>
      <c r="QMC146" s="6"/>
      <c r="QMD146" s="6"/>
      <c r="QME146" s="6"/>
      <c r="QMF146" s="6"/>
      <c r="QMG146" s="6"/>
      <c r="QMH146" s="6"/>
      <c r="QMI146" s="6"/>
      <c r="QMJ146" s="6"/>
      <c r="QMK146" s="6"/>
      <c r="QML146" s="6"/>
      <c r="QMM146" s="6"/>
      <c r="QMN146" s="6"/>
      <c r="QMO146" s="6"/>
      <c r="QMP146" s="6"/>
      <c r="QMQ146" s="6"/>
      <c r="QMR146" s="6"/>
      <c r="QMS146" s="6"/>
      <c r="QMT146" s="6"/>
      <c r="QMU146" s="6"/>
      <c r="QMV146" s="6"/>
      <c r="QMW146" s="6"/>
      <c r="QMX146" s="6"/>
      <c r="QMY146" s="6"/>
      <c r="QMZ146" s="6"/>
      <c r="QNA146" s="6"/>
      <c r="QNB146" s="6"/>
      <c r="QNC146" s="6"/>
      <c r="QND146" s="6"/>
      <c r="QNE146" s="6"/>
      <c r="QNF146" s="6"/>
      <c r="QNG146" s="6"/>
      <c r="QNH146" s="6"/>
      <c r="QNI146" s="6"/>
      <c r="QNJ146" s="6"/>
      <c r="QNK146" s="6"/>
      <c r="QNL146" s="6"/>
      <c r="QNM146" s="6"/>
      <c r="QNN146" s="6"/>
      <c r="QNO146" s="6"/>
      <c r="QNP146" s="6"/>
      <c r="QNQ146" s="6"/>
      <c r="QNR146" s="6"/>
      <c r="QNS146" s="6"/>
      <c r="QNT146" s="6"/>
      <c r="QNU146" s="6"/>
      <c r="QNV146" s="6"/>
      <c r="QNW146" s="6"/>
      <c r="QNX146" s="6"/>
      <c r="QNY146" s="6"/>
      <c r="QNZ146" s="6"/>
      <c r="QOA146" s="6"/>
      <c r="QOB146" s="6"/>
      <c r="QOC146" s="6"/>
      <c r="QOD146" s="6"/>
      <c r="QOE146" s="6"/>
      <c r="QOF146" s="6"/>
      <c r="QOG146" s="6"/>
      <c r="QOH146" s="6"/>
      <c r="QOI146" s="6"/>
      <c r="QOJ146" s="6"/>
      <c r="QOK146" s="6"/>
      <c r="QOL146" s="6"/>
      <c r="QOM146" s="6"/>
      <c r="QON146" s="6"/>
      <c r="QOO146" s="6"/>
      <c r="QOP146" s="6"/>
      <c r="QOQ146" s="6"/>
      <c r="QOR146" s="6"/>
      <c r="QOS146" s="6"/>
      <c r="QOT146" s="6"/>
      <c r="QOU146" s="6"/>
      <c r="QOV146" s="6"/>
      <c r="QOW146" s="6"/>
      <c r="QOX146" s="6"/>
      <c r="QOY146" s="6"/>
      <c r="QOZ146" s="6"/>
      <c r="QPA146" s="6"/>
      <c r="QPB146" s="6"/>
      <c r="QPC146" s="6"/>
      <c r="QPD146" s="6"/>
      <c r="QPE146" s="6"/>
      <c r="QPF146" s="6"/>
      <c r="QPG146" s="6"/>
      <c r="QPH146" s="6"/>
      <c r="QPI146" s="6"/>
      <c r="QPJ146" s="6"/>
      <c r="QPK146" s="6"/>
      <c r="QPL146" s="6"/>
      <c r="QPM146" s="6"/>
      <c r="QPN146" s="6"/>
      <c r="QPO146" s="6"/>
      <c r="QPP146" s="6"/>
      <c r="QPQ146" s="6"/>
      <c r="QPR146" s="6"/>
      <c r="QPS146" s="6"/>
      <c r="QPT146" s="6"/>
      <c r="QPU146" s="6"/>
      <c r="QPV146" s="6"/>
      <c r="QPW146" s="6"/>
      <c r="QPX146" s="6"/>
      <c r="QPY146" s="6"/>
      <c r="QPZ146" s="6"/>
      <c r="QQA146" s="6"/>
      <c r="QQB146" s="6"/>
      <c r="QQC146" s="6"/>
      <c r="QQD146" s="6"/>
      <c r="QQE146" s="6"/>
      <c r="QQF146" s="6"/>
      <c r="QQG146" s="6"/>
      <c r="QQH146" s="6"/>
      <c r="QQI146" s="6"/>
      <c r="QQJ146" s="6"/>
      <c r="QQK146" s="6"/>
      <c r="QQL146" s="6"/>
      <c r="QQM146" s="6"/>
      <c r="QQN146" s="6"/>
      <c r="QQO146" s="6"/>
      <c r="QQP146" s="6"/>
      <c r="QQQ146" s="6"/>
      <c r="QQR146" s="6"/>
      <c r="QQS146" s="6"/>
      <c r="QQT146" s="6"/>
      <c r="QQU146" s="6"/>
      <c r="QQV146" s="6"/>
      <c r="QQW146" s="6"/>
      <c r="QQX146" s="6"/>
      <c r="QQY146" s="6"/>
      <c r="QQZ146" s="6"/>
      <c r="QRA146" s="6"/>
      <c r="QRB146" s="6"/>
      <c r="QRC146" s="6"/>
      <c r="QRD146" s="6"/>
      <c r="QRE146" s="6"/>
      <c r="QRF146" s="6"/>
      <c r="QRG146" s="6"/>
      <c r="QRH146" s="6"/>
      <c r="QRI146" s="6"/>
      <c r="QRJ146" s="6"/>
      <c r="QRK146" s="6"/>
      <c r="QRL146" s="6"/>
      <c r="QRM146" s="6"/>
      <c r="QRN146" s="6"/>
      <c r="QRO146" s="6"/>
      <c r="QRP146" s="6"/>
      <c r="QRQ146" s="6"/>
      <c r="QRR146" s="6"/>
      <c r="QRS146" s="6"/>
      <c r="QRT146" s="6"/>
      <c r="QRU146" s="6"/>
      <c r="QRV146" s="6"/>
      <c r="QRW146" s="6"/>
      <c r="QRX146" s="6"/>
      <c r="QRY146" s="6"/>
      <c r="QRZ146" s="6"/>
      <c r="QSA146" s="6"/>
      <c r="QSB146" s="6"/>
      <c r="QSC146" s="6"/>
      <c r="QSD146" s="6"/>
      <c r="QSE146" s="6"/>
      <c r="QSF146" s="6"/>
      <c r="QSG146" s="6"/>
      <c r="QSH146" s="6"/>
      <c r="QSI146" s="6"/>
      <c r="QSJ146" s="6"/>
      <c r="QSK146" s="6"/>
      <c r="QSL146" s="6"/>
      <c r="QSM146" s="6"/>
      <c r="QSN146" s="6"/>
      <c r="QSO146" s="6"/>
      <c r="QSP146" s="6"/>
      <c r="QSQ146" s="6"/>
      <c r="QSR146" s="6"/>
      <c r="QSS146" s="6"/>
      <c r="QST146" s="6"/>
      <c r="QSU146" s="6"/>
      <c r="QSV146" s="6"/>
      <c r="QSW146" s="6"/>
      <c r="QSX146" s="6"/>
      <c r="QSY146" s="6"/>
      <c r="QSZ146" s="6"/>
      <c r="QTA146" s="6"/>
      <c r="QTB146" s="6"/>
      <c r="QTC146" s="6"/>
      <c r="QTD146" s="6"/>
      <c r="QTE146" s="6"/>
      <c r="QTF146" s="6"/>
      <c r="QTG146" s="6"/>
      <c r="QTH146" s="6"/>
      <c r="QTI146" s="6"/>
      <c r="QTJ146" s="6"/>
      <c r="QTK146" s="6"/>
      <c r="QTL146" s="6"/>
      <c r="QTM146" s="6"/>
      <c r="QTN146" s="6"/>
      <c r="QTO146" s="6"/>
      <c r="QTP146" s="6"/>
      <c r="QTQ146" s="6"/>
      <c r="QTR146" s="6"/>
      <c r="QTS146" s="6"/>
      <c r="QTT146" s="6"/>
      <c r="QTU146" s="6"/>
      <c r="QTV146" s="6"/>
      <c r="QTW146" s="6"/>
      <c r="QTX146" s="6"/>
      <c r="QTY146" s="6"/>
      <c r="QTZ146" s="6"/>
      <c r="QUA146" s="6"/>
      <c r="QUB146" s="6"/>
      <c r="QUC146" s="6"/>
      <c r="QUD146" s="6"/>
      <c r="QUE146" s="6"/>
      <c r="QUF146" s="6"/>
      <c r="QUG146" s="6"/>
      <c r="QUH146" s="6"/>
      <c r="QUI146" s="6"/>
      <c r="QUJ146" s="6"/>
      <c r="QUK146" s="6"/>
      <c r="QUL146" s="6"/>
      <c r="QUM146" s="6"/>
      <c r="QUN146" s="6"/>
      <c r="QUO146" s="6"/>
      <c r="QUP146" s="6"/>
      <c r="QUQ146" s="6"/>
      <c r="QUR146" s="6"/>
      <c r="QUS146" s="6"/>
      <c r="QUT146" s="6"/>
      <c r="QUU146" s="6"/>
      <c r="QUV146" s="6"/>
      <c r="QUW146" s="6"/>
      <c r="QUX146" s="6"/>
      <c r="QUY146" s="6"/>
      <c r="QUZ146" s="6"/>
      <c r="QVA146" s="6"/>
      <c r="QVB146" s="6"/>
      <c r="QVC146" s="6"/>
      <c r="QVD146" s="6"/>
      <c r="QVE146" s="6"/>
      <c r="QVF146" s="6"/>
      <c r="QVG146" s="6"/>
      <c r="QVH146" s="6"/>
      <c r="QVI146" s="6"/>
      <c r="QVJ146" s="6"/>
      <c r="QVK146" s="6"/>
      <c r="QVL146" s="6"/>
      <c r="QVM146" s="6"/>
      <c r="QVN146" s="6"/>
      <c r="QVO146" s="6"/>
      <c r="QVP146" s="6"/>
      <c r="QVQ146" s="6"/>
      <c r="QVR146" s="6"/>
      <c r="QVS146" s="6"/>
      <c r="QVT146" s="6"/>
      <c r="QVU146" s="6"/>
      <c r="QVV146" s="6"/>
      <c r="QVW146" s="6"/>
      <c r="QVX146" s="6"/>
      <c r="QVY146" s="6"/>
      <c r="QVZ146" s="6"/>
      <c r="QWA146" s="6"/>
      <c r="QWB146" s="6"/>
      <c r="QWC146" s="6"/>
      <c r="QWD146" s="6"/>
      <c r="QWE146" s="6"/>
      <c r="QWF146" s="6"/>
      <c r="QWG146" s="6"/>
      <c r="QWH146" s="6"/>
      <c r="QWI146" s="6"/>
      <c r="QWJ146" s="6"/>
      <c r="QWK146" s="6"/>
      <c r="QWL146" s="6"/>
      <c r="QWM146" s="6"/>
      <c r="QWN146" s="6"/>
      <c r="QWO146" s="6"/>
      <c r="QWP146" s="6"/>
      <c r="QWQ146" s="6"/>
      <c r="QWR146" s="6"/>
      <c r="QWS146" s="6"/>
      <c r="QWT146" s="6"/>
      <c r="QWU146" s="6"/>
      <c r="QWV146" s="6"/>
      <c r="QWW146" s="6"/>
      <c r="QWX146" s="6"/>
      <c r="QWY146" s="6"/>
      <c r="QWZ146" s="6"/>
      <c r="QXA146" s="6"/>
      <c r="QXB146" s="6"/>
      <c r="QXC146" s="6"/>
      <c r="QXD146" s="6"/>
      <c r="QXE146" s="6"/>
      <c r="QXF146" s="6"/>
      <c r="QXG146" s="6"/>
      <c r="QXH146" s="6"/>
      <c r="QXI146" s="6"/>
      <c r="QXJ146" s="6"/>
      <c r="QXK146" s="6"/>
      <c r="QXL146" s="6"/>
      <c r="QXM146" s="6"/>
      <c r="QXN146" s="6"/>
      <c r="QXO146" s="6"/>
      <c r="QXP146" s="6"/>
      <c r="QXQ146" s="6"/>
      <c r="QXR146" s="6"/>
      <c r="QXS146" s="6"/>
      <c r="QXT146" s="6"/>
      <c r="QXU146" s="6"/>
      <c r="QXV146" s="6"/>
      <c r="QXW146" s="6"/>
      <c r="QXX146" s="6"/>
      <c r="QXY146" s="6"/>
      <c r="QXZ146" s="6"/>
      <c r="QYA146" s="6"/>
      <c r="QYB146" s="6"/>
      <c r="QYC146" s="6"/>
      <c r="QYD146" s="6"/>
      <c r="QYE146" s="6"/>
      <c r="QYF146" s="6"/>
      <c r="QYG146" s="6"/>
      <c r="QYH146" s="6"/>
      <c r="QYI146" s="6"/>
      <c r="QYJ146" s="6"/>
      <c r="QYK146" s="6"/>
      <c r="QYL146" s="6"/>
      <c r="QYM146" s="6"/>
      <c r="QYN146" s="6"/>
      <c r="QYO146" s="6"/>
      <c r="QYP146" s="6"/>
      <c r="QYQ146" s="6"/>
      <c r="QYR146" s="6"/>
      <c r="QYS146" s="6"/>
      <c r="QYT146" s="6"/>
      <c r="QYU146" s="6"/>
      <c r="QYV146" s="6"/>
      <c r="QYW146" s="6"/>
      <c r="QYX146" s="6"/>
      <c r="QYY146" s="6"/>
      <c r="QYZ146" s="6"/>
      <c r="QZA146" s="6"/>
      <c r="QZB146" s="6"/>
      <c r="QZC146" s="6"/>
      <c r="QZD146" s="6"/>
      <c r="QZE146" s="6"/>
      <c r="QZF146" s="6"/>
      <c r="QZG146" s="6"/>
      <c r="QZH146" s="6"/>
      <c r="QZI146" s="6"/>
      <c r="QZJ146" s="6"/>
      <c r="QZK146" s="6"/>
      <c r="QZL146" s="6"/>
      <c r="QZM146" s="6"/>
      <c r="QZN146" s="6"/>
      <c r="QZO146" s="6"/>
      <c r="QZP146" s="6"/>
      <c r="QZQ146" s="6"/>
      <c r="QZR146" s="6"/>
      <c r="QZS146" s="6"/>
      <c r="QZT146" s="6"/>
      <c r="QZU146" s="6"/>
      <c r="QZV146" s="6"/>
      <c r="QZW146" s="6"/>
      <c r="QZX146" s="6"/>
      <c r="QZY146" s="6"/>
      <c r="QZZ146" s="6"/>
      <c r="RAA146" s="6"/>
      <c r="RAB146" s="6"/>
      <c r="RAC146" s="6"/>
      <c r="RAD146" s="6"/>
      <c r="RAE146" s="6"/>
      <c r="RAF146" s="6"/>
      <c r="RAG146" s="6"/>
      <c r="RAH146" s="6"/>
      <c r="RAI146" s="6"/>
      <c r="RAJ146" s="6"/>
      <c r="RAK146" s="6"/>
      <c r="RAL146" s="6"/>
      <c r="RAM146" s="6"/>
      <c r="RAN146" s="6"/>
      <c r="RAO146" s="6"/>
      <c r="RAP146" s="6"/>
      <c r="RAQ146" s="6"/>
      <c r="RAR146" s="6"/>
      <c r="RAS146" s="6"/>
      <c r="RAT146" s="6"/>
      <c r="RAU146" s="6"/>
      <c r="RAV146" s="6"/>
      <c r="RAW146" s="6"/>
      <c r="RAX146" s="6"/>
      <c r="RAY146" s="6"/>
      <c r="RAZ146" s="6"/>
      <c r="RBA146" s="6"/>
      <c r="RBB146" s="6"/>
      <c r="RBC146" s="6"/>
      <c r="RBD146" s="6"/>
      <c r="RBE146" s="6"/>
      <c r="RBF146" s="6"/>
      <c r="RBG146" s="6"/>
      <c r="RBH146" s="6"/>
      <c r="RBI146" s="6"/>
      <c r="RBJ146" s="6"/>
      <c r="RBK146" s="6"/>
      <c r="RBL146" s="6"/>
      <c r="RBM146" s="6"/>
      <c r="RBN146" s="6"/>
      <c r="RBO146" s="6"/>
      <c r="RBP146" s="6"/>
      <c r="RBQ146" s="6"/>
      <c r="RBR146" s="6"/>
      <c r="RBS146" s="6"/>
      <c r="RBT146" s="6"/>
      <c r="RBU146" s="6"/>
      <c r="RBV146" s="6"/>
      <c r="RBW146" s="6"/>
      <c r="RBX146" s="6"/>
      <c r="RBY146" s="6"/>
      <c r="RBZ146" s="6"/>
      <c r="RCA146" s="6"/>
      <c r="RCB146" s="6"/>
      <c r="RCC146" s="6"/>
      <c r="RCD146" s="6"/>
      <c r="RCE146" s="6"/>
      <c r="RCF146" s="6"/>
      <c r="RCG146" s="6"/>
      <c r="RCH146" s="6"/>
      <c r="RCI146" s="6"/>
      <c r="RCJ146" s="6"/>
      <c r="RCK146" s="6"/>
      <c r="RCL146" s="6"/>
      <c r="RCM146" s="6"/>
      <c r="RCN146" s="6"/>
      <c r="RCO146" s="6"/>
      <c r="RCP146" s="6"/>
      <c r="RCQ146" s="6"/>
      <c r="RCR146" s="6"/>
      <c r="RCS146" s="6"/>
      <c r="RCT146" s="6"/>
      <c r="RCU146" s="6"/>
      <c r="RCV146" s="6"/>
      <c r="RCW146" s="6"/>
      <c r="RCX146" s="6"/>
      <c r="RCY146" s="6"/>
      <c r="RCZ146" s="6"/>
      <c r="RDA146" s="6"/>
      <c r="RDB146" s="6"/>
      <c r="RDC146" s="6"/>
      <c r="RDD146" s="6"/>
      <c r="RDE146" s="6"/>
      <c r="RDF146" s="6"/>
      <c r="RDG146" s="6"/>
      <c r="RDH146" s="6"/>
      <c r="RDI146" s="6"/>
      <c r="RDJ146" s="6"/>
      <c r="RDK146" s="6"/>
      <c r="RDL146" s="6"/>
      <c r="RDM146" s="6"/>
      <c r="RDN146" s="6"/>
      <c r="RDO146" s="6"/>
      <c r="RDP146" s="6"/>
      <c r="RDQ146" s="6"/>
      <c r="RDR146" s="6"/>
      <c r="RDS146" s="6"/>
      <c r="RDT146" s="6"/>
      <c r="RDU146" s="6"/>
      <c r="RDV146" s="6"/>
      <c r="RDW146" s="6"/>
      <c r="RDX146" s="6"/>
      <c r="RDY146" s="6"/>
      <c r="RDZ146" s="6"/>
      <c r="REA146" s="6"/>
      <c r="REB146" s="6"/>
      <c r="REC146" s="6"/>
      <c r="RED146" s="6"/>
      <c r="REE146" s="6"/>
      <c r="REF146" s="6"/>
      <c r="REG146" s="6"/>
      <c r="REH146" s="6"/>
      <c r="REI146" s="6"/>
      <c r="REJ146" s="6"/>
      <c r="REK146" s="6"/>
      <c r="REL146" s="6"/>
      <c r="REM146" s="6"/>
      <c r="REN146" s="6"/>
      <c r="REO146" s="6"/>
      <c r="REP146" s="6"/>
      <c r="REQ146" s="6"/>
      <c r="RER146" s="6"/>
      <c r="RES146" s="6"/>
      <c r="RET146" s="6"/>
      <c r="REU146" s="6"/>
      <c r="REV146" s="6"/>
      <c r="REW146" s="6"/>
      <c r="REX146" s="6"/>
      <c r="REY146" s="6"/>
      <c r="REZ146" s="6"/>
      <c r="RFA146" s="6"/>
      <c r="RFB146" s="6"/>
      <c r="RFC146" s="6"/>
      <c r="RFD146" s="6"/>
      <c r="RFE146" s="6"/>
      <c r="RFF146" s="6"/>
      <c r="RFG146" s="6"/>
      <c r="RFH146" s="6"/>
      <c r="RFI146" s="6"/>
      <c r="RFJ146" s="6"/>
      <c r="RFK146" s="6"/>
      <c r="RFL146" s="6"/>
      <c r="RFM146" s="6"/>
      <c r="RFN146" s="6"/>
      <c r="RFO146" s="6"/>
      <c r="RFP146" s="6"/>
      <c r="RFQ146" s="6"/>
      <c r="RFR146" s="6"/>
      <c r="RFS146" s="6"/>
      <c r="RFT146" s="6"/>
      <c r="RFU146" s="6"/>
      <c r="RFV146" s="6"/>
      <c r="RFW146" s="6"/>
      <c r="RFX146" s="6"/>
      <c r="RFY146" s="6"/>
      <c r="RFZ146" s="6"/>
      <c r="RGA146" s="6"/>
      <c r="RGB146" s="6"/>
      <c r="RGC146" s="6"/>
      <c r="RGD146" s="6"/>
      <c r="RGE146" s="6"/>
      <c r="RGF146" s="6"/>
      <c r="RGG146" s="6"/>
      <c r="RGH146" s="6"/>
      <c r="RGI146" s="6"/>
      <c r="RGJ146" s="6"/>
      <c r="RGK146" s="6"/>
      <c r="RGL146" s="6"/>
      <c r="RGM146" s="6"/>
      <c r="RGN146" s="6"/>
      <c r="RGO146" s="6"/>
      <c r="RGP146" s="6"/>
      <c r="RGQ146" s="6"/>
      <c r="RGR146" s="6"/>
      <c r="RGS146" s="6"/>
      <c r="RGT146" s="6"/>
      <c r="RGU146" s="6"/>
      <c r="RGV146" s="6"/>
      <c r="RGW146" s="6"/>
      <c r="RGX146" s="6"/>
      <c r="RGY146" s="6"/>
      <c r="RGZ146" s="6"/>
      <c r="RHA146" s="6"/>
      <c r="RHB146" s="6"/>
      <c r="RHC146" s="6"/>
      <c r="RHD146" s="6"/>
      <c r="RHE146" s="6"/>
      <c r="RHF146" s="6"/>
      <c r="RHG146" s="6"/>
      <c r="RHH146" s="6"/>
      <c r="RHI146" s="6"/>
      <c r="RHJ146" s="6"/>
      <c r="RHK146" s="6"/>
      <c r="RHL146" s="6"/>
      <c r="RHM146" s="6"/>
      <c r="RHN146" s="6"/>
      <c r="RHO146" s="6"/>
      <c r="RHP146" s="6"/>
      <c r="RHQ146" s="6"/>
      <c r="RHR146" s="6"/>
      <c r="RHS146" s="6"/>
      <c r="RHT146" s="6"/>
      <c r="RHU146" s="6"/>
      <c r="RHV146" s="6"/>
      <c r="RHW146" s="6"/>
      <c r="RHX146" s="6"/>
      <c r="RHY146" s="6"/>
      <c r="RHZ146" s="6"/>
      <c r="RIA146" s="6"/>
      <c r="RIB146" s="6"/>
      <c r="RIC146" s="6"/>
      <c r="RID146" s="6"/>
      <c r="RIE146" s="6"/>
      <c r="RIF146" s="6"/>
      <c r="RIG146" s="6"/>
      <c r="RIH146" s="6"/>
      <c r="RII146" s="6"/>
      <c r="RIJ146" s="6"/>
      <c r="RIK146" s="6"/>
      <c r="RIL146" s="6"/>
      <c r="RIM146" s="6"/>
      <c r="RIN146" s="6"/>
      <c r="RIO146" s="6"/>
      <c r="RIP146" s="6"/>
      <c r="RIQ146" s="6"/>
      <c r="RIR146" s="6"/>
      <c r="RIS146" s="6"/>
      <c r="RIT146" s="6"/>
      <c r="RIU146" s="6"/>
      <c r="RIV146" s="6"/>
      <c r="RIW146" s="6"/>
      <c r="RIX146" s="6"/>
      <c r="RIY146" s="6"/>
      <c r="RIZ146" s="6"/>
      <c r="RJA146" s="6"/>
      <c r="RJB146" s="6"/>
      <c r="RJC146" s="6"/>
      <c r="RJD146" s="6"/>
      <c r="RJE146" s="6"/>
      <c r="RJF146" s="6"/>
      <c r="RJG146" s="6"/>
      <c r="RJH146" s="6"/>
      <c r="RJI146" s="6"/>
      <c r="RJJ146" s="6"/>
      <c r="RJK146" s="6"/>
      <c r="RJL146" s="6"/>
      <c r="RJM146" s="6"/>
      <c r="RJN146" s="6"/>
      <c r="RJO146" s="6"/>
      <c r="RJP146" s="6"/>
      <c r="RJQ146" s="6"/>
      <c r="RJR146" s="6"/>
      <c r="RJS146" s="6"/>
      <c r="RJT146" s="6"/>
      <c r="RJU146" s="6"/>
      <c r="RJV146" s="6"/>
      <c r="RJW146" s="6"/>
      <c r="RJX146" s="6"/>
      <c r="RJY146" s="6"/>
      <c r="RJZ146" s="6"/>
      <c r="RKA146" s="6"/>
      <c r="RKB146" s="6"/>
      <c r="RKC146" s="6"/>
      <c r="RKD146" s="6"/>
      <c r="RKE146" s="6"/>
      <c r="RKF146" s="6"/>
      <c r="RKG146" s="6"/>
      <c r="RKH146" s="6"/>
      <c r="RKI146" s="6"/>
      <c r="RKJ146" s="6"/>
      <c r="RKK146" s="6"/>
      <c r="RKL146" s="6"/>
      <c r="RKM146" s="6"/>
      <c r="RKN146" s="6"/>
      <c r="RKO146" s="6"/>
      <c r="RKP146" s="6"/>
      <c r="RKQ146" s="6"/>
      <c r="RKR146" s="6"/>
      <c r="RKS146" s="6"/>
      <c r="RKT146" s="6"/>
      <c r="RKU146" s="6"/>
      <c r="RKV146" s="6"/>
      <c r="RKW146" s="6"/>
      <c r="RKX146" s="6"/>
      <c r="RKY146" s="6"/>
      <c r="RKZ146" s="6"/>
      <c r="RLA146" s="6"/>
      <c r="RLB146" s="6"/>
      <c r="RLC146" s="6"/>
      <c r="RLD146" s="6"/>
      <c r="RLE146" s="6"/>
      <c r="RLF146" s="6"/>
      <c r="RLG146" s="6"/>
      <c r="RLH146" s="6"/>
      <c r="RLI146" s="6"/>
      <c r="RLJ146" s="6"/>
      <c r="RLK146" s="6"/>
      <c r="RLL146" s="6"/>
      <c r="RLM146" s="6"/>
      <c r="RLN146" s="6"/>
      <c r="RLO146" s="6"/>
      <c r="RLP146" s="6"/>
      <c r="RLQ146" s="6"/>
      <c r="RLR146" s="6"/>
      <c r="RLS146" s="6"/>
      <c r="RLT146" s="6"/>
      <c r="RLU146" s="6"/>
      <c r="RLV146" s="6"/>
      <c r="RLW146" s="6"/>
      <c r="RLX146" s="6"/>
      <c r="RLY146" s="6"/>
      <c r="RLZ146" s="6"/>
      <c r="RMA146" s="6"/>
      <c r="RMB146" s="6"/>
      <c r="RMC146" s="6"/>
      <c r="RMD146" s="6"/>
      <c r="RME146" s="6"/>
      <c r="RMF146" s="6"/>
      <c r="RMG146" s="6"/>
      <c r="RMH146" s="6"/>
      <c r="RMI146" s="6"/>
      <c r="RMJ146" s="6"/>
      <c r="RMK146" s="6"/>
      <c r="RML146" s="6"/>
      <c r="RMM146" s="6"/>
      <c r="RMN146" s="6"/>
      <c r="RMO146" s="6"/>
      <c r="RMP146" s="6"/>
      <c r="RMQ146" s="6"/>
      <c r="RMR146" s="6"/>
      <c r="RMS146" s="6"/>
      <c r="RMT146" s="6"/>
      <c r="RMU146" s="6"/>
      <c r="RMV146" s="6"/>
      <c r="RMW146" s="6"/>
      <c r="RMX146" s="6"/>
      <c r="RMY146" s="6"/>
      <c r="RMZ146" s="6"/>
      <c r="RNA146" s="6"/>
      <c r="RNB146" s="6"/>
      <c r="RNC146" s="6"/>
      <c r="RND146" s="6"/>
      <c r="RNE146" s="6"/>
      <c r="RNF146" s="6"/>
      <c r="RNG146" s="6"/>
      <c r="RNH146" s="6"/>
      <c r="RNI146" s="6"/>
      <c r="RNJ146" s="6"/>
      <c r="RNK146" s="6"/>
      <c r="RNL146" s="6"/>
      <c r="RNM146" s="6"/>
      <c r="RNN146" s="6"/>
      <c r="RNO146" s="6"/>
      <c r="RNP146" s="6"/>
      <c r="RNQ146" s="6"/>
      <c r="RNR146" s="6"/>
      <c r="RNS146" s="6"/>
      <c r="RNT146" s="6"/>
      <c r="RNU146" s="6"/>
      <c r="RNV146" s="6"/>
      <c r="RNW146" s="6"/>
      <c r="RNX146" s="6"/>
      <c r="RNY146" s="6"/>
      <c r="RNZ146" s="6"/>
      <c r="ROA146" s="6"/>
      <c r="ROB146" s="6"/>
      <c r="ROC146" s="6"/>
      <c r="ROD146" s="6"/>
      <c r="ROE146" s="6"/>
      <c r="ROF146" s="6"/>
      <c r="ROG146" s="6"/>
      <c r="ROH146" s="6"/>
      <c r="ROI146" s="6"/>
      <c r="ROJ146" s="6"/>
      <c r="ROK146" s="6"/>
      <c r="ROL146" s="6"/>
      <c r="ROM146" s="6"/>
      <c r="RON146" s="6"/>
      <c r="ROO146" s="6"/>
      <c r="ROP146" s="6"/>
      <c r="ROQ146" s="6"/>
      <c r="ROR146" s="6"/>
      <c r="ROS146" s="6"/>
      <c r="ROT146" s="6"/>
      <c r="ROU146" s="6"/>
      <c r="ROV146" s="6"/>
      <c r="ROW146" s="6"/>
      <c r="ROX146" s="6"/>
      <c r="ROY146" s="6"/>
      <c r="ROZ146" s="6"/>
      <c r="RPA146" s="6"/>
      <c r="RPB146" s="6"/>
      <c r="RPC146" s="6"/>
      <c r="RPD146" s="6"/>
      <c r="RPE146" s="6"/>
      <c r="RPF146" s="6"/>
      <c r="RPG146" s="6"/>
      <c r="RPH146" s="6"/>
      <c r="RPI146" s="6"/>
      <c r="RPJ146" s="6"/>
      <c r="RPK146" s="6"/>
      <c r="RPL146" s="6"/>
      <c r="RPM146" s="6"/>
      <c r="RPN146" s="6"/>
      <c r="RPO146" s="6"/>
      <c r="RPP146" s="6"/>
      <c r="RPQ146" s="6"/>
      <c r="RPR146" s="6"/>
      <c r="RPS146" s="6"/>
      <c r="RPT146" s="6"/>
      <c r="RPU146" s="6"/>
      <c r="RPV146" s="6"/>
      <c r="RPW146" s="6"/>
      <c r="RPX146" s="6"/>
      <c r="RPY146" s="6"/>
      <c r="RPZ146" s="6"/>
      <c r="RQA146" s="6"/>
      <c r="RQB146" s="6"/>
      <c r="RQC146" s="6"/>
      <c r="RQD146" s="6"/>
      <c r="RQE146" s="6"/>
      <c r="RQF146" s="6"/>
      <c r="RQG146" s="6"/>
      <c r="RQH146" s="6"/>
      <c r="RQI146" s="6"/>
      <c r="RQJ146" s="6"/>
      <c r="RQK146" s="6"/>
      <c r="RQL146" s="6"/>
      <c r="RQM146" s="6"/>
      <c r="RQN146" s="6"/>
      <c r="RQO146" s="6"/>
      <c r="RQP146" s="6"/>
      <c r="RQQ146" s="6"/>
      <c r="RQR146" s="6"/>
      <c r="RQS146" s="6"/>
      <c r="RQT146" s="6"/>
      <c r="RQU146" s="6"/>
      <c r="RQV146" s="6"/>
      <c r="RQW146" s="6"/>
      <c r="RQX146" s="6"/>
      <c r="RQY146" s="6"/>
      <c r="RQZ146" s="6"/>
      <c r="RRA146" s="6"/>
      <c r="RRB146" s="6"/>
      <c r="RRC146" s="6"/>
      <c r="RRD146" s="6"/>
      <c r="RRE146" s="6"/>
      <c r="RRF146" s="6"/>
      <c r="RRG146" s="6"/>
      <c r="RRH146" s="6"/>
      <c r="RRI146" s="6"/>
      <c r="RRJ146" s="6"/>
      <c r="RRK146" s="6"/>
      <c r="RRL146" s="6"/>
      <c r="RRM146" s="6"/>
      <c r="RRN146" s="6"/>
      <c r="RRO146" s="6"/>
      <c r="RRP146" s="6"/>
      <c r="RRQ146" s="6"/>
      <c r="RRR146" s="6"/>
      <c r="RRS146" s="6"/>
      <c r="RRT146" s="6"/>
      <c r="RRU146" s="6"/>
      <c r="RRV146" s="6"/>
      <c r="RRW146" s="6"/>
      <c r="RRX146" s="6"/>
      <c r="RRY146" s="6"/>
      <c r="RRZ146" s="6"/>
      <c r="RSA146" s="6"/>
      <c r="RSB146" s="6"/>
      <c r="RSC146" s="6"/>
      <c r="RSD146" s="6"/>
      <c r="RSE146" s="6"/>
      <c r="RSF146" s="6"/>
      <c r="RSG146" s="6"/>
      <c r="RSH146" s="6"/>
      <c r="RSI146" s="6"/>
      <c r="RSJ146" s="6"/>
      <c r="RSK146" s="6"/>
      <c r="RSL146" s="6"/>
      <c r="RSM146" s="6"/>
      <c r="RSN146" s="6"/>
      <c r="RSO146" s="6"/>
      <c r="RSP146" s="6"/>
      <c r="RSQ146" s="6"/>
      <c r="RSR146" s="6"/>
      <c r="RSS146" s="6"/>
      <c r="RST146" s="6"/>
      <c r="RSU146" s="6"/>
      <c r="RSV146" s="6"/>
      <c r="RSW146" s="6"/>
      <c r="RSX146" s="6"/>
      <c r="RSY146" s="6"/>
      <c r="RSZ146" s="6"/>
      <c r="RTA146" s="6"/>
      <c r="RTB146" s="6"/>
      <c r="RTC146" s="6"/>
      <c r="RTD146" s="6"/>
      <c r="RTE146" s="6"/>
      <c r="RTF146" s="6"/>
      <c r="RTG146" s="6"/>
      <c r="RTH146" s="6"/>
      <c r="RTI146" s="6"/>
      <c r="RTJ146" s="6"/>
      <c r="RTK146" s="6"/>
      <c r="RTL146" s="6"/>
      <c r="RTM146" s="6"/>
      <c r="RTN146" s="6"/>
      <c r="RTO146" s="6"/>
      <c r="RTP146" s="6"/>
      <c r="RTQ146" s="6"/>
      <c r="RTR146" s="6"/>
      <c r="RTS146" s="6"/>
      <c r="RTT146" s="6"/>
      <c r="RTU146" s="6"/>
      <c r="RTV146" s="6"/>
      <c r="RTW146" s="6"/>
      <c r="RTX146" s="6"/>
      <c r="RTY146" s="6"/>
      <c r="RTZ146" s="6"/>
      <c r="RUA146" s="6"/>
      <c r="RUB146" s="6"/>
      <c r="RUC146" s="6"/>
      <c r="RUD146" s="6"/>
      <c r="RUE146" s="6"/>
      <c r="RUF146" s="6"/>
      <c r="RUG146" s="6"/>
      <c r="RUH146" s="6"/>
      <c r="RUI146" s="6"/>
      <c r="RUJ146" s="6"/>
      <c r="RUK146" s="6"/>
      <c r="RUL146" s="6"/>
      <c r="RUM146" s="6"/>
      <c r="RUN146" s="6"/>
      <c r="RUO146" s="6"/>
      <c r="RUP146" s="6"/>
      <c r="RUQ146" s="6"/>
      <c r="RUR146" s="6"/>
      <c r="RUS146" s="6"/>
      <c r="RUT146" s="6"/>
      <c r="RUU146" s="6"/>
      <c r="RUV146" s="6"/>
      <c r="RUW146" s="6"/>
      <c r="RUX146" s="6"/>
      <c r="RUY146" s="6"/>
      <c r="RUZ146" s="6"/>
      <c r="RVA146" s="6"/>
      <c r="RVB146" s="6"/>
      <c r="RVC146" s="6"/>
      <c r="RVD146" s="6"/>
      <c r="RVE146" s="6"/>
      <c r="RVF146" s="6"/>
      <c r="RVG146" s="6"/>
      <c r="RVH146" s="6"/>
      <c r="RVI146" s="6"/>
      <c r="RVJ146" s="6"/>
      <c r="RVK146" s="6"/>
      <c r="RVL146" s="6"/>
      <c r="RVM146" s="6"/>
      <c r="RVN146" s="6"/>
      <c r="RVO146" s="6"/>
      <c r="RVP146" s="6"/>
      <c r="RVQ146" s="6"/>
      <c r="RVR146" s="6"/>
      <c r="RVS146" s="6"/>
      <c r="RVT146" s="6"/>
      <c r="RVU146" s="6"/>
      <c r="RVV146" s="6"/>
      <c r="RVW146" s="6"/>
      <c r="RVX146" s="6"/>
      <c r="RVY146" s="6"/>
      <c r="RVZ146" s="6"/>
      <c r="RWA146" s="6"/>
      <c r="RWB146" s="6"/>
      <c r="RWC146" s="6"/>
      <c r="RWD146" s="6"/>
      <c r="RWE146" s="6"/>
      <c r="RWF146" s="6"/>
      <c r="RWG146" s="6"/>
      <c r="RWH146" s="6"/>
      <c r="RWI146" s="6"/>
      <c r="RWJ146" s="6"/>
      <c r="RWK146" s="6"/>
      <c r="RWL146" s="6"/>
      <c r="RWM146" s="6"/>
      <c r="RWN146" s="6"/>
      <c r="RWO146" s="6"/>
      <c r="RWP146" s="6"/>
      <c r="RWQ146" s="6"/>
      <c r="RWR146" s="6"/>
      <c r="RWS146" s="6"/>
      <c r="RWT146" s="6"/>
      <c r="RWU146" s="6"/>
      <c r="RWV146" s="6"/>
      <c r="RWW146" s="6"/>
      <c r="RWX146" s="6"/>
      <c r="RWY146" s="6"/>
      <c r="RWZ146" s="6"/>
      <c r="RXA146" s="6"/>
      <c r="RXB146" s="6"/>
      <c r="RXC146" s="6"/>
      <c r="RXD146" s="6"/>
      <c r="RXE146" s="6"/>
      <c r="RXF146" s="6"/>
      <c r="RXG146" s="6"/>
      <c r="RXH146" s="6"/>
      <c r="RXI146" s="6"/>
      <c r="RXJ146" s="6"/>
      <c r="RXK146" s="6"/>
      <c r="RXL146" s="6"/>
      <c r="RXM146" s="6"/>
      <c r="RXN146" s="6"/>
      <c r="RXO146" s="6"/>
      <c r="RXP146" s="6"/>
      <c r="RXQ146" s="6"/>
      <c r="RXR146" s="6"/>
      <c r="RXS146" s="6"/>
      <c r="RXT146" s="6"/>
      <c r="RXU146" s="6"/>
      <c r="RXV146" s="6"/>
      <c r="RXW146" s="6"/>
      <c r="RXX146" s="6"/>
      <c r="RXY146" s="6"/>
      <c r="RXZ146" s="6"/>
      <c r="RYA146" s="6"/>
      <c r="RYB146" s="6"/>
      <c r="RYC146" s="6"/>
      <c r="RYD146" s="6"/>
      <c r="RYE146" s="6"/>
      <c r="RYF146" s="6"/>
      <c r="RYG146" s="6"/>
      <c r="RYH146" s="6"/>
      <c r="RYI146" s="6"/>
      <c r="RYJ146" s="6"/>
      <c r="RYK146" s="6"/>
      <c r="RYL146" s="6"/>
      <c r="RYM146" s="6"/>
      <c r="RYN146" s="6"/>
      <c r="RYO146" s="6"/>
      <c r="RYP146" s="6"/>
      <c r="RYQ146" s="6"/>
      <c r="RYR146" s="6"/>
      <c r="RYS146" s="6"/>
      <c r="RYT146" s="6"/>
      <c r="RYU146" s="6"/>
      <c r="RYV146" s="6"/>
      <c r="RYW146" s="6"/>
      <c r="RYX146" s="6"/>
      <c r="RYY146" s="6"/>
      <c r="RYZ146" s="6"/>
      <c r="RZA146" s="6"/>
      <c r="RZB146" s="6"/>
      <c r="RZC146" s="6"/>
      <c r="RZD146" s="6"/>
      <c r="RZE146" s="6"/>
      <c r="RZF146" s="6"/>
      <c r="RZG146" s="6"/>
      <c r="RZH146" s="6"/>
      <c r="RZI146" s="6"/>
      <c r="RZJ146" s="6"/>
      <c r="RZK146" s="6"/>
      <c r="RZL146" s="6"/>
      <c r="RZM146" s="6"/>
      <c r="RZN146" s="6"/>
      <c r="RZO146" s="6"/>
      <c r="RZP146" s="6"/>
      <c r="RZQ146" s="6"/>
      <c r="RZR146" s="6"/>
      <c r="RZS146" s="6"/>
      <c r="RZT146" s="6"/>
      <c r="RZU146" s="6"/>
      <c r="RZV146" s="6"/>
      <c r="RZW146" s="6"/>
      <c r="RZX146" s="6"/>
      <c r="RZY146" s="6"/>
      <c r="RZZ146" s="6"/>
      <c r="SAA146" s="6"/>
      <c r="SAB146" s="6"/>
      <c r="SAC146" s="6"/>
      <c r="SAD146" s="6"/>
      <c r="SAE146" s="6"/>
      <c r="SAF146" s="6"/>
      <c r="SAG146" s="6"/>
      <c r="SAH146" s="6"/>
      <c r="SAI146" s="6"/>
      <c r="SAJ146" s="6"/>
      <c r="SAK146" s="6"/>
      <c r="SAL146" s="6"/>
      <c r="SAM146" s="6"/>
      <c r="SAN146" s="6"/>
      <c r="SAO146" s="6"/>
      <c r="SAP146" s="6"/>
      <c r="SAQ146" s="6"/>
      <c r="SAR146" s="6"/>
      <c r="SAS146" s="6"/>
      <c r="SAT146" s="6"/>
      <c r="SAU146" s="6"/>
      <c r="SAV146" s="6"/>
      <c r="SAW146" s="6"/>
      <c r="SAX146" s="6"/>
      <c r="SAY146" s="6"/>
      <c r="SAZ146" s="6"/>
      <c r="SBA146" s="6"/>
      <c r="SBB146" s="6"/>
      <c r="SBC146" s="6"/>
      <c r="SBD146" s="6"/>
      <c r="SBE146" s="6"/>
      <c r="SBF146" s="6"/>
      <c r="SBG146" s="6"/>
      <c r="SBH146" s="6"/>
      <c r="SBI146" s="6"/>
      <c r="SBJ146" s="6"/>
      <c r="SBK146" s="6"/>
      <c r="SBL146" s="6"/>
      <c r="SBM146" s="6"/>
      <c r="SBN146" s="6"/>
      <c r="SBO146" s="6"/>
      <c r="SBP146" s="6"/>
      <c r="SBQ146" s="6"/>
      <c r="SBR146" s="6"/>
      <c r="SBS146" s="6"/>
      <c r="SBT146" s="6"/>
      <c r="SBU146" s="6"/>
      <c r="SBV146" s="6"/>
      <c r="SBW146" s="6"/>
      <c r="SBX146" s="6"/>
      <c r="SBY146" s="6"/>
      <c r="SBZ146" s="6"/>
      <c r="SCA146" s="6"/>
      <c r="SCB146" s="6"/>
      <c r="SCC146" s="6"/>
      <c r="SCD146" s="6"/>
      <c r="SCE146" s="6"/>
      <c r="SCF146" s="6"/>
      <c r="SCG146" s="6"/>
      <c r="SCH146" s="6"/>
      <c r="SCI146" s="6"/>
      <c r="SCJ146" s="6"/>
      <c r="SCK146" s="6"/>
      <c r="SCL146" s="6"/>
      <c r="SCM146" s="6"/>
      <c r="SCN146" s="6"/>
      <c r="SCO146" s="6"/>
      <c r="SCP146" s="6"/>
      <c r="SCQ146" s="6"/>
      <c r="SCR146" s="6"/>
      <c r="SCS146" s="6"/>
      <c r="SCT146" s="6"/>
      <c r="SCU146" s="6"/>
      <c r="SCV146" s="6"/>
      <c r="SCW146" s="6"/>
      <c r="SCX146" s="6"/>
      <c r="SCY146" s="6"/>
      <c r="SCZ146" s="6"/>
      <c r="SDA146" s="6"/>
      <c r="SDB146" s="6"/>
      <c r="SDC146" s="6"/>
      <c r="SDD146" s="6"/>
      <c r="SDE146" s="6"/>
      <c r="SDF146" s="6"/>
      <c r="SDG146" s="6"/>
      <c r="SDH146" s="6"/>
      <c r="SDI146" s="6"/>
      <c r="SDJ146" s="6"/>
      <c r="SDK146" s="6"/>
      <c r="SDL146" s="6"/>
      <c r="SDM146" s="6"/>
      <c r="SDN146" s="6"/>
      <c r="SDO146" s="6"/>
      <c r="SDP146" s="6"/>
      <c r="SDQ146" s="6"/>
      <c r="SDR146" s="6"/>
      <c r="SDS146" s="6"/>
      <c r="SDT146" s="6"/>
      <c r="SDU146" s="6"/>
      <c r="SDV146" s="6"/>
      <c r="SDW146" s="6"/>
      <c r="SDX146" s="6"/>
      <c r="SDY146" s="6"/>
      <c r="SDZ146" s="6"/>
      <c r="SEA146" s="6"/>
      <c r="SEB146" s="6"/>
      <c r="SEC146" s="6"/>
      <c r="SED146" s="6"/>
      <c r="SEE146" s="6"/>
      <c r="SEF146" s="6"/>
      <c r="SEG146" s="6"/>
      <c r="SEH146" s="6"/>
      <c r="SEI146" s="6"/>
      <c r="SEJ146" s="6"/>
      <c r="SEK146" s="6"/>
      <c r="SEL146" s="6"/>
      <c r="SEM146" s="6"/>
      <c r="SEN146" s="6"/>
      <c r="SEO146" s="6"/>
      <c r="SEP146" s="6"/>
      <c r="SEQ146" s="6"/>
      <c r="SER146" s="6"/>
      <c r="SES146" s="6"/>
      <c r="SET146" s="6"/>
      <c r="SEU146" s="6"/>
      <c r="SEV146" s="6"/>
      <c r="SEW146" s="6"/>
      <c r="SEX146" s="6"/>
      <c r="SEY146" s="6"/>
      <c r="SEZ146" s="6"/>
      <c r="SFA146" s="6"/>
      <c r="SFB146" s="6"/>
      <c r="SFC146" s="6"/>
      <c r="SFD146" s="6"/>
      <c r="SFE146" s="6"/>
      <c r="SFF146" s="6"/>
      <c r="SFG146" s="6"/>
      <c r="SFH146" s="6"/>
      <c r="SFI146" s="6"/>
      <c r="SFJ146" s="6"/>
      <c r="SFK146" s="6"/>
      <c r="SFL146" s="6"/>
      <c r="SFM146" s="6"/>
      <c r="SFN146" s="6"/>
      <c r="SFO146" s="6"/>
      <c r="SFP146" s="6"/>
      <c r="SFQ146" s="6"/>
      <c r="SFR146" s="6"/>
      <c r="SFS146" s="6"/>
      <c r="SFT146" s="6"/>
      <c r="SFU146" s="6"/>
      <c r="SFV146" s="6"/>
      <c r="SFW146" s="6"/>
      <c r="SFX146" s="6"/>
      <c r="SFY146" s="6"/>
      <c r="SFZ146" s="6"/>
      <c r="SGA146" s="6"/>
      <c r="SGB146" s="6"/>
      <c r="SGC146" s="6"/>
      <c r="SGD146" s="6"/>
      <c r="SGE146" s="6"/>
      <c r="SGF146" s="6"/>
      <c r="SGG146" s="6"/>
      <c r="SGH146" s="6"/>
      <c r="SGI146" s="6"/>
      <c r="SGJ146" s="6"/>
      <c r="SGK146" s="6"/>
      <c r="SGL146" s="6"/>
      <c r="SGM146" s="6"/>
      <c r="SGN146" s="6"/>
      <c r="SGO146" s="6"/>
      <c r="SGP146" s="6"/>
      <c r="SGQ146" s="6"/>
      <c r="SGR146" s="6"/>
      <c r="SGS146" s="6"/>
      <c r="SGT146" s="6"/>
      <c r="SGU146" s="6"/>
      <c r="SGV146" s="6"/>
      <c r="SGW146" s="6"/>
      <c r="SGX146" s="6"/>
      <c r="SGY146" s="6"/>
      <c r="SGZ146" s="6"/>
      <c r="SHA146" s="6"/>
      <c r="SHB146" s="6"/>
      <c r="SHC146" s="6"/>
      <c r="SHD146" s="6"/>
      <c r="SHE146" s="6"/>
      <c r="SHF146" s="6"/>
      <c r="SHG146" s="6"/>
      <c r="SHH146" s="6"/>
      <c r="SHI146" s="6"/>
      <c r="SHJ146" s="6"/>
      <c r="SHK146" s="6"/>
      <c r="SHL146" s="6"/>
      <c r="SHM146" s="6"/>
      <c r="SHN146" s="6"/>
      <c r="SHO146" s="6"/>
      <c r="SHP146" s="6"/>
      <c r="SHQ146" s="6"/>
      <c r="SHR146" s="6"/>
      <c r="SHS146" s="6"/>
      <c r="SHT146" s="6"/>
      <c r="SHU146" s="6"/>
      <c r="SHV146" s="6"/>
      <c r="SHW146" s="6"/>
      <c r="SHX146" s="6"/>
      <c r="SHY146" s="6"/>
      <c r="SHZ146" s="6"/>
      <c r="SIA146" s="6"/>
      <c r="SIB146" s="6"/>
      <c r="SIC146" s="6"/>
      <c r="SID146" s="6"/>
      <c r="SIE146" s="6"/>
      <c r="SIF146" s="6"/>
      <c r="SIG146" s="6"/>
      <c r="SIH146" s="6"/>
      <c r="SII146" s="6"/>
      <c r="SIJ146" s="6"/>
      <c r="SIK146" s="6"/>
      <c r="SIL146" s="6"/>
      <c r="SIM146" s="6"/>
      <c r="SIN146" s="6"/>
      <c r="SIO146" s="6"/>
      <c r="SIP146" s="6"/>
      <c r="SIQ146" s="6"/>
      <c r="SIR146" s="6"/>
      <c r="SIS146" s="6"/>
      <c r="SIT146" s="6"/>
      <c r="SIU146" s="6"/>
      <c r="SIV146" s="6"/>
      <c r="SIW146" s="6"/>
      <c r="SIX146" s="6"/>
      <c r="SIY146" s="6"/>
      <c r="SIZ146" s="6"/>
      <c r="SJA146" s="6"/>
      <c r="SJB146" s="6"/>
      <c r="SJC146" s="6"/>
      <c r="SJD146" s="6"/>
      <c r="SJE146" s="6"/>
      <c r="SJF146" s="6"/>
      <c r="SJG146" s="6"/>
      <c r="SJH146" s="6"/>
      <c r="SJI146" s="6"/>
      <c r="SJJ146" s="6"/>
      <c r="SJK146" s="6"/>
      <c r="SJL146" s="6"/>
      <c r="SJM146" s="6"/>
      <c r="SJN146" s="6"/>
      <c r="SJO146" s="6"/>
      <c r="SJP146" s="6"/>
      <c r="SJQ146" s="6"/>
      <c r="SJR146" s="6"/>
      <c r="SJS146" s="6"/>
      <c r="SJT146" s="6"/>
      <c r="SJU146" s="6"/>
      <c r="SJV146" s="6"/>
      <c r="SJW146" s="6"/>
      <c r="SJX146" s="6"/>
      <c r="SJY146" s="6"/>
      <c r="SJZ146" s="6"/>
      <c r="SKA146" s="6"/>
      <c r="SKB146" s="6"/>
      <c r="SKC146" s="6"/>
      <c r="SKD146" s="6"/>
      <c r="SKE146" s="6"/>
      <c r="SKF146" s="6"/>
      <c r="SKG146" s="6"/>
      <c r="SKH146" s="6"/>
      <c r="SKI146" s="6"/>
      <c r="SKJ146" s="6"/>
      <c r="SKK146" s="6"/>
      <c r="SKL146" s="6"/>
      <c r="SKM146" s="6"/>
      <c r="SKN146" s="6"/>
      <c r="SKO146" s="6"/>
      <c r="SKP146" s="6"/>
      <c r="SKQ146" s="6"/>
      <c r="SKR146" s="6"/>
      <c r="SKS146" s="6"/>
      <c r="SKT146" s="6"/>
      <c r="SKU146" s="6"/>
      <c r="SKV146" s="6"/>
      <c r="SKW146" s="6"/>
      <c r="SKX146" s="6"/>
      <c r="SKY146" s="6"/>
      <c r="SKZ146" s="6"/>
      <c r="SLA146" s="6"/>
      <c r="SLB146" s="6"/>
      <c r="SLC146" s="6"/>
      <c r="SLD146" s="6"/>
      <c r="SLE146" s="6"/>
      <c r="SLF146" s="6"/>
      <c r="SLG146" s="6"/>
      <c r="SLH146" s="6"/>
      <c r="SLI146" s="6"/>
      <c r="SLJ146" s="6"/>
      <c r="SLK146" s="6"/>
      <c r="SLL146" s="6"/>
      <c r="SLM146" s="6"/>
      <c r="SLN146" s="6"/>
      <c r="SLO146" s="6"/>
      <c r="SLP146" s="6"/>
      <c r="SLQ146" s="6"/>
      <c r="SLR146" s="6"/>
      <c r="SLS146" s="6"/>
      <c r="SLT146" s="6"/>
      <c r="SLU146" s="6"/>
      <c r="SLV146" s="6"/>
      <c r="SLW146" s="6"/>
      <c r="SLX146" s="6"/>
      <c r="SLY146" s="6"/>
      <c r="SLZ146" s="6"/>
      <c r="SMA146" s="6"/>
      <c r="SMB146" s="6"/>
      <c r="SMC146" s="6"/>
      <c r="SMD146" s="6"/>
      <c r="SME146" s="6"/>
      <c r="SMF146" s="6"/>
      <c r="SMG146" s="6"/>
      <c r="SMH146" s="6"/>
      <c r="SMI146" s="6"/>
      <c r="SMJ146" s="6"/>
      <c r="SMK146" s="6"/>
      <c r="SML146" s="6"/>
      <c r="SMM146" s="6"/>
      <c r="SMN146" s="6"/>
      <c r="SMO146" s="6"/>
      <c r="SMP146" s="6"/>
      <c r="SMQ146" s="6"/>
      <c r="SMR146" s="6"/>
      <c r="SMS146" s="6"/>
      <c r="SMT146" s="6"/>
      <c r="SMU146" s="6"/>
      <c r="SMV146" s="6"/>
      <c r="SMW146" s="6"/>
      <c r="SMX146" s="6"/>
      <c r="SMY146" s="6"/>
      <c r="SMZ146" s="6"/>
      <c r="SNA146" s="6"/>
      <c r="SNB146" s="6"/>
      <c r="SNC146" s="6"/>
      <c r="SND146" s="6"/>
      <c r="SNE146" s="6"/>
      <c r="SNF146" s="6"/>
      <c r="SNG146" s="6"/>
      <c r="SNH146" s="6"/>
      <c r="SNI146" s="6"/>
      <c r="SNJ146" s="6"/>
      <c r="SNK146" s="6"/>
      <c r="SNL146" s="6"/>
      <c r="SNM146" s="6"/>
      <c r="SNN146" s="6"/>
      <c r="SNO146" s="6"/>
      <c r="SNP146" s="6"/>
      <c r="SNQ146" s="6"/>
      <c r="SNR146" s="6"/>
      <c r="SNS146" s="6"/>
      <c r="SNT146" s="6"/>
      <c r="SNU146" s="6"/>
      <c r="SNV146" s="6"/>
      <c r="SNW146" s="6"/>
      <c r="SNX146" s="6"/>
      <c r="SNY146" s="6"/>
      <c r="SNZ146" s="6"/>
      <c r="SOA146" s="6"/>
      <c r="SOB146" s="6"/>
      <c r="SOC146" s="6"/>
      <c r="SOD146" s="6"/>
      <c r="SOE146" s="6"/>
      <c r="SOF146" s="6"/>
      <c r="SOG146" s="6"/>
      <c r="SOH146" s="6"/>
      <c r="SOI146" s="6"/>
      <c r="SOJ146" s="6"/>
      <c r="SOK146" s="6"/>
      <c r="SOL146" s="6"/>
      <c r="SOM146" s="6"/>
      <c r="SON146" s="6"/>
      <c r="SOO146" s="6"/>
      <c r="SOP146" s="6"/>
      <c r="SOQ146" s="6"/>
      <c r="SOR146" s="6"/>
      <c r="SOS146" s="6"/>
      <c r="SOT146" s="6"/>
      <c r="SOU146" s="6"/>
      <c r="SOV146" s="6"/>
      <c r="SOW146" s="6"/>
      <c r="SOX146" s="6"/>
      <c r="SOY146" s="6"/>
      <c r="SOZ146" s="6"/>
      <c r="SPA146" s="6"/>
      <c r="SPB146" s="6"/>
      <c r="SPC146" s="6"/>
      <c r="SPD146" s="6"/>
      <c r="SPE146" s="6"/>
      <c r="SPF146" s="6"/>
      <c r="SPG146" s="6"/>
      <c r="SPH146" s="6"/>
      <c r="SPI146" s="6"/>
      <c r="SPJ146" s="6"/>
      <c r="SPK146" s="6"/>
      <c r="SPL146" s="6"/>
      <c r="SPM146" s="6"/>
      <c r="SPN146" s="6"/>
      <c r="SPO146" s="6"/>
      <c r="SPP146" s="6"/>
      <c r="SPQ146" s="6"/>
      <c r="SPR146" s="6"/>
      <c r="SPS146" s="6"/>
      <c r="SPT146" s="6"/>
      <c r="SPU146" s="6"/>
      <c r="SPV146" s="6"/>
      <c r="SPW146" s="6"/>
      <c r="SPX146" s="6"/>
      <c r="SPY146" s="6"/>
      <c r="SPZ146" s="6"/>
      <c r="SQA146" s="6"/>
      <c r="SQB146" s="6"/>
      <c r="SQC146" s="6"/>
      <c r="SQD146" s="6"/>
      <c r="SQE146" s="6"/>
      <c r="SQF146" s="6"/>
      <c r="SQG146" s="6"/>
      <c r="SQH146" s="6"/>
      <c r="SQI146" s="6"/>
      <c r="SQJ146" s="6"/>
      <c r="SQK146" s="6"/>
      <c r="SQL146" s="6"/>
      <c r="SQM146" s="6"/>
      <c r="SQN146" s="6"/>
      <c r="SQO146" s="6"/>
      <c r="SQP146" s="6"/>
      <c r="SQQ146" s="6"/>
      <c r="SQR146" s="6"/>
      <c r="SQS146" s="6"/>
      <c r="SQT146" s="6"/>
      <c r="SQU146" s="6"/>
      <c r="SQV146" s="6"/>
      <c r="SQW146" s="6"/>
      <c r="SQX146" s="6"/>
      <c r="SQY146" s="6"/>
      <c r="SQZ146" s="6"/>
      <c r="SRA146" s="6"/>
      <c r="SRB146" s="6"/>
      <c r="SRC146" s="6"/>
      <c r="SRD146" s="6"/>
      <c r="SRE146" s="6"/>
      <c r="SRF146" s="6"/>
      <c r="SRG146" s="6"/>
      <c r="SRH146" s="6"/>
      <c r="SRI146" s="6"/>
      <c r="SRJ146" s="6"/>
      <c r="SRK146" s="6"/>
      <c r="SRL146" s="6"/>
      <c r="SRM146" s="6"/>
      <c r="SRN146" s="6"/>
      <c r="SRO146" s="6"/>
      <c r="SRP146" s="6"/>
      <c r="SRQ146" s="6"/>
      <c r="SRR146" s="6"/>
      <c r="SRS146" s="6"/>
      <c r="SRT146" s="6"/>
      <c r="SRU146" s="6"/>
      <c r="SRV146" s="6"/>
      <c r="SRW146" s="6"/>
      <c r="SRX146" s="6"/>
      <c r="SRY146" s="6"/>
      <c r="SRZ146" s="6"/>
      <c r="SSA146" s="6"/>
      <c r="SSB146" s="6"/>
      <c r="SSC146" s="6"/>
      <c r="SSD146" s="6"/>
      <c r="SSE146" s="6"/>
      <c r="SSF146" s="6"/>
      <c r="SSG146" s="6"/>
      <c r="SSH146" s="6"/>
      <c r="SSI146" s="6"/>
      <c r="SSJ146" s="6"/>
      <c r="SSK146" s="6"/>
      <c r="SSL146" s="6"/>
      <c r="SSM146" s="6"/>
      <c r="SSN146" s="6"/>
      <c r="SSO146" s="6"/>
      <c r="SSP146" s="6"/>
      <c r="SSQ146" s="6"/>
      <c r="SSR146" s="6"/>
      <c r="SSS146" s="6"/>
      <c r="SST146" s="6"/>
      <c r="SSU146" s="6"/>
      <c r="SSV146" s="6"/>
      <c r="SSW146" s="6"/>
      <c r="SSX146" s="6"/>
      <c r="SSY146" s="6"/>
      <c r="SSZ146" s="6"/>
      <c r="STA146" s="6"/>
      <c r="STB146" s="6"/>
      <c r="STC146" s="6"/>
      <c r="STD146" s="6"/>
      <c r="STE146" s="6"/>
      <c r="STF146" s="6"/>
      <c r="STG146" s="6"/>
      <c r="STH146" s="6"/>
      <c r="STI146" s="6"/>
      <c r="STJ146" s="6"/>
      <c r="STK146" s="6"/>
      <c r="STL146" s="6"/>
      <c r="STM146" s="6"/>
      <c r="STN146" s="6"/>
      <c r="STO146" s="6"/>
      <c r="STP146" s="6"/>
      <c r="STQ146" s="6"/>
      <c r="STR146" s="6"/>
      <c r="STS146" s="6"/>
      <c r="STT146" s="6"/>
      <c r="STU146" s="6"/>
      <c r="STV146" s="6"/>
      <c r="STW146" s="6"/>
      <c r="STX146" s="6"/>
      <c r="STY146" s="6"/>
      <c r="STZ146" s="6"/>
      <c r="SUA146" s="6"/>
      <c r="SUB146" s="6"/>
      <c r="SUC146" s="6"/>
      <c r="SUD146" s="6"/>
      <c r="SUE146" s="6"/>
      <c r="SUF146" s="6"/>
      <c r="SUG146" s="6"/>
      <c r="SUH146" s="6"/>
      <c r="SUI146" s="6"/>
      <c r="SUJ146" s="6"/>
      <c r="SUK146" s="6"/>
      <c r="SUL146" s="6"/>
      <c r="SUM146" s="6"/>
      <c r="SUN146" s="6"/>
      <c r="SUO146" s="6"/>
      <c r="SUP146" s="6"/>
      <c r="SUQ146" s="6"/>
      <c r="SUR146" s="6"/>
      <c r="SUS146" s="6"/>
      <c r="SUT146" s="6"/>
      <c r="SUU146" s="6"/>
      <c r="SUV146" s="6"/>
      <c r="SUW146" s="6"/>
      <c r="SUX146" s="6"/>
      <c r="SUY146" s="6"/>
      <c r="SUZ146" s="6"/>
      <c r="SVA146" s="6"/>
      <c r="SVB146" s="6"/>
      <c r="SVC146" s="6"/>
      <c r="SVD146" s="6"/>
      <c r="SVE146" s="6"/>
      <c r="SVF146" s="6"/>
      <c r="SVG146" s="6"/>
      <c r="SVH146" s="6"/>
      <c r="SVI146" s="6"/>
      <c r="SVJ146" s="6"/>
      <c r="SVK146" s="6"/>
      <c r="SVL146" s="6"/>
      <c r="SVM146" s="6"/>
      <c r="SVN146" s="6"/>
      <c r="SVO146" s="6"/>
      <c r="SVP146" s="6"/>
      <c r="SVQ146" s="6"/>
      <c r="SVR146" s="6"/>
      <c r="SVS146" s="6"/>
      <c r="SVT146" s="6"/>
      <c r="SVU146" s="6"/>
      <c r="SVV146" s="6"/>
      <c r="SVW146" s="6"/>
      <c r="SVX146" s="6"/>
      <c r="SVY146" s="6"/>
      <c r="SVZ146" s="6"/>
      <c r="SWA146" s="6"/>
      <c r="SWB146" s="6"/>
      <c r="SWC146" s="6"/>
      <c r="SWD146" s="6"/>
      <c r="SWE146" s="6"/>
      <c r="SWF146" s="6"/>
      <c r="SWG146" s="6"/>
      <c r="SWH146" s="6"/>
      <c r="SWI146" s="6"/>
      <c r="SWJ146" s="6"/>
      <c r="SWK146" s="6"/>
      <c r="SWL146" s="6"/>
      <c r="SWM146" s="6"/>
      <c r="SWN146" s="6"/>
      <c r="SWO146" s="6"/>
      <c r="SWP146" s="6"/>
      <c r="SWQ146" s="6"/>
      <c r="SWR146" s="6"/>
      <c r="SWS146" s="6"/>
      <c r="SWT146" s="6"/>
      <c r="SWU146" s="6"/>
      <c r="SWV146" s="6"/>
      <c r="SWW146" s="6"/>
      <c r="SWX146" s="6"/>
      <c r="SWY146" s="6"/>
      <c r="SWZ146" s="6"/>
      <c r="SXA146" s="6"/>
      <c r="SXB146" s="6"/>
      <c r="SXC146" s="6"/>
      <c r="SXD146" s="6"/>
      <c r="SXE146" s="6"/>
      <c r="SXF146" s="6"/>
      <c r="SXG146" s="6"/>
      <c r="SXH146" s="6"/>
      <c r="SXI146" s="6"/>
      <c r="SXJ146" s="6"/>
      <c r="SXK146" s="6"/>
      <c r="SXL146" s="6"/>
      <c r="SXM146" s="6"/>
      <c r="SXN146" s="6"/>
      <c r="SXO146" s="6"/>
      <c r="SXP146" s="6"/>
      <c r="SXQ146" s="6"/>
      <c r="SXR146" s="6"/>
      <c r="SXS146" s="6"/>
      <c r="SXT146" s="6"/>
      <c r="SXU146" s="6"/>
      <c r="SXV146" s="6"/>
      <c r="SXW146" s="6"/>
      <c r="SXX146" s="6"/>
      <c r="SXY146" s="6"/>
      <c r="SXZ146" s="6"/>
      <c r="SYA146" s="6"/>
      <c r="SYB146" s="6"/>
      <c r="SYC146" s="6"/>
      <c r="SYD146" s="6"/>
      <c r="SYE146" s="6"/>
      <c r="SYF146" s="6"/>
      <c r="SYG146" s="6"/>
      <c r="SYH146" s="6"/>
      <c r="SYI146" s="6"/>
      <c r="SYJ146" s="6"/>
      <c r="SYK146" s="6"/>
      <c r="SYL146" s="6"/>
      <c r="SYM146" s="6"/>
      <c r="SYN146" s="6"/>
      <c r="SYO146" s="6"/>
      <c r="SYP146" s="6"/>
      <c r="SYQ146" s="6"/>
      <c r="SYR146" s="6"/>
      <c r="SYS146" s="6"/>
      <c r="SYT146" s="6"/>
      <c r="SYU146" s="6"/>
      <c r="SYV146" s="6"/>
      <c r="SYW146" s="6"/>
      <c r="SYX146" s="6"/>
      <c r="SYY146" s="6"/>
      <c r="SYZ146" s="6"/>
      <c r="SZA146" s="6"/>
      <c r="SZB146" s="6"/>
      <c r="SZC146" s="6"/>
      <c r="SZD146" s="6"/>
      <c r="SZE146" s="6"/>
      <c r="SZF146" s="6"/>
      <c r="SZG146" s="6"/>
      <c r="SZH146" s="6"/>
      <c r="SZI146" s="6"/>
      <c r="SZJ146" s="6"/>
      <c r="SZK146" s="6"/>
      <c r="SZL146" s="6"/>
      <c r="SZM146" s="6"/>
      <c r="SZN146" s="6"/>
      <c r="SZO146" s="6"/>
      <c r="SZP146" s="6"/>
      <c r="SZQ146" s="6"/>
      <c r="SZR146" s="6"/>
      <c r="SZS146" s="6"/>
      <c r="SZT146" s="6"/>
      <c r="SZU146" s="6"/>
      <c r="SZV146" s="6"/>
      <c r="SZW146" s="6"/>
      <c r="SZX146" s="6"/>
      <c r="SZY146" s="6"/>
      <c r="SZZ146" s="6"/>
      <c r="TAA146" s="6"/>
      <c r="TAB146" s="6"/>
      <c r="TAC146" s="6"/>
      <c r="TAD146" s="6"/>
      <c r="TAE146" s="6"/>
      <c r="TAF146" s="6"/>
      <c r="TAG146" s="6"/>
      <c r="TAH146" s="6"/>
      <c r="TAI146" s="6"/>
      <c r="TAJ146" s="6"/>
      <c r="TAK146" s="6"/>
      <c r="TAL146" s="6"/>
      <c r="TAM146" s="6"/>
      <c r="TAN146" s="6"/>
      <c r="TAO146" s="6"/>
      <c r="TAP146" s="6"/>
      <c r="TAQ146" s="6"/>
      <c r="TAR146" s="6"/>
      <c r="TAS146" s="6"/>
      <c r="TAT146" s="6"/>
      <c r="TAU146" s="6"/>
      <c r="TAV146" s="6"/>
      <c r="TAW146" s="6"/>
      <c r="TAX146" s="6"/>
      <c r="TAY146" s="6"/>
      <c r="TAZ146" s="6"/>
      <c r="TBA146" s="6"/>
      <c r="TBB146" s="6"/>
      <c r="TBC146" s="6"/>
      <c r="TBD146" s="6"/>
      <c r="TBE146" s="6"/>
      <c r="TBF146" s="6"/>
      <c r="TBG146" s="6"/>
      <c r="TBH146" s="6"/>
      <c r="TBI146" s="6"/>
      <c r="TBJ146" s="6"/>
      <c r="TBK146" s="6"/>
      <c r="TBL146" s="6"/>
      <c r="TBM146" s="6"/>
      <c r="TBN146" s="6"/>
      <c r="TBO146" s="6"/>
      <c r="TBP146" s="6"/>
      <c r="TBQ146" s="6"/>
      <c r="TBR146" s="6"/>
      <c r="TBS146" s="6"/>
      <c r="TBT146" s="6"/>
      <c r="TBU146" s="6"/>
      <c r="TBV146" s="6"/>
      <c r="TBW146" s="6"/>
      <c r="TBX146" s="6"/>
      <c r="TBY146" s="6"/>
      <c r="TBZ146" s="6"/>
      <c r="TCA146" s="6"/>
      <c r="TCB146" s="6"/>
      <c r="TCC146" s="6"/>
      <c r="TCD146" s="6"/>
      <c r="TCE146" s="6"/>
      <c r="TCF146" s="6"/>
      <c r="TCG146" s="6"/>
      <c r="TCH146" s="6"/>
      <c r="TCI146" s="6"/>
      <c r="TCJ146" s="6"/>
      <c r="TCK146" s="6"/>
      <c r="TCL146" s="6"/>
      <c r="TCM146" s="6"/>
      <c r="TCN146" s="6"/>
      <c r="TCO146" s="6"/>
      <c r="TCP146" s="6"/>
      <c r="TCQ146" s="6"/>
      <c r="TCR146" s="6"/>
      <c r="TCS146" s="6"/>
      <c r="TCT146" s="6"/>
      <c r="TCU146" s="6"/>
      <c r="TCV146" s="6"/>
      <c r="TCW146" s="6"/>
      <c r="TCX146" s="6"/>
      <c r="TCY146" s="6"/>
      <c r="TCZ146" s="6"/>
      <c r="TDA146" s="6"/>
      <c r="TDB146" s="6"/>
      <c r="TDC146" s="6"/>
      <c r="TDD146" s="6"/>
      <c r="TDE146" s="6"/>
      <c r="TDF146" s="6"/>
      <c r="TDG146" s="6"/>
      <c r="TDH146" s="6"/>
      <c r="TDI146" s="6"/>
      <c r="TDJ146" s="6"/>
      <c r="TDK146" s="6"/>
      <c r="TDL146" s="6"/>
      <c r="TDM146" s="6"/>
      <c r="TDN146" s="6"/>
      <c r="TDO146" s="6"/>
      <c r="TDP146" s="6"/>
      <c r="TDQ146" s="6"/>
      <c r="TDR146" s="6"/>
      <c r="TDS146" s="6"/>
      <c r="TDT146" s="6"/>
      <c r="TDU146" s="6"/>
      <c r="TDV146" s="6"/>
      <c r="TDW146" s="6"/>
      <c r="TDX146" s="6"/>
      <c r="TDY146" s="6"/>
      <c r="TDZ146" s="6"/>
      <c r="TEA146" s="6"/>
      <c r="TEB146" s="6"/>
      <c r="TEC146" s="6"/>
      <c r="TED146" s="6"/>
      <c r="TEE146" s="6"/>
      <c r="TEF146" s="6"/>
      <c r="TEG146" s="6"/>
      <c r="TEH146" s="6"/>
      <c r="TEI146" s="6"/>
      <c r="TEJ146" s="6"/>
      <c r="TEK146" s="6"/>
      <c r="TEL146" s="6"/>
      <c r="TEM146" s="6"/>
      <c r="TEN146" s="6"/>
      <c r="TEO146" s="6"/>
      <c r="TEP146" s="6"/>
      <c r="TEQ146" s="6"/>
      <c r="TER146" s="6"/>
      <c r="TES146" s="6"/>
      <c r="TET146" s="6"/>
      <c r="TEU146" s="6"/>
      <c r="TEV146" s="6"/>
      <c r="TEW146" s="6"/>
      <c r="TEX146" s="6"/>
      <c r="TEY146" s="6"/>
      <c r="TEZ146" s="6"/>
      <c r="TFA146" s="6"/>
      <c r="TFB146" s="6"/>
      <c r="TFC146" s="6"/>
      <c r="TFD146" s="6"/>
      <c r="TFE146" s="6"/>
      <c r="TFF146" s="6"/>
      <c r="TFG146" s="6"/>
      <c r="TFH146" s="6"/>
      <c r="TFI146" s="6"/>
      <c r="TFJ146" s="6"/>
      <c r="TFK146" s="6"/>
      <c r="TFL146" s="6"/>
      <c r="TFM146" s="6"/>
      <c r="TFN146" s="6"/>
      <c r="TFO146" s="6"/>
      <c r="TFP146" s="6"/>
      <c r="TFQ146" s="6"/>
      <c r="TFR146" s="6"/>
      <c r="TFS146" s="6"/>
      <c r="TFT146" s="6"/>
      <c r="TFU146" s="6"/>
      <c r="TFV146" s="6"/>
      <c r="TFW146" s="6"/>
      <c r="TFX146" s="6"/>
      <c r="TFY146" s="6"/>
      <c r="TFZ146" s="6"/>
      <c r="TGA146" s="6"/>
      <c r="TGB146" s="6"/>
      <c r="TGC146" s="6"/>
      <c r="TGD146" s="6"/>
      <c r="TGE146" s="6"/>
      <c r="TGF146" s="6"/>
      <c r="TGG146" s="6"/>
      <c r="TGH146" s="6"/>
      <c r="TGI146" s="6"/>
      <c r="TGJ146" s="6"/>
      <c r="TGK146" s="6"/>
      <c r="TGL146" s="6"/>
      <c r="TGM146" s="6"/>
      <c r="TGN146" s="6"/>
      <c r="TGO146" s="6"/>
      <c r="TGP146" s="6"/>
      <c r="TGQ146" s="6"/>
      <c r="TGR146" s="6"/>
      <c r="TGS146" s="6"/>
      <c r="TGT146" s="6"/>
      <c r="TGU146" s="6"/>
      <c r="TGV146" s="6"/>
      <c r="TGW146" s="6"/>
      <c r="TGX146" s="6"/>
      <c r="TGY146" s="6"/>
      <c r="TGZ146" s="6"/>
      <c r="THA146" s="6"/>
      <c r="THB146" s="6"/>
      <c r="THC146" s="6"/>
      <c r="THD146" s="6"/>
      <c r="THE146" s="6"/>
      <c r="THF146" s="6"/>
      <c r="THG146" s="6"/>
      <c r="THH146" s="6"/>
      <c r="THI146" s="6"/>
      <c r="THJ146" s="6"/>
      <c r="THK146" s="6"/>
      <c r="THL146" s="6"/>
      <c r="THM146" s="6"/>
      <c r="THN146" s="6"/>
      <c r="THO146" s="6"/>
      <c r="THP146" s="6"/>
      <c r="THQ146" s="6"/>
      <c r="THR146" s="6"/>
      <c r="THS146" s="6"/>
      <c r="THT146" s="6"/>
      <c r="THU146" s="6"/>
      <c r="THV146" s="6"/>
      <c r="THW146" s="6"/>
      <c r="THX146" s="6"/>
      <c r="THY146" s="6"/>
      <c r="THZ146" s="6"/>
      <c r="TIA146" s="6"/>
      <c r="TIB146" s="6"/>
      <c r="TIC146" s="6"/>
      <c r="TID146" s="6"/>
      <c r="TIE146" s="6"/>
      <c r="TIF146" s="6"/>
      <c r="TIG146" s="6"/>
      <c r="TIH146" s="6"/>
      <c r="TII146" s="6"/>
      <c r="TIJ146" s="6"/>
      <c r="TIK146" s="6"/>
      <c r="TIL146" s="6"/>
      <c r="TIM146" s="6"/>
      <c r="TIN146" s="6"/>
      <c r="TIO146" s="6"/>
      <c r="TIP146" s="6"/>
      <c r="TIQ146" s="6"/>
      <c r="TIR146" s="6"/>
      <c r="TIS146" s="6"/>
      <c r="TIT146" s="6"/>
      <c r="TIU146" s="6"/>
      <c r="TIV146" s="6"/>
      <c r="TIW146" s="6"/>
      <c r="TIX146" s="6"/>
      <c r="TIY146" s="6"/>
      <c r="TIZ146" s="6"/>
      <c r="TJA146" s="6"/>
      <c r="TJB146" s="6"/>
      <c r="TJC146" s="6"/>
      <c r="TJD146" s="6"/>
      <c r="TJE146" s="6"/>
      <c r="TJF146" s="6"/>
      <c r="TJG146" s="6"/>
      <c r="TJH146" s="6"/>
      <c r="TJI146" s="6"/>
      <c r="TJJ146" s="6"/>
      <c r="TJK146" s="6"/>
      <c r="TJL146" s="6"/>
      <c r="TJM146" s="6"/>
      <c r="TJN146" s="6"/>
      <c r="TJO146" s="6"/>
      <c r="TJP146" s="6"/>
      <c r="TJQ146" s="6"/>
      <c r="TJR146" s="6"/>
      <c r="TJS146" s="6"/>
      <c r="TJT146" s="6"/>
      <c r="TJU146" s="6"/>
      <c r="TJV146" s="6"/>
      <c r="TJW146" s="6"/>
      <c r="TJX146" s="6"/>
      <c r="TJY146" s="6"/>
      <c r="TJZ146" s="6"/>
      <c r="TKA146" s="6"/>
      <c r="TKB146" s="6"/>
      <c r="TKC146" s="6"/>
      <c r="TKD146" s="6"/>
      <c r="TKE146" s="6"/>
      <c r="TKF146" s="6"/>
      <c r="TKG146" s="6"/>
      <c r="TKH146" s="6"/>
      <c r="TKI146" s="6"/>
      <c r="TKJ146" s="6"/>
      <c r="TKK146" s="6"/>
      <c r="TKL146" s="6"/>
      <c r="TKM146" s="6"/>
      <c r="TKN146" s="6"/>
      <c r="TKO146" s="6"/>
      <c r="TKP146" s="6"/>
      <c r="TKQ146" s="6"/>
      <c r="TKR146" s="6"/>
      <c r="TKS146" s="6"/>
      <c r="TKT146" s="6"/>
      <c r="TKU146" s="6"/>
      <c r="TKV146" s="6"/>
      <c r="TKW146" s="6"/>
      <c r="TKX146" s="6"/>
      <c r="TKY146" s="6"/>
      <c r="TKZ146" s="6"/>
      <c r="TLA146" s="6"/>
      <c r="TLB146" s="6"/>
      <c r="TLC146" s="6"/>
      <c r="TLD146" s="6"/>
      <c r="TLE146" s="6"/>
      <c r="TLF146" s="6"/>
      <c r="TLG146" s="6"/>
      <c r="TLH146" s="6"/>
      <c r="TLI146" s="6"/>
      <c r="TLJ146" s="6"/>
      <c r="TLK146" s="6"/>
      <c r="TLL146" s="6"/>
      <c r="TLM146" s="6"/>
      <c r="TLN146" s="6"/>
      <c r="TLO146" s="6"/>
      <c r="TLP146" s="6"/>
      <c r="TLQ146" s="6"/>
      <c r="TLR146" s="6"/>
      <c r="TLS146" s="6"/>
      <c r="TLT146" s="6"/>
      <c r="TLU146" s="6"/>
      <c r="TLV146" s="6"/>
      <c r="TLW146" s="6"/>
      <c r="TLX146" s="6"/>
      <c r="TLY146" s="6"/>
      <c r="TLZ146" s="6"/>
      <c r="TMA146" s="6"/>
      <c r="TMB146" s="6"/>
      <c r="TMC146" s="6"/>
      <c r="TMD146" s="6"/>
      <c r="TME146" s="6"/>
      <c r="TMF146" s="6"/>
      <c r="TMG146" s="6"/>
      <c r="TMH146" s="6"/>
      <c r="TMI146" s="6"/>
      <c r="TMJ146" s="6"/>
      <c r="TMK146" s="6"/>
      <c r="TML146" s="6"/>
      <c r="TMM146" s="6"/>
      <c r="TMN146" s="6"/>
      <c r="TMO146" s="6"/>
      <c r="TMP146" s="6"/>
      <c r="TMQ146" s="6"/>
      <c r="TMR146" s="6"/>
      <c r="TMS146" s="6"/>
      <c r="TMT146" s="6"/>
      <c r="TMU146" s="6"/>
      <c r="TMV146" s="6"/>
      <c r="TMW146" s="6"/>
      <c r="TMX146" s="6"/>
      <c r="TMY146" s="6"/>
      <c r="TMZ146" s="6"/>
      <c r="TNA146" s="6"/>
      <c r="TNB146" s="6"/>
      <c r="TNC146" s="6"/>
      <c r="TND146" s="6"/>
      <c r="TNE146" s="6"/>
      <c r="TNF146" s="6"/>
      <c r="TNG146" s="6"/>
      <c r="TNH146" s="6"/>
      <c r="TNI146" s="6"/>
      <c r="TNJ146" s="6"/>
      <c r="TNK146" s="6"/>
      <c r="TNL146" s="6"/>
      <c r="TNM146" s="6"/>
      <c r="TNN146" s="6"/>
      <c r="TNO146" s="6"/>
      <c r="TNP146" s="6"/>
      <c r="TNQ146" s="6"/>
      <c r="TNR146" s="6"/>
      <c r="TNS146" s="6"/>
      <c r="TNT146" s="6"/>
      <c r="TNU146" s="6"/>
      <c r="TNV146" s="6"/>
      <c r="TNW146" s="6"/>
      <c r="TNX146" s="6"/>
      <c r="TNY146" s="6"/>
      <c r="TNZ146" s="6"/>
      <c r="TOA146" s="6"/>
      <c r="TOB146" s="6"/>
      <c r="TOC146" s="6"/>
      <c r="TOD146" s="6"/>
      <c r="TOE146" s="6"/>
      <c r="TOF146" s="6"/>
      <c r="TOG146" s="6"/>
      <c r="TOH146" s="6"/>
      <c r="TOI146" s="6"/>
      <c r="TOJ146" s="6"/>
      <c r="TOK146" s="6"/>
      <c r="TOL146" s="6"/>
      <c r="TOM146" s="6"/>
      <c r="TON146" s="6"/>
      <c r="TOO146" s="6"/>
      <c r="TOP146" s="6"/>
      <c r="TOQ146" s="6"/>
      <c r="TOR146" s="6"/>
      <c r="TOS146" s="6"/>
      <c r="TOT146" s="6"/>
      <c r="TOU146" s="6"/>
      <c r="TOV146" s="6"/>
      <c r="TOW146" s="6"/>
      <c r="TOX146" s="6"/>
      <c r="TOY146" s="6"/>
      <c r="TOZ146" s="6"/>
      <c r="TPA146" s="6"/>
      <c r="TPB146" s="6"/>
      <c r="TPC146" s="6"/>
      <c r="TPD146" s="6"/>
      <c r="TPE146" s="6"/>
      <c r="TPF146" s="6"/>
      <c r="TPG146" s="6"/>
      <c r="TPH146" s="6"/>
      <c r="TPI146" s="6"/>
      <c r="TPJ146" s="6"/>
      <c r="TPK146" s="6"/>
      <c r="TPL146" s="6"/>
      <c r="TPM146" s="6"/>
      <c r="TPN146" s="6"/>
      <c r="TPO146" s="6"/>
      <c r="TPP146" s="6"/>
      <c r="TPQ146" s="6"/>
      <c r="TPR146" s="6"/>
      <c r="TPS146" s="6"/>
      <c r="TPT146" s="6"/>
      <c r="TPU146" s="6"/>
      <c r="TPV146" s="6"/>
      <c r="TPW146" s="6"/>
      <c r="TPX146" s="6"/>
      <c r="TPY146" s="6"/>
      <c r="TPZ146" s="6"/>
      <c r="TQA146" s="6"/>
      <c r="TQB146" s="6"/>
      <c r="TQC146" s="6"/>
      <c r="TQD146" s="6"/>
      <c r="TQE146" s="6"/>
      <c r="TQF146" s="6"/>
      <c r="TQG146" s="6"/>
      <c r="TQH146" s="6"/>
      <c r="TQI146" s="6"/>
      <c r="TQJ146" s="6"/>
      <c r="TQK146" s="6"/>
      <c r="TQL146" s="6"/>
      <c r="TQM146" s="6"/>
      <c r="TQN146" s="6"/>
      <c r="TQO146" s="6"/>
      <c r="TQP146" s="6"/>
      <c r="TQQ146" s="6"/>
      <c r="TQR146" s="6"/>
      <c r="TQS146" s="6"/>
      <c r="TQT146" s="6"/>
      <c r="TQU146" s="6"/>
      <c r="TQV146" s="6"/>
      <c r="TQW146" s="6"/>
      <c r="TQX146" s="6"/>
      <c r="TQY146" s="6"/>
      <c r="TQZ146" s="6"/>
      <c r="TRA146" s="6"/>
      <c r="TRB146" s="6"/>
      <c r="TRC146" s="6"/>
      <c r="TRD146" s="6"/>
      <c r="TRE146" s="6"/>
      <c r="TRF146" s="6"/>
      <c r="TRG146" s="6"/>
      <c r="TRH146" s="6"/>
      <c r="TRI146" s="6"/>
      <c r="TRJ146" s="6"/>
      <c r="TRK146" s="6"/>
      <c r="TRL146" s="6"/>
      <c r="TRM146" s="6"/>
      <c r="TRN146" s="6"/>
      <c r="TRO146" s="6"/>
      <c r="TRP146" s="6"/>
      <c r="TRQ146" s="6"/>
      <c r="TRR146" s="6"/>
      <c r="TRS146" s="6"/>
      <c r="TRT146" s="6"/>
      <c r="TRU146" s="6"/>
      <c r="TRV146" s="6"/>
      <c r="TRW146" s="6"/>
      <c r="TRX146" s="6"/>
      <c r="TRY146" s="6"/>
      <c r="TRZ146" s="6"/>
      <c r="TSA146" s="6"/>
      <c r="TSB146" s="6"/>
      <c r="TSC146" s="6"/>
      <c r="TSD146" s="6"/>
      <c r="TSE146" s="6"/>
      <c r="TSF146" s="6"/>
      <c r="TSG146" s="6"/>
      <c r="TSH146" s="6"/>
      <c r="TSI146" s="6"/>
      <c r="TSJ146" s="6"/>
      <c r="TSK146" s="6"/>
      <c r="TSL146" s="6"/>
      <c r="TSM146" s="6"/>
      <c r="TSN146" s="6"/>
      <c r="TSO146" s="6"/>
      <c r="TSP146" s="6"/>
      <c r="TSQ146" s="6"/>
      <c r="TSR146" s="6"/>
      <c r="TSS146" s="6"/>
      <c r="TST146" s="6"/>
      <c r="TSU146" s="6"/>
      <c r="TSV146" s="6"/>
      <c r="TSW146" s="6"/>
      <c r="TSX146" s="6"/>
      <c r="TSY146" s="6"/>
      <c r="TSZ146" s="6"/>
      <c r="TTA146" s="6"/>
      <c r="TTB146" s="6"/>
      <c r="TTC146" s="6"/>
      <c r="TTD146" s="6"/>
      <c r="TTE146" s="6"/>
      <c r="TTF146" s="6"/>
      <c r="TTG146" s="6"/>
      <c r="TTH146" s="6"/>
      <c r="TTI146" s="6"/>
      <c r="TTJ146" s="6"/>
      <c r="TTK146" s="6"/>
      <c r="TTL146" s="6"/>
      <c r="TTM146" s="6"/>
      <c r="TTN146" s="6"/>
      <c r="TTO146" s="6"/>
      <c r="TTP146" s="6"/>
      <c r="TTQ146" s="6"/>
      <c r="TTR146" s="6"/>
      <c r="TTS146" s="6"/>
      <c r="TTT146" s="6"/>
      <c r="TTU146" s="6"/>
      <c r="TTV146" s="6"/>
      <c r="TTW146" s="6"/>
      <c r="TTX146" s="6"/>
      <c r="TTY146" s="6"/>
      <c r="TTZ146" s="6"/>
      <c r="TUA146" s="6"/>
      <c r="TUB146" s="6"/>
      <c r="TUC146" s="6"/>
      <c r="TUD146" s="6"/>
      <c r="TUE146" s="6"/>
      <c r="TUF146" s="6"/>
      <c r="TUG146" s="6"/>
      <c r="TUH146" s="6"/>
      <c r="TUI146" s="6"/>
      <c r="TUJ146" s="6"/>
      <c r="TUK146" s="6"/>
      <c r="TUL146" s="6"/>
      <c r="TUM146" s="6"/>
      <c r="TUN146" s="6"/>
      <c r="TUO146" s="6"/>
      <c r="TUP146" s="6"/>
      <c r="TUQ146" s="6"/>
      <c r="TUR146" s="6"/>
      <c r="TUS146" s="6"/>
      <c r="TUT146" s="6"/>
      <c r="TUU146" s="6"/>
      <c r="TUV146" s="6"/>
      <c r="TUW146" s="6"/>
      <c r="TUX146" s="6"/>
      <c r="TUY146" s="6"/>
      <c r="TUZ146" s="6"/>
      <c r="TVA146" s="6"/>
      <c r="TVB146" s="6"/>
      <c r="TVC146" s="6"/>
      <c r="TVD146" s="6"/>
      <c r="TVE146" s="6"/>
      <c r="TVF146" s="6"/>
      <c r="TVG146" s="6"/>
      <c r="TVH146" s="6"/>
      <c r="TVI146" s="6"/>
      <c r="TVJ146" s="6"/>
      <c r="TVK146" s="6"/>
      <c r="TVL146" s="6"/>
      <c r="TVM146" s="6"/>
      <c r="TVN146" s="6"/>
      <c r="TVO146" s="6"/>
      <c r="TVP146" s="6"/>
      <c r="TVQ146" s="6"/>
      <c r="TVR146" s="6"/>
      <c r="TVS146" s="6"/>
      <c r="TVT146" s="6"/>
      <c r="TVU146" s="6"/>
      <c r="TVV146" s="6"/>
      <c r="TVW146" s="6"/>
      <c r="TVX146" s="6"/>
      <c r="TVY146" s="6"/>
      <c r="TVZ146" s="6"/>
      <c r="TWA146" s="6"/>
      <c r="TWB146" s="6"/>
      <c r="TWC146" s="6"/>
      <c r="TWD146" s="6"/>
      <c r="TWE146" s="6"/>
      <c r="TWF146" s="6"/>
      <c r="TWG146" s="6"/>
      <c r="TWH146" s="6"/>
      <c r="TWI146" s="6"/>
      <c r="TWJ146" s="6"/>
      <c r="TWK146" s="6"/>
      <c r="TWL146" s="6"/>
      <c r="TWM146" s="6"/>
      <c r="TWN146" s="6"/>
      <c r="TWO146" s="6"/>
      <c r="TWP146" s="6"/>
      <c r="TWQ146" s="6"/>
      <c r="TWR146" s="6"/>
      <c r="TWS146" s="6"/>
      <c r="TWT146" s="6"/>
      <c r="TWU146" s="6"/>
      <c r="TWV146" s="6"/>
      <c r="TWW146" s="6"/>
      <c r="TWX146" s="6"/>
      <c r="TWY146" s="6"/>
      <c r="TWZ146" s="6"/>
      <c r="TXA146" s="6"/>
      <c r="TXB146" s="6"/>
      <c r="TXC146" s="6"/>
      <c r="TXD146" s="6"/>
      <c r="TXE146" s="6"/>
      <c r="TXF146" s="6"/>
      <c r="TXG146" s="6"/>
      <c r="TXH146" s="6"/>
      <c r="TXI146" s="6"/>
      <c r="TXJ146" s="6"/>
      <c r="TXK146" s="6"/>
      <c r="TXL146" s="6"/>
      <c r="TXM146" s="6"/>
      <c r="TXN146" s="6"/>
      <c r="TXO146" s="6"/>
      <c r="TXP146" s="6"/>
      <c r="TXQ146" s="6"/>
      <c r="TXR146" s="6"/>
      <c r="TXS146" s="6"/>
      <c r="TXT146" s="6"/>
      <c r="TXU146" s="6"/>
      <c r="TXV146" s="6"/>
      <c r="TXW146" s="6"/>
      <c r="TXX146" s="6"/>
      <c r="TXY146" s="6"/>
      <c r="TXZ146" s="6"/>
      <c r="TYA146" s="6"/>
      <c r="TYB146" s="6"/>
      <c r="TYC146" s="6"/>
      <c r="TYD146" s="6"/>
      <c r="TYE146" s="6"/>
      <c r="TYF146" s="6"/>
      <c r="TYG146" s="6"/>
      <c r="TYH146" s="6"/>
      <c r="TYI146" s="6"/>
      <c r="TYJ146" s="6"/>
      <c r="TYK146" s="6"/>
      <c r="TYL146" s="6"/>
      <c r="TYM146" s="6"/>
      <c r="TYN146" s="6"/>
      <c r="TYO146" s="6"/>
      <c r="TYP146" s="6"/>
      <c r="TYQ146" s="6"/>
      <c r="TYR146" s="6"/>
      <c r="TYS146" s="6"/>
      <c r="TYT146" s="6"/>
      <c r="TYU146" s="6"/>
      <c r="TYV146" s="6"/>
      <c r="TYW146" s="6"/>
      <c r="TYX146" s="6"/>
      <c r="TYY146" s="6"/>
      <c r="TYZ146" s="6"/>
      <c r="TZA146" s="6"/>
      <c r="TZB146" s="6"/>
      <c r="TZC146" s="6"/>
      <c r="TZD146" s="6"/>
      <c r="TZE146" s="6"/>
      <c r="TZF146" s="6"/>
      <c r="TZG146" s="6"/>
      <c r="TZH146" s="6"/>
      <c r="TZI146" s="6"/>
      <c r="TZJ146" s="6"/>
      <c r="TZK146" s="6"/>
      <c r="TZL146" s="6"/>
      <c r="TZM146" s="6"/>
      <c r="TZN146" s="6"/>
      <c r="TZO146" s="6"/>
      <c r="TZP146" s="6"/>
      <c r="TZQ146" s="6"/>
      <c r="TZR146" s="6"/>
      <c r="TZS146" s="6"/>
      <c r="TZT146" s="6"/>
      <c r="TZU146" s="6"/>
      <c r="TZV146" s="6"/>
      <c r="TZW146" s="6"/>
      <c r="TZX146" s="6"/>
      <c r="TZY146" s="6"/>
      <c r="TZZ146" s="6"/>
      <c r="UAA146" s="6"/>
      <c r="UAB146" s="6"/>
      <c r="UAC146" s="6"/>
      <c r="UAD146" s="6"/>
      <c r="UAE146" s="6"/>
      <c r="UAF146" s="6"/>
      <c r="UAG146" s="6"/>
      <c r="UAH146" s="6"/>
      <c r="UAI146" s="6"/>
      <c r="UAJ146" s="6"/>
      <c r="UAK146" s="6"/>
      <c r="UAL146" s="6"/>
      <c r="UAM146" s="6"/>
      <c r="UAN146" s="6"/>
      <c r="UAO146" s="6"/>
      <c r="UAP146" s="6"/>
      <c r="UAQ146" s="6"/>
      <c r="UAR146" s="6"/>
      <c r="UAS146" s="6"/>
      <c r="UAT146" s="6"/>
      <c r="UAU146" s="6"/>
      <c r="UAV146" s="6"/>
      <c r="UAW146" s="6"/>
      <c r="UAX146" s="6"/>
      <c r="UAY146" s="6"/>
      <c r="UAZ146" s="6"/>
      <c r="UBA146" s="6"/>
      <c r="UBB146" s="6"/>
      <c r="UBC146" s="6"/>
      <c r="UBD146" s="6"/>
      <c r="UBE146" s="6"/>
      <c r="UBF146" s="6"/>
      <c r="UBG146" s="6"/>
      <c r="UBH146" s="6"/>
      <c r="UBI146" s="6"/>
      <c r="UBJ146" s="6"/>
      <c r="UBK146" s="6"/>
      <c r="UBL146" s="6"/>
      <c r="UBM146" s="6"/>
      <c r="UBN146" s="6"/>
      <c r="UBO146" s="6"/>
      <c r="UBP146" s="6"/>
      <c r="UBQ146" s="6"/>
      <c r="UBR146" s="6"/>
      <c r="UBS146" s="6"/>
      <c r="UBT146" s="6"/>
      <c r="UBU146" s="6"/>
      <c r="UBV146" s="6"/>
      <c r="UBW146" s="6"/>
      <c r="UBX146" s="6"/>
      <c r="UBY146" s="6"/>
      <c r="UBZ146" s="6"/>
      <c r="UCA146" s="6"/>
      <c r="UCB146" s="6"/>
      <c r="UCC146" s="6"/>
      <c r="UCD146" s="6"/>
      <c r="UCE146" s="6"/>
      <c r="UCF146" s="6"/>
      <c r="UCG146" s="6"/>
      <c r="UCH146" s="6"/>
      <c r="UCI146" s="6"/>
      <c r="UCJ146" s="6"/>
      <c r="UCK146" s="6"/>
      <c r="UCL146" s="6"/>
      <c r="UCM146" s="6"/>
      <c r="UCN146" s="6"/>
      <c r="UCO146" s="6"/>
      <c r="UCP146" s="6"/>
      <c r="UCQ146" s="6"/>
      <c r="UCR146" s="6"/>
      <c r="UCS146" s="6"/>
      <c r="UCT146" s="6"/>
      <c r="UCU146" s="6"/>
      <c r="UCV146" s="6"/>
      <c r="UCW146" s="6"/>
      <c r="UCX146" s="6"/>
      <c r="UCY146" s="6"/>
      <c r="UCZ146" s="6"/>
      <c r="UDA146" s="6"/>
      <c r="UDB146" s="6"/>
      <c r="UDC146" s="6"/>
      <c r="UDD146" s="6"/>
      <c r="UDE146" s="6"/>
      <c r="UDF146" s="6"/>
      <c r="UDG146" s="6"/>
      <c r="UDH146" s="6"/>
      <c r="UDI146" s="6"/>
      <c r="UDJ146" s="6"/>
      <c r="UDK146" s="6"/>
      <c r="UDL146" s="6"/>
      <c r="UDM146" s="6"/>
      <c r="UDN146" s="6"/>
      <c r="UDO146" s="6"/>
      <c r="UDP146" s="6"/>
      <c r="UDQ146" s="6"/>
      <c r="UDR146" s="6"/>
      <c r="UDS146" s="6"/>
      <c r="UDT146" s="6"/>
      <c r="UDU146" s="6"/>
      <c r="UDV146" s="6"/>
      <c r="UDW146" s="6"/>
      <c r="UDX146" s="6"/>
      <c r="UDY146" s="6"/>
      <c r="UDZ146" s="6"/>
      <c r="UEA146" s="6"/>
      <c r="UEB146" s="6"/>
      <c r="UEC146" s="6"/>
      <c r="UED146" s="6"/>
      <c r="UEE146" s="6"/>
      <c r="UEF146" s="6"/>
      <c r="UEG146" s="6"/>
      <c r="UEH146" s="6"/>
      <c r="UEI146" s="6"/>
      <c r="UEJ146" s="6"/>
      <c r="UEK146" s="6"/>
      <c r="UEL146" s="6"/>
      <c r="UEM146" s="6"/>
      <c r="UEN146" s="6"/>
      <c r="UEO146" s="6"/>
      <c r="UEP146" s="6"/>
      <c r="UEQ146" s="6"/>
      <c r="UER146" s="6"/>
      <c r="UES146" s="6"/>
      <c r="UET146" s="6"/>
      <c r="UEU146" s="6"/>
      <c r="UEV146" s="6"/>
      <c r="UEW146" s="6"/>
      <c r="UEX146" s="6"/>
      <c r="UEY146" s="6"/>
      <c r="UEZ146" s="6"/>
      <c r="UFA146" s="6"/>
      <c r="UFB146" s="6"/>
      <c r="UFC146" s="6"/>
      <c r="UFD146" s="6"/>
      <c r="UFE146" s="6"/>
      <c r="UFF146" s="6"/>
      <c r="UFG146" s="6"/>
      <c r="UFH146" s="6"/>
      <c r="UFI146" s="6"/>
      <c r="UFJ146" s="6"/>
      <c r="UFK146" s="6"/>
      <c r="UFL146" s="6"/>
      <c r="UFM146" s="6"/>
      <c r="UFN146" s="6"/>
      <c r="UFO146" s="6"/>
      <c r="UFP146" s="6"/>
      <c r="UFQ146" s="6"/>
      <c r="UFR146" s="6"/>
      <c r="UFS146" s="6"/>
      <c r="UFT146" s="6"/>
      <c r="UFU146" s="6"/>
      <c r="UFV146" s="6"/>
      <c r="UFW146" s="6"/>
      <c r="UFX146" s="6"/>
      <c r="UFY146" s="6"/>
      <c r="UFZ146" s="6"/>
      <c r="UGA146" s="6"/>
      <c r="UGB146" s="6"/>
      <c r="UGC146" s="6"/>
      <c r="UGD146" s="6"/>
      <c r="UGE146" s="6"/>
      <c r="UGF146" s="6"/>
      <c r="UGG146" s="6"/>
      <c r="UGH146" s="6"/>
      <c r="UGI146" s="6"/>
      <c r="UGJ146" s="6"/>
      <c r="UGK146" s="6"/>
      <c r="UGL146" s="6"/>
      <c r="UGM146" s="6"/>
      <c r="UGN146" s="6"/>
      <c r="UGO146" s="6"/>
      <c r="UGP146" s="6"/>
      <c r="UGQ146" s="6"/>
      <c r="UGR146" s="6"/>
      <c r="UGS146" s="6"/>
      <c r="UGT146" s="6"/>
      <c r="UGU146" s="6"/>
      <c r="UGV146" s="6"/>
      <c r="UGW146" s="6"/>
      <c r="UGX146" s="6"/>
      <c r="UGY146" s="6"/>
      <c r="UGZ146" s="6"/>
      <c r="UHA146" s="6"/>
      <c r="UHB146" s="6"/>
      <c r="UHC146" s="6"/>
      <c r="UHD146" s="6"/>
      <c r="UHE146" s="6"/>
      <c r="UHF146" s="6"/>
      <c r="UHG146" s="6"/>
      <c r="UHH146" s="6"/>
      <c r="UHI146" s="6"/>
      <c r="UHJ146" s="6"/>
      <c r="UHK146" s="6"/>
      <c r="UHL146" s="6"/>
      <c r="UHM146" s="6"/>
      <c r="UHN146" s="6"/>
      <c r="UHO146" s="6"/>
      <c r="UHP146" s="6"/>
      <c r="UHQ146" s="6"/>
      <c r="UHR146" s="6"/>
      <c r="UHS146" s="6"/>
      <c r="UHT146" s="6"/>
      <c r="UHU146" s="6"/>
      <c r="UHV146" s="6"/>
      <c r="UHW146" s="6"/>
      <c r="UHX146" s="6"/>
      <c r="UHY146" s="6"/>
      <c r="UHZ146" s="6"/>
      <c r="UIA146" s="6"/>
      <c r="UIB146" s="6"/>
      <c r="UIC146" s="6"/>
      <c r="UID146" s="6"/>
      <c r="UIE146" s="6"/>
      <c r="UIF146" s="6"/>
      <c r="UIG146" s="6"/>
      <c r="UIH146" s="6"/>
      <c r="UII146" s="6"/>
      <c r="UIJ146" s="6"/>
      <c r="UIK146" s="6"/>
      <c r="UIL146" s="6"/>
      <c r="UIM146" s="6"/>
      <c r="UIN146" s="6"/>
      <c r="UIO146" s="6"/>
      <c r="UIP146" s="6"/>
      <c r="UIQ146" s="6"/>
      <c r="UIR146" s="6"/>
      <c r="UIS146" s="6"/>
      <c r="UIT146" s="6"/>
      <c r="UIU146" s="6"/>
      <c r="UIV146" s="6"/>
      <c r="UIW146" s="6"/>
      <c r="UIX146" s="6"/>
      <c r="UIY146" s="6"/>
      <c r="UIZ146" s="6"/>
      <c r="UJA146" s="6"/>
      <c r="UJB146" s="6"/>
      <c r="UJC146" s="6"/>
      <c r="UJD146" s="6"/>
      <c r="UJE146" s="6"/>
      <c r="UJF146" s="6"/>
      <c r="UJG146" s="6"/>
      <c r="UJH146" s="6"/>
      <c r="UJI146" s="6"/>
      <c r="UJJ146" s="6"/>
      <c r="UJK146" s="6"/>
      <c r="UJL146" s="6"/>
      <c r="UJM146" s="6"/>
      <c r="UJN146" s="6"/>
      <c r="UJO146" s="6"/>
      <c r="UJP146" s="6"/>
      <c r="UJQ146" s="6"/>
      <c r="UJR146" s="6"/>
      <c r="UJS146" s="6"/>
      <c r="UJT146" s="6"/>
      <c r="UJU146" s="6"/>
      <c r="UJV146" s="6"/>
      <c r="UJW146" s="6"/>
      <c r="UJX146" s="6"/>
      <c r="UJY146" s="6"/>
      <c r="UJZ146" s="6"/>
      <c r="UKA146" s="6"/>
      <c r="UKB146" s="6"/>
      <c r="UKC146" s="6"/>
      <c r="UKD146" s="6"/>
      <c r="UKE146" s="6"/>
      <c r="UKF146" s="6"/>
      <c r="UKG146" s="6"/>
      <c r="UKH146" s="6"/>
      <c r="UKI146" s="6"/>
      <c r="UKJ146" s="6"/>
      <c r="UKK146" s="6"/>
      <c r="UKL146" s="6"/>
      <c r="UKM146" s="6"/>
      <c r="UKN146" s="6"/>
      <c r="UKO146" s="6"/>
      <c r="UKP146" s="6"/>
      <c r="UKQ146" s="6"/>
      <c r="UKR146" s="6"/>
      <c r="UKS146" s="6"/>
      <c r="UKT146" s="6"/>
      <c r="UKU146" s="6"/>
      <c r="UKV146" s="6"/>
      <c r="UKW146" s="6"/>
      <c r="UKX146" s="6"/>
      <c r="UKY146" s="6"/>
      <c r="UKZ146" s="6"/>
      <c r="ULA146" s="6"/>
      <c r="ULB146" s="6"/>
      <c r="ULC146" s="6"/>
      <c r="ULD146" s="6"/>
      <c r="ULE146" s="6"/>
      <c r="ULF146" s="6"/>
      <c r="ULG146" s="6"/>
      <c r="ULH146" s="6"/>
      <c r="ULI146" s="6"/>
      <c r="ULJ146" s="6"/>
      <c r="ULK146" s="6"/>
      <c r="ULL146" s="6"/>
      <c r="ULM146" s="6"/>
      <c r="ULN146" s="6"/>
      <c r="ULO146" s="6"/>
      <c r="ULP146" s="6"/>
      <c r="ULQ146" s="6"/>
      <c r="ULR146" s="6"/>
      <c r="ULS146" s="6"/>
      <c r="ULT146" s="6"/>
      <c r="ULU146" s="6"/>
      <c r="ULV146" s="6"/>
      <c r="ULW146" s="6"/>
      <c r="ULX146" s="6"/>
      <c r="ULY146" s="6"/>
      <c r="ULZ146" s="6"/>
      <c r="UMA146" s="6"/>
      <c r="UMB146" s="6"/>
      <c r="UMC146" s="6"/>
      <c r="UMD146" s="6"/>
      <c r="UME146" s="6"/>
      <c r="UMF146" s="6"/>
      <c r="UMG146" s="6"/>
      <c r="UMH146" s="6"/>
      <c r="UMI146" s="6"/>
      <c r="UMJ146" s="6"/>
      <c r="UMK146" s="6"/>
      <c r="UML146" s="6"/>
      <c r="UMM146" s="6"/>
      <c r="UMN146" s="6"/>
      <c r="UMO146" s="6"/>
      <c r="UMP146" s="6"/>
      <c r="UMQ146" s="6"/>
      <c r="UMR146" s="6"/>
      <c r="UMS146" s="6"/>
      <c r="UMT146" s="6"/>
      <c r="UMU146" s="6"/>
      <c r="UMV146" s="6"/>
      <c r="UMW146" s="6"/>
      <c r="UMX146" s="6"/>
      <c r="UMY146" s="6"/>
      <c r="UMZ146" s="6"/>
      <c r="UNA146" s="6"/>
      <c r="UNB146" s="6"/>
      <c r="UNC146" s="6"/>
      <c r="UND146" s="6"/>
      <c r="UNE146" s="6"/>
      <c r="UNF146" s="6"/>
      <c r="UNG146" s="6"/>
      <c r="UNH146" s="6"/>
      <c r="UNI146" s="6"/>
      <c r="UNJ146" s="6"/>
      <c r="UNK146" s="6"/>
      <c r="UNL146" s="6"/>
      <c r="UNM146" s="6"/>
      <c r="UNN146" s="6"/>
      <c r="UNO146" s="6"/>
      <c r="UNP146" s="6"/>
      <c r="UNQ146" s="6"/>
      <c r="UNR146" s="6"/>
      <c r="UNS146" s="6"/>
      <c r="UNT146" s="6"/>
      <c r="UNU146" s="6"/>
      <c r="UNV146" s="6"/>
      <c r="UNW146" s="6"/>
      <c r="UNX146" s="6"/>
      <c r="UNY146" s="6"/>
      <c r="UNZ146" s="6"/>
      <c r="UOA146" s="6"/>
      <c r="UOB146" s="6"/>
      <c r="UOC146" s="6"/>
      <c r="UOD146" s="6"/>
      <c r="UOE146" s="6"/>
      <c r="UOF146" s="6"/>
      <c r="UOG146" s="6"/>
      <c r="UOH146" s="6"/>
      <c r="UOI146" s="6"/>
      <c r="UOJ146" s="6"/>
      <c r="UOK146" s="6"/>
      <c r="UOL146" s="6"/>
      <c r="UOM146" s="6"/>
      <c r="UON146" s="6"/>
      <c r="UOO146" s="6"/>
      <c r="UOP146" s="6"/>
      <c r="UOQ146" s="6"/>
      <c r="UOR146" s="6"/>
      <c r="UOS146" s="6"/>
      <c r="UOT146" s="6"/>
      <c r="UOU146" s="6"/>
      <c r="UOV146" s="6"/>
      <c r="UOW146" s="6"/>
      <c r="UOX146" s="6"/>
      <c r="UOY146" s="6"/>
      <c r="UOZ146" s="6"/>
      <c r="UPA146" s="6"/>
      <c r="UPB146" s="6"/>
      <c r="UPC146" s="6"/>
      <c r="UPD146" s="6"/>
      <c r="UPE146" s="6"/>
      <c r="UPF146" s="6"/>
      <c r="UPG146" s="6"/>
      <c r="UPH146" s="6"/>
      <c r="UPI146" s="6"/>
      <c r="UPJ146" s="6"/>
      <c r="UPK146" s="6"/>
      <c r="UPL146" s="6"/>
      <c r="UPM146" s="6"/>
      <c r="UPN146" s="6"/>
      <c r="UPO146" s="6"/>
      <c r="UPP146" s="6"/>
      <c r="UPQ146" s="6"/>
      <c r="UPR146" s="6"/>
      <c r="UPS146" s="6"/>
      <c r="UPT146" s="6"/>
      <c r="UPU146" s="6"/>
      <c r="UPV146" s="6"/>
      <c r="UPW146" s="6"/>
      <c r="UPX146" s="6"/>
      <c r="UPY146" s="6"/>
      <c r="UPZ146" s="6"/>
      <c r="UQA146" s="6"/>
      <c r="UQB146" s="6"/>
      <c r="UQC146" s="6"/>
      <c r="UQD146" s="6"/>
      <c r="UQE146" s="6"/>
      <c r="UQF146" s="6"/>
      <c r="UQG146" s="6"/>
      <c r="UQH146" s="6"/>
      <c r="UQI146" s="6"/>
      <c r="UQJ146" s="6"/>
      <c r="UQK146" s="6"/>
      <c r="UQL146" s="6"/>
      <c r="UQM146" s="6"/>
      <c r="UQN146" s="6"/>
      <c r="UQO146" s="6"/>
      <c r="UQP146" s="6"/>
      <c r="UQQ146" s="6"/>
      <c r="UQR146" s="6"/>
      <c r="UQS146" s="6"/>
      <c r="UQT146" s="6"/>
      <c r="UQU146" s="6"/>
      <c r="UQV146" s="6"/>
      <c r="UQW146" s="6"/>
      <c r="UQX146" s="6"/>
      <c r="UQY146" s="6"/>
      <c r="UQZ146" s="6"/>
      <c r="URA146" s="6"/>
      <c r="URB146" s="6"/>
      <c r="URC146" s="6"/>
      <c r="URD146" s="6"/>
      <c r="URE146" s="6"/>
      <c r="URF146" s="6"/>
      <c r="URG146" s="6"/>
      <c r="URH146" s="6"/>
      <c r="URI146" s="6"/>
      <c r="URJ146" s="6"/>
      <c r="URK146" s="6"/>
      <c r="URL146" s="6"/>
      <c r="URM146" s="6"/>
      <c r="URN146" s="6"/>
      <c r="URO146" s="6"/>
      <c r="URP146" s="6"/>
      <c r="URQ146" s="6"/>
      <c r="URR146" s="6"/>
      <c r="URS146" s="6"/>
      <c r="URT146" s="6"/>
      <c r="URU146" s="6"/>
      <c r="URV146" s="6"/>
      <c r="URW146" s="6"/>
      <c r="URX146" s="6"/>
      <c r="URY146" s="6"/>
      <c r="URZ146" s="6"/>
      <c r="USA146" s="6"/>
      <c r="USB146" s="6"/>
      <c r="USC146" s="6"/>
      <c r="USD146" s="6"/>
      <c r="USE146" s="6"/>
      <c r="USF146" s="6"/>
      <c r="USG146" s="6"/>
      <c r="USH146" s="6"/>
      <c r="USI146" s="6"/>
      <c r="USJ146" s="6"/>
      <c r="USK146" s="6"/>
      <c r="USL146" s="6"/>
      <c r="USM146" s="6"/>
      <c r="USN146" s="6"/>
      <c r="USO146" s="6"/>
      <c r="USP146" s="6"/>
      <c r="USQ146" s="6"/>
      <c r="USR146" s="6"/>
      <c r="USS146" s="6"/>
      <c r="UST146" s="6"/>
      <c r="USU146" s="6"/>
      <c r="USV146" s="6"/>
      <c r="USW146" s="6"/>
      <c r="USX146" s="6"/>
      <c r="USY146" s="6"/>
      <c r="USZ146" s="6"/>
      <c r="UTA146" s="6"/>
      <c r="UTB146" s="6"/>
      <c r="UTC146" s="6"/>
      <c r="UTD146" s="6"/>
      <c r="UTE146" s="6"/>
      <c r="UTF146" s="6"/>
      <c r="UTG146" s="6"/>
      <c r="UTH146" s="6"/>
      <c r="UTI146" s="6"/>
      <c r="UTJ146" s="6"/>
      <c r="UTK146" s="6"/>
      <c r="UTL146" s="6"/>
      <c r="UTM146" s="6"/>
      <c r="UTN146" s="6"/>
      <c r="UTO146" s="6"/>
      <c r="UTP146" s="6"/>
      <c r="UTQ146" s="6"/>
      <c r="UTR146" s="6"/>
      <c r="UTS146" s="6"/>
      <c r="UTT146" s="6"/>
      <c r="UTU146" s="6"/>
      <c r="UTV146" s="6"/>
      <c r="UTW146" s="6"/>
      <c r="UTX146" s="6"/>
      <c r="UTY146" s="6"/>
      <c r="UTZ146" s="6"/>
      <c r="UUA146" s="6"/>
      <c r="UUB146" s="6"/>
      <c r="UUC146" s="6"/>
      <c r="UUD146" s="6"/>
      <c r="UUE146" s="6"/>
      <c r="UUF146" s="6"/>
      <c r="UUG146" s="6"/>
      <c r="UUH146" s="6"/>
      <c r="UUI146" s="6"/>
      <c r="UUJ146" s="6"/>
      <c r="UUK146" s="6"/>
      <c r="UUL146" s="6"/>
      <c r="UUM146" s="6"/>
      <c r="UUN146" s="6"/>
      <c r="UUO146" s="6"/>
      <c r="UUP146" s="6"/>
      <c r="UUQ146" s="6"/>
      <c r="UUR146" s="6"/>
      <c r="UUS146" s="6"/>
      <c r="UUT146" s="6"/>
      <c r="UUU146" s="6"/>
      <c r="UUV146" s="6"/>
      <c r="UUW146" s="6"/>
      <c r="UUX146" s="6"/>
      <c r="UUY146" s="6"/>
      <c r="UUZ146" s="6"/>
      <c r="UVA146" s="6"/>
      <c r="UVB146" s="6"/>
      <c r="UVC146" s="6"/>
      <c r="UVD146" s="6"/>
      <c r="UVE146" s="6"/>
      <c r="UVF146" s="6"/>
      <c r="UVG146" s="6"/>
      <c r="UVH146" s="6"/>
      <c r="UVI146" s="6"/>
      <c r="UVJ146" s="6"/>
      <c r="UVK146" s="6"/>
      <c r="UVL146" s="6"/>
      <c r="UVM146" s="6"/>
      <c r="UVN146" s="6"/>
      <c r="UVO146" s="6"/>
      <c r="UVP146" s="6"/>
      <c r="UVQ146" s="6"/>
      <c r="UVR146" s="6"/>
      <c r="UVS146" s="6"/>
      <c r="UVT146" s="6"/>
      <c r="UVU146" s="6"/>
      <c r="UVV146" s="6"/>
      <c r="UVW146" s="6"/>
      <c r="UVX146" s="6"/>
      <c r="UVY146" s="6"/>
      <c r="UVZ146" s="6"/>
      <c r="UWA146" s="6"/>
      <c r="UWB146" s="6"/>
      <c r="UWC146" s="6"/>
      <c r="UWD146" s="6"/>
      <c r="UWE146" s="6"/>
      <c r="UWF146" s="6"/>
      <c r="UWG146" s="6"/>
      <c r="UWH146" s="6"/>
      <c r="UWI146" s="6"/>
      <c r="UWJ146" s="6"/>
      <c r="UWK146" s="6"/>
      <c r="UWL146" s="6"/>
      <c r="UWM146" s="6"/>
      <c r="UWN146" s="6"/>
      <c r="UWO146" s="6"/>
      <c r="UWP146" s="6"/>
      <c r="UWQ146" s="6"/>
      <c r="UWR146" s="6"/>
      <c r="UWS146" s="6"/>
      <c r="UWT146" s="6"/>
      <c r="UWU146" s="6"/>
      <c r="UWV146" s="6"/>
      <c r="UWW146" s="6"/>
      <c r="UWX146" s="6"/>
      <c r="UWY146" s="6"/>
      <c r="UWZ146" s="6"/>
      <c r="UXA146" s="6"/>
      <c r="UXB146" s="6"/>
      <c r="UXC146" s="6"/>
      <c r="UXD146" s="6"/>
      <c r="UXE146" s="6"/>
      <c r="UXF146" s="6"/>
      <c r="UXG146" s="6"/>
      <c r="UXH146" s="6"/>
      <c r="UXI146" s="6"/>
      <c r="UXJ146" s="6"/>
      <c r="UXK146" s="6"/>
      <c r="UXL146" s="6"/>
      <c r="UXM146" s="6"/>
      <c r="UXN146" s="6"/>
      <c r="UXO146" s="6"/>
      <c r="UXP146" s="6"/>
      <c r="UXQ146" s="6"/>
      <c r="UXR146" s="6"/>
      <c r="UXS146" s="6"/>
      <c r="UXT146" s="6"/>
      <c r="UXU146" s="6"/>
      <c r="UXV146" s="6"/>
      <c r="UXW146" s="6"/>
      <c r="UXX146" s="6"/>
      <c r="UXY146" s="6"/>
      <c r="UXZ146" s="6"/>
      <c r="UYA146" s="6"/>
      <c r="UYB146" s="6"/>
      <c r="UYC146" s="6"/>
      <c r="UYD146" s="6"/>
      <c r="UYE146" s="6"/>
      <c r="UYF146" s="6"/>
      <c r="UYG146" s="6"/>
      <c r="UYH146" s="6"/>
      <c r="UYI146" s="6"/>
      <c r="UYJ146" s="6"/>
      <c r="UYK146" s="6"/>
      <c r="UYL146" s="6"/>
      <c r="UYM146" s="6"/>
      <c r="UYN146" s="6"/>
      <c r="UYO146" s="6"/>
      <c r="UYP146" s="6"/>
      <c r="UYQ146" s="6"/>
      <c r="UYR146" s="6"/>
      <c r="UYS146" s="6"/>
      <c r="UYT146" s="6"/>
      <c r="UYU146" s="6"/>
      <c r="UYV146" s="6"/>
      <c r="UYW146" s="6"/>
      <c r="UYX146" s="6"/>
      <c r="UYY146" s="6"/>
      <c r="UYZ146" s="6"/>
      <c r="UZA146" s="6"/>
      <c r="UZB146" s="6"/>
      <c r="UZC146" s="6"/>
      <c r="UZD146" s="6"/>
      <c r="UZE146" s="6"/>
      <c r="UZF146" s="6"/>
      <c r="UZG146" s="6"/>
      <c r="UZH146" s="6"/>
      <c r="UZI146" s="6"/>
      <c r="UZJ146" s="6"/>
      <c r="UZK146" s="6"/>
      <c r="UZL146" s="6"/>
      <c r="UZM146" s="6"/>
      <c r="UZN146" s="6"/>
      <c r="UZO146" s="6"/>
      <c r="UZP146" s="6"/>
      <c r="UZQ146" s="6"/>
      <c r="UZR146" s="6"/>
      <c r="UZS146" s="6"/>
      <c r="UZT146" s="6"/>
      <c r="UZU146" s="6"/>
      <c r="UZV146" s="6"/>
      <c r="UZW146" s="6"/>
      <c r="UZX146" s="6"/>
      <c r="UZY146" s="6"/>
      <c r="UZZ146" s="6"/>
      <c r="VAA146" s="6"/>
      <c r="VAB146" s="6"/>
      <c r="VAC146" s="6"/>
      <c r="VAD146" s="6"/>
      <c r="VAE146" s="6"/>
      <c r="VAF146" s="6"/>
      <c r="VAG146" s="6"/>
      <c r="VAH146" s="6"/>
      <c r="VAI146" s="6"/>
      <c r="VAJ146" s="6"/>
      <c r="VAK146" s="6"/>
      <c r="VAL146" s="6"/>
      <c r="VAM146" s="6"/>
      <c r="VAN146" s="6"/>
      <c r="VAO146" s="6"/>
      <c r="VAP146" s="6"/>
      <c r="VAQ146" s="6"/>
      <c r="VAR146" s="6"/>
      <c r="VAS146" s="6"/>
      <c r="VAT146" s="6"/>
      <c r="VAU146" s="6"/>
      <c r="VAV146" s="6"/>
      <c r="VAW146" s="6"/>
      <c r="VAX146" s="6"/>
      <c r="VAY146" s="6"/>
      <c r="VAZ146" s="6"/>
      <c r="VBA146" s="6"/>
      <c r="VBB146" s="6"/>
      <c r="VBC146" s="6"/>
      <c r="VBD146" s="6"/>
      <c r="VBE146" s="6"/>
      <c r="VBF146" s="6"/>
      <c r="VBG146" s="6"/>
      <c r="VBH146" s="6"/>
      <c r="VBI146" s="6"/>
      <c r="VBJ146" s="6"/>
      <c r="VBK146" s="6"/>
      <c r="VBL146" s="6"/>
      <c r="VBM146" s="6"/>
      <c r="VBN146" s="6"/>
      <c r="VBO146" s="6"/>
      <c r="VBP146" s="6"/>
      <c r="VBQ146" s="6"/>
      <c r="VBR146" s="6"/>
      <c r="VBS146" s="6"/>
      <c r="VBT146" s="6"/>
      <c r="VBU146" s="6"/>
      <c r="VBV146" s="6"/>
      <c r="VBW146" s="6"/>
      <c r="VBX146" s="6"/>
      <c r="VBY146" s="6"/>
      <c r="VBZ146" s="6"/>
      <c r="VCA146" s="6"/>
      <c r="VCB146" s="6"/>
      <c r="VCC146" s="6"/>
      <c r="VCD146" s="6"/>
      <c r="VCE146" s="6"/>
      <c r="VCF146" s="6"/>
      <c r="VCG146" s="6"/>
      <c r="VCH146" s="6"/>
      <c r="VCI146" s="6"/>
      <c r="VCJ146" s="6"/>
      <c r="VCK146" s="6"/>
      <c r="VCL146" s="6"/>
      <c r="VCM146" s="6"/>
      <c r="VCN146" s="6"/>
      <c r="VCO146" s="6"/>
      <c r="VCP146" s="6"/>
      <c r="VCQ146" s="6"/>
      <c r="VCR146" s="6"/>
      <c r="VCS146" s="6"/>
      <c r="VCT146" s="6"/>
      <c r="VCU146" s="6"/>
      <c r="VCV146" s="6"/>
      <c r="VCW146" s="6"/>
      <c r="VCX146" s="6"/>
      <c r="VCY146" s="6"/>
      <c r="VCZ146" s="6"/>
      <c r="VDA146" s="6"/>
      <c r="VDB146" s="6"/>
      <c r="VDC146" s="6"/>
      <c r="VDD146" s="6"/>
      <c r="VDE146" s="6"/>
      <c r="VDF146" s="6"/>
      <c r="VDG146" s="6"/>
      <c r="VDH146" s="6"/>
      <c r="VDI146" s="6"/>
      <c r="VDJ146" s="6"/>
      <c r="VDK146" s="6"/>
      <c r="VDL146" s="6"/>
      <c r="VDM146" s="6"/>
      <c r="VDN146" s="6"/>
      <c r="VDO146" s="6"/>
      <c r="VDP146" s="6"/>
      <c r="VDQ146" s="6"/>
      <c r="VDR146" s="6"/>
      <c r="VDS146" s="6"/>
      <c r="VDT146" s="6"/>
      <c r="VDU146" s="6"/>
      <c r="VDV146" s="6"/>
      <c r="VDW146" s="6"/>
      <c r="VDX146" s="6"/>
      <c r="VDY146" s="6"/>
      <c r="VDZ146" s="6"/>
      <c r="VEA146" s="6"/>
      <c r="VEB146" s="6"/>
      <c r="VEC146" s="6"/>
      <c r="VED146" s="6"/>
      <c r="VEE146" s="6"/>
      <c r="VEF146" s="6"/>
      <c r="VEG146" s="6"/>
      <c r="VEH146" s="6"/>
      <c r="VEI146" s="6"/>
      <c r="VEJ146" s="6"/>
      <c r="VEK146" s="6"/>
      <c r="VEL146" s="6"/>
      <c r="VEM146" s="6"/>
      <c r="VEN146" s="6"/>
      <c r="VEO146" s="6"/>
      <c r="VEP146" s="6"/>
      <c r="VEQ146" s="6"/>
      <c r="VER146" s="6"/>
      <c r="VES146" s="6"/>
      <c r="VET146" s="6"/>
      <c r="VEU146" s="6"/>
      <c r="VEV146" s="6"/>
      <c r="VEW146" s="6"/>
      <c r="VEX146" s="6"/>
      <c r="VEY146" s="6"/>
      <c r="VEZ146" s="6"/>
      <c r="VFA146" s="6"/>
      <c r="VFB146" s="6"/>
      <c r="VFC146" s="6"/>
      <c r="VFD146" s="6"/>
      <c r="VFE146" s="6"/>
      <c r="VFF146" s="6"/>
      <c r="VFG146" s="6"/>
      <c r="VFH146" s="6"/>
      <c r="VFI146" s="6"/>
      <c r="VFJ146" s="6"/>
      <c r="VFK146" s="6"/>
      <c r="VFL146" s="6"/>
      <c r="VFM146" s="6"/>
      <c r="VFN146" s="6"/>
      <c r="VFO146" s="6"/>
      <c r="VFP146" s="6"/>
      <c r="VFQ146" s="6"/>
      <c r="VFR146" s="6"/>
      <c r="VFS146" s="6"/>
      <c r="VFT146" s="6"/>
      <c r="VFU146" s="6"/>
      <c r="VFV146" s="6"/>
      <c r="VFW146" s="6"/>
      <c r="VFX146" s="6"/>
      <c r="VFY146" s="6"/>
      <c r="VFZ146" s="6"/>
      <c r="VGA146" s="6"/>
      <c r="VGB146" s="6"/>
      <c r="VGC146" s="6"/>
      <c r="VGD146" s="6"/>
      <c r="VGE146" s="6"/>
      <c r="VGF146" s="6"/>
      <c r="VGG146" s="6"/>
      <c r="VGH146" s="6"/>
      <c r="VGI146" s="6"/>
      <c r="VGJ146" s="6"/>
      <c r="VGK146" s="6"/>
      <c r="VGL146" s="6"/>
      <c r="VGM146" s="6"/>
      <c r="VGN146" s="6"/>
      <c r="VGO146" s="6"/>
      <c r="VGP146" s="6"/>
      <c r="VGQ146" s="6"/>
      <c r="VGR146" s="6"/>
      <c r="VGS146" s="6"/>
      <c r="VGT146" s="6"/>
      <c r="VGU146" s="6"/>
      <c r="VGV146" s="6"/>
      <c r="VGW146" s="6"/>
      <c r="VGX146" s="6"/>
      <c r="VGY146" s="6"/>
      <c r="VGZ146" s="6"/>
      <c r="VHA146" s="6"/>
      <c r="VHB146" s="6"/>
      <c r="VHC146" s="6"/>
      <c r="VHD146" s="6"/>
      <c r="VHE146" s="6"/>
      <c r="VHF146" s="6"/>
      <c r="VHG146" s="6"/>
      <c r="VHH146" s="6"/>
      <c r="VHI146" s="6"/>
      <c r="VHJ146" s="6"/>
      <c r="VHK146" s="6"/>
      <c r="VHL146" s="6"/>
      <c r="VHM146" s="6"/>
      <c r="VHN146" s="6"/>
      <c r="VHO146" s="6"/>
      <c r="VHP146" s="6"/>
      <c r="VHQ146" s="6"/>
      <c r="VHR146" s="6"/>
      <c r="VHS146" s="6"/>
      <c r="VHT146" s="6"/>
      <c r="VHU146" s="6"/>
      <c r="VHV146" s="6"/>
      <c r="VHW146" s="6"/>
      <c r="VHX146" s="6"/>
      <c r="VHY146" s="6"/>
      <c r="VHZ146" s="6"/>
      <c r="VIA146" s="6"/>
      <c r="VIB146" s="6"/>
      <c r="VIC146" s="6"/>
      <c r="VID146" s="6"/>
      <c r="VIE146" s="6"/>
      <c r="VIF146" s="6"/>
      <c r="VIG146" s="6"/>
      <c r="VIH146" s="6"/>
      <c r="VII146" s="6"/>
      <c r="VIJ146" s="6"/>
      <c r="VIK146" s="6"/>
      <c r="VIL146" s="6"/>
      <c r="VIM146" s="6"/>
      <c r="VIN146" s="6"/>
      <c r="VIO146" s="6"/>
      <c r="VIP146" s="6"/>
      <c r="VIQ146" s="6"/>
      <c r="VIR146" s="6"/>
      <c r="VIS146" s="6"/>
      <c r="VIT146" s="6"/>
      <c r="VIU146" s="6"/>
      <c r="VIV146" s="6"/>
      <c r="VIW146" s="6"/>
      <c r="VIX146" s="6"/>
      <c r="VIY146" s="6"/>
      <c r="VIZ146" s="6"/>
      <c r="VJA146" s="6"/>
      <c r="VJB146" s="6"/>
      <c r="VJC146" s="6"/>
      <c r="VJD146" s="6"/>
      <c r="VJE146" s="6"/>
      <c r="VJF146" s="6"/>
      <c r="VJG146" s="6"/>
      <c r="VJH146" s="6"/>
      <c r="VJI146" s="6"/>
      <c r="VJJ146" s="6"/>
      <c r="VJK146" s="6"/>
      <c r="VJL146" s="6"/>
      <c r="VJM146" s="6"/>
      <c r="VJN146" s="6"/>
      <c r="VJO146" s="6"/>
      <c r="VJP146" s="6"/>
      <c r="VJQ146" s="6"/>
      <c r="VJR146" s="6"/>
      <c r="VJS146" s="6"/>
      <c r="VJT146" s="6"/>
      <c r="VJU146" s="6"/>
      <c r="VJV146" s="6"/>
      <c r="VJW146" s="6"/>
      <c r="VJX146" s="6"/>
      <c r="VJY146" s="6"/>
      <c r="VJZ146" s="6"/>
      <c r="VKA146" s="6"/>
      <c r="VKB146" s="6"/>
      <c r="VKC146" s="6"/>
      <c r="VKD146" s="6"/>
      <c r="VKE146" s="6"/>
      <c r="VKF146" s="6"/>
      <c r="VKG146" s="6"/>
      <c r="VKH146" s="6"/>
      <c r="VKI146" s="6"/>
      <c r="VKJ146" s="6"/>
      <c r="VKK146" s="6"/>
      <c r="VKL146" s="6"/>
      <c r="VKM146" s="6"/>
      <c r="VKN146" s="6"/>
      <c r="VKO146" s="6"/>
      <c r="VKP146" s="6"/>
      <c r="VKQ146" s="6"/>
      <c r="VKR146" s="6"/>
      <c r="VKS146" s="6"/>
      <c r="VKT146" s="6"/>
      <c r="VKU146" s="6"/>
      <c r="VKV146" s="6"/>
      <c r="VKW146" s="6"/>
      <c r="VKX146" s="6"/>
      <c r="VKY146" s="6"/>
      <c r="VKZ146" s="6"/>
      <c r="VLA146" s="6"/>
      <c r="VLB146" s="6"/>
      <c r="VLC146" s="6"/>
      <c r="VLD146" s="6"/>
      <c r="VLE146" s="6"/>
      <c r="VLF146" s="6"/>
      <c r="VLG146" s="6"/>
      <c r="VLH146" s="6"/>
      <c r="VLI146" s="6"/>
      <c r="VLJ146" s="6"/>
      <c r="VLK146" s="6"/>
      <c r="VLL146" s="6"/>
      <c r="VLM146" s="6"/>
      <c r="VLN146" s="6"/>
      <c r="VLO146" s="6"/>
      <c r="VLP146" s="6"/>
      <c r="VLQ146" s="6"/>
      <c r="VLR146" s="6"/>
      <c r="VLS146" s="6"/>
      <c r="VLT146" s="6"/>
      <c r="VLU146" s="6"/>
      <c r="VLV146" s="6"/>
      <c r="VLW146" s="6"/>
      <c r="VLX146" s="6"/>
      <c r="VLY146" s="6"/>
      <c r="VLZ146" s="6"/>
      <c r="VMA146" s="6"/>
      <c r="VMB146" s="6"/>
      <c r="VMC146" s="6"/>
      <c r="VMD146" s="6"/>
      <c r="VME146" s="6"/>
      <c r="VMF146" s="6"/>
      <c r="VMG146" s="6"/>
      <c r="VMH146" s="6"/>
      <c r="VMI146" s="6"/>
      <c r="VMJ146" s="6"/>
      <c r="VMK146" s="6"/>
      <c r="VML146" s="6"/>
      <c r="VMM146" s="6"/>
      <c r="VMN146" s="6"/>
      <c r="VMO146" s="6"/>
      <c r="VMP146" s="6"/>
      <c r="VMQ146" s="6"/>
      <c r="VMR146" s="6"/>
      <c r="VMS146" s="6"/>
      <c r="VMT146" s="6"/>
      <c r="VMU146" s="6"/>
      <c r="VMV146" s="6"/>
      <c r="VMW146" s="6"/>
      <c r="VMX146" s="6"/>
      <c r="VMY146" s="6"/>
      <c r="VMZ146" s="6"/>
      <c r="VNA146" s="6"/>
      <c r="VNB146" s="6"/>
      <c r="VNC146" s="6"/>
      <c r="VND146" s="6"/>
      <c r="VNE146" s="6"/>
      <c r="VNF146" s="6"/>
      <c r="VNG146" s="6"/>
      <c r="VNH146" s="6"/>
      <c r="VNI146" s="6"/>
      <c r="VNJ146" s="6"/>
      <c r="VNK146" s="6"/>
      <c r="VNL146" s="6"/>
      <c r="VNM146" s="6"/>
      <c r="VNN146" s="6"/>
      <c r="VNO146" s="6"/>
      <c r="VNP146" s="6"/>
      <c r="VNQ146" s="6"/>
      <c r="VNR146" s="6"/>
      <c r="VNS146" s="6"/>
      <c r="VNT146" s="6"/>
      <c r="VNU146" s="6"/>
      <c r="VNV146" s="6"/>
      <c r="VNW146" s="6"/>
      <c r="VNX146" s="6"/>
      <c r="VNY146" s="6"/>
      <c r="VNZ146" s="6"/>
      <c r="VOA146" s="6"/>
      <c r="VOB146" s="6"/>
      <c r="VOC146" s="6"/>
      <c r="VOD146" s="6"/>
      <c r="VOE146" s="6"/>
      <c r="VOF146" s="6"/>
      <c r="VOG146" s="6"/>
      <c r="VOH146" s="6"/>
      <c r="VOI146" s="6"/>
      <c r="VOJ146" s="6"/>
      <c r="VOK146" s="6"/>
      <c r="VOL146" s="6"/>
      <c r="VOM146" s="6"/>
      <c r="VON146" s="6"/>
      <c r="VOO146" s="6"/>
      <c r="VOP146" s="6"/>
      <c r="VOQ146" s="6"/>
      <c r="VOR146" s="6"/>
      <c r="VOS146" s="6"/>
      <c r="VOT146" s="6"/>
      <c r="VOU146" s="6"/>
      <c r="VOV146" s="6"/>
      <c r="VOW146" s="6"/>
      <c r="VOX146" s="6"/>
      <c r="VOY146" s="6"/>
      <c r="VOZ146" s="6"/>
      <c r="VPA146" s="6"/>
      <c r="VPB146" s="6"/>
      <c r="VPC146" s="6"/>
      <c r="VPD146" s="6"/>
      <c r="VPE146" s="6"/>
      <c r="VPF146" s="6"/>
      <c r="VPG146" s="6"/>
      <c r="VPH146" s="6"/>
      <c r="VPI146" s="6"/>
      <c r="VPJ146" s="6"/>
      <c r="VPK146" s="6"/>
      <c r="VPL146" s="6"/>
      <c r="VPM146" s="6"/>
      <c r="VPN146" s="6"/>
      <c r="VPO146" s="6"/>
      <c r="VPP146" s="6"/>
      <c r="VPQ146" s="6"/>
      <c r="VPR146" s="6"/>
      <c r="VPS146" s="6"/>
      <c r="VPT146" s="6"/>
      <c r="VPU146" s="6"/>
      <c r="VPV146" s="6"/>
      <c r="VPW146" s="6"/>
      <c r="VPX146" s="6"/>
      <c r="VPY146" s="6"/>
      <c r="VPZ146" s="6"/>
      <c r="VQA146" s="6"/>
      <c r="VQB146" s="6"/>
      <c r="VQC146" s="6"/>
      <c r="VQD146" s="6"/>
      <c r="VQE146" s="6"/>
      <c r="VQF146" s="6"/>
      <c r="VQG146" s="6"/>
      <c r="VQH146" s="6"/>
      <c r="VQI146" s="6"/>
      <c r="VQJ146" s="6"/>
      <c r="VQK146" s="6"/>
      <c r="VQL146" s="6"/>
      <c r="VQM146" s="6"/>
      <c r="VQN146" s="6"/>
      <c r="VQO146" s="6"/>
      <c r="VQP146" s="6"/>
      <c r="VQQ146" s="6"/>
      <c r="VQR146" s="6"/>
      <c r="VQS146" s="6"/>
      <c r="VQT146" s="6"/>
      <c r="VQU146" s="6"/>
      <c r="VQV146" s="6"/>
      <c r="VQW146" s="6"/>
      <c r="VQX146" s="6"/>
      <c r="VQY146" s="6"/>
      <c r="VQZ146" s="6"/>
      <c r="VRA146" s="6"/>
      <c r="VRB146" s="6"/>
      <c r="VRC146" s="6"/>
      <c r="VRD146" s="6"/>
      <c r="VRE146" s="6"/>
      <c r="VRF146" s="6"/>
      <c r="VRG146" s="6"/>
      <c r="VRH146" s="6"/>
      <c r="VRI146" s="6"/>
      <c r="VRJ146" s="6"/>
      <c r="VRK146" s="6"/>
      <c r="VRL146" s="6"/>
      <c r="VRM146" s="6"/>
      <c r="VRN146" s="6"/>
      <c r="VRO146" s="6"/>
      <c r="VRP146" s="6"/>
      <c r="VRQ146" s="6"/>
      <c r="VRR146" s="6"/>
      <c r="VRS146" s="6"/>
      <c r="VRT146" s="6"/>
      <c r="VRU146" s="6"/>
      <c r="VRV146" s="6"/>
      <c r="VRW146" s="6"/>
      <c r="VRX146" s="6"/>
      <c r="VRY146" s="6"/>
      <c r="VRZ146" s="6"/>
      <c r="VSA146" s="6"/>
      <c r="VSB146" s="6"/>
      <c r="VSC146" s="6"/>
      <c r="VSD146" s="6"/>
      <c r="VSE146" s="6"/>
      <c r="VSF146" s="6"/>
      <c r="VSG146" s="6"/>
      <c r="VSH146" s="6"/>
      <c r="VSI146" s="6"/>
      <c r="VSJ146" s="6"/>
      <c r="VSK146" s="6"/>
      <c r="VSL146" s="6"/>
      <c r="VSM146" s="6"/>
      <c r="VSN146" s="6"/>
      <c r="VSO146" s="6"/>
      <c r="VSP146" s="6"/>
      <c r="VSQ146" s="6"/>
      <c r="VSR146" s="6"/>
      <c r="VSS146" s="6"/>
      <c r="VST146" s="6"/>
      <c r="VSU146" s="6"/>
      <c r="VSV146" s="6"/>
      <c r="VSW146" s="6"/>
      <c r="VSX146" s="6"/>
      <c r="VSY146" s="6"/>
      <c r="VSZ146" s="6"/>
      <c r="VTA146" s="6"/>
      <c r="VTB146" s="6"/>
      <c r="VTC146" s="6"/>
      <c r="VTD146" s="6"/>
      <c r="VTE146" s="6"/>
      <c r="VTF146" s="6"/>
      <c r="VTG146" s="6"/>
      <c r="VTH146" s="6"/>
      <c r="VTI146" s="6"/>
      <c r="VTJ146" s="6"/>
      <c r="VTK146" s="6"/>
      <c r="VTL146" s="6"/>
      <c r="VTM146" s="6"/>
      <c r="VTN146" s="6"/>
      <c r="VTO146" s="6"/>
      <c r="VTP146" s="6"/>
      <c r="VTQ146" s="6"/>
      <c r="VTR146" s="6"/>
      <c r="VTS146" s="6"/>
      <c r="VTT146" s="6"/>
      <c r="VTU146" s="6"/>
      <c r="VTV146" s="6"/>
      <c r="VTW146" s="6"/>
      <c r="VTX146" s="6"/>
      <c r="VTY146" s="6"/>
      <c r="VTZ146" s="6"/>
      <c r="VUA146" s="6"/>
      <c r="VUB146" s="6"/>
      <c r="VUC146" s="6"/>
      <c r="VUD146" s="6"/>
      <c r="VUE146" s="6"/>
      <c r="VUF146" s="6"/>
      <c r="VUG146" s="6"/>
      <c r="VUH146" s="6"/>
      <c r="VUI146" s="6"/>
      <c r="VUJ146" s="6"/>
      <c r="VUK146" s="6"/>
      <c r="VUL146" s="6"/>
      <c r="VUM146" s="6"/>
      <c r="VUN146" s="6"/>
      <c r="VUO146" s="6"/>
      <c r="VUP146" s="6"/>
      <c r="VUQ146" s="6"/>
      <c r="VUR146" s="6"/>
      <c r="VUS146" s="6"/>
      <c r="VUT146" s="6"/>
      <c r="VUU146" s="6"/>
      <c r="VUV146" s="6"/>
      <c r="VUW146" s="6"/>
      <c r="VUX146" s="6"/>
      <c r="VUY146" s="6"/>
      <c r="VUZ146" s="6"/>
      <c r="VVA146" s="6"/>
      <c r="VVB146" s="6"/>
      <c r="VVC146" s="6"/>
      <c r="VVD146" s="6"/>
      <c r="VVE146" s="6"/>
      <c r="VVF146" s="6"/>
      <c r="VVG146" s="6"/>
      <c r="VVH146" s="6"/>
      <c r="VVI146" s="6"/>
      <c r="VVJ146" s="6"/>
      <c r="VVK146" s="6"/>
      <c r="VVL146" s="6"/>
      <c r="VVM146" s="6"/>
      <c r="VVN146" s="6"/>
      <c r="VVO146" s="6"/>
      <c r="VVP146" s="6"/>
      <c r="VVQ146" s="6"/>
      <c r="VVR146" s="6"/>
      <c r="VVS146" s="6"/>
      <c r="VVT146" s="6"/>
      <c r="VVU146" s="6"/>
      <c r="VVV146" s="6"/>
      <c r="VVW146" s="6"/>
      <c r="VVX146" s="6"/>
      <c r="VVY146" s="6"/>
      <c r="VVZ146" s="6"/>
      <c r="VWA146" s="6"/>
      <c r="VWB146" s="6"/>
      <c r="VWC146" s="6"/>
      <c r="VWD146" s="6"/>
      <c r="VWE146" s="6"/>
      <c r="VWF146" s="6"/>
      <c r="VWG146" s="6"/>
      <c r="VWH146" s="6"/>
      <c r="VWI146" s="6"/>
      <c r="VWJ146" s="6"/>
      <c r="VWK146" s="6"/>
      <c r="VWL146" s="6"/>
      <c r="VWM146" s="6"/>
      <c r="VWN146" s="6"/>
      <c r="VWO146" s="6"/>
      <c r="VWP146" s="6"/>
      <c r="VWQ146" s="6"/>
      <c r="VWR146" s="6"/>
      <c r="VWS146" s="6"/>
      <c r="VWT146" s="6"/>
      <c r="VWU146" s="6"/>
      <c r="VWV146" s="6"/>
      <c r="VWW146" s="6"/>
      <c r="VWX146" s="6"/>
      <c r="VWY146" s="6"/>
      <c r="VWZ146" s="6"/>
      <c r="VXA146" s="6"/>
      <c r="VXB146" s="6"/>
      <c r="VXC146" s="6"/>
      <c r="VXD146" s="6"/>
      <c r="VXE146" s="6"/>
      <c r="VXF146" s="6"/>
      <c r="VXG146" s="6"/>
      <c r="VXH146" s="6"/>
      <c r="VXI146" s="6"/>
      <c r="VXJ146" s="6"/>
      <c r="VXK146" s="6"/>
      <c r="VXL146" s="6"/>
      <c r="VXM146" s="6"/>
      <c r="VXN146" s="6"/>
      <c r="VXO146" s="6"/>
      <c r="VXP146" s="6"/>
      <c r="VXQ146" s="6"/>
      <c r="VXR146" s="6"/>
      <c r="VXS146" s="6"/>
      <c r="VXT146" s="6"/>
      <c r="VXU146" s="6"/>
      <c r="VXV146" s="6"/>
      <c r="VXW146" s="6"/>
      <c r="VXX146" s="6"/>
      <c r="VXY146" s="6"/>
      <c r="VXZ146" s="6"/>
      <c r="VYA146" s="6"/>
      <c r="VYB146" s="6"/>
      <c r="VYC146" s="6"/>
      <c r="VYD146" s="6"/>
      <c r="VYE146" s="6"/>
      <c r="VYF146" s="6"/>
      <c r="VYG146" s="6"/>
      <c r="VYH146" s="6"/>
      <c r="VYI146" s="6"/>
      <c r="VYJ146" s="6"/>
      <c r="VYK146" s="6"/>
      <c r="VYL146" s="6"/>
      <c r="VYM146" s="6"/>
      <c r="VYN146" s="6"/>
      <c r="VYO146" s="6"/>
      <c r="VYP146" s="6"/>
      <c r="VYQ146" s="6"/>
      <c r="VYR146" s="6"/>
      <c r="VYS146" s="6"/>
      <c r="VYT146" s="6"/>
      <c r="VYU146" s="6"/>
      <c r="VYV146" s="6"/>
      <c r="VYW146" s="6"/>
      <c r="VYX146" s="6"/>
      <c r="VYY146" s="6"/>
      <c r="VYZ146" s="6"/>
      <c r="VZA146" s="6"/>
      <c r="VZB146" s="6"/>
      <c r="VZC146" s="6"/>
      <c r="VZD146" s="6"/>
      <c r="VZE146" s="6"/>
      <c r="VZF146" s="6"/>
      <c r="VZG146" s="6"/>
      <c r="VZH146" s="6"/>
      <c r="VZI146" s="6"/>
      <c r="VZJ146" s="6"/>
      <c r="VZK146" s="6"/>
      <c r="VZL146" s="6"/>
      <c r="VZM146" s="6"/>
      <c r="VZN146" s="6"/>
      <c r="VZO146" s="6"/>
      <c r="VZP146" s="6"/>
      <c r="VZQ146" s="6"/>
      <c r="VZR146" s="6"/>
      <c r="VZS146" s="6"/>
      <c r="VZT146" s="6"/>
      <c r="VZU146" s="6"/>
      <c r="VZV146" s="6"/>
      <c r="VZW146" s="6"/>
      <c r="VZX146" s="6"/>
      <c r="VZY146" s="6"/>
      <c r="VZZ146" s="6"/>
      <c r="WAA146" s="6"/>
      <c r="WAB146" s="6"/>
      <c r="WAC146" s="6"/>
      <c r="WAD146" s="6"/>
      <c r="WAE146" s="6"/>
      <c r="WAF146" s="6"/>
      <c r="WAG146" s="6"/>
      <c r="WAH146" s="6"/>
      <c r="WAI146" s="6"/>
      <c r="WAJ146" s="6"/>
      <c r="WAK146" s="6"/>
      <c r="WAL146" s="6"/>
      <c r="WAM146" s="6"/>
      <c r="WAN146" s="6"/>
      <c r="WAO146" s="6"/>
      <c r="WAP146" s="6"/>
      <c r="WAQ146" s="6"/>
      <c r="WAR146" s="6"/>
      <c r="WAS146" s="6"/>
      <c r="WAT146" s="6"/>
      <c r="WAU146" s="6"/>
      <c r="WAV146" s="6"/>
      <c r="WAW146" s="6"/>
      <c r="WAX146" s="6"/>
      <c r="WAY146" s="6"/>
      <c r="WAZ146" s="6"/>
      <c r="WBA146" s="6"/>
      <c r="WBB146" s="6"/>
      <c r="WBC146" s="6"/>
      <c r="WBD146" s="6"/>
      <c r="WBE146" s="6"/>
      <c r="WBF146" s="6"/>
      <c r="WBG146" s="6"/>
      <c r="WBH146" s="6"/>
      <c r="WBI146" s="6"/>
      <c r="WBJ146" s="6"/>
      <c r="WBK146" s="6"/>
      <c r="WBL146" s="6"/>
      <c r="WBM146" s="6"/>
      <c r="WBN146" s="6"/>
      <c r="WBO146" s="6"/>
      <c r="WBP146" s="6"/>
      <c r="WBQ146" s="6"/>
      <c r="WBR146" s="6"/>
      <c r="WBS146" s="6"/>
      <c r="WBT146" s="6"/>
      <c r="WBU146" s="6"/>
      <c r="WBV146" s="6"/>
      <c r="WBW146" s="6"/>
      <c r="WBX146" s="6"/>
      <c r="WBY146" s="6"/>
      <c r="WBZ146" s="6"/>
      <c r="WCA146" s="6"/>
      <c r="WCB146" s="6"/>
      <c r="WCC146" s="6"/>
      <c r="WCD146" s="6"/>
      <c r="WCE146" s="6"/>
      <c r="WCF146" s="6"/>
      <c r="WCG146" s="6"/>
      <c r="WCH146" s="6"/>
      <c r="WCI146" s="6"/>
      <c r="WCJ146" s="6"/>
      <c r="WCK146" s="6"/>
      <c r="WCL146" s="6"/>
      <c r="WCM146" s="6"/>
      <c r="WCN146" s="6"/>
      <c r="WCO146" s="6"/>
      <c r="WCP146" s="6"/>
      <c r="WCQ146" s="6"/>
      <c r="WCR146" s="6"/>
      <c r="WCS146" s="6"/>
      <c r="WCT146" s="6"/>
      <c r="WCU146" s="6"/>
      <c r="WCV146" s="6"/>
      <c r="WCW146" s="6"/>
      <c r="WCX146" s="6"/>
      <c r="WCY146" s="6"/>
      <c r="WCZ146" s="6"/>
      <c r="WDA146" s="6"/>
      <c r="WDB146" s="6"/>
      <c r="WDC146" s="6"/>
      <c r="WDD146" s="6"/>
      <c r="WDE146" s="6"/>
      <c r="WDF146" s="6"/>
      <c r="WDG146" s="6"/>
      <c r="WDH146" s="6"/>
      <c r="WDI146" s="6"/>
      <c r="WDJ146" s="6"/>
      <c r="WDK146" s="6"/>
      <c r="WDL146" s="6"/>
      <c r="WDM146" s="6"/>
      <c r="WDN146" s="6"/>
      <c r="WDO146" s="6"/>
      <c r="WDP146" s="6"/>
      <c r="WDQ146" s="6"/>
      <c r="WDR146" s="6"/>
      <c r="WDS146" s="6"/>
      <c r="WDT146" s="6"/>
      <c r="WDU146" s="6"/>
      <c r="WDV146" s="6"/>
      <c r="WDW146" s="6"/>
      <c r="WDX146" s="6"/>
      <c r="WDY146" s="6"/>
      <c r="WDZ146" s="6"/>
      <c r="WEA146" s="6"/>
      <c r="WEB146" s="6"/>
      <c r="WEC146" s="6"/>
      <c r="WED146" s="6"/>
      <c r="WEE146" s="6"/>
      <c r="WEF146" s="6"/>
      <c r="WEG146" s="6"/>
      <c r="WEH146" s="6"/>
      <c r="WEI146" s="6"/>
      <c r="WEJ146" s="6"/>
      <c r="WEK146" s="6"/>
      <c r="WEL146" s="6"/>
      <c r="WEM146" s="6"/>
      <c r="WEN146" s="6"/>
      <c r="WEO146" s="6"/>
      <c r="WEP146" s="6"/>
      <c r="WEQ146" s="6"/>
      <c r="WER146" s="6"/>
      <c r="WES146" s="6"/>
      <c r="WET146" s="6"/>
      <c r="WEU146" s="6"/>
      <c r="WEV146" s="6"/>
      <c r="WEW146" s="6"/>
      <c r="WEX146" s="6"/>
      <c r="WEY146" s="6"/>
      <c r="WEZ146" s="6"/>
      <c r="WFA146" s="6"/>
      <c r="WFB146" s="6"/>
      <c r="WFC146" s="6"/>
      <c r="WFD146" s="6"/>
      <c r="WFE146" s="6"/>
      <c r="WFF146" s="6"/>
      <c r="WFG146" s="6"/>
      <c r="WFH146" s="6"/>
      <c r="WFI146" s="6"/>
      <c r="WFJ146" s="6"/>
      <c r="WFK146" s="6"/>
      <c r="WFL146" s="6"/>
      <c r="WFM146" s="6"/>
      <c r="WFN146" s="6"/>
      <c r="WFO146" s="6"/>
      <c r="WFP146" s="6"/>
      <c r="WFQ146" s="6"/>
      <c r="WFR146" s="6"/>
      <c r="WFS146" s="6"/>
      <c r="WFT146" s="6"/>
      <c r="WFU146" s="6"/>
      <c r="WFV146" s="6"/>
      <c r="WFW146" s="6"/>
      <c r="WFX146" s="6"/>
      <c r="WFY146" s="6"/>
      <c r="WFZ146" s="6"/>
      <c r="WGA146" s="6"/>
      <c r="WGB146" s="6"/>
      <c r="WGC146" s="6"/>
      <c r="WGD146" s="6"/>
      <c r="WGE146" s="6"/>
      <c r="WGF146" s="6"/>
      <c r="WGG146" s="6"/>
      <c r="WGH146" s="6"/>
      <c r="WGI146" s="6"/>
      <c r="WGJ146" s="6"/>
      <c r="WGK146" s="6"/>
      <c r="WGL146" s="6"/>
      <c r="WGM146" s="6"/>
      <c r="WGN146" s="6"/>
      <c r="WGO146" s="6"/>
      <c r="WGP146" s="6"/>
      <c r="WGQ146" s="6"/>
      <c r="WGR146" s="6"/>
      <c r="WGS146" s="6"/>
      <c r="WGT146" s="6"/>
      <c r="WGU146" s="6"/>
      <c r="WGV146" s="6"/>
      <c r="WGW146" s="6"/>
      <c r="WGX146" s="6"/>
      <c r="WGY146" s="6"/>
      <c r="WGZ146" s="6"/>
      <c r="WHA146" s="6"/>
      <c r="WHB146" s="6"/>
      <c r="WHC146" s="6"/>
      <c r="WHD146" s="6"/>
      <c r="WHE146" s="6"/>
      <c r="WHF146" s="6"/>
      <c r="WHG146" s="6"/>
      <c r="WHH146" s="6"/>
      <c r="WHI146" s="6"/>
      <c r="WHJ146" s="6"/>
      <c r="WHK146" s="6"/>
      <c r="WHL146" s="6"/>
      <c r="WHM146" s="6"/>
      <c r="WHN146" s="6"/>
      <c r="WHO146" s="6"/>
      <c r="WHP146" s="6"/>
      <c r="WHQ146" s="6"/>
      <c r="WHR146" s="6"/>
      <c r="WHS146" s="6"/>
      <c r="WHT146" s="6"/>
      <c r="WHU146" s="6"/>
      <c r="WHV146" s="6"/>
      <c r="WHW146" s="6"/>
      <c r="WHX146" s="6"/>
      <c r="WHY146" s="6"/>
      <c r="WHZ146" s="6"/>
      <c r="WIA146" s="6"/>
      <c r="WIB146" s="6"/>
      <c r="WIC146" s="6"/>
      <c r="WID146" s="6"/>
      <c r="WIE146" s="6"/>
      <c r="WIF146" s="6"/>
      <c r="WIG146" s="6"/>
      <c r="WIH146" s="6"/>
      <c r="WII146" s="6"/>
      <c r="WIJ146" s="6"/>
      <c r="WIK146" s="6"/>
      <c r="WIL146" s="6"/>
      <c r="WIM146" s="6"/>
      <c r="WIN146" s="6"/>
      <c r="WIO146" s="6"/>
      <c r="WIP146" s="6"/>
      <c r="WIQ146" s="6"/>
      <c r="WIR146" s="6"/>
      <c r="WIS146" s="6"/>
      <c r="WIT146" s="6"/>
      <c r="WIU146" s="6"/>
      <c r="WIV146" s="6"/>
      <c r="WIW146" s="6"/>
      <c r="WIX146" s="6"/>
      <c r="WIY146" s="6"/>
      <c r="WIZ146" s="6"/>
      <c r="WJA146" s="6"/>
      <c r="WJB146" s="6"/>
      <c r="WJC146" s="6"/>
      <c r="WJD146" s="6"/>
      <c r="WJE146" s="6"/>
      <c r="WJF146" s="6"/>
      <c r="WJG146" s="6"/>
      <c r="WJH146" s="6"/>
      <c r="WJI146" s="6"/>
      <c r="WJJ146" s="6"/>
      <c r="WJK146" s="6"/>
      <c r="WJL146" s="6"/>
      <c r="WJM146" s="6"/>
      <c r="WJN146" s="6"/>
      <c r="WJO146" s="6"/>
      <c r="WJP146" s="6"/>
      <c r="WJQ146" s="6"/>
      <c r="WJR146" s="6"/>
      <c r="WJS146" s="6"/>
      <c r="WJT146" s="6"/>
      <c r="WJU146" s="6"/>
      <c r="WJV146" s="6"/>
      <c r="WJW146" s="6"/>
      <c r="WJX146" s="6"/>
      <c r="WJY146" s="6"/>
      <c r="WJZ146" s="6"/>
      <c r="WKA146" s="6"/>
      <c r="WKB146" s="6"/>
      <c r="WKC146" s="6"/>
      <c r="WKD146" s="6"/>
      <c r="WKE146" s="6"/>
      <c r="WKF146" s="6"/>
      <c r="WKG146" s="6"/>
      <c r="WKH146" s="6"/>
      <c r="WKI146" s="6"/>
      <c r="WKJ146" s="6"/>
      <c r="WKK146" s="6"/>
      <c r="WKL146" s="6"/>
      <c r="WKM146" s="6"/>
      <c r="WKN146" s="6"/>
      <c r="WKO146" s="6"/>
      <c r="WKP146" s="6"/>
      <c r="WKQ146" s="6"/>
      <c r="WKR146" s="6"/>
      <c r="WKS146" s="6"/>
      <c r="WKT146" s="6"/>
      <c r="WKU146" s="6"/>
      <c r="WKV146" s="6"/>
      <c r="WKW146" s="6"/>
      <c r="WKX146" s="6"/>
      <c r="WKY146" s="6"/>
      <c r="WKZ146" s="6"/>
      <c r="WLA146" s="6"/>
      <c r="WLB146" s="6"/>
      <c r="WLC146" s="6"/>
      <c r="WLD146" s="6"/>
      <c r="WLE146" s="6"/>
      <c r="WLF146" s="6"/>
      <c r="WLG146" s="6"/>
      <c r="WLH146" s="6"/>
      <c r="WLI146" s="6"/>
      <c r="WLJ146" s="6"/>
      <c r="WLK146" s="6"/>
      <c r="WLL146" s="6"/>
      <c r="WLM146" s="6"/>
      <c r="WLN146" s="6"/>
      <c r="WLO146" s="6"/>
      <c r="WLP146" s="6"/>
      <c r="WLQ146" s="6"/>
      <c r="WLR146" s="6"/>
      <c r="WLS146" s="6"/>
      <c r="WLT146" s="6"/>
      <c r="WLU146" s="6"/>
      <c r="WLV146" s="6"/>
      <c r="WLW146" s="6"/>
      <c r="WLX146" s="6"/>
      <c r="WLY146" s="6"/>
      <c r="WLZ146" s="6"/>
      <c r="WMA146" s="6"/>
      <c r="WMB146" s="6"/>
      <c r="WMC146" s="6"/>
      <c r="WMD146" s="6"/>
      <c r="WME146" s="6"/>
      <c r="WMF146" s="6"/>
      <c r="WMG146" s="6"/>
      <c r="WMH146" s="6"/>
      <c r="WMI146" s="6"/>
      <c r="WMJ146" s="6"/>
      <c r="WMK146" s="6"/>
      <c r="WML146" s="6"/>
      <c r="WMM146" s="6"/>
      <c r="WMN146" s="6"/>
      <c r="WMO146" s="6"/>
      <c r="WMP146" s="6"/>
      <c r="WMQ146" s="6"/>
      <c r="WMR146" s="6"/>
      <c r="WMS146" s="6"/>
      <c r="WMT146" s="6"/>
      <c r="WMU146" s="6"/>
      <c r="WMV146" s="6"/>
      <c r="WMW146" s="6"/>
      <c r="WMX146" s="6"/>
      <c r="WMY146" s="6"/>
      <c r="WMZ146" s="6"/>
      <c r="WNA146" s="6"/>
      <c r="WNB146" s="6"/>
      <c r="WNC146" s="6"/>
      <c r="WND146" s="6"/>
      <c r="WNE146" s="6"/>
      <c r="WNF146" s="6"/>
      <c r="WNG146" s="6"/>
      <c r="WNH146" s="6"/>
      <c r="WNI146" s="6"/>
      <c r="WNJ146" s="6"/>
      <c r="WNK146" s="6"/>
      <c r="WNL146" s="6"/>
      <c r="WNM146" s="6"/>
      <c r="WNN146" s="6"/>
      <c r="WNO146" s="6"/>
      <c r="WNP146" s="6"/>
      <c r="WNQ146" s="6"/>
      <c r="WNR146" s="6"/>
      <c r="WNS146" s="6"/>
      <c r="WNT146" s="6"/>
      <c r="WNU146" s="6"/>
      <c r="WNV146" s="6"/>
      <c r="WNW146" s="6"/>
      <c r="WNX146" s="6"/>
      <c r="WNY146" s="6"/>
      <c r="WNZ146" s="6"/>
      <c r="WOA146" s="6"/>
      <c r="WOB146" s="6"/>
      <c r="WOC146" s="6"/>
      <c r="WOD146" s="6"/>
      <c r="WOE146" s="6"/>
      <c r="WOF146" s="6"/>
      <c r="WOG146" s="6"/>
      <c r="WOH146" s="6"/>
      <c r="WOI146" s="6"/>
      <c r="WOJ146" s="6"/>
      <c r="WOK146" s="6"/>
      <c r="WOL146" s="6"/>
      <c r="WOM146" s="6"/>
      <c r="WON146" s="6"/>
      <c r="WOO146" s="6"/>
      <c r="WOP146" s="6"/>
      <c r="WOQ146" s="6"/>
      <c r="WOR146" s="6"/>
      <c r="WOS146" s="6"/>
      <c r="WOT146" s="6"/>
      <c r="WOU146" s="6"/>
      <c r="WOV146" s="6"/>
      <c r="WOW146" s="6"/>
      <c r="WOX146" s="6"/>
      <c r="WOY146" s="6"/>
      <c r="WOZ146" s="6"/>
      <c r="WPA146" s="6"/>
      <c r="WPB146" s="6"/>
      <c r="WPC146" s="6"/>
      <c r="WPD146" s="6"/>
      <c r="WPE146" s="6"/>
      <c r="WPF146" s="6"/>
      <c r="WPG146" s="6"/>
      <c r="WPH146" s="6"/>
      <c r="WPI146" s="6"/>
      <c r="WPJ146" s="6"/>
      <c r="WPK146" s="6"/>
      <c r="WPL146" s="6"/>
      <c r="WPM146" s="6"/>
      <c r="WPN146" s="6"/>
      <c r="WPO146" s="6"/>
      <c r="WPP146" s="6"/>
      <c r="WPQ146" s="6"/>
      <c r="WPR146" s="6"/>
      <c r="WPS146" s="6"/>
      <c r="WPT146" s="6"/>
      <c r="WPU146" s="6"/>
      <c r="WPV146" s="6"/>
      <c r="WPW146" s="6"/>
      <c r="WPX146" s="6"/>
      <c r="WPY146" s="6"/>
      <c r="WPZ146" s="6"/>
      <c r="WQA146" s="6"/>
      <c r="WQB146" s="6"/>
      <c r="WQC146" s="6"/>
      <c r="WQD146" s="6"/>
      <c r="WQE146" s="6"/>
      <c r="WQF146" s="6"/>
      <c r="WQG146" s="6"/>
      <c r="WQH146" s="6"/>
      <c r="WQI146" s="6"/>
      <c r="WQJ146" s="6"/>
      <c r="WQK146" s="6"/>
      <c r="WQL146" s="6"/>
      <c r="WQM146" s="6"/>
      <c r="WQN146" s="6"/>
      <c r="WQO146" s="6"/>
      <c r="WQP146" s="6"/>
      <c r="WQQ146" s="6"/>
      <c r="WQR146" s="6"/>
      <c r="WQS146" s="6"/>
      <c r="WQT146" s="6"/>
      <c r="WQU146" s="6"/>
      <c r="WQV146" s="6"/>
      <c r="WQW146" s="6"/>
      <c r="WQX146" s="6"/>
      <c r="WQY146" s="6"/>
      <c r="WQZ146" s="6"/>
      <c r="WRA146" s="6"/>
      <c r="WRB146" s="6"/>
      <c r="WRC146" s="6"/>
      <c r="WRD146" s="6"/>
      <c r="WRE146" s="6"/>
      <c r="WRF146" s="6"/>
      <c r="WRG146" s="6"/>
      <c r="WRH146" s="6"/>
      <c r="WRI146" s="6"/>
      <c r="WRJ146" s="6"/>
      <c r="WRK146" s="6"/>
      <c r="WRL146" s="6"/>
      <c r="WRM146" s="6"/>
      <c r="WRN146" s="6"/>
      <c r="WRO146" s="6"/>
      <c r="WRP146" s="6"/>
      <c r="WRQ146" s="6"/>
      <c r="WRR146" s="6"/>
      <c r="WRS146" s="6"/>
      <c r="WRT146" s="6"/>
      <c r="WRU146" s="6"/>
      <c r="WRV146" s="6"/>
      <c r="WRW146" s="6"/>
      <c r="WRX146" s="6"/>
      <c r="WRY146" s="6"/>
      <c r="WRZ146" s="6"/>
      <c r="WSA146" s="6"/>
      <c r="WSB146" s="6"/>
      <c r="WSC146" s="6"/>
      <c r="WSD146" s="6"/>
      <c r="WSE146" s="6"/>
      <c r="WSF146" s="6"/>
      <c r="WSG146" s="6"/>
      <c r="WSH146" s="6"/>
      <c r="WSI146" s="6"/>
      <c r="WSJ146" s="6"/>
      <c r="WSK146" s="6"/>
      <c r="WSL146" s="6"/>
      <c r="WSM146" s="6"/>
      <c r="WSN146" s="6"/>
      <c r="WSO146" s="6"/>
      <c r="WSP146" s="6"/>
      <c r="WSQ146" s="6"/>
      <c r="WSR146" s="6"/>
      <c r="WSS146" s="6"/>
      <c r="WST146" s="6"/>
      <c r="WSU146" s="6"/>
      <c r="WSV146" s="6"/>
      <c r="WSW146" s="6"/>
      <c r="WSX146" s="6"/>
      <c r="WSY146" s="6"/>
      <c r="WSZ146" s="6"/>
      <c r="WTA146" s="6"/>
      <c r="WTB146" s="6"/>
      <c r="WTC146" s="6"/>
      <c r="WTD146" s="6"/>
      <c r="WTE146" s="6"/>
      <c r="WTF146" s="6"/>
      <c r="WTG146" s="6"/>
      <c r="WTH146" s="6"/>
      <c r="WTI146" s="6"/>
      <c r="WTJ146" s="6"/>
      <c r="WTK146" s="6"/>
      <c r="WTL146" s="6"/>
      <c r="WTM146" s="6"/>
      <c r="WTN146" s="6"/>
      <c r="WTO146" s="6"/>
      <c r="WTP146" s="6"/>
      <c r="WTQ146" s="6"/>
      <c r="WTR146" s="6"/>
      <c r="WTS146" s="6"/>
      <c r="WTT146" s="6"/>
      <c r="WTU146" s="6"/>
      <c r="WTV146" s="6"/>
      <c r="WTW146" s="6"/>
      <c r="WTX146" s="6"/>
      <c r="WTY146" s="6"/>
      <c r="WTZ146" s="6"/>
      <c r="WUA146" s="6"/>
      <c r="WUB146" s="6"/>
      <c r="WUC146" s="6"/>
      <c r="WUD146" s="6"/>
      <c r="WUE146" s="6"/>
      <c r="WUF146" s="6"/>
      <c r="WUG146" s="6"/>
      <c r="WUH146" s="6"/>
      <c r="WUI146" s="6"/>
      <c r="WUJ146" s="6"/>
      <c r="WUK146" s="6"/>
      <c r="WUL146" s="6"/>
      <c r="WUM146" s="6"/>
      <c r="WUN146" s="6"/>
      <c r="WUO146" s="6"/>
      <c r="WUP146" s="6"/>
      <c r="WUQ146" s="6"/>
      <c r="WUR146" s="6"/>
      <c r="WUS146" s="6"/>
      <c r="WUT146" s="6"/>
      <c r="WUU146" s="6"/>
      <c r="WUV146" s="6"/>
      <c r="WUW146" s="6"/>
      <c r="WUX146" s="6"/>
      <c r="WUY146" s="6"/>
      <c r="WUZ146" s="6"/>
      <c r="WVA146" s="6"/>
      <c r="WVB146" s="6"/>
      <c r="WVC146" s="6"/>
      <c r="WVD146" s="6"/>
      <c r="WVE146" s="6"/>
      <c r="WVF146" s="6"/>
      <c r="WVG146" s="6"/>
      <c r="WVH146" s="6"/>
      <c r="WVI146" s="6"/>
      <c r="WVJ146" s="6"/>
      <c r="WVK146" s="6"/>
      <c r="WVL146" s="6"/>
      <c r="WVM146" s="6"/>
      <c r="WVN146" s="6"/>
      <c r="WVO146" s="6"/>
      <c r="WVP146" s="6"/>
      <c r="WVQ146" s="6"/>
      <c r="WVR146" s="6"/>
      <c r="WVS146" s="6"/>
      <c r="WVT146" s="6"/>
      <c r="WVU146" s="6"/>
      <c r="WVV146" s="6"/>
      <c r="WVW146" s="6"/>
      <c r="WVX146" s="6"/>
      <c r="WVY146" s="6"/>
      <c r="WVZ146" s="6"/>
      <c r="WWA146" s="6"/>
      <c r="WWB146" s="6"/>
      <c r="WWC146" s="6"/>
      <c r="WWD146" s="6"/>
      <c r="WWE146" s="6"/>
      <c r="WWF146" s="6"/>
      <c r="WWG146" s="6"/>
      <c r="WWH146" s="6"/>
      <c r="WWI146" s="6"/>
      <c r="WWJ146" s="6"/>
      <c r="WWK146" s="6"/>
      <c r="WWL146" s="6"/>
      <c r="WWM146" s="6"/>
      <c r="WWN146" s="6"/>
      <c r="WWO146" s="6"/>
      <c r="WWP146" s="6"/>
      <c r="WWQ146" s="6"/>
      <c r="WWR146" s="6"/>
      <c r="WWS146" s="6"/>
      <c r="WWT146" s="6"/>
      <c r="WWU146" s="6"/>
      <c r="WWV146" s="6"/>
      <c r="WWW146" s="6"/>
      <c r="WWX146" s="6"/>
      <c r="WWY146" s="6"/>
      <c r="WWZ146" s="6"/>
      <c r="WXA146" s="6"/>
      <c r="WXB146" s="6"/>
      <c r="WXC146" s="6"/>
      <c r="WXD146" s="6"/>
      <c r="WXE146" s="6"/>
      <c r="WXF146" s="6"/>
      <c r="WXG146" s="6"/>
      <c r="WXH146" s="6"/>
      <c r="WXI146" s="6"/>
      <c r="WXJ146" s="6"/>
      <c r="WXK146" s="6"/>
      <c r="WXL146" s="6"/>
      <c r="WXM146" s="6"/>
      <c r="WXN146" s="6"/>
      <c r="WXO146" s="6"/>
      <c r="WXP146" s="6"/>
      <c r="WXQ146" s="6"/>
      <c r="WXR146" s="6"/>
      <c r="WXS146" s="6"/>
      <c r="WXT146" s="6"/>
      <c r="WXU146" s="6"/>
      <c r="WXV146" s="6"/>
      <c r="WXW146" s="6"/>
      <c r="WXX146" s="6"/>
      <c r="WXY146" s="6"/>
      <c r="WXZ146" s="6"/>
      <c r="WYA146" s="6"/>
      <c r="WYB146" s="6"/>
      <c r="WYC146" s="6"/>
      <c r="WYD146" s="6"/>
      <c r="WYE146" s="6"/>
      <c r="WYF146" s="6"/>
      <c r="WYG146" s="6"/>
      <c r="WYH146" s="6"/>
      <c r="WYI146" s="6"/>
      <c r="WYJ146" s="6"/>
      <c r="WYK146" s="6"/>
      <c r="WYL146" s="6"/>
      <c r="WYM146" s="6"/>
      <c r="WYN146" s="6"/>
      <c r="WYO146" s="6"/>
      <c r="WYP146" s="6"/>
      <c r="WYQ146" s="6"/>
      <c r="WYR146" s="6"/>
      <c r="WYS146" s="6"/>
      <c r="WYT146" s="6"/>
      <c r="WYU146" s="6"/>
      <c r="WYV146" s="6"/>
      <c r="WYW146" s="6"/>
      <c r="WYX146" s="6"/>
      <c r="WYY146" s="6"/>
      <c r="WYZ146" s="6"/>
      <c r="WZA146" s="6"/>
      <c r="WZB146" s="6"/>
      <c r="WZC146" s="6"/>
      <c r="WZD146" s="6"/>
      <c r="WZE146" s="6"/>
      <c r="WZF146" s="6"/>
      <c r="WZG146" s="6"/>
      <c r="WZH146" s="6"/>
      <c r="WZI146" s="6"/>
      <c r="WZJ146" s="6"/>
      <c r="WZK146" s="6"/>
      <c r="WZL146" s="6"/>
      <c r="WZM146" s="6"/>
      <c r="WZN146" s="6"/>
      <c r="WZO146" s="6"/>
      <c r="WZP146" s="6"/>
      <c r="WZQ146" s="6"/>
      <c r="WZR146" s="6"/>
      <c r="WZS146" s="6"/>
      <c r="WZT146" s="6"/>
      <c r="WZU146" s="6"/>
      <c r="WZV146" s="6"/>
      <c r="WZW146" s="6"/>
      <c r="WZX146" s="6"/>
      <c r="WZY146" s="6"/>
      <c r="WZZ146" s="6"/>
      <c r="XAA146" s="6"/>
      <c r="XAB146" s="6"/>
      <c r="XAC146" s="6"/>
      <c r="XAD146" s="6"/>
      <c r="XAE146" s="6"/>
      <c r="XAF146" s="6"/>
      <c r="XAG146" s="6"/>
      <c r="XAH146" s="6"/>
      <c r="XAI146" s="6"/>
      <c r="XAJ146" s="6"/>
      <c r="XAK146" s="6"/>
      <c r="XAL146" s="6"/>
      <c r="XAM146" s="6"/>
      <c r="XAN146" s="6"/>
      <c r="XAO146" s="6"/>
      <c r="XAP146" s="6"/>
      <c r="XAQ146" s="6"/>
      <c r="XAR146" s="6"/>
      <c r="XAS146" s="6"/>
      <c r="XAT146" s="6"/>
      <c r="XAU146" s="6"/>
      <c r="XAV146" s="6"/>
      <c r="XAW146" s="6"/>
      <c r="XAX146" s="6"/>
      <c r="XAY146" s="6"/>
      <c r="XAZ146" s="6"/>
      <c r="XBA146" s="6"/>
      <c r="XBB146" s="6"/>
      <c r="XBC146" s="6"/>
      <c r="XBD146" s="6"/>
      <c r="XBE146" s="6"/>
      <c r="XBF146" s="6"/>
      <c r="XBG146" s="6"/>
      <c r="XBH146" s="6"/>
      <c r="XBI146" s="6"/>
      <c r="XBJ146" s="6"/>
      <c r="XBK146" s="6"/>
      <c r="XBL146" s="6"/>
      <c r="XBM146" s="6"/>
      <c r="XBN146" s="6"/>
      <c r="XBO146" s="6"/>
      <c r="XBP146" s="6"/>
      <c r="XBQ146" s="6"/>
      <c r="XBR146" s="6"/>
      <c r="XBS146" s="6"/>
      <c r="XBT146" s="6"/>
      <c r="XBU146" s="6"/>
      <c r="XBV146" s="6"/>
      <c r="XBW146" s="6"/>
      <c r="XBX146" s="6"/>
      <c r="XBY146" s="6"/>
      <c r="XBZ146" s="6"/>
      <c r="XCA146" s="6"/>
      <c r="XCB146" s="6"/>
      <c r="XCC146" s="6"/>
      <c r="XCD146" s="6"/>
      <c r="XCE146" s="6"/>
      <c r="XCF146" s="6"/>
      <c r="XCG146" s="6"/>
      <c r="XCH146" s="6"/>
      <c r="XCI146" s="6"/>
      <c r="XCJ146" s="6"/>
      <c r="XCK146" s="6"/>
      <c r="XCL146" s="6"/>
      <c r="XCM146" s="6"/>
      <c r="XCN146" s="6"/>
      <c r="XCO146" s="6"/>
      <c r="XCP146" s="6"/>
      <c r="XCQ146" s="6"/>
      <c r="XCR146" s="6"/>
      <c r="XCS146" s="6"/>
      <c r="XCT146" s="6"/>
      <c r="XCU146" s="6"/>
      <c r="XCV146" s="6"/>
      <c r="XCW146" s="6"/>
      <c r="XCX146" s="6"/>
      <c r="XCY146" s="6"/>
      <c r="XCZ146" s="6"/>
      <c r="XDA146" s="6"/>
      <c r="XDB146" s="6"/>
      <c r="XDC146" s="6"/>
      <c r="XDD146" s="6"/>
      <c r="XDE146" s="6"/>
      <c r="XDF146" s="6"/>
      <c r="XDG146" s="6"/>
      <c r="XDH146" s="6"/>
      <c r="XDI146" s="6"/>
      <c r="XDJ146" s="6"/>
      <c r="XDK146" s="6"/>
      <c r="XDL146" s="6"/>
      <c r="XDM146" s="6"/>
      <c r="XDN146" s="6"/>
      <c r="XDO146" s="6"/>
      <c r="XDP146" s="6"/>
      <c r="XDQ146" s="6"/>
      <c r="XDR146" s="6"/>
      <c r="XDS146" s="6"/>
      <c r="XDT146" s="6"/>
      <c r="XDU146" s="6"/>
      <c r="XDV146" s="6"/>
      <c r="XDW146" s="6"/>
      <c r="XDX146" s="6"/>
      <c r="XDY146" s="6"/>
      <c r="XDZ146" s="6"/>
      <c r="XEA146" s="6"/>
      <c r="XEB146" s="6"/>
      <c r="XEC146" s="62"/>
      <c r="XED146" s="62"/>
      <c r="XEE146" s="62"/>
      <c r="XEF146" s="60"/>
      <c r="XEG146" s="60"/>
      <c r="XEH146" s="60"/>
    </row>
    <row r="147" s="4" customFormat="1" ht="23.1" customHeight="1" outlineLevel="1" spans="1:11">
      <c r="A147" s="41">
        <v>301</v>
      </c>
      <c r="B147" s="41" t="s">
        <v>82</v>
      </c>
      <c r="C147" s="40"/>
      <c r="D147" s="35"/>
      <c r="E147" s="43"/>
      <c r="F147" s="43">
        <f t="shared" ref="F147:F210" si="25">ROUND(E147*D147,2)</f>
        <v>0</v>
      </c>
      <c r="G147" s="43"/>
      <c r="H147" s="44"/>
      <c r="I147" s="44"/>
      <c r="J147" s="14"/>
      <c r="K147" s="17"/>
    </row>
    <row r="148" s="4" customFormat="1" ht="23.1" customHeight="1" outlineLevel="1" spans="1:11">
      <c r="A148" s="41" t="s">
        <v>297</v>
      </c>
      <c r="B148" s="41" t="s">
        <v>298</v>
      </c>
      <c r="C148" s="40" t="s">
        <v>65</v>
      </c>
      <c r="D148" s="42"/>
      <c r="E148" s="43">
        <v>10000</v>
      </c>
      <c r="F148" s="43">
        <f t="shared" si="25"/>
        <v>0</v>
      </c>
      <c r="G148" s="43"/>
      <c r="H148" s="44" t="b">
        <f t="shared" ref="H148:H153" si="26">IF(D148&gt;I148,"超限价")</f>
        <v>0</v>
      </c>
      <c r="I148" s="44">
        <v>6.51</v>
      </c>
      <c r="J148" s="14"/>
      <c r="K148" s="17"/>
    </row>
    <row r="149" s="4" customFormat="1" ht="23.1" customHeight="1" outlineLevel="1" spans="1:11">
      <c r="A149" s="41" t="s">
        <v>299</v>
      </c>
      <c r="B149" s="41" t="s">
        <v>300</v>
      </c>
      <c r="C149" s="40" t="s">
        <v>65</v>
      </c>
      <c r="D149" s="42"/>
      <c r="E149" s="43">
        <v>20</v>
      </c>
      <c r="F149" s="43">
        <f t="shared" si="25"/>
        <v>0</v>
      </c>
      <c r="G149" s="43"/>
      <c r="H149" s="44" t="b">
        <f t="shared" si="26"/>
        <v>0</v>
      </c>
      <c r="I149" s="44">
        <v>14.84</v>
      </c>
      <c r="J149" s="14"/>
      <c r="K149" s="17"/>
    </row>
    <row r="150" s="4" customFormat="1" ht="23.1" customHeight="1" outlineLevel="1" spans="1:11">
      <c r="A150" s="41">
        <v>302</v>
      </c>
      <c r="B150" s="41" t="s">
        <v>301</v>
      </c>
      <c r="C150" s="40"/>
      <c r="D150" s="35"/>
      <c r="E150" s="43">
        <v>0</v>
      </c>
      <c r="F150" s="43">
        <f t="shared" si="25"/>
        <v>0</v>
      </c>
      <c r="G150" s="43"/>
      <c r="H150" s="44"/>
      <c r="I150" s="44"/>
      <c r="J150" s="14"/>
      <c r="K150" s="17"/>
    </row>
    <row r="151" s="4" customFormat="1" ht="23.1" customHeight="1" outlineLevel="1" spans="1:11">
      <c r="A151" s="41" t="s">
        <v>302</v>
      </c>
      <c r="B151" s="41" t="s">
        <v>303</v>
      </c>
      <c r="C151" s="40" t="s">
        <v>51</v>
      </c>
      <c r="D151" s="42"/>
      <c r="E151" s="43">
        <v>200</v>
      </c>
      <c r="F151" s="43">
        <f t="shared" si="25"/>
        <v>0</v>
      </c>
      <c r="G151" s="43"/>
      <c r="H151" s="44" t="b">
        <f t="shared" si="26"/>
        <v>0</v>
      </c>
      <c r="I151" s="44">
        <v>18.82</v>
      </c>
      <c r="J151" s="14"/>
      <c r="K151" s="17"/>
    </row>
    <row r="152" s="4" customFormat="1" ht="23.1" customHeight="1" outlineLevel="1" spans="1:11">
      <c r="A152" s="41" t="s">
        <v>304</v>
      </c>
      <c r="B152" s="41" t="s">
        <v>305</v>
      </c>
      <c r="C152" s="40" t="s">
        <v>51</v>
      </c>
      <c r="D152" s="42"/>
      <c r="E152" s="43">
        <v>10</v>
      </c>
      <c r="F152" s="43">
        <f t="shared" si="25"/>
        <v>0</v>
      </c>
      <c r="G152" s="43"/>
      <c r="H152" s="44" t="b">
        <f t="shared" si="26"/>
        <v>0</v>
      </c>
      <c r="I152" s="44">
        <v>15.24</v>
      </c>
      <c r="J152" s="14"/>
      <c r="K152" s="17"/>
    </row>
    <row r="153" s="4" customFormat="1" ht="23.1" customHeight="1" outlineLevel="1" spans="1:11">
      <c r="A153" s="41" t="s">
        <v>306</v>
      </c>
      <c r="B153" s="41" t="s">
        <v>307</v>
      </c>
      <c r="C153" s="40" t="s">
        <v>51</v>
      </c>
      <c r="D153" s="42"/>
      <c r="E153" s="43">
        <v>200</v>
      </c>
      <c r="F153" s="43">
        <f t="shared" si="25"/>
        <v>0</v>
      </c>
      <c r="G153" s="43"/>
      <c r="H153" s="44" t="b">
        <f t="shared" si="26"/>
        <v>0</v>
      </c>
      <c r="I153" s="44">
        <v>9.7</v>
      </c>
      <c r="J153" s="14"/>
      <c r="K153" s="17"/>
    </row>
    <row r="154" s="4" customFormat="1" ht="23.1" customHeight="1" outlineLevel="1" spans="1:11">
      <c r="A154" s="41">
        <v>303</v>
      </c>
      <c r="B154" s="41" t="s">
        <v>308</v>
      </c>
      <c r="C154" s="40"/>
      <c r="D154" s="35"/>
      <c r="E154" s="43">
        <v>0</v>
      </c>
      <c r="F154" s="43">
        <f t="shared" si="25"/>
        <v>0</v>
      </c>
      <c r="G154" s="43"/>
      <c r="H154" s="44"/>
      <c r="I154" s="44"/>
      <c r="J154" s="14"/>
      <c r="K154" s="17"/>
    </row>
    <row r="155" s="6" customFormat="1" ht="23.1" customHeight="1" outlineLevel="1" spans="1:16362">
      <c r="A155" s="41" t="s">
        <v>309</v>
      </c>
      <c r="B155" s="41" t="s">
        <v>310</v>
      </c>
      <c r="C155" s="40" t="s">
        <v>311</v>
      </c>
      <c r="D155" s="42"/>
      <c r="E155" s="43">
        <v>3282.21</v>
      </c>
      <c r="F155" s="43">
        <f t="shared" si="25"/>
        <v>0</v>
      </c>
      <c r="G155" s="43"/>
      <c r="H155" s="44" t="b">
        <f t="shared" ref="H155:H158" si="27">IF(D155&gt;I155,"超限价")</f>
        <v>0</v>
      </c>
      <c r="I155" s="44">
        <v>775.84</v>
      </c>
      <c r="J155" s="14"/>
      <c r="K155" s="17"/>
      <c r="XEC155" s="60"/>
      <c r="XED155" s="60"/>
      <c r="XEE155" s="60"/>
      <c r="XEF155" s="60"/>
      <c r="XEG155" s="60"/>
      <c r="XEH155" s="60"/>
    </row>
    <row r="156" s="4" customFormat="1" ht="23.1" customHeight="1" outlineLevel="1" spans="1:11">
      <c r="A156" s="41" t="s">
        <v>312</v>
      </c>
      <c r="B156" s="41" t="s">
        <v>313</v>
      </c>
      <c r="C156" s="40" t="s">
        <v>294</v>
      </c>
      <c r="D156" s="42"/>
      <c r="E156" s="43">
        <v>384</v>
      </c>
      <c r="F156" s="43">
        <f t="shared" si="25"/>
        <v>0</v>
      </c>
      <c r="G156" s="43"/>
      <c r="H156" s="44" t="b">
        <f t="shared" si="27"/>
        <v>0</v>
      </c>
      <c r="I156" s="44">
        <v>484.85</v>
      </c>
      <c r="J156" s="14"/>
      <c r="K156" s="17"/>
    </row>
    <row r="157" s="4" customFormat="1" ht="23.1" customHeight="1" outlineLevel="1" spans="1:11">
      <c r="A157" s="41" t="s">
        <v>314</v>
      </c>
      <c r="B157" s="41" t="s">
        <v>315</v>
      </c>
      <c r="C157" s="40" t="s">
        <v>294</v>
      </c>
      <c r="D157" s="42"/>
      <c r="E157" s="43">
        <v>768</v>
      </c>
      <c r="F157" s="43">
        <f t="shared" si="25"/>
        <v>0</v>
      </c>
      <c r="G157" s="43"/>
      <c r="H157" s="44" t="b">
        <f t="shared" si="27"/>
        <v>0</v>
      </c>
      <c r="I157" s="44">
        <v>290.92</v>
      </c>
      <c r="J157" s="14"/>
      <c r="K157" s="17"/>
    </row>
    <row r="158" s="4" customFormat="1" ht="23.1" customHeight="1" outlineLevel="1" spans="1:11">
      <c r="A158" s="41" t="s">
        <v>316</v>
      </c>
      <c r="B158" s="41" t="s">
        <v>317</v>
      </c>
      <c r="C158" s="40" t="s">
        <v>311</v>
      </c>
      <c r="D158" s="42"/>
      <c r="E158" s="43">
        <v>99.534</v>
      </c>
      <c r="F158" s="43">
        <f t="shared" si="25"/>
        <v>0</v>
      </c>
      <c r="G158" s="43"/>
      <c r="H158" s="44" t="b">
        <f t="shared" si="27"/>
        <v>0</v>
      </c>
      <c r="I158" s="44">
        <v>921.39</v>
      </c>
      <c r="J158" s="14"/>
      <c r="K158" s="17"/>
    </row>
    <row r="159" s="4" customFormat="1" ht="23.1" customHeight="1" outlineLevel="1" spans="1:11">
      <c r="A159" s="41">
        <v>304</v>
      </c>
      <c r="B159" s="41" t="s">
        <v>318</v>
      </c>
      <c r="C159" s="40"/>
      <c r="D159" s="35"/>
      <c r="E159" s="43">
        <v>0</v>
      </c>
      <c r="F159" s="43">
        <f t="shared" si="25"/>
        <v>0</v>
      </c>
      <c r="G159" s="43"/>
      <c r="H159" s="44"/>
      <c r="I159" s="44"/>
      <c r="J159" s="14"/>
      <c r="K159" s="17"/>
    </row>
    <row r="160" s="4" customFormat="1" ht="23.1" customHeight="1" outlineLevel="1" spans="1:11">
      <c r="A160" s="41" t="s">
        <v>319</v>
      </c>
      <c r="B160" s="41" t="s">
        <v>320</v>
      </c>
      <c r="C160" s="40" t="s">
        <v>65</v>
      </c>
      <c r="D160" s="42"/>
      <c r="E160" s="43">
        <v>200</v>
      </c>
      <c r="F160" s="43">
        <f t="shared" si="25"/>
        <v>0</v>
      </c>
      <c r="G160" s="43"/>
      <c r="H160" s="44" t="b">
        <f t="shared" ref="H160:H164" si="28">IF(D160&gt;I160,"超限价")</f>
        <v>0</v>
      </c>
      <c r="I160" s="44">
        <v>29.38</v>
      </c>
      <c r="J160" s="14"/>
      <c r="K160" s="17"/>
    </row>
    <row r="161" s="4" customFormat="1" ht="23.1" customHeight="1" outlineLevel="1" spans="1:11">
      <c r="A161" s="41" t="s">
        <v>321</v>
      </c>
      <c r="B161" s="41" t="s">
        <v>322</v>
      </c>
      <c r="C161" s="40" t="s">
        <v>65</v>
      </c>
      <c r="D161" s="42"/>
      <c r="E161" s="43">
        <v>2</v>
      </c>
      <c r="F161" s="43">
        <f t="shared" si="25"/>
        <v>0</v>
      </c>
      <c r="G161" s="43"/>
      <c r="H161" s="44" t="b">
        <f t="shared" si="28"/>
        <v>0</v>
      </c>
      <c r="I161" s="44">
        <v>28.72</v>
      </c>
      <c r="J161" s="14"/>
      <c r="K161" s="17"/>
    </row>
    <row r="162" s="4" customFormat="1" ht="23.1" customHeight="1" outlineLevel="1" spans="1:11">
      <c r="A162" s="41" t="s">
        <v>323</v>
      </c>
      <c r="B162" s="41" t="s">
        <v>324</v>
      </c>
      <c r="C162" s="40" t="s">
        <v>65</v>
      </c>
      <c r="D162" s="42"/>
      <c r="E162" s="43">
        <v>200</v>
      </c>
      <c r="F162" s="43">
        <f t="shared" si="25"/>
        <v>0</v>
      </c>
      <c r="G162" s="43"/>
      <c r="H162" s="44" t="b">
        <f t="shared" si="28"/>
        <v>0</v>
      </c>
      <c r="I162" s="44">
        <v>26.03</v>
      </c>
      <c r="J162" s="14"/>
      <c r="K162" s="17"/>
    </row>
    <row r="163" s="4" customFormat="1" ht="23.1" customHeight="1" outlineLevel="1" spans="1:11">
      <c r="A163" s="41" t="s">
        <v>325</v>
      </c>
      <c r="B163" s="41" t="s">
        <v>326</v>
      </c>
      <c r="C163" s="40" t="s">
        <v>65</v>
      </c>
      <c r="D163" s="42"/>
      <c r="E163" s="43">
        <v>20</v>
      </c>
      <c r="F163" s="43">
        <f t="shared" si="25"/>
        <v>0</v>
      </c>
      <c r="G163" s="43"/>
      <c r="H163" s="44" t="b">
        <f t="shared" si="28"/>
        <v>0</v>
      </c>
      <c r="I163" s="44">
        <v>29.37</v>
      </c>
      <c r="J163" s="14"/>
      <c r="K163" s="17"/>
    </row>
    <row r="164" s="4" customFormat="1" ht="23.1" customHeight="1" outlineLevel="1" spans="1:11">
      <c r="A164" s="41" t="s">
        <v>327</v>
      </c>
      <c r="B164" s="41" t="s">
        <v>328</v>
      </c>
      <c r="C164" s="40" t="s">
        <v>65</v>
      </c>
      <c r="D164" s="42"/>
      <c r="E164" s="43">
        <v>20</v>
      </c>
      <c r="F164" s="43">
        <f t="shared" si="25"/>
        <v>0</v>
      </c>
      <c r="G164" s="43"/>
      <c r="H164" s="44" t="b">
        <f t="shared" si="28"/>
        <v>0</v>
      </c>
      <c r="I164" s="44">
        <v>21.41</v>
      </c>
      <c r="J164" s="14"/>
      <c r="K164" s="17"/>
    </row>
    <row r="165" s="4" customFormat="1" ht="23.1" customHeight="1" outlineLevel="1" spans="1:11">
      <c r="A165" s="41">
        <v>305</v>
      </c>
      <c r="B165" s="41" t="s">
        <v>329</v>
      </c>
      <c r="C165" s="40"/>
      <c r="D165" s="35"/>
      <c r="E165" s="43">
        <v>0</v>
      </c>
      <c r="F165" s="43">
        <f t="shared" si="25"/>
        <v>0</v>
      </c>
      <c r="G165" s="43"/>
      <c r="H165" s="44"/>
      <c r="I165" s="44"/>
      <c r="J165" s="14"/>
      <c r="K165" s="17"/>
    </row>
    <row r="166" s="4" customFormat="1" ht="23.1" customHeight="1" outlineLevel="1" spans="1:11">
      <c r="A166" s="41" t="s">
        <v>330</v>
      </c>
      <c r="B166" s="41" t="s">
        <v>331</v>
      </c>
      <c r="C166" s="40"/>
      <c r="D166" s="35"/>
      <c r="E166" s="43">
        <v>0</v>
      </c>
      <c r="F166" s="43">
        <f t="shared" si="25"/>
        <v>0</v>
      </c>
      <c r="G166" s="43"/>
      <c r="H166" s="44"/>
      <c r="I166" s="44"/>
      <c r="J166" s="14"/>
      <c r="K166" s="17"/>
    </row>
    <row r="167" s="4" customFormat="1" ht="23.1" customHeight="1" outlineLevel="1" spans="1:11">
      <c r="A167" s="41" t="s">
        <v>332</v>
      </c>
      <c r="B167" s="41" t="s">
        <v>333</v>
      </c>
      <c r="C167" s="40" t="s">
        <v>334</v>
      </c>
      <c r="D167" s="42"/>
      <c r="E167" s="43">
        <v>20</v>
      </c>
      <c r="F167" s="43">
        <f t="shared" si="25"/>
        <v>0</v>
      </c>
      <c r="G167" s="43"/>
      <c r="H167" s="44" t="b">
        <f t="shared" ref="H167:H169" si="29">IF(D167&gt;I167,"超限价")</f>
        <v>0</v>
      </c>
      <c r="I167" s="44">
        <v>13.85</v>
      </c>
      <c r="J167" s="14"/>
      <c r="K167" s="17"/>
    </row>
    <row r="168" s="4" customFormat="1" ht="23.1" customHeight="1" outlineLevel="1" spans="1:11">
      <c r="A168" s="41" t="s">
        <v>335</v>
      </c>
      <c r="B168" s="41" t="s">
        <v>336</v>
      </c>
      <c r="C168" s="40" t="s">
        <v>334</v>
      </c>
      <c r="D168" s="42"/>
      <c r="E168" s="43">
        <v>20</v>
      </c>
      <c r="F168" s="43">
        <f t="shared" si="25"/>
        <v>0</v>
      </c>
      <c r="G168" s="43"/>
      <c r="H168" s="44" t="b">
        <f t="shared" si="29"/>
        <v>0</v>
      </c>
      <c r="I168" s="44">
        <v>24.74</v>
      </c>
      <c r="J168" s="14"/>
      <c r="K168" s="17"/>
    </row>
    <row r="169" s="4" customFormat="1" ht="23.1" customHeight="1" outlineLevel="1" spans="1:11">
      <c r="A169" s="41" t="s">
        <v>337</v>
      </c>
      <c r="B169" s="41" t="s">
        <v>338</v>
      </c>
      <c r="C169" s="40" t="s">
        <v>51</v>
      </c>
      <c r="D169" s="42"/>
      <c r="E169" s="43">
        <v>20</v>
      </c>
      <c r="F169" s="43">
        <f t="shared" si="25"/>
        <v>0</v>
      </c>
      <c r="G169" s="43"/>
      <c r="H169" s="44" t="b">
        <f t="shared" si="29"/>
        <v>0</v>
      </c>
      <c r="I169" s="44">
        <v>146.42</v>
      </c>
      <c r="J169" s="14"/>
      <c r="K169" s="17"/>
    </row>
    <row r="170" s="4" customFormat="1" ht="23.1" customHeight="1" outlineLevel="1" spans="1:11">
      <c r="A170" s="41" t="s">
        <v>339</v>
      </c>
      <c r="B170" s="41" t="s">
        <v>340</v>
      </c>
      <c r="C170" s="40"/>
      <c r="D170" s="35"/>
      <c r="E170" s="43">
        <v>0</v>
      </c>
      <c r="F170" s="43">
        <f t="shared" si="25"/>
        <v>0</v>
      </c>
      <c r="G170" s="43"/>
      <c r="H170" s="44"/>
      <c r="I170" s="44"/>
      <c r="J170" s="14"/>
      <c r="K170" s="17"/>
    </row>
    <row r="171" s="4" customFormat="1" ht="23.1" customHeight="1" outlineLevel="1" spans="1:11">
      <c r="A171" s="41" t="s">
        <v>341</v>
      </c>
      <c r="B171" s="41" t="s">
        <v>342</v>
      </c>
      <c r="C171" s="40" t="s">
        <v>334</v>
      </c>
      <c r="D171" s="42"/>
      <c r="E171" s="43">
        <v>5</v>
      </c>
      <c r="F171" s="43">
        <f t="shared" si="25"/>
        <v>0</v>
      </c>
      <c r="G171" s="43"/>
      <c r="H171" s="44" t="b">
        <f t="shared" ref="H171:H173" si="30">IF(D171&gt;I171,"超限价")</f>
        <v>0</v>
      </c>
      <c r="I171" s="44">
        <v>24.48</v>
      </c>
      <c r="J171" s="14"/>
      <c r="K171" s="17"/>
    </row>
    <row r="172" s="4" customFormat="1" ht="23.1" customHeight="1" outlineLevel="1" spans="1:11">
      <c r="A172" s="41" t="s">
        <v>343</v>
      </c>
      <c r="B172" s="41" t="s">
        <v>344</v>
      </c>
      <c r="C172" s="40" t="s">
        <v>334</v>
      </c>
      <c r="D172" s="42"/>
      <c r="E172" s="43">
        <v>5</v>
      </c>
      <c r="F172" s="43">
        <f t="shared" si="25"/>
        <v>0</v>
      </c>
      <c r="G172" s="43"/>
      <c r="H172" s="44" t="b">
        <f t="shared" si="30"/>
        <v>0</v>
      </c>
      <c r="I172" s="44">
        <v>38.09</v>
      </c>
      <c r="J172" s="14"/>
      <c r="K172" s="17"/>
    </row>
    <row r="173" s="4" customFormat="1" ht="23.1" customHeight="1" outlineLevel="1" spans="1:11">
      <c r="A173" s="41" t="s">
        <v>345</v>
      </c>
      <c r="B173" s="41" t="s">
        <v>346</v>
      </c>
      <c r="C173" s="40" t="s">
        <v>51</v>
      </c>
      <c r="D173" s="42"/>
      <c r="E173" s="43">
        <v>5</v>
      </c>
      <c r="F173" s="43">
        <f t="shared" si="25"/>
        <v>0</v>
      </c>
      <c r="G173" s="43"/>
      <c r="H173" s="44" t="b">
        <f t="shared" si="30"/>
        <v>0</v>
      </c>
      <c r="I173" s="44">
        <v>217.61</v>
      </c>
      <c r="J173" s="14"/>
      <c r="K173" s="17"/>
    </row>
    <row r="174" s="4" customFormat="1" ht="23.1" customHeight="1" outlineLevel="1" spans="1:11">
      <c r="A174" s="41" t="s">
        <v>347</v>
      </c>
      <c r="B174" s="41" t="s">
        <v>348</v>
      </c>
      <c r="C174" s="40"/>
      <c r="D174" s="35"/>
      <c r="E174" s="43">
        <v>0</v>
      </c>
      <c r="F174" s="43">
        <f t="shared" si="25"/>
        <v>0</v>
      </c>
      <c r="G174" s="43"/>
      <c r="H174" s="44"/>
      <c r="I174" s="44"/>
      <c r="J174" s="14"/>
      <c r="K174" s="17"/>
    </row>
    <row r="175" s="4" customFormat="1" ht="23.1" customHeight="1" outlineLevel="1" spans="1:11">
      <c r="A175" s="41" t="s">
        <v>349</v>
      </c>
      <c r="B175" s="41" t="s">
        <v>350</v>
      </c>
      <c r="C175" s="40" t="s">
        <v>334</v>
      </c>
      <c r="D175" s="42"/>
      <c r="E175" s="43">
        <v>20</v>
      </c>
      <c r="F175" s="43">
        <f t="shared" si="25"/>
        <v>0</v>
      </c>
      <c r="G175" s="43"/>
      <c r="H175" s="44" t="b">
        <f t="shared" ref="H175:H177" si="31">IF(D175&gt;I175,"超限价")</f>
        <v>0</v>
      </c>
      <c r="I175" s="44">
        <v>23.8</v>
      </c>
      <c r="J175" s="14"/>
      <c r="K175" s="17"/>
    </row>
    <row r="176" s="4" customFormat="1" ht="23.1" customHeight="1" outlineLevel="1" spans="1:11">
      <c r="A176" s="41" t="s">
        <v>351</v>
      </c>
      <c r="B176" s="41" t="s">
        <v>352</v>
      </c>
      <c r="C176" s="40" t="s">
        <v>334</v>
      </c>
      <c r="D176" s="42"/>
      <c r="E176" s="43">
        <v>20</v>
      </c>
      <c r="F176" s="43">
        <f t="shared" si="25"/>
        <v>0</v>
      </c>
      <c r="G176" s="43"/>
      <c r="H176" s="44" t="b">
        <f t="shared" si="31"/>
        <v>0</v>
      </c>
      <c r="I176" s="44">
        <v>33.93</v>
      </c>
      <c r="J176" s="14"/>
      <c r="K176" s="17"/>
    </row>
    <row r="177" s="4" customFormat="1" ht="23.1" customHeight="1" outlineLevel="1" spans="1:11">
      <c r="A177" s="41" t="s">
        <v>353</v>
      </c>
      <c r="B177" s="41" t="s">
        <v>354</v>
      </c>
      <c r="C177" s="40" t="s">
        <v>51</v>
      </c>
      <c r="D177" s="42"/>
      <c r="E177" s="43">
        <v>20</v>
      </c>
      <c r="F177" s="43">
        <f t="shared" si="25"/>
        <v>0</v>
      </c>
      <c r="G177" s="43"/>
      <c r="H177" s="44" t="b">
        <f t="shared" si="31"/>
        <v>0</v>
      </c>
      <c r="I177" s="44">
        <v>325.8</v>
      </c>
      <c r="J177" s="14"/>
      <c r="K177" s="17"/>
    </row>
    <row r="178" s="4" customFormat="1" ht="23.1" customHeight="1" outlineLevel="1" spans="1:11">
      <c r="A178" s="41" t="s">
        <v>355</v>
      </c>
      <c r="B178" s="41" t="s">
        <v>356</v>
      </c>
      <c r="C178" s="40"/>
      <c r="D178" s="35"/>
      <c r="E178" s="43">
        <v>0</v>
      </c>
      <c r="F178" s="43">
        <f t="shared" si="25"/>
        <v>0</v>
      </c>
      <c r="G178" s="43"/>
      <c r="H178" s="44"/>
      <c r="I178" s="44"/>
      <c r="J178" s="14"/>
      <c r="K178" s="17"/>
    </row>
    <row r="179" s="4" customFormat="1" ht="23.1" customHeight="1" outlineLevel="1" spans="1:11">
      <c r="A179" s="41" t="s">
        <v>357</v>
      </c>
      <c r="B179" s="41" t="s">
        <v>358</v>
      </c>
      <c r="C179" s="40" t="s">
        <v>55</v>
      </c>
      <c r="D179" s="42"/>
      <c r="E179" s="43">
        <v>2</v>
      </c>
      <c r="F179" s="43">
        <f t="shared" si="25"/>
        <v>0</v>
      </c>
      <c r="G179" s="43"/>
      <c r="H179" s="44" t="b">
        <f t="shared" ref="H179:H183" si="32">IF(D179&gt;I179,"超限价")</f>
        <v>0</v>
      </c>
      <c r="I179" s="44">
        <v>3879.88</v>
      </c>
      <c r="J179" s="14"/>
      <c r="K179" s="17"/>
    </row>
    <row r="180" s="4" customFormat="1" ht="23.1" customHeight="1" outlineLevel="1" spans="1:11">
      <c r="A180" s="41" t="s">
        <v>359</v>
      </c>
      <c r="B180" s="41" t="s">
        <v>360</v>
      </c>
      <c r="C180" s="40" t="s">
        <v>51</v>
      </c>
      <c r="D180" s="42"/>
      <c r="E180" s="43">
        <v>1</v>
      </c>
      <c r="F180" s="43">
        <f t="shared" si="25"/>
        <v>0</v>
      </c>
      <c r="G180" s="43"/>
      <c r="H180" s="44" t="b">
        <f t="shared" si="32"/>
        <v>0</v>
      </c>
      <c r="I180" s="44">
        <v>236.72</v>
      </c>
      <c r="J180" s="14"/>
      <c r="K180" s="17"/>
    </row>
    <row r="181" s="4" customFormat="1" ht="23.1" customHeight="1" outlineLevel="1" spans="1:11">
      <c r="A181" s="41">
        <v>306</v>
      </c>
      <c r="B181" s="41" t="s">
        <v>361</v>
      </c>
      <c r="C181" s="40"/>
      <c r="D181" s="35"/>
      <c r="E181" s="43">
        <v>0</v>
      </c>
      <c r="F181" s="43">
        <f t="shared" si="25"/>
        <v>0</v>
      </c>
      <c r="G181" s="43"/>
      <c r="H181" s="44"/>
      <c r="I181" s="44"/>
      <c r="J181" s="14"/>
      <c r="K181" s="17"/>
    </row>
    <row r="182" s="4" customFormat="1" ht="23.1" customHeight="1" outlineLevel="1" spans="1:11">
      <c r="A182" s="41" t="s">
        <v>362</v>
      </c>
      <c r="B182" s="41" t="s">
        <v>363</v>
      </c>
      <c r="C182" s="40" t="s">
        <v>65</v>
      </c>
      <c r="D182" s="42"/>
      <c r="E182" s="43">
        <v>5</v>
      </c>
      <c r="F182" s="43">
        <f t="shared" si="25"/>
        <v>0</v>
      </c>
      <c r="G182" s="43"/>
      <c r="H182" s="44" t="b">
        <f t="shared" si="32"/>
        <v>0</v>
      </c>
      <c r="I182" s="44">
        <v>43.53</v>
      </c>
      <c r="J182" s="14"/>
      <c r="K182" s="17"/>
    </row>
    <row r="183" s="4" customFormat="1" ht="23.1" customHeight="1" outlineLevel="1" spans="1:11">
      <c r="A183" s="41" t="s">
        <v>364</v>
      </c>
      <c r="B183" s="41" t="s">
        <v>365</v>
      </c>
      <c r="C183" s="40" t="s">
        <v>51</v>
      </c>
      <c r="D183" s="42"/>
      <c r="E183" s="43">
        <v>10</v>
      </c>
      <c r="F183" s="43">
        <f t="shared" si="25"/>
        <v>0</v>
      </c>
      <c r="G183" s="43"/>
      <c r="H183" s="44" t="b">
        <f t="shared" si="32"/>
        <v>0</v>
      </c>
      <c r="I183" s="44">
        <v>195.83</v>
      </c>
      <c r="J183" s="14"/>
      <c r="K183" s="17"/>
    </row>
    <row r="184" s="4" customFormat="1" ht="23.1" customHeight="1" outlineLevel="1" spans="1:11">
      <c r="A184" s="41">
        <v>307</v>
      </c>
      <c r="B184" s="41" t="s">
        <v>366</v>
      </c>
      <c r="C184" s="40"/>
      <c r="D184" s="35"/>
      <c r="E184" s="43">
        <v>0</v>
      </c>
      <c r="F184" s="43">
        <f t="shared" si="25"/>
        <v>0</v>
      </c>
      <c r="G184" s="43"/>
      <c r="H184" s="44"/>
      <c r="I184" s="44"/>
      <c r="J184" s="14"/>
      <c r="K184" s="17"/>
    </row>
    <row r="185" s="4" customFormat="1" ht="23.1" customHeight="1" outlineLevel="1" spans="1:11">
      <c r="A185" s="41" t="s">
        <v>367</v>
      </c>
      <c r="B185" s="41" t="s">
        <v>368</v>
      </c>
      <c r="C185" s="40" t="s">
        <v>65</v>
      </c>
      <c r="D185" s="42"/>
      <c r="E185" s="43">
        <v>15</v>
      </c>
      <c r="F185" s="43">
        <f t="shared" si="25"/>
        <v>0</v>
      </c>
      <c r="G185" s="43"/>
      <c r="H185" s="44" t="b">
        <f t="shared" ref="H185:H188" si="33">IF(D185&gt;I185,"超限价")</f>
        <v>0</v>
      </c>
      <c r="I185" s="44">
        <v>9.13</v>
      </c>
      <c r="J185" s="14"/>
      <c r="K185" s="17"/>
    </row>
    <row r="186" s="4" customFormat="1" ht="23.1" customHeight="1" outlineLevel="1" spans="1:11">
      <c r="A186" s="41" t="s">
        <v>369</v>
      </c>
      <c r="B186" s="41" t="s">
        <v>370</v>
      </c>
      <c r="C186" s="40" t="s">
        <v>65</v>
      </c>
      <c r="D186" s="42"/>
      <c r="E186" s="43">
        <v>15</v>
      </c>
      <c r="F186" s="43">
        <f t="shared" si="25"/>
        <v>0</v>
      </c>
      <c r="G186" s="43"/>
      <c r="H186" s="44" t="b">
        <f t="shared" si="33"/>
        <v>0</v>
      </c>
      <c r="I186" s="44">
        <v>3.88</v>
      </c>
      <c r="J186" s="14"/>
      <c r="K186" s="17"/>
    </row>
    <row r="187" s="4" customFormat="1" ht="23.1" customHeight="1" outlineLevel="1" spans="1:11">
      <c r="A187" s="41" t="s">
        <v>371</v>
      </c>
      <c r="B187" s="41" t="s">
        <v>372</v>
      </c>
      <c r="C187" s="40" t="s">
        <v>65</v>
      </c>
      <c r="D187" s="42"/>
      <c r="E187" s="43">
        <v>15</v>
      </c>
      <c r="F187" s="43">
        <f t="shared" si="25"/>
        <v>0</v>
      </c>
      <c r="G187" s="43"/>
      <c r="H187" s="44" t="b">
        <f t="shared" si="33"/>
        <v>0</v>
      </c>
      <c r="I187" s="44">
        <v>27.2</v>
      </c>
      <c r="J187" s="14"/>
      <c r="K187" s="17"/>
    </row>
    <row r="188" s="4" customFormat="1" ht="23.1" customHeight="1" outlineLevel="1" spans="1:11">
      <c r="A188" s="41" t="s">
        <v>373</v>
      </c>
      <c r="B188" s="41" t="s">
        <v>374</v>
      </c>
      <c r="C188" s="40" t="s">
        <v>65</v>
      </c>
      <c r="D188" s="42"/>
      <c r="E188" s="43">
        <v>15</v>
      </c>
      <c r="F188" s="43">
        <f t="shared" si="25"/>
        <v>0</v>
      </c>
      <c r="G188" s="43"/>
      <c r="H188" s="44" t="b">
        <f t="shared" si="33"/>
        <v>0</v>
      </c>
      <c r="I188" s="44">
        <v>5.01</v>
      </c>
      <c r="J188" s="14"/>
      <c r="K188" s="17"/>
    </row>
    <row r="189" s="4" customFormat="1" ht="23.1" customHeight="1" outlineLevel="1" spans="1:11">
      <c r="A189" s="41">
        <v>308</v>
      </c>
      <c r="B189" s="41" t="s">
        <v>375</v>
      </c>
      <c r="C189" s="40"/>
      <c r="D189" s="35"/>
      <c r="E189" s="43">
        <v>0</v>
      </c>
      <c r="F189" s="43">
        <f t="shared" si="25"/>
        <v>0</v>
      </c>
      <c r="G189" s="43"/>
      <c r="H189" s="44"/>
      <c r="I189" s="44"/>
      <c r="J189" s="14"/>
      <c r="K189" s="17"/>
    </row>
    <row r="190" s="4" customFormat="1" ht="23.1" customHeight="1" outlineLevel="1" spans="1:11">
      <c r="A190" s="41" t="s">
        <v>376</v>
      </c>
      <c r="B190" s="41" t="s">
        <v>377</v>
      </c>
      <c r="C190" s="40" t="s">
        <v>65</v>
      </c>
      <c r="D190" s="42"/>
      <c r="E190" s="43">
        <v>30000</v>
      </c>
      <c r="F190" s="43">
        <f t="shared" si="25"/>
        <v>0</v>
      </c>
      <c r="G190" s="43"/>
      <c r="H190" s="44" t="b">
        <f t="shared" ref="H190:H195" si="34">IF(D190&gt;I190,"超限价")</f>
        <v>0</v>
      </c>
      <c r="I190" s="44">
        <v>14.54</v>
      </c>
      <c r="J190" s="14"/>
      <c r="K190" s="17"/>
    </row>
    <row r="191" s="4" customFormat="1" ht="23.1" customHeight="1" outlineLevel="1" spans="1:11">
      <c r="A191" s="41" t="s">
        <v>378</v>
      </c>
      <c r="B191" s="41" t="s">
        <v>379</v>
      </c>
      <c r="C191" s="40" t="s">
        <v>65</v>
      </c>
      <c r="D191" s="42"/>
      <c r="E191" s="43">
        <v>25000</v>
      </c>
      <c r="F191" s="43">
        <f t="shared" si="25"/>
        <v>0</v>
      </c>
      <c r="G191" s="43"/>
      <c r="H191" s="44" t="b">
        <f t="shared" si="34"/>
        <v>0</v>
      </c>
      <c r="I191" s="44">
        <v>25.49</v>
      </c>
      <c r="J191" s="14"/>
      <c r="K191" s="17"/>
    </row>
    <row r="192" s="4" customFormat="1" ht="23.1" customHeight="1" outlineLevel="1" spans="1:11">
      <c r="A192" s="41" t="s">
        <v>380</v>
      </c>
      <c r="B192" s="41" t="s">
        <v>381</v>
      </c>
      <c r="C192" s="40" t="s">
        <v>65</v>
      </c>
      <c r="D192" s="42"/>
      <c r="E192" s="43">
        <v>20</v>
      </c>
      <c r="F192" s="43">
        <f t="shared" si="25"/>
        <v>0</v>
      </c>
      <c r="G192" s="43"/>
      <c r="H192" s="44" t="b">
        <f t="shared" si="34"/>
        <v>0</v>
      </c>
      <c r="I192" s="44">
        <v>13.39</v>
      </c>
      <c r="J192" s="14"/>
      <c r="K192" s="17"/>
    </row>
    <row r="193" s="4" customFormat="1" ht="23.1" customHeight="1" outlineLevel="1" spans="1:11">
      <c r="A193" s="41" t="s">
        <v>382</v>
      </c>
      <c r="B193" s="41" t="s">
        <v>383</v>
      </c>
      <c r="C193" s="40" t="s">
        <v>65</v>
      </c>
      <c r="D193" s="42"/>
      <c r="E193" s="43">
        <v>20</v>
      </c>
      <c r="F193" s="43">
        <f t="shared" si="25"/>
        <v>0</v>
      </c>
      <c r="G193" s="43"/>
      <c r="H193" s="44" t="b">
        <f t="shared" si="34"/>
        <v>0</v>
      </c>
      <c r="I193" s="44">
        <v>21.42</v>
      </c>
      <c r="J193" s="14"/>
      <c r="K193" s="17"/>
    </row>
    <row r="194" s="4" customFormat="1" ht="23.1" customHeight="1" outlineLevel="1" spans="1:11">
      <c r="A194" s="41" t="s">
        <v>384</v>
      </c>
      <c r="B194" s="41" t="s">
        <v>385</v>
      </c>
      <c r="C194" s="40" t="s">
        <v>65</v>
      </c>
      <c r="D194" s="42"/>
      <c r="E194" s="43">
        <v>30000</v>
      </c>
      <c r="F194" s="43">
        <f t="shared" si="25"/>
        <v>0</v>
      </c>
      <c r="G194" s="43"/>
      <c r="H194" s="44" t="b">
        <f t="shared" si="34"/>
        <v>0</v>
      </c>
      <c r="I194" s="44">
        <v>6.33</v>
      </c>
      <c r="J194" s="14"/>
      <c r="K194" s="17"/>
    </row>
    <row r="195" s="4" customFormat="1" ht="23.1" customHeight="1" outlineLevel="1" spans="1:11">
      <c r="A195" s="41" t="s">
        <v>386</v>
      </c>
      <c r="B195" s="41" t="s">
        <v>387</v>
      </c>
      <c r="C195" s="40" t="s">
        <v>65</v>
      </c>
      <c r="D195" s="42"/>
      <c r="E195" s="43">
        <v>10</v>
      </c>
      <c r="F195" s="43">
        <f t="shared" si="25"/>
        <v>0</v>
      </c>
      <c r="G195" s="43"/>
      <c r="H195" s="44" t="b">
        <f t="shared" si="34"/>
        <v>0</v>
      </c>
      <c r="I195" s="44">
        <v>15.52</v>
      </c>
      <c r="J195" s="14"/>
      <c r="K195" s="17"/>
    </row>
    <row r="196" s="4" customFormat="1" ht="23.1" customHeight="1" outlineLevel="1" spans="1:11">
      <c r="A196" s="41">
        <v>309</v>
      </c>
      <c r="B196" s="41" t="s">
        <v>388</v>
      </c>
      <c r="C196" s="40"/>
      <c r="D196" s="35"/>
      <c r="E196" s="43">
        <v>0</v>
      </c>
      <c r="F196" s="43">
        <f t="shared" si="25"/>
        <v>0</v>
      </c>
      <c r="G196" s="43"/>
      <c r="H196" s="44"/>
      <c r="I196" s="44"/>
      <c r="J196" s="14"/>
      <c r="K196" s="17"/>
    </row>
    <row r="197" s="4" customFormat="1" ht="23.1" customHeight="1" outlineLevel="1" spans="1:11">
      <c r="A197" s="41" t="s">
        <v>389</v>
      </c>
      <c r="B197" s="41" t="s">
        <v>390</v>
      </c>
      <c r="C197" s="40" t="s">
        <v>334</v>
      </c>
      <c r="D197" s="42"/>
      <c r="E197" s="43">
        <v>30</v>
      </c>
      <c r="F197" s="43">
        <f t="shared" si="25"/>
        <v>0</v>
      </c>
      <c r="G197" s="43"/>
      <c r="H197" s="44" t="b">
        <f t="shared" ref="H197:H203" si="35">IF(D197&gt;I197,"超限价")</f>
        <v>0</v>
      </c>
      <c r="I197" s="44">
        <v>24.74</v>
      </c>
      <c r="J197" s="14"/>
      <c r="K197" s="17"/>
    </row>
    <row r="198" s="4" customFormat="1" ht="23.1" customHeight="1" outlineLevel="1" spans="1:11">
      <c r="A198" s="41" t="s">
        <v>391</v>
      </c>
      <c r="B198" s="41" t="s">
        <v>392</v>
      </c>
      <c r="C198" s="40" t="s">
        <v>334</v>
      </c>
      <c r="D198" s="42"/>
      <c r="E198" s="43">
        <v>45</v>
      </c>
      <c r="F198" s="43">
        <f t="shared" si="25"/>
        <v>0</v>
      </c>
      <c r="G198" s="43"/>
      <c r="H198" s="44" t="b">
        <f t="shared" si="35"/>
        <v>0</v>
      </c>
      <c r="I198" s="44">
        <v>44.51</v>
      </c>
      <c r="J198" s="14"/>
      <c r="K198" s="17"/>
    </row>
    <row r="199" s="4" customFormat="1" ht="23.1" customHeight="1" outlineLevel="1" spans="1:11">
      <c r="A199" s="41" t="s">
        <v>393</v>
      </c>
      <c r="B199" s="41" t="s">
        <v>394</v>
      </c>
      <c r="C199" s="40" t="s">
        <v>51</v>
      </c>
      <c r="D199" s="42"/>
      <c r="E199" s="43">
        <v>55</v>
      </c>
      <c r="F199" s="43">
        <f t="shared" si="25"/>
        <v>0</v>
      </c>
      <c r="G199" s="43"/>
      <c r="H199" s="44" t="b">
        <f t="shared" si="35"/>
        <v>0</v>
      </c>
      <c r="I199" s="44">
        <v>331.31</v>
      </c>
      <c r="J199" s="14"/>
      <c r="K199" s="17"/>
    </row>
    <row r="200" s="4" customFormat="1" ht="23.1" customHeight="1" outlineLevel="1" spans="1:11">
      <c r="A200" s="41" t="s">
        <v>395</v>
      </c>
      <c r="B200" s="41" t="s">
        <v>396</v>
      </c>
      <c r="C200" s="40" t="s">
        <v>334</v>
      </c>
      <c r="D200" s="42"/>
      <c r="E200" s="43">
        <v>100</v>
      </c>
      <c r="F200" s="43">
        <f t="shared" si="25"/>
        <v>0</v>
      </c>
      <c r="G200" s="43"/>
      <c r="H200" s="44" t="b">
        <f t="shared" si="35"/>
        <v>0</v>
      </c>
      <c r="I200" s="44">
        <v>24.74</v>
      </c>
      <c r="J200" s="14"/>
      <c r="K200" s="17"/>
    </row>
    <row r="201" s="4" customFormat="1" ht="23.1" customHeight="1" outlineLevel="1" spans="1:11">
      <c r="A201" s="41" t="s">
        <v>397</v>
      </c>
      <c r="B201" s="41" t="s">
        <v>398</v>
      </c>
      <c r="C201" s="40" t="s">
        <v>334</v>
      </c>
      <c r="D201" s="42"/>
      <c r="E201" s="43">
        <v>100</v>
      </c>
      <c r="F201" s="43">
        <f t="shared" si="25"/>
        <v>0</v>
      </c>
      <c r="G201" s="43"/>
      <c r="H201" s="44" t="b">
        <f t="shared" si="35"/>
        <v>0</v>
      </c>
      <c r="I201" s="44">
        <v>44.51</v>
      </c>
      <c r="J201" s="14"/>
      <c r="K201" s="17"/>
    </row>
    <row r="202" s="4" customFormat="1" ht="23.1" customHeight="1" outlineLevel="1" spans="1:11">
      <c r="A202" s="41" t="s">
        <v>399</v>
      </c>
      <c r="B202" s="41" t="s">
        <v>400</v>
      </c>
      <c r="C202" s="40" t="s">
        <v>51</v>
      </c>
      <c r="D202" s="42"/>
      <c r="E202" s="43">
        <v>200</v>
      </c>
      <c r="F202" s="43">
        <f t="shared" si="25"/>
        <v>0</v>
      </c>
      <c r="G202" s="43"/>
      <c r="H202" s="44" t="b">
        <f t="shared" si="35"/>
        <v>0</v>
      </c>
      <c r="I202" s="44">
        <v>177.25</v>
      </c>
      <c r="J202" s="14"/>
      <c r="K202" s="17"/>
    </row>
    <row r="203" s="4" customFormat="1" ht="23.1" customHeight="1" outlineLevel="1" spans="1:11">
      <c r="A203" s="41" t="s">
        <v>401</v>
      </c>
      <c r="B203" s="41" t="s">
        <v>402</v>
      </c>
      <c r="C203" s="40" t="s">
        <v>51</v>
      </c>
      <c r="D203" s="42"/>
      <c r="E203" s="43">
        <v>400</v>
      </c>
      <c r="F203" s="43">
        <f t="shared" si="25"/>
        <v>0</v>
      </c>
      <c r="G203" s="43"/>
      <c r="H203" s="44" t="b">
        <f t="shared" si="35"/>
        <v>0</v>
      </c>
      <c r="I203" s="44">
        <v>19.79</v>
      </c>
      <c r="J203" s="14"/>
      <c r="K203" s="17"/>
    </row>
    <row r="204" s="4" customFormat="1" ht="23.1" customHeight="1" outlineLevel="1" spans="1:11">
      <c r="A204" s="41">
        <v>310</v>
      </c>
      <c r="B204" s="41" t="s">
        <v>403</v>
      </c>
      <c r="C204" s="40"/>
      <c r="D204" s="35"/>
      <c r="E204" s="43">
        <v>0</v>
      </c>
      <c r="F204" s="43">
        <f t="shared" si="25"/>
        <v>0</v>
      </c>
      <c r="G204" s="43"/>
      <c r="H204" s="44"/>
      <c r="I204" s="44"/>
      <c r="J204" s="14"/>
      <c r="K204" s="17"/>
    </row>
    <row r="205" s="4" customFormat="1" ht="23.1" customHeight="1" outlineLevel="1" spans="1:11">
      <c r="A205" s="41" t="s">
        <v>404</v>
      </c>
      <c r="B205" s="41" t="s">
        <v>405</v>
      </c>
      <c r="C205" s="40" t="s">
        <v>334</v>
      </c>
      <c r="D205" s="42"/>
      <c r="E205" s="43">
        <v>10</v>
      </c>
      <c r="F205" s="43">
        <f t="shared" si="25"/>
        <v>0</v>
      </c>
      <c r="G205" s="43"/>
      <c r="H205" s="44" t="b">
        <f t="shared" ref="H205:H209" si="36">IF(D205&gt;I205,"超限价")</f>
        <v>0</v>
      </c>
      <c r="I205" s="44">
        <v>29.67</v>
      </c>
      <c r="J205" s="14"/>
      <c r="K205" s="17"/>
    </row>
    <row r="206" s="4" customFormat="1" ht="23.1" customHeight="1" outlineLevel="1" spans="1:11">
      <c r="A206" s="41" t="s">
        <v>406</v>
      </c>
      <c r="B206" s="41" t="s">
        <v>407</v>
      </c>
      <c r="C206" s="40" t="s">
        <v>334</v>
      </c>
      <c r="D206" s="42"/>
      <c r="E206" s="43">
        <v>10</v>
      </c>
      <c r="F206" s="43">
        <f t="shared" si="25"/>
        <v>0</v>
      </c>
      <c r="G206" s="43"/>
      <c r="H206" s="44" t="b">
        <f t="shared" si="36"/>
        <v>0</v>
      </c>
      <c r="I206" s="44">
        <v>34.62</v>
      </c>
      <c r="J206" s="14"/>
      <c r="K206" s="17"/>
    </row>
    <row r="207" s="4" customFormat="1" ht="23.1" customHeight="1" outlineLevel="1" spans="1:11">
      <c r="A207" s="41" t="s">
        <v>408</v>
      </c>
      <c r="B207" s="41" t="s">
        <v>409</v>
      </c>
      <c r="C207" s="40" t="s">
        <v>51</v>
      </c>
      <c r="D207" s="42"/>
      <c r="E207" s="43">
        <v>10</v>
      </c>
      <c r="F207" s="43">
        <f t="shared" si="25"/>
        <v>0</v>
      </c>
      <c r="G207" s="43"/>
      <c r="H207" s="44" t="b">
        <f t="shared" si="36"/>
        <v>0</v>
      </c>
      <c r="I207" s="44">
        <v>296.77</v>
      </c>
      <c r="J207" s="14"/>
      <c r="K207" s="17"/>
    </row>
    <row r="208" s="4" customFormat="1" ht="23.1" customHeight="1" outlineLevel="1" spans="1:11">
      <c r="A208" s="41" t="s">
        <v>410</v>
      </c>
      <c r="B208" s="41" t="s">
        <v>411</v>
      </c>
      <c r="C208" s="40" t="s">
        <v>51</v>
      </c>
      <c r="D208" s="42"/>
      <c r="E208" s="43">
        <v>10</v>
      </c>
      <c r="F208" s="43">
        <f t="shared" si="25"/>
        <v>0</v>
      </c>
      <c r="G208" s="43"/>
      <c r="H208" s="44" t="b">
        <f t="shared" si="36"/>
        <v>0</v>
      </c>
      <c r="I208" s="44">
        <v>21.77</v>
      </c>
      <c r="J208" s="14"/>
      <c r="K208" s="17"/>
    </row>
    <row r="209" s="4" customFormat="1" ht="23.1" customHeight="1" outlineLevel="1" spans="1:11">
      <c r="A209" s="41">
        <v>312</v>
      </c>
      <c r="B209" s="41" t="s">
        <v>412</v>
      </c>
      <c r="C209" s="40" t="s">
        <v>65</v>
      </c>
      <c r="D209" s="42"/>
      <c r="E209" s="43">
        <v>20</v>
      </c>
      <c r="F209" s="43">
        <f t="shared" si="25"/>
        <v>0</v>
      </c>
      <c r="G209" s="43"/>
      <c r="H209" s="44" t="b">
        <f t="shared" si="36"/>
        <v>0</v>
      </c>
      <c r="I209" s="44">
        <v>17.74</v>
      </c>
      <c r="J209" s="14"/>
      <c r="K209" s="17"/>
    </row>
    <row r="210" s="4" customFormat="1" ht="23.1" customHeight="1" outlineLevel="1" spans="1:11">
      <c r="A210" s="41">
        <v>313</v>
      </c>
      <c r="B210" s="41" t="s">
        <v>413</v>
      </c>
      <c r="C210" s="40"/>
      <c r="D210" s="35"/>
      <c r="E210" s="43">
        <v>0</v>
      </c>
      <c r="F210" s="43">
        <f t="shared" si="25"/>
        <v>0</v>
      </c>
      <c r="G210" s="43"/>
      <c r="H210" s="44"/>
      <c r="I210" s="44"/>
      <c r="J210" s="14"/>
      <c r="K210" s="17"/>
    </row>
    <row r="211" s="4" customFormat="1" ht="23.1" customHeight="1" outlineLevel="1" spans="1:11">
      <c r="A211" s="41" t="s">
        <v>414</v>
      </c>
      <c r="B211" s="41" t="s">
        <v>415</v>
      </c>
      <c r="C211" s="40" t="s">
        <v>65</v>
      </c>
      <c r="D211" s="42"/>
      <c r="E211" s="43">
        <v>100</v>
      </c>
      <c r="F211" s="43">
        <f t="shared" ref="F211:F274" si="37">ROUND(E211*D211,2)</f>
        <v>0</v>
      </c>
      <c r="G211" s="43"/>
      <c r="H211" s="44" t="b">
        <f t="shared" ref="H211:H217" si="38">IF(D211&gt;I211,"超限价")</f>
        <v>0</v>
      </c>
      <c r="I211" s="44">
        <v>24.48</v>
      </c>
      <c r="J211" s="14"/>
      <c r="K211" s="17"/>
    </row>
    <row r="212" s="4" customFormat="1" ht="23.1" customHeight="1" outlineLevel="1" spans="1:11">
      <c r="A212" s="41" t="s">
        <v>416</v>
      </c>
      <c r="B212" s="41" t="s">
        <v>417</v>
      </c>
      <c r="C212" s="40" t="s">
        <v>65</v>
      </c>
      <c r="D212" s="42"/>
      <c r="E212" s="43">
        <v>100</v>
      </c>
      <c r="F212" s="43">
        <f t="shared" si="37"/>
        <v>0</v>
      </c>
      <c r="G212" s="43"/>
      <c r="H212" s="44" t="b">
        <f t="shared" si="38"/>
        <v>0</v>
      </c>
      <c r="I212" s="44">
        <v>14.84</v>
      </c>
      <c r="J212" s="14"/>
      <c r="K212" s="17"/>
    </row>
    <row r="213" s="4" customFormat="1" ht="23.1" customHeight="1" outlineLevel="1" spans="1:11">
      <c r="A213" s="41">
        <v>314</v>
      </c>
      <c r="B213" s="41" t="s">
        <v>418</v>
      </c>
      <c r="C213" s="40"/>
      <c r="D213" s="35"/>
      <c r="E213" s="43">
        <v>0</v>
      </c>
      <c r="F213" s="43">
        <f t="shared" si="37"/>
        <v>0</v>
      </c>
      <c r="G213" s="43"/>
      <c r="H213" s="44"/>
      <c r="I213" s="44"/>
      <c r="J213" s="14"/>
      <c r="K213" s="17"/>
    </row>
    <row r="214" s="4" customFormat="1" ht="23.1" customHeight="1" outlineLevel="1" spans="1:11">
      <c r="A214" s="41" t="s">
        <v>419</v>
      </c>
      <c r="B214" s="41" t="s">
        <v>420</v>
      </c>
      <c r="C214" s="40" t="s">
        <v>65</v>
      </c>
      <c r="D214" s="42"/>
      <c r="E214" s="43">
        <v>10</v>
      </c>
      <c r="F214" s="43">
        <f t="shared" si="37"/>
        <v>0</v>
      </c>
      <c r="G214" s="43"/>
      <c r="H214" s="44" t="b">
        <f t="shared" si="38"/>
        <v>0</v>
      </c>
      <c r="I214" s="44">
        <v>37.59</v>
      </c>
      <c r="J214" s="14"/>
      <c r="K214" s="17"/>
    </row>
    <row r="215" s="4" customFormat="1" ht="23.1" customHeight="1" outlineLevel="1" spans="1:11">
      <c r="A215" s="41" t="s">
        <v>421</v>
      </c>
      <c r="B215" s="41" t="s">
        <v>422</v>
      </c>
      <c r="C215" s="40" t="s">
        <v>65</v>
      </c>
      <c r="D215" s="42"/>
      <c r="E215" s="43">
        <v>20</v>
      </c>
      <c r="F215" s="43">
        <f t="shared" si="37"/>
        <v>0</v>
      </c>
      <c r="G215" s="43"/>
      <c r="H215" s="44" t="b">
        <f t="shared" si="38"/>
        <v>0</v>
      </c>
      <c r="I215" s="44">
        <v>8.71</v>
      </c>
      <c r="J215" s="14"/>
      <c r="K215" s="17"/>
    </row>
    <row r="216" s="4" customFormat="1" ht="23.1" customHeight="1" outlineLevel="1" spans="1:11">
      <c r="A216" s="41" t="s">
        <v>423</v>
      </c>
      <c r="B216" s="41" t="s">
        <v>424</v>
      </c>
      <c r="C216" s="40" t="s">
        <v>65</v>
      </c>
      <c r="D216" s="42"/>
      <c r="E216" s="43">
        <v>15</v>
      </c>
      <c r="F216" s="43">
        <f t="shared" si="37"/>
        <v>0</v>
      </c>
      <c r="G216" s="43"/>
      <c r="H216" s="44" t="b">
        <f t="shared" si="38"/>
        <v>0</v>
      </c>
      <c r="I216" s="44">
        <v>24.25</v>
      </c>
      <c r="J216" s="14"/>
      <c r="K216" s="17"/>
    </row>
    <row r="217" s="4" customFormat="1" ht="23.1" customHeight="1" outlineLevel="1" spans="1:11">
      <c r="A217" s="41">
        <v>315</v>
      </c>
      <c r="B217" s="41" t="s">
        <v>425</v>
      </c>
      <c r="C217" s="40" t="s">
        <v>334</v>
      </c>
      <c r="D217" s="42"/>
      <c r="E217" s="43">
        <v>15</v>
      </c>
      <c r="F217" s="43">
        <f t="shared" si="37"/>
        <v>0</v>
      </c>
      <c r="G217" s="43"/>
      <c r="H217" s="44" t="b">
        <f t="shared" si="38"/>
        <v>0</v>
      </c>
      <c r="I217" s="44">
        <v>5.01</v>
      </c>
      <c r="J217" s="14"/>
      <c r="K217" s="17"/>
    </row>
    <row r="218" s="4" customFormat="1" ht="23.1" customHeight="1" outlineLevel="1" spans="1:11">
      <c r="A218" s="41">
        <v>317</v>
      </c>
      <c r="B218" s="41" t="s">
        <v>426</v>
      </c>
      <c r="C218" s="40"/>
      <c r="D218" s="35"/>
      <c r="E218" s="43">
        <v>0</v>
      </c>
      <c r="F218" s="43">
        <f t="shared" si="37"/>
        <v>0</v>
      </c>
      <c r="G218" s="43"/>
      <c r="H218" s="44"/>
      <c r="I218" s="44"/>
      <c r="J218" s="14"/>
      <c r="K218" s="17"/>
    </row>
    <row r="219" s="4" customFormat="1" ht="23.1" customHeight="1" outlineLevel="1" spans="1:11">
      <c r="A219" s="41" t="s">
        <v>427</v>
      </c>
      <c r="B219" s="41" t="s">
        <v>428</v>
      </c>
      <c r="C219" s="40" t="s">
        <v>51</v>
      </c>
      <c r="D219" s="42"/>
      <c r="E219" s="43">
        <v>1500</v>
      </c>
      <c r="F219" s="43">
        <f t="shared" si="37"/>
        <v>0</v>
      </c>
      <c r="G219" s="43"/>
      <c r="H219" s="44" t="b">
        <f t="shared" ref="H219:H221" si="39">IF(D219&gt;I219,"超限价")</f>
        <v>0</v>
      </c>
      <c r="I219" s="44">
        <v>9.7</v>
      </c>
      <c r="J219" s="14"/>
      <c r="K219" s="17"/>
    </row>
    <row r="220" s="4" customFormat="1" ht="23.1" customHeight="1" outlineLevel="1" spans="1:11">
      <c r="A220" s="41" t="s">
        <v>429</v>
      </c>
      <c r="B220" s="41" t="s">
        <v>430</v>
      </c>
      <c r="C220" s="40" t="s">
        <v>51</v>
      </c>
      <c r="D220" s="42"/>
      <c r="E220" s="43">
        <v>0</v>
      </c>
      <c r="F220" s="43">
        <f t="shared" si="37"/>
        <v>0</v>
      </c>
      <c r="G220" s="43"/>
      <c r="H220" s="44" t="b">
        <f t="shared" si="39"/>
        <v>0</v>
      </c>
      <c r="I220" s="44">
        <v>14.55</v>
      </c>
      <c r="J220" s="14"/>
      <c r="K220" s="17"/>
    </row>
    <row r="221" s="4" customFormat="1" ht="23.1" customHeight="1" outlineLevel="1" spans="1:11">
      <c r="A221" s="41" t="s">
        <v>431</v>
      </c>
      <c r="B221" s="41" t="s">
        <v>432</v>
      </c>
      <c r="C221" s="40" t="s">
        <v>51</v>
      </c>
      <c r="D221" s="42"/>
      <c r="E221" s="43">
        <v>0</v>
      </c>
      <c r="F221" s="43">
        <f t="shared" si="37"/>
        <v>0</v>
      </c>
      <c r="G221" s="43"/>
      <c r="H221" s="44" t="b">
        <f t="shared" si="39"/>
        <v>0</v>
      </c>
      <c r="I221" s="44">
        <v>9.7</v>
      </c>
      <c r="J221" s="14"/>
      <c r="K221" s="17"/>
    </row>
    <row r="222" s="4" customFormat="1" ht="23.1" customHeight="1" outlineLevel="1" spans="1:11">
      <c r="A222" s="41">
        <v>318</v>
      </c>
      <c r="B222" s="41" t="s">
        <v>433</v>
      </c>
      <c r="C222" s="40"/>
      <c r="D222" s="35"/>
      <c r="E222" s="43">
        <v>0</v>
      </c>
      <c r="F222" s="43">
        <f t="shared" si="37"/>
        <v>0</v>
      </c>
      <c r="G222" s="43"/>
      <c r="H222" s="44"/>
      <c r="I222" s="44"/>
      <c r="J222" s="14"/>
      <c r="K222" s="17"/>
    </row>
    <row r="223" s="4" customFormat="1" ht="23.1" customHeight="1" outlineLevel="1" spans="1:11">
      <c r="A223" s="41" t="s">
        <v>434</v>
      </c>
      <c r="B223" s="41" t="s">
        <v>435</v>
      </c>
      <c r="C223" s="40" t="s">
        <v>51</v>
      </c>
      <c r="D223" s="42"/>
      <c r="E223" s="43">
        <v>100</v>
      </c>
      <c r="F223" s="43">
        <f t="shared" si="37"/>
        <v>0</v>
      </c>
      <c r="G223" s="43"/>
      <c r="H223" s="44" t="b">
        <f t="shared" ref="H223:H231" si="40">IF(D223&gt;I223,"超限价")</f>
        <v>0</v>
      </c>
      <c r="I223" s="44">
        <v>298.49</v>
      </c>
      <c r="J223" s="14"/>
      <c r="K223" s="17"/>
    </row>
    <row r="224" s="4" customFormat="1" ht="23.1" customHeight="1" outlineLevel="1" spans="1:11">
      <c r="A224" s="41" t="s">
        <v>436</v>
      </c>
      <c r="B224" s="41" t="s">
        <v>437</v>
      </c>
      <c r="C224" s="40" t="s">
        <v>62</v>
      </c>
      <c r="D224" s="42"/>
      <c r="E224" s="43">
        <v>200</v>
      </c>
      <c r="F224" s="43">
        <f t="shared" si="37"/>
        <v>0</v>
      </c>
      <c r="G224" s="43"/>
      <c r="H224" s="44" t="b">
        <f t="shared" si="40"/>
        <v>0</v>
      </c>
      <c r="I224" s="44">
        <v>5.34</v>
      </c>
      <c r="J224" s="14"/>
      <c r="K224" s="17"/>
    </row>
    <row r="225" s="4" customFormat="1" ht="23.1" customHeight="1" outlineLevel="1" spans="1:11">
      <c r="A225" s="41" t="s">
        <v>438</v>
      </c>
      <c r="B225" s="41" t="s">
        <v>439</v>
      </c>
      <c r="C225" s="40" t="s">
        <v>51</v>
      </c>
      <c r="D225" s="42"/>
      <c r="E225" s="43">
        <v>0</v>
      </c>
      <c r="F225" s="43">
        <f t="shared" si="37"/>
        <v>0</v>
      </c>
      <c r="G225" s="43"/>
      <c r="H225" s="44" t="b">
        <f t="shared" si="40"/>
        <v>0</v>
      </c>
      <c r="I225" s="44">
        <v>186.13</v>
      </c>
      <c r="J225" s="14"/>
      <c r="K225" s="17"/>
    </row>
    <row r="226" s="4" customFormat="1" ht="23.1" customHeight="1" outlineLevel="1" spans="1:11">
      <c r="A226" s="41" t="s">
        <v>440</v>
      </c>
      <c r="B226" s="41" t="s">
        <v>441</v>
      </c>
      <c r="C226" s="40" t="s">
        <v>51</v>
      </c>
      <c r="D226" s="42"/>
      <c r="E226" s="43">
        <v>0</v>
      </c>
      <c r="F226" s="43">
        <f t="shared" si="37"/>
        <v>0</v>
      </c>
      <c r="G226" s="43"/>
      <c r="H226" s="44" t="b">
        <f t="shared" si="40"/>
        <v>0</v>
      </c>
      <c r="I226" s="44">
        <v>116.4</v>
      </c>
      <c r="J226" s="14"/>
      <c r="K226" s="17"/>
    </row>
    <row r="227" s="4" customFormat="1" ht="23.1" customHeight="1" outlineLevel="1" spans="1:11">
      <c r="A227" s="41" t="s">
        <v>442</v>
      </c>
      <c r="B227" s="41" t="s">
        <v>443</v>
      </c>
      <c r="C227" s="40" t="s">
        <v>65</v>
      </c>
      <c r="D227" s="42"/>
      <c r="E227" s="43">
        <v>0</v>
      </c>
      <c r="F227" s="43">
        <f t="shared" si="37"/>
        <v>0</v>
      </c>
      <c r="G227" s="43"/>
      <c r="H227" s="44" t="b">
        <f t="shared" si="40"/>
        <v>0</v>
      </c>
      <c r="I227" s="44">
        <v>87.29</v>
      </c>
      <c r="J227" s="14"/>
      <c r="K227" s="17"/>
    </row>
    <row r="228" s="4" customFormat="1" ht="23.1" customHeight="1" outlineLevel="1" spans="1:11">
      <c r="A228" s="41" t="s">
        <v>444</v>
      </c>
      <c r="B228" s="41" t="s">
        <v>445</v>
      </c>
      <c r="C228" s="40" t="s">
        <v>51</v>
      </c>
      <c r="D228" s="42"/>
      <c r="E228" s="43">
        <v>0</v>
      </c>
      <c r="F228" s="43">
        <f t="shared" si="37"/>
        <v>0</v>
      </c>
      <c r="G228" s="43"/>
      <c r="H228" s="44" t="b">
        <f t="shared" si="40"/>
        <v>0</v>
      </c>
      <c r="I228" s="44">
        <v>310.33</v>
      </c>
      <c r="J228" s="14"/>
      <c r="K228" s="17"/>
    </row>
    <row r="229" s="4" customFormat="1" ht="23.1" customHeight="1" outlineLevel="1" spans="1:11">
      <c r="A229" s="41" t="s">
        <v>446</v>
      </c>
      <c r="B229" s="41" t="s">
        <v>447</v>
      </c>
      <c r="C229" s="40" t="s">
        <v>65</v>
      </c>
      <c r="D229" s="42"/>
      <c r="E229" s="43">
        <v>500</v>
      </c>
      <c r="F229" s="43">
        <f t="shared" si="37"/>
        <v>0</v>
      </c>
      <c r="G229" s="43"/>
      <c r="H229" s="44" t="b">
        <f t="shared" si="40"/>
        <v>0</v>
      </c>
      <c r="I229" s="44">
        <v>14.55</v>
      </c>
      <c r="J229" s="14"/>
      <c r="K229" s="17"/>
    </row>
    <row r="230" s="4" customFormat="1" ht="23.1" customHeight="1" outlineLevel="1" spans="1:11">
      <c r="A230" s="41" t="s">
        <v>448</v>
      </c>
      <c r="B230" s="41" t="s">
        <v>449</v>
      </c>
      <c r="C230" s="40" t="s">
        <v>51</v>
      </c>
      <c r="D230" s="42"/>
      <c r="E230" s="43">
        <v>0</v>
      </c>
      <c r="F230" s="43">
        <f t="shared" si="37"/>
        <v>0</v>
      </c>
      <c r="G230" s="43"/>
      <c r="H230" s="44" t="b">
        <f t="shared" si="40"/>
        <v>0</v>
      </c>
      <c r="I230" s="44">
        <v>9.7</v>
      </c>
      <c r="J230" s="14"/>
      <c r="K230" s="17"/>
    </row>
    <row r="231" s="4" customFormat="1" ht="23.1" customHeight="1" outlineLevel="1" spans="1:11">
      <c r="A231" s="41" t="s">
        <v>450</v>
      </c>
      <c r="B231" s="41" t="s">
        <v>451</v>
      </c>
      <c r="C231" s="40" t="s">
        <v>51</v>
      </c>
      <c r="D231" s="42"/>
      <c r="E231" s="43">
        <v>500</v>
      </c>
      <c r="F231" s="43">
        <f t="shared" si="37"/>
        <v>0</v>
      </c>
      <c r="G231" s="43"/>
      <c r="H231" s="44" t="b">
        <f t="shared" si="40"/>
        <v>0</v>
      </c>
      <c r="I231" s="44">
        <v>33.68</v>
      </c>
      <c r="J231" s="14"/>
      <c r="K231" s="17"/>
    </row>
    <row r="232" s="4" customFormat="1" ht="23.1" customHeight="1" outlineLevel="1" spans="1:11">
      <c r="A232" s="41">
        <v>319</v>
      </c>
      <c r="B232" s="41" t="s">
        <v>452</v>
      </c>
      <c r="C232" s="40"/>
      <c r="D232" s="35"/>
      <c r="E232" s="43">
        <v>0</v>
      </c>
      <c r="F232" s="43">
        <f t="shared" si="37"/>
        <v>0</v>
      </c>
      <c r="G232" s="43"/>
      <c r="H232" s="44"/>
      <c r="I232" s="44"/>
      <c r="J232" s="14"/>
      <c r="K232" s="17"/>
    </row>
    <row r="233" s="4" customFormat="1" ht="23.1" customHeight="1" outlineLevel="1" spans="1:11">
      <c r="A233" s="41" t="s">
        <v>453</v>
      </c>
      <c r="B233" s="41" t="s">
        <v>454</v>
      </c>
      <c r="C233" s="40" t="s">
        <v>294</v>
      </c>
      <c r="D233" s="42"/>
      <c r="E233" s="43">
        <v>0</v>
      </c>
      <c r="F233" s="43">
        <f t="shared" si="37"/>
        <v>0</v>
      </c>
      <c r="G233" s="43"/>
      <c r="H233" s="44" t="b">
        <f t="shared" ref="H233:H237" si="41">IF(D233&gt;I233,"超限价")</f>
        <v>0</v>
      </c>
      <c r="I233" s="44">
        <v>5658.17</v>
      </c>
      <c r="J233" s="14"/>
      <c r="K233" s="17"/>
    </row>
    <row r="234" s="4" customFormat="1" ht="23.1" customHeight="1" outlineLevel="1" spans="1:11">
      <c r="A234" s="41" t="s">
        <v>455</v>
      </c>
      <c r="B234" s="41" t="s">
        <v>456</v>
      </c>
      <c r="C234" s="40" t="s">
        <v>294</v>
      </c>
      <c r="D234" s="42"/>
      <c r="E234" s="43">
        <v>0</v>
      </c>
      <c r="F234" s="43">
        <f t="shared" si="37"/>
        <v>0</v>
      </c>
      <c r="G234" s="43"/>
      <c r="H234" s="44" t="b">
        <f t="shared" si="41"/>
        <v>0</v>
      </c>
      <c r="I234" s="44">
        <v>435.17</v>
      </c>
      <c r="J234" s="14"/>
      <c r="K234" s="17"/>
    </row>
    <row r="235" s="4" customFormat="1" ht="23.1" customHeight="1" outlineLevel="1" spans="1:11">
      <c r="A235" s="41">
        <v>320</v>
      </c>
      <c r="B235" s="41" t="s">
        <v>457</v>
      </c>
      <c r="C235" s="40"/>
      <c r="D235" s="35"/>
      <c r="E235" s="43">
        <v>0</v>
      </c>
      <c r="F235" s="43">
        <f t="shared" si="37"/>
        <v>0</v>
      </c>
      <c r="G235" s="43"/>
      <c r="H235" s="44"/>
      <c r="I235" s="44"/>
      <c r="J235" s="14"/>
      <c r="K235" s="17"/>
    </row>
    <row r="236" s="4" customFormat="1" ht="23.1" customHeight="1" outlineLevel="1" spans="1:11">
      <c r="A236" s="41" t="s">
        <v>458</v>
      </c>
      <c r="B236" s="41" t="s">
        <v>459</v>
      </c>
      <c r="C236" s="40" t="s">
        <v>51</v>
      </c>
      <c r="D236" s="42"/>
      <c r="E236" s="43">
        <v>0</v>
      </c>
      <c r="F236" s="43">
        <f t="shared" si="37"/>
        <v>0</v>
      </c>
      <c r="G236" s="43"/>
      <c r="H236" s="44" t="b">
        <f t="shared" si="41"/>
        <v>0</v>
      </c>
      <c r="I236" s="44">
        <v>39.37</v>
      </c>
      <c r="J236" s="14"/>
      <c r="K236" s="17"/>
    </row>
    <row r="237" s="4" customFormat="1" ht="23.1" customHeight="1" outlineLevel="1" spans="1:11">
      <c r="A237" s="41" t="s">
        <v>460</v>
      </c>
      <c r="B237" s="41" t="s">
        <v>461</v>
      </c>
      <c r="C237" s="40" t="s">
        <v>51</v>
      </c>
      <c r="D237" s="42"/>
      <c r="E237" s="43">
        <v>0</v>
      </c>
      <c r="F237" s="43">
        <f t="shared" si="37"/>
        <v>0</v>
      </c>
      <c r="G237" s="43"/>
      <c r="H237" s="44" t="b">
        <f t="shared" si="41"/>
        <v>0</v>
      </c>
      <c r="I237" s="44">
        <v>32.97</v>
      </c>
      <c r="J237" s="14"/>
      <c r="K237" s="17"/>
    </row>
    <row r="238" s="4" customFormat="1" ht="23.1" customHeight="1" outlineLevel="1" spans="1:11">
      <c r="A238" s="41">
        <v>321</v>
      </c>
      <c r="B238" s="41" t="s">
        <v>462</v>
      </c>
      <c r="C238" s="40"/>
      <c r="D238" s="35"/>
      <c r="E238" s="43">
        <v>0</v>
      </c>
      <c r="F238" s="43">
        <f t="shared" si="37"/>
        <v>0</v>
      </c>
      <c r="G238" s="43"/>
      <c r="H238" s="44"/>
      <c r="I238" s="44"/>
      <c r="J238" s="14"/>
      <c r="K238" s="17"/>
    </row>
    <row r="239" s="4" customFormat="1" ht="23.1" customHeight="1" outlineLevel="1" spans="1:11">
      <c r="A239" s="41" t="s">
        <v>463</v>
      </c>
      <c r="B239" s="41" t="s">
        <v>464</v>
      </c>
      <c r="C239" s="40" t="s">
        <v>65</v>
      </c>
      <c r="D239" s="42"/>
      <c r="E239" s="43">
        <v>0</v>
      </c>
      <c r="F239" s="43">
        <f t="shared" si="37"/>
        <v>0</v>
      </c>
      <c r="G239" s="43"/>
      <c r="H239" s="44" t="b">
        <f t="shared" ref="H239:H246" si="42">IF(D239&gt;I239,"超限价")</f>
        <v>0</v>
      </c>
      <c r="I239" s="44">
        <v>1115.19</v>
      </c>
      <c r="J239" s="14"/>
      <c r="K239" s="17"/>
    </row>
    <row r="240" s="4" customFormat="1" ht="23.1" customHeight="1" outlineLevel="1" spans="1:11">
      <c r="A240" s="41">
        <v>322</v>
      </c>
      <c r="B240" s="41" t="s">
        <v>465</v>
      </c>
      <c r="C240" s="40"/>
      <c r="D240" s="35"/>
      <c r="E240" s="43">
        <v>0</v>
      </c>
      <c r="F240" s="43">
        <f t="shared" si="37"/>
        <v>0</v>
      </c>
      <c r="G240" s="43"/>
      <c r="H240" s="44"/>
      <c r="I240" s="44"/>
      <c r="J240" s="14"/>
      <c r="K240" s="17"/>
    </row>
    <row r="241" s="4" customFormat="1" ht="23.1" customHeight="1" outlineLevel="1" spans="1:11">
      <c r="A241" s="41" t="s">
        <v>466</v>
      </c>
      <c r="B241" s="41" t="s">
        <v>467</v>
      </c>
      <c r="C241" s="40" t="s">
        <v>51</v>
      </c>
      <c r="D241" s="42"/>
      <c r="E241" s="43">
        <v>10</v>
      </c>
      <c r="F241" s="43">
        <f t="shared" si="37"/>
        <v>0</v>
      </c>
      <c r="G241" s="43"/>
      <c r="H241" s="44" t="b">
        <f t="shared" si="42"/>
        <v>0</v>
      </c>
      <c r="I241" s="44">
        <v>16.48</v>
      </c>
      <c r="J241" s="14"/>
      <c r="K241" s="17"/>
    </row>
    <row r="242" s="4" customFormat="1" ht="23.1" customHeight="1" outlineLevel="1" spans="1:11">
      <c r="A242" s="41" t="s">
        <v>468</v>
      </c>
      <c r="B242" s="41" t="s">
        <v>469</v>
      </c>
      <c r="C242" s="40" t="s">
        <v>51</v>
      </c>
      <c r="D242" s="42"/>
      <c r="E242" s="43">
        <v>10</v>
      </c>
      <c r="F242" s="43">
        <f t="shared" si="37"/>
        <v>0</v>
      </c>
      <c r="G242" s="43"/>
      <c r="H242" s="44" t="b">
        <f t="shared" si="42"/>
        <v>0</v>
      </c>
      <c r="I242" s="44">
        <v>1.94</v>
      </c>
      <c r="J242" s="14"/>
      <c r="K242" s="17"/>
    </row>
    <row r="243" s="4" customFormat="1" ht="23.1" customHeight="1" outlineLevel="1" spans="1:11">
      <c r="A243" s="41" t="s">
        <v>470</v>
      </c>
      <c r="B243" s="41" t="s">
        <v>471</v>
      </c>
      <c r="C243" s="40" t="s">
        <v>51</v>
      </c>
      <c r="D243" s="42"/>
      <c r="E243" s="43">
        <v>10</v>
      </c>
      <c r="F243" s="43">
        <f t="shared" si="37"/>
        <v>0</v>
      </c>
      <c r="G243" s="43"/>
      <c r="H243" s="44" t="b">
        <f t="shared" si="42"/>
        <v>0</v>
      </c>
      <c r="I243" s="44">
        <v>21.34</v>
      </c>
      <c r="J243" s="14"/>
      <c r="K243" s="17"/>
    </row>
    <row r="244" s="4" customFormat="1" ht="23.1" customHeight="1" outlineLevel="1" spans="1:11">
      <c r="A244" s="41" t="s">
        <v>472</v>
      </c>
      <c r="B244" s="41" t="s">
        <v>473</v>
      </c>
      <c r="C244" s="40" t="s">
        <v>51</v>
      </c>
      <c r="D244" s="42"/>
      <c r="E244" s="43">
        <v>10</v>
      </c>
      <c r="F244" s="43">
        <f t="shared" si="37"/>
        <v>0</v>
      </c>
      <c r="G244" s="43"/>
      <c r="H244" s="44" t="b">
        <f t="shared" si="42"/>
        <v>0</v>
      </c>
      <c r="I244" s="44">
        <v>1.94</v>
      </c>
      <c r="J244" s="14"/>
      <c r="K244" s="17"/>
    </row>
    <row r="245" s="4" customFormat="1" ht="23.1" customHeight="1" outlineLevel="1" spans="1:11">
      <c r="A245" s="41" t="s">
        <v>474</v>
      </c>
      <c r="B245" s="41" t="s">
        <v>475</v>
      </c>
      <c r="C245" s="40" t="s">
        <v>51</v>
      </c>
      <c r="D245" s="42"/>
      <c r="E245" s="43">
        <v>0</v>
      </c>
      <c r="F245" s="43">
        <f t="shared" si="37"/>
        <v>0</v>
      </c>
      <c r="G245" s="43"/>
      <c r="H245" s="44" t="b">
        <f t="shared" si="42"/>
        <v>0</v>
      </c>
      <c r="I245" s="44">
        <v>9.7</v>
      </c>
      <c r="J245" s="14"/>
      <c r="K245" s="17"/>
    </row>
    <row r="246" s="4" customFormat="1" ht="23.1" customHeight="1" outlineLevel="1" spans="1:16359">
      <c r="A246" s="41" t="s">
        <v>476</v>
      </c>
      <c r="B246" s="41" t="s">
        <v>477</v>
      </c>
      <c r="C246" s="40" t="s">
        <v>51</v>
      </c>
      <c r="D246" s="42"/>
      <c r="E246" s="43">
        <v>0</v>
      </c>
      <c r="F246" s="43">
        <f t="shared" si="37"/>
        <v>0</v>
      </c>
      <c r="G246" s="43"/>
      <c r="H246" s="44" t="b">
        <f t="shared" si="42"/>
        <v>0</v>
      </c>
      <c r="I246" s="44">
        <v>1.33</v>
      </c>
      <c r="J246" s="14"/>
      <c r="K246" s="17"/>
      <c r="XEC246" s="18"/>
      <c r="XED246" s="18"/>
      <c r="XEE246" s="18"/>
    </row>
    <row r="247" s="4" customFormat="1" ht="23.1" customHeight="1" outlineLevel="1" spans="1:16359">
      <c r="A247" s="41">
        <v>323</v>
      </c>
      <c r="B247" s="41" t="s">
        <v>478</v>
      </c>
      <c r="C247" s="40"/>
      <c r="D247" s="35"/>
      <c r="E247" s="43">
        <v>0</v>
      </c>
      <c r="F247" s="43">
        <f t="shared" si="37"/>
        <v>0</v>
      </c>
      <c r="G247" s="43"/>
      <c r="H247" s="44"/>
      <c r="I247" s="44"/>
      <c r="J247" s="14"/>
      <c r="K247" s="17"/>
      <c r="XEC247" s="18"/>
      <c r="XED247" s="18"/>
      <c r="XEE247" s="18"/>
    </row>
    <row r="248" s="4" customFormat="1" ht="23.1" customHeight="1" outlineLevel="1" spans="1:16359">
      <c r="A248" s="41" t="s">
        <v>479</v>
      </c>
      <c r="B248" s="41" t="s">
        <v>480</v>
      </c>
      <c r="C248" s="40"/>
      <c r="D248" s="35"/>
      <c r="E248" s="43">
        <v>0</v>
      </c>
      <c r="F248" s="43">
        <f t="shared" si="37"/>
        <v>0</v>
      </c>
      <c r="G248" s="43"/>
      <c r="H248" s="44"/>
      <c r="I248" s="44"/>
      <c r="J248" s="14"/>
      <c r="K248" s="17"/>
      <c r="XEC248" s="18"/>
      <c r="XED248" s="18"/>
      <c r="XEE248" s="18"/>
    </row>
    <row r="249" s="4" customFormat="1" ht="23.1" customHeight="1" outlineLevel="1" spans="1:11">
      <c r="A249" s="41" t="s">
        <v>481</v>
      </c>
      <c r="B249" s="41" t="s">
        <v>482</v>
      </c>
      <c r="C249" s="40" t="s">
        <v>51</v>
      </c>
      <c r="D249" s="42"/>
      <c r="E249" s="43">
        <v>10</v>
      </c>
      <c r="F249" s="43">
        <f t="shared" si="37"/>
        <v>0</v>
      </c>
      <c r="G249" s="43"/>
      <c r="H249" s="44" t="b">
        <f t="shared" ref="H249:H252" si="43">IF(D249&gt;I249,"超限价")</f>
        <v>0</v>
      </c>
      <c r="I249" s="44">
        <v>29.1</v>
      </c>
      <c r="J249" s="14"/>
      <c r="K249" s="17"/>
    </row>
    <row r="250" s="4" customFormat="1" ht="23.1" customHeight="1" outlineLevel="1" spans="1:11">
      <c r="A250" s="41" t="s">
        <v>483</v>
      </c>
      <c r="B250" s="41" t="s">
        <v>484</v>
      </c>
      <c r="C250" s="40" t="s">
        <v>51</v>
      </c>
      <c r="D250" s="42"/>
      <c r="E250" s="43">
        <v>10</v>
      </c>
      <c r="F250" s="43">
        <f t="shared" si="37"/>
        <v>0</v>
      </c>
      <c r="G250" s="43"/>
      <c r="H250" s="44" t="b">
        <f t="shared" si="43"/>
        <v>0</v>
      </c>
      <c r="I250" s="44">
        <v>1.94</v>
      </c>
      <c r="J250" s="14"/>
      <c r="K250" s="17"/>
    </row>
    <row r="251" s="4" customFormat="1" ht="23.1" customHeight="1" outlineLevel="1" spans="1:11">
      <c r="A251" s="41" t="s">
        <v>485</v>
      </c>
      <c r="B251" s="41" t="s">
        <v>486</v>
      </c>
      <c r="C251" s="40" t="s">
        <v>51</v>
      </c>
      <c r="D251" s="42"/>
      <c r="E251" s="43">
        <v>10</v>
      </c>
      <c r="F251" s="43">
        <f t="shared" si="37"/>
        <v>0</v>
      </c>
      <c r="G251" s="43"/>
      <c r="H251" s="44" t="b">
        <f t="shared" si="43"/>
        <v>0</v>
      </c>
      <c r="I251" s="44">
        <v>29.09</v>
      </c>
      <c r="J251" s="14"/>
      <c r="K251" s="17"/>
    </row>
    <row r="252" s="4" customFormat="1" ht="23.1" customHeight="1" outlineLevel="1" spans="1:11">
      <c r="A252" s="41" t="s">
        <v>487</v>
      </c>
      <c r="B252" s="41" t="s">
        <v>488</v>
      </c>
      <c r="C252" s="40" t="s">
        <v>51</v>
      </c>
      <c r="D252" s="42"/>
      <c r="E252" s="43">
        <v>10</v>
      </c>
      <c r="F252" s="43">
        <f t="shared" si="37"/>
        <v>0</v>
      </c>
      <c r="G252" s="43"/>
      <c r="H252" s="44" t="b">
        <f t="shared" si="43"/>
        <v>0</v>
      </c>
      <c r="I252" s="44">
        <v>1.94</v>
      </c>
      <c r="J252" s="14"/>
      <c r="K252" s="17"/>
    </row>
    <row r="253" s="4" customFormat="1" ht="23.1" customHeight="1" outlineLevel="1" spans="1:11">
      <c r="A253" s="41" t="s">
        <v>489</v>
      </c>
      <c r="B253" s="41" t="s">
        <v>490</v>
      </c>
      <c r="C253" s="40"/>
      <c r="D253" s="35"/>
      <c r="E253" s="43">
        <v>0</v>
      </c>
      <c r="F253" s="43">
        <f t="shared" si="37"/>
        <v>0</v>
      </c>
      <c r="G253" s="43"/>
      <c r="H253" s="44"/>
      <c r="I253" s="44"/>
      <c r="J253" s="14"/>
      <c r="K253" s="17"/>
    </row>
    <row r="254" s="4" customFormat="1" ht="23.1" customHeight="1" outlineLevel="1" spans="1:11">
      <c r="A254" s="41" t="s">
        <v>491</v>
      </c>
      <c r="B254" s="41" t="s">
        <v>492</v>
      </c>
      <c r="C254" s="40" t="s">
        <v>51</v>
      </c>
      <c r="D254" s="42"/>
      <c r="E254" s="43">
        <v>0</v>
      </c>
      <c r="F254" s="43">
        <f t="shared" si="37"/>
        <v>0</v>
      </c>
      <c r="G254" s="43"/>
      <c r="H254" s="44" t="b">
        <f t="shared" ref="H254:H262" si="44">IF(D254&gt;I254,"超限价")</f>
        <v>0</v>
      </c>
      <c r="I254" s="44">
        <v>53.34</v>
      </c>
      <c r="J254" s="14"/>
      <c r="K254" s="17"/>
    </row>
    <row r="255" s="4" customFormat="1" ht="23.1" customHeight="1" outlineLevel="1" spans="1:11">
      <c r="A255" s="41" t="s">
        <v>493</v>
      </c>
      <c r="B255" s="41" t="s">
        <v>494</v>
      </c>
      <c r="C255" s="40" t="s">
        <v>51</v>
      </c>
      <c r="D255" s="42"/>
      <c r="E255" s="43">
        <v>0</v>
      </c>
      <c r="F255" s="43">
        <f t="shared" si="37"/>
        <v>0</v>
      </c>
      <c r="G255" s="43"/>
      <c r="H255" s="44" t="b">
        <f t="shared" si="44"/>
        <v>0</v>
      </c>
      <c r="I255" s="44">
        <v>3.88</v>
      </c>
      <c r="J255" s="14"/>
      <c r="K255" s="17"/>
    </row>
    <row r="256" s="4" customFormat="1" ht="23.1" customHeight="1" outlineLevel="1" spans="1:11">
      <c r="A256" s="41">
        <v>324</v>
      </c>
      <c r="B256" s="41" t="s">
        <v>495</v>
      </c>
      <c r="C256" s="40"/>
      <c r="D256" s="35"/>
      <c r="E256" s="43">
        <v>0</v>
      </c>
      <c r="F256" s="43">
        <f t="shared" si="37"/>
        <v>0</v>
      </c>
      <c r="G256" s="43"/>
      <c r="H256" s="44"/>
      <c r="I256" s="44"/>
      <c r="J256" s="14"/>
      <c r="K256" s="17"/>
    </row>
    <row r="257" s="4" customFormat="1" ht="23.1" customHeight="1" outlineLevel="1" spans="1:11">
      <c r="A257" s="41" t="s">
        <v>496</v>
      </c>
      <c r="B257" s="41" t="s">
        <v>497</v>
      </c>
      <c r="C257" s="40"/>
      <c r="D257" s="35"/>
      <c r="E257" s="43">
        <v>0</v>
      </c>
      <c r="F257" s="43">
        <f t="shared" si="37"/>
        <v>0</v>
      </c>
      <c r="G257" s="43"/>
      <c r="H257" s="44"/>
      <c r="I257" s="44"/>
      <c r="J257" s="14"/>
      <c r="K257" s="17"/>
    </row>
    <row r="258" s="4" customFormat="1" ht="23.1" customHeight="1" outlineLevel="1" spans="1:11">
      <c r="A258" s="41" t="s">
        <v>498</v>
      </c>
      <c r="B258" s="41" t="s">
        <v>499</v>
      </c>
      <c r="C258" s="40" t="s">
        <v>51</v>
      </c>
      <c r="D258" s="42"/>
      <c r="E258" s="43">
        <v>500</v>
      </c>
      <c r="F258" s="43">
        <f t="shared" si="37"/>
        <v>0</v>
      </c>
      <c r="G258" s="43"/>
      <c r="H258" s="44" t="b">
        <f t="shared" si="44"/>
        <v>0</v>
      </c>
      <c r="I258" s="44">
        <v>9.7</v>
      </c>
      <c r="J258" s="14"/>
      <c r="K258" s="17"/>
    </row>
    <row r="259" s="4" customFormat="1" ht="23.1" customHeight="1" outlineLevel="1" spans="1:11">
      <c r="A259" s="41" t="s">
        <v>500</v>
      </c>
      <c r="B259" s="41" t="s">
        <v>501</v>
      </c>
      <c r="C259" s="40" t="s">
        <v>51</v>
      </c>
      <c r="D259" s="42"/>
      <c r="E259" s="43">
        <v>200</v>
      </c>
      <c r="F259" s="43">
        <f t="shared" si="37"/>
        <v>0</v>
      </c>
      <c r="G259" s="43"/>
      <c r="H259" s="44" t="b">
        <f t="shared" si="44"/>
        <v>0</v>
      </c>
      <c r="I259" s="44">
        <v>1.71</v>
      </c>
      <c r="J259" s="14"/>
      <c r="K259" s="17"/>
    </row>
    <row r="260" s="4" customFormat="1" ht="23.1" customHeight="1" outlineLevel="1" spans="1:11">
      <c r="A260" s="41" t="s">
        <v>502</v>
      </c>
      <c r="B260" s="41" t="s">
        <v>503</v>
      </c>
      <c r="C260" s="40" t="s">
        <v>51</v>
      </c>
      <c r="D260" s="42"/>
      <c r="E260" s="43">
        <v>0</v>
      </c>
      <c r="F260" s="43">
        <f t="shared" si="37"/>
        <v>0</v>
      </c>
      <c r="G260" s="43"/>
      <c r="H260" s="44" t="b">
        <f t="shared" si="44"/>
        <v>0</v>
      </c>
      <c r="I260" s="44">
        <v>11.64</v>
      </c>
      <c r="J260" s="14"/>
      <c r="K260" s="17"/>
    </row>
    <row r="261" s="4" customFormat="1" ht="23.1" customHeight="1" outlineLevel="1" spans="1:11">
      <c r="A261" s="41" t="s">
        <v>504</v>
      </c>
      <c r="B261" s="41" t="s">
        <v>505</v>
      </c>
      <c r="C261" s="40" t="s">
        <v>51</v>
      </c>
      <c r="D261" s="42"/>
      <c r="E261" s="43">
        <v>0</v>
      </c>
      <c r="F261" s="43">
        <f t="shared" si="37"/>
        <v>0</v>
      </c>
      <c r="G261" s="43"/>
      <c r="H261" s="44" t="b">
        <f t="shared" si="44"/>
        <v>0</v>
      </c>
      <c r="I261" s="44">
        <v>9.7</v>
      </c>
      <c r="J261" s="14"/>
      <c r="K261" s="17"/>
    </row>
    <row r="262" s="4" customFormat="1" ht="23.1" customHeight="1" outlineLevel="1" spans="1:11">
      <c r="A262" s="41" t="s">
        <v>506</v>
      </c>
      <c r="B262" s="41" t="s">
        <v>507</v>
      </c>
      <c r="C262" s="40" t="s">
        <v>51</v>
      </c>
      <c r="D262" s="42"/>
      <c r="E262" s="43">
        <v>0</v>
      </c>
      <c r="F262" s="43">
        <f t="shared" si="37"/>
        <v>0</v>
      </c>
      <c r="G262" s="43"/>
      <c r="H262" s="44" t="b">
        <f t="shared" si="44"/>
        <v>0</v>
      </c>
      <c r="I262" s="44">
        <v>4.37</v>
      </c>
      <c r="J262" s="14"/>
      <c r="K262" s="17"/>
    </row>
    <row r="263" s="4" customFormat="1" ht="23.1" customHeight="1" outlineLevel="1" spans="1:11">
      <c r="A263" s="41" t="s">
        <v>508</v>
      </c>
      <c r="B263" s="41" t="s">
        <v>509</v>
      </c>
      <c r="C263" s="40"/>
      <c r="D263" s="35"/>
      <c r="E263" s="43">
        <v>0</v>
      </c>
      <c r="F263" s="43">
        <f t="shared" si="37"/>
        <v>0</v>
      </c>
      <c r="G263" s="43"/>
      <c r="H263" s="44"/>
      <c r="I263" s="44"/>
      <c r="J263" s="14"/>
      <c r="K263" s="17"/>
    </row>
    <row r="264" s="4" customFormat="1" ht="23.1" customHeight="1" outlineLevel="1" spans="1:11">
      <c r="A264" s="41" t="s">
        <v>510</v>
      </c>
      <c r="B264" s="41" t="s">
        <v>511</v>
      </c>
      <c r="C264" s="40" t="s">
        <v>51</v>
      </c>
      <c r="D264" s="42"/>
      <c r="E264" s="43">
        <v>10</v>
      </c>
      <c r="F264" s="43">
        <f t="shared" si="37"/>
        <v>0</v>
      </c>
      <c r="G264" s="43"/>
      <c r="H264" s="44" t="b">
        <f t="shared" ref="H264:H269" si="45">IF(D264&gt;I264,"超限价")</f>
        <v>0</v>
      </c>
      <c r="I264" s="44">
        <v>3.4</v>
      </c>
      <c r="J264" s="14"/>
      <c r="K264" s="17"/>
    </row>
    <row r="265" s="4" customFormat="1" ht="23.1" customHeight="1" outlineLevel="1" spans="1:11">
      <c r="A265" s="41" t="s">
        <v>512</v>
      </c>
      <c r="B265" s="41" t="s">
        <v>513</v>
      </c>
      <c r="C265" s="40" t="s">
        <v>51</v>
      </c>
      <c r="D265" s="42"/>
      <c r="E265" s="43">
        <v>10</v>
      </c>
      <c r="F265" s="43">
        <f t="shared" si="37"/>
        <v>0</v>
      </c>
      <c r="G265" s="43"/>
      <c r="H265" s="44" t="b">
        <f t="shared" si="45"/>
        <v>0</v>
      </c>
      <c r="I265" s="44">
        <v>3.78</v>
      </c>
      <c r="J265" s="14"/>
      <c r="K265" s="17"/>
    </row>
    <row r="266" s="4" customFormat="1" ht="23.1" customHeight="1" outlineLevel="1" spans="1:11">
      <c r="A266" s="41" t="s">
        <v>514</v>
      </c>
      <c r="B266" s="41" t="s">
        <v>515</v>
      </c>
      <c r="C266" s="40" t="s">
        <v>51</v>
      </c>
      <c r="D266" s="42"/>
      <c r="E266" s="43">
        <v>0</v>
      </c>
      <c r="F266" s="43">
        <f t="shared" si="37"/>
        <v>0</v>
      </c>
      <c r="G266" s="43"/>
      <c r="H266" s="44" t="b">
        <f t="shared" si="45"/>
        <v>0</v>
      </c>
      <c r="I266" s="44">
        <v>11.94</v>
      </c>
      <c r="J266" s="14"/>
      <c r="K266" s="17"/>
    </row>
    <row r="267" s="4" customFormat="1" ht="23.1" customHeight="1" outlineLevel="1" spans="1:11">
      <c r="A267" s="41" t="s">
        <v>516</v>
      </c>
      <c r="B267" s="41" t="s">
        <v>517</v>
      </c>
      <c r="C267" s="40" t="s">
        <v>51</v>
      </c>
      <c r="D267" s="42"/>
      <c r="E267" s="43">
        <v>0</v>
      </c>
      <c r="F267" s="43">
        <f t="shared" si="37"/>
        <v>0</v>
      </c>
      <c r="G267" s="43"/>
      <c r="H267" s="44" t="b">
        <f t="shared" si="45"/>
        <v>0</v>
      </c>
      <c r="I267" s="44">
        <v>22.97</v>
      </c>
      <c r="J267" s="14"/>
      <c r="K267" s="17"/>
    </row>
    <row r="268" s="4" customFormat="1" ht="23.1" customHeight="1" outlineLevel="1" spans="1:11">
      <c r="A268" s="41" t="s">
        <v>518</v>
      </c>
      <c r="B268" s="41" t="s">
        <v>519</v>
      </c>
      <c r="C268" s="40" t="s">
        <v>51</v>
      </c>
      <c r="D268" s="42"/>
      <c r="E268" s="43">
        <v>0</v>
      </c>
      <c r="F268" s="43">
        <f t="shared" si="37"/>
        <v>0</v>
      </c>
      <c r="G268" s="43"/>
      <c r="H268" s="44" t="b">
        <f t="shared" si="45"/>
        <v>0</v>
      </c>
      <c r="I268" s="44">
        <v>20.46</v>
      </c>
      <c r="J268" s="14"/>
      <c r="K268" s="17"/>
    </row>
    <row r="269" s="4" customFormat="1" ht="23.1" customHeight="1" outlineLevel="1" spans="1:11">
      <c r="A269" s="41" t="s">
        <v>520</v>
      </c>
      <c r="B269" s="41" t="s">
        <v>521</v>
      </c>
      <c r="C269" s="40" t="s">
        <v>51</v>
      </c>
      <c r="D269" s="42"/>
      <c r="E269" s="43">
        <v>0</v>
      </c>
      <c r="F269" s="43">
        <f t="shared" si="37"/>
        <v>0</v>
      </c>
      <c r="G269" s="43"/>
      <c r="H269" s="44" t="b">
        <f t="shared" si="45"/>
        <v>0</v>
      </c>
      <c r="I269" s="44">
        <v>14.55</v>
      </c>
      <c r="J269" s="14"/>
      <c r="K269" s="17"/>
    </row>
    <row r="270" s="4" customFormat="1" ht="23.1" customHeight="1" outlineLevel="1" spans="1:11">
      <c r="A270" s="41" t="s">
        <v>522</v>
      </c>
      <c r="B270" s="41" t="s">
        <v>523</v>
      </c>
      <c r="C270" s="40"/>
      <c r="D270" s="35"/>
      <c r="E270" s="43">
        <v>0</v>
      </c>
      <c r="F270" s="43">
        <f t="shared" si="37"/>
        <v>0</v>
      </c>
      <c r="G270" s="43"/>
      <c r="H270" s="44"/>
      <c r="I270" s="44"/>
      <c r="J270" s="14"/>
      <c r="K270" s="17"/>
    </row>
    <row r="271" s="4" customFormat="1" ht="23.1" customHeight="1" outlineLevel="1" spans="1:11">
      <c r="A271" s="41" t="s">
        <v>524</v>
      </c>
      <c r="B271" s="41" t="s">
        <v>525</v>
      </c>
      <c r="C271" s="40" t="s">
        <v>51</v>
      </c>
      <c r="D271" s="42"/>
      <c r="E271" s="43">
        <v>0</v>
      </c>
      <c r="F271" s="43">
        <f t="shared" si="37"/>
        <v>0</v>
      </c>
      <c r="G271" s="43"/>
      <c r="H271" s="44" t="b">
        <f t="shared" ref="H271:H277" si="46">IF(D271&gt;I271,"超限价")</f>
        <v>0</v>
      </c>
      <c r="I271" s="44">
        <v>48.49</v>
      </c>
      <c r="J271" s="14"/>
      <c r="K271" s="17"/>
    </row>
    <row r="272" s="4" customFormat="1" ht="23.1" customHeight="1" outlineLevel="1" spans="1:11">
      <c r="A272" s="41" t="s">
        <v>526</v>
      </c>
      <c r="B272" s="41" t="s">
        <v>527</v>
      </c>
      <c r="C272" s="40"/>
      <c r="D272" s="35"/>
      <c r="E272" s="43">
        <v>0</v>
      </c>
      <c r="F272" s="43">
        <f t="shared" si="37"/>
        <v>0</v>
      </c>
      <c r="G272" s="43"/>
      <c r="H272" s="44"/>
      <c r="I272" s="44"/>
      <c r="J272" s="14"/>
      <c r="K272" s="17"/>
    </row>
    <row r="273" s="4" customFormat="1" ht="23.1" customHeight="1" outlineLevel="1" spans="1:11">
      <c r="A273" s="41" t="s">
        <v>528</v>
      </c>
      <c r="B273" s="41" t="s">
        <v>529</v>
      </c>
      <c r="C273" s="40" t="s">
        <v>51</v>
      </c>
      <c r="D273" s="42"/>
      <c r="E273" s="43">
        <v>0</v>
      </c>
      <c r="F273" s="43">
        <f t="shared" si="37"/>
        <v>0</v>
      </c>
      <c r="G273" s="43"/>
      <c r="H273" s="44" t="b">
        <f t="shared" si="46"/>
        <v>0</v>
      </c>
      <c r="I273" s="44">
        <v>31.03</v>
      </c>
      <c r="J273" s="14"/>
      <c r="K273" s="17"/>
    </row>
    <row r="274" s="4" customFormat="1" ht="23.1" customHeight="1" outlineLevel="1" spans="1:11">
      <c r="A274" s="41" t="s">
        <v>530</v>
      </c>
      <c r="B274" s="41" t="s">
        <v>531</v>
      </c>
      <c r="C274" s="40" t="s">
        <v>51</v>
      </c>
      <c r="D274" s="42"/>
      <c r="E274" s="43">
        <v>0</v>
      </c>
      <c r="F274" s="43">
        <f t="shared" si="37"/>
        <v>0</v>
      </c>
      <c r="G274" s="43"/>
      <c r="H274" s="44" t="b">
        <f t="shared" si="46"/>
        <v>0</v>
      </c>
      <c r="I274" s="44">
        <v>11.64</v>
      </c>
      <c r="J274" s="14"/>
      <c r="K274" s="17"/>
    </row>
    <row r="275" s="4" customFormat="1" ht="23.1" customHeight="1" outlineLevel="1" spans="1:11">
      <c r="A275" s="41" t="s">
        <v>532</v>
      </c>
      <c r="B275" s="41" t="s">
        <v>533</v>
      </c>
      <c r="C275" s="40" t="s">
        <v>51</v>
      </c>
      <c r="D275" s="42"/>
      <c r="E275" s="43">
        <v>500</v>
      </c>
      <c r="F275" s="43">
        <f t="shared" ref="F275:F326" si="47">ROUND(E275*D275,2)</f>
        <v>0</v>
      </c>
      <c r="G275" s="43"/>
      <c r="H275" s="44" t="b">
        <f t="shared" si="46"/>
        <v>0</v>
      </c>
      <c r="I275" s="44">
        <v>60.52</v>
      </c>
      <c r="J275" s="14"/>
      <c r="K275" s="17"/>
    </row>
    <row r="276" s="4" customFormat="1" ht="23.1" customHeight="1" outlineLevel="1" spans="1:11">
      <c r="A276" s="41" t="s">
        <v>534</v>
      </c>
      <c r="B276" s="41" t="s">
        <v>535</v>
      </c>
      <c r="C276" s="40" t="s">
        <v>51</v>
      </c>
      <c r="D276" s="42"/>
      <c r="E276" s="43">
        <v>200</v>
      </c>
      <c r="F276" s="43">
        <f t="shared" si="47"/>
        <v>0</v>
      </c>
      <c r="G276" s="43"/>
      <c r="H276" s="44" t="b">
        <f t="shared" si="46"/>
        <v>0</v>
      </c>
      <c r="I276" s="44">
        <v>11.15</v>
      </c>
      <c r="J276" s="63"/>
      <c r="K276" s="17"/>
    </row>
    <row r="277" s="4" customFormat="1" ht="23.1" customHeight="1" outlineLevel="1" spans="1:11">
      <c r="A277" s="41" t="s">
        <v>536</v>
      </c>
      <c r="B277" s="41" t="s">
        <v>537</v>
      </c>
      <c r="C277" s="40" t="s">
        <v>51</v>
      </c>
      <c r="D277" s="42"/>
      <c r="E277" s="43">
        <v>0</v>
      </c>
      <c r="F277" s="43">
        <f t="shared" si="47"/>
        <v>0</v>
      </c>
      <c r="G277" s="43"/>
      <c r="H277" s="44" t="b">
        <f t="shared" si="46"/>
        <v>0</v>
      </c>
      <c r="I277" s="44">
        <v>63.04</v>
      </c>
      <c r="J277" s="14"/>
      <c r="K277" s="17"/>
    </row>
    <row r="278" s="4" customFormat="1" ht="23.1" customHeight="1" outlineLevel="1" spans="1:11">
      <c r="A278" s="41" t="s">
        <v>538</v>
      </c>
      <c r="B278" s="41" t="s">
        <v>539</v>
      </c>
      <c r="C278" s="40"/>
      <c r="D278" s="35"/>
      <c r="E278" s="43">
        <v>0</v>
      </c>
      <c r="F278" s="43">
        <f t="shared" si="47"/>
        <v>0</v>
      </c>
      <c r="G278" s="43"/>
      <c r="H278" s="44"/>
      <c r="I278" s="44"/>
      <c r="J278" s="14"/>
      <c r="K278" s="17"/>
    </row>
    <row r="279" s="4" customFormat="1" ht="23.1" customHeight="1" outlineLevel="1" spans="1:11">
      <c r="A279" s="41" t="s">
        <v>540</v>
      </c>
      <c r="B279" s="41" t="s">
        <v>541</v>
      </c>
      <c r="C279" s="40" t="s">
        <v>51</v>
      </c>
      <c r="D279" s="42"/>
      <c r="E279" s="43">
        <v>300</v>
      </c>
      <c r="F279" s="43">
        <f t="shared" si="47"/>
        <v>0</v>
      </c>
      <c r="G279" s="43"/>
      <c r="H279" s="44" t="b">
        <f t="shared" ref="H279:H282" si="48">IF(D279&gt;I279,"超限价")</f>
        <v>0</v>
      </c>
      <c r="I279" s="44">
        <v>72.32</v>
      </c>
      <c r="J279" s="14"/>
      <c r="K279" s="17"/>
    </row>
    <row r="280" s="4" customFormat="1" ht="23.1" customHeight="1" outlineLevel="1" spans="1:11">
      <c r="A280" s="41" t="s">
        <v>542</v>
      </c>
      <c r="B280" s="41" t="s">
        <v>543</v>
      </c>
      <c r="C280" s="40" t="s">
        <v>51</v>
      </c>
      <c r="D280" s="42"/>
      <c r="E280" s="43">
        <v>200</v>
      </c>
      <c r="F280" s="43">
        <f t="shared" si="47"/>
        <v>0</v>
      </c>
      <c r="G280" s="43"/>
      <c r="H280" s="44" t="b">
        <f t="shared" si="48"/>
        <v>0</v>
      </c>
      <c r="I280" s="44">
        <v>10.43</v>
      </c>
      <c r="J280" s="14"/>
      <c r="K280" s="17"/>
    </row>
    <row r="281" s="4" customFormat="1" ht="23.1" customHeight="1" outlineLevel="1" spans="1:11">
      <c r="A281" s="41" t="s">
        <v>544</v>
      </c>
      <c r="B281" s="41" t="s">
        <v>545</v>
      </c>
      <c r="C281" s="40" t="s">
        <v>51</v>
      </c>
      <c r="D281" s="42"/>
      <c r="E281" s="43">
        <v>50</v>
      </c>
      <c r="F281" s="43">
        <f t="shared" si="47"/>
        <v>0</v>
      </c>
      <c r="G281" s="43"/>
      <c r="H281" s="44" t="b">
        <f t="shared" si="48"/>
        <v>0</v>
      </c>
      <c r="I281" s="44">
        <v>75.64</v>
      </c>
      <c r="J281" s="14"/>
      <c r="K281" s="17"/>
    </row>
    <row r="282" s="4" customFormat="1" ht="23.1" customHeight="1" outlineLevel="1" spans="1:11">
      <c r="A282" s="41" t="s">
        <v>546</v>
      </c>
      <c r="B282" s="41" t="s">
        <v>547</v>
      </c>
      <c r="C282" s="40" t="s">
        <v>51</v>
      </c>
      <c r="D282" s="42"/>
      <c r="E282" s="43">
        <v>50</v>
      </c>
      <c r="F282" s="43">
        <f t="shared" si="47"/>
        <v>0</v>
      </c>
      <c r="G282" s="43"/>
      <c r="H282" s="44" t="b">
        <f t="shared" si="48"/>
        <v>0</v>
      </c>
      <c r="I282" s="44">
        <v>9.7</v>
      </c>
      <c r="J282" s="14"/>
      <c r="K282" s="17"/>
    </row>
    <row r="283" s="4" customFormat="1" ht="23.1" customHeight="1" outlineLevel="1" spans="1:11">
      <c r="A283" s="41" t="s">
        <v>548</v>
      </c>
      <c r="B283" s="41" t="s">
        <v>549</v>
      </c>
      <c r="C283" s="40"/>
      <c r="D283" s="35"/>
      <c r="E283" s="43">
        <v>0</v>
      </c>
      <c r="F283" s="43">
        <f t="shared" si="47"/>
        <v>0</v>
      </c>
      <c r="G283" s="43"/>
      <c r="H283" s="44"/>
      <c r="I283" s="44"/>
      <c r="J283" s="14"/>
      <c r="K283" s="17"/>
    </row>
    <row r="284" s="4" customFormat="1" ht="23.1" customHeight="1" outlineLevel="1" spans="1:11">
      <c r="A284" s="41" t="s">
        <v>550</v>
      </c>
      <c r="B284" s="41" t="s">
        <v>551</v>
      </c>
      <c r="C284" s="40" t="s">
        <v>51</v>
      </c>
      <c r="D284" s="42"/>
      <c r="E284" s="43">
        <v>0</v>
      </c>
      <c r="F284" s="43">
        <f t="shared" si="47"/>
        <v>0</v>
      </c>
      <c r="G284" s="43"/>
      <c r="H284" s="44" t="b">
        <f t="shared" ref="H284:H289" si="49">IF(D284&gt;I284,"超限价")</f>
        <v>0</v>
      </c>
      <c r="I284" s="44">
        <v>81.95</v>
      </c>
      <c r="J284" s="14"/>
      <c r="K284" s="17"/>
    </row>
    <row r="285" s="4" customFormat="1" ht="23.1" customHeight="1" outlineLevel="1" spans="1:11">
      <c r="A285" s="41" t="s">
        <v>552</v>
      </c>
      <c r="B285" s="41" t="s">
        <v>553</v>
      </c>
      <c r="C285" s="40" t="s">
        <v>51</v>
      </c>
      <c r="D285" s="42"/>
      <c r="E285" s="43">
        <v>0</v>
      </c>
      <c r="F285" s="43">
        <f t="shared" si="47"/>
        <v>0</v>
      </c>
      <c r="G285" s="43"/>
      <c r="H285" s="44" t="b">
        <f t="shared" si="49"/>
        <v>0</v>
      </c>
      <c r="I285" s="44">
        <v>16.39</v>
      </c>
      <c r="J285" s="14"/>
      <c r="K285" s="17"/>
    </row>
    <row r="286" s="4" customFormat="1" ht="23.1" customHeight="1" outlineLevel="1" spans="1:11">
      <c r="A286" s="41" t="s">
        <v>554</v>
      </c>
      <c r="B286" s="41" t="s">
        <v>555</v>
      </c>
      <c r="C286" s="40" t="s">
        <v>51</v>
      </c>
      <c r="D286" s="42"/>
      <c r="E286" s="43">
        <v>0</v>
      </c>
      <c r="F286" s="43">
        <f t="shared" si="47"/>
        <v>0</v>
      </c>
      <c r="G286" s="43"/>
      <c r="H286" s="44" t="b">
        <f t="shared" si="49"/>
        <v>0</v>
      </c>
      <c r="I286" s="44">
        <v>81.94</v>
      </c>
      <c r="J286" s="14"/>
      <c r="K286" s="17"/>
    </row>
    <row r="287" s="4" customFormat="1" ht="23.1" customHeight="1" outlineLevel="1" spans="1:11">
      <c r="A287" s="41" t="s">
        <v>556</v>
      </c>
      <c r="B287" s="41" t="s">
        <v>557</v>
      </c>
      <c r="C287" s="40" t="s">
        <v>51</v>
      </c>
      <c r="D287" s="42"/>
      <c r="E287" s="43">
        <v>0</v>
      </c>
      <c r="F287" s="43">
        <f t="shared" si="47"/>
        <v>0</v>
      </c>
      <c r="G287" s="43"/>
      <c r="H287" s="44" t="b">
        <f t="shared" si="49"/>
        <v>0</v>
      </c>
      <c r="I287" s="44">
        <v>16.39</v>
      </c>
      <c r="J287" s="14"/>
      <c r="K287" s="17"/>
    </row>
    <row r="288" s="4" customFormat="1" ht="23.1" customHeight="1" outlineLevel="1" spans="1:11">
      <c r="A288" s="41" t="s">
        <v>558</v>
      </c>
      <c r="B288" s="41" t="s">
        <v>559</v>
      </c>
      <c r="C288" s="40" t="s">
        <v>51</v>
      </c>
      <c r="D288" s="42"/>
      <c r="E288" s="43">
        <v>0</v>
      </c>
      <c r="F288" s="43">
        <f t="shared" si="47"/>
        <v>0</v>
      </c>
      <c r="G288" s="43"/>
      <c r="H288" s="44" t="b">
        <f t="shared" si="49"/>
        <v>0</v>
      </c>
      <c r="I288" s="44">
        <v>81.96</v>
      </c>
      <c r="J288" s="14"/>
      <c r="K288" s="17"/>
    </row>
    <row r="289" s="4" customFormat="1" ht="23.1" customHeight="1" outlineLevel="1" spans="1:11">
      <c r="A289" s="41" t="s">
        <v>560</v>
      </c>
      <c r="B289" s="41" t="s">
        <v>561</v>
      </c>
      <c r="C289" s="40" t="s">
        <v>51</v>
      </c>
      <c r="D289" s="42"/>
      <c r="E289" s="43">
        <v>0</v>
      </c>
      <c r="F289" s="43">
        <f t="shared" si="47"/>
        <v>0</v>
      </c>
      <c r="G289" s="43"/>
      <c r="H289" s="44" t="b">
        <f t="shared" si="49"/>
        <v>0</v>
      </c>
      <c r="I289" s="44">
        <v>17.82</v>
      </c>
      <c r="J289" s="14"/>
      <c r="K289" s="17"/>
    </row>
    <row r="290" s="4" customFormat="1" ht="23.1" customHeight="1" outlineLevel="1" spans="1:11">
      <c r="A290" s="41" t="s">
        <v>562</v>
      </c>
      <c r="B290" s="41" t="s">
        <v>563</v>
      </c>
      <c r="C290" s="40"/>
      <c r="D290" s="35"/>
      <c r="E290" s="43">
        <v>0</v>
      </c>
      <c r="F290" s="43">
        <f t="shared" si="47"/>
        <v>0</v>
      </c>
      <c r="G290" s="43"/>
      <c r="H290" s="44"/>
      <c r="I290" s="44"/>
      <c r="J290" s="14"/>
      <c r="K290" s="17"/>
    </row>
    <row r="291" s="4" customFormat="1" ht="23.1" customHeight="1" outlineLevel="1" spans="1:11">
      <c r="A291" s="41" t="s">
        <v>564</v>
      </c>
      <c r="B291" s="41" t="s">
        <v>565</v>
      </c>
      <c r="C291" s="40" t="s">
        <v>51</v>
      </c>
      <c r="D291" s="42"/>
      <c r="E291" s="43">
        <v>0</v>
      </c>
      <c r="F291" s="43">
        <f t="shared" si="47"/>
        <v>0</v>
      </c>
      <c r="G291" s="43"/>
      <c r="H291" s="44" t="b">
        <f t="shared" ref="H291:H297" si="50">IF(D291&gt;I291,"超限价")</f>
        <v>0</v>
      </c>
      <c r="I291" s="44">
        <v>75.66</v>
      </c>
      <c r="J291" s="14"/>
      <c r="K291" s="17"/>
    </row>
    <row r="292" s="4" customFormat="1" ht="23.1" customHeight="1" outlineLevel="1" spans="1:11">
      <c r="A292" s="41" t="s">
        <v>566</v>
      </c>
      <c r="B292" s="41" t="s">
        <v>567</v>
      </c>
      <c r="C292" s="40" t="s">
        <v>51</v>
      </c>
      <c r="D292" s="42"/>
      <c r="E292" s="43">
        <v>0</v>
      </c>
      <c r="F292" s="43">
        <f t="shared" si="47"/>
        <v>0</v>
      </c>
      <c r="G292" s="43"/>
      <c r="H292" s="44" t="b">
        <f t="shared" si="50"/>
        <v>0</v>
      </c>
      <c r="I292" s="44">
        <v>7.76</v>
      </c>
      <c r="J292" s="14"/>
      <c r="K292" s="17"/>
    </row>
    <row r="293" s="4" customFormat="1" ht="23.1" customHeight="1" outlineLevel="1" spans="1:11">
      <c r="A293" s="41">
        <v>325</v>
      </c>
      <c r="B293" s="41" t="s">
        <v>568</v>
      </c>
      <c r="C293" s="40"/>
      <c r="D293" s="35"/>
      <c r="E293" s="43">
        <v>0</v>
      </c>
      <c r="F293" s="43">
        <f t="shared" si="47"/>
        <v>0</v>
      </c>
      <c r="G293" s="43"/>
      <c r="H293" s="44"/>
      <c r="I293" s="44"/>
      <c r="J293" s="14"/>
      <c r="K293" s="17"/>
    </row>
    <row r="294" s="4" customFormat="1" ht="23.1" customHeight="1" outlineLevel="1" spans="1:11">
      <c r="A294" s="41" t="s">
        <v>569</v>
      </c>
      <c r="B294" s="41" t="s">
        <v>570</v>
      </c>
      <c r="C294" s="40"/>
      <c r="D294" s="35"/>
      <c r="E294" s="43">
        <v>0</v>
      </c>
      <c r="F294" s="43">
        <f t="shared" si="47"/>
        <v>0</v>
      </c>
      <c r="G294" s="43"/>
      <c r="H294" s="44"/>
      <c r="I294" s="44"/>
      <c r="J294" s="14"/>
      <c r="K294" s="17"/>
    </row>
    <row r="295" s="4" customFormat="1" ht="23.1" customHeight="1" outlineLevel="1" spans="1:11">
      <c r="A295" s="41" t="s">
        <v>571</v>
      </c>
      <c r="B295" s="41" t="s">
        <v>572</v>
      </c>
      <c r="C295" s="40" t="s">
        <v>51</v>
      </c>
      <c r="D295" s="42"/>
      <c r="E295" s="43">
        <v>0</v>
      </c>
      <c r="F295" s="43">
        <f t="shared" si="47"/>
        <v>0</v>
      </c>
      <c r="G295" s="43"/>
      <c r="H295" s="44" t="b">
        <f t="shared" si="50"/>
        <v>0</v>
      </c>
      <c r="I295" s="44">
        <v>17.51</v>
      </c>
      <c r="J295" s="14"/>
      <c r="K295" s="17"/>
    </row>
    <row r="296" s="4" customFormat="1" ht="23.1" customHeight="1" outlineLevel="1" spans="1:11">
      <c r="A296" s="41" t="s">
        <v>573</v>
      </c>
      <c r="B296" s="41" t="s">
        <v>574</v>
      </c>
      <c r="C296" s="40" t="s">
        <v>51</v>
      </c>
      <c r="D296" s="42"/>
      <c r="E296" s="43">
        <v>0</v>
      </c>
      <c r="F296" s="43">
        <f t="shared" si="47"/>
        <v>0</v>
      </c>
      <c r="G296" s="43"/>
      <c r="H296" s="44" t="b">
        <f t="shared" si="50"/>
        <v>0</v>
      </c>
      <c r="I296" s="44">
        <v>14.55</v>
      </c>
      <c r="J296" s="14"/>
      <c r="K296" s="17"/>
    </row>
    <row r="297" s="4" customFormat="1" ht="23.1" customHeight="1" outlineLevel="1" spans="1:11">
      <c r="A297" s="41" t="s">
        <v>575</v>
      </c>
      <c r="B297" s="41" t="s">
        <v>576</v>
      </c>
      <c r="C297" s="40" t="s">
        <v>51</v>
      </c>
      <c r="D297" s="42"/>
      <c r="E297" s="43">
        <v>0</v>
      </c>
      <c r="F297" s="43">
        <f t="shared" si="47"/>
        <v>0</v>
      </c>
      <c r="G297" s="43"/>
      <c r="H297" s="44" t="b">
        <f t="shared" si="50"/>
        <v>0</v>
      </c>
      <c r="I297" s="44">
        <v>14.54</v>
      </c>
      <c r="J297" s="14"/>
      <c r="K297" s="17"/>
    </row>
    <row r="298" s="4" customFormat="1" ht="23.1" customHeight="1" outlineLevel="1" spans="1:11">
      <c r="A298" s="41" t="s">
        <v>577</v>
      </c>
      <c r="B298" s="41" t="s">
        <v>578</v>
      </c>
      <c r="C298" s="40"/>
      <c r="D298" s="35"/>
      <c r="E298" s="43">
        <v>0</v>
      </c>
      <c r="F298" s="43">
        <f t="shared" si="47"/>
        <v>0</v>
      </c>
      <c r="G298" s="43"/>
      <c r="H298" s="44"/>
      <c r="I298" s="44"/>
      <c r="J298" s="14"/>
      <c r="K298" s="17"/>
    </row>
    <row r="299" s="4" customFormat="1" ht="23.1" customHeight="1" outlineLevel="1" spans="1:11">
      <c r="A299" s="41" t="s">
        <v>579</v>
      </c>
      <c r="B299" s="41" t="s">
        <v>580</v>
      </c>
      <c r="C299" s="40" t="s">
        <v>51</v>
      </c>
      <c r="D299" s="42"/>
      <c r="E299" s="43">
        <v>0</v>
      </c>
      <c r="F299" s="43">
        <f t="shared" si="47"/>
        <v>0</v>
      </c>
      <c r="G299" s="43"/>
      <c r="H299" s="44" t="b">
        <f t="shared" ref="H299:H303" si="51">IF(D299&gt;I299,"超限价")</f>
        <v>0</v>
      </c>
      <c r="I299" s="44">
        <v>11.64</v>
      </c>
      <c r="J299" s="14"/>
      <c r="K299" s="17"/>
    </row>
    <row r="300" s="4" customFormat="1" ht="23.1" customHeight="1" outlineLevel="1" spans="1:11">
      <c r="A300" s="41" t="s">
        <v>581</v>
      </c>
      <c r="B300" s="41" t="s">
        <v>582</v>
      </c>
      <c r="C300" s="40" t="s">
        <v>51</v>
      </c>
      <c r="D300" s="42"/>
      <c r="E300" s="43">
        <v>500</v>
      </c>
      <c r="F300" s="43">
        <f t="shared" si="47"/>
        <v>0</v>
      </c>
      <c r="G300" s="43"/>
      <c r="H300" s="44" t="b">
        <f t="shared" si="51"/>
        <v>0</v>
      </c>
      <c r="I300" s="44">
        <v>14.54</v>
      </c>
      <c r="J300" s="14"/>
      <c r="K300" s="17"/>
    </row>
    <row r="301" s="4" customFormat="1" ht="23.1" customHeight="1" outlineLevel="1" spans="1:11">
      <c r="A301" s="41" t="s">
        <v>583</v>
      </c>
      <c r="B301" s="41" t="s">
        <v>584</v>
      </c>
      <c r="C301" s="40" t="s">
        <v>51</v>
      </c>
      <c r="D301" s="42"/>
      <c r="E301" s="43">
        <v>5</v>
      </c>
      <c r="F301" s="43">
        <f t="shared" si="47"/>
        <v>0</v>
      </c>
      <c r="G301" s="43"/>
      <c r="H301" s="44" t="b">
        <f t="shared" si="51"/>
        <v>0</v>
      </c>
      <c r="I301" s="44">
        <v>18.42</v>
      </c>
      <c r="J301" s="14"/>
      <c r="K301" s="17"/>
    </row>
    <row r="302" s="4" customFormat="1" ht="23.1" customHeight="1" outlineLevel="1" spans="1:11">
      <c r="A302" s="41" t="s">
        <v>585</v>
      </c>
      <c r="B302" s="41" t="s">
        <v>586</v>
      </c>
      <c r="C302" s="40" t="s">
        <v>51</v>
      </c>
      <c r="D302" s="42"/>
      <c r="E302" s="43">
        <v>5</v>
      </c>
      <c r="F302" s="43">
        <f t="shared" si="47"/>
        <v>0</v>
      </c>
      <c r="G302" s="43"/>
      <c r="H302" s="44" t="b">
        <f t="shared" si="51"/>
        <v>0</v>
      </c>
      <c r="I302" s="44">
        <v>25.19</v>
      </c>
      <c r="J302" s="14"/>
      <c r="K302" s="17"/>
    </row>
    <row r="303" s="4" customFormat="1" ht="23.1" customHeight="1" outlineLevel="1" spans="1:11">
      <c r="A303" s="41" t="s">
        <v>587</v>
      </c>
      <c r="B303" s="41" t="s">
        <v>588</v>
      </c>
      <c r="C303" s="40" t="s">
        <v>51</v>
      </c>
      <c r="D303" s="42"/>
      <c r="E303" s="43">
        <v>0</v>
      </c>
      <c r="F303" s="43">
        <f t="shared" si="47"/>
        <v>0</v>
      </c>
      <c r="G303" s="43"/>
      <c r="H303" s="44" t="b">
        <f t="shared" si="51"/>
        <v>0</v>
      </c>
      <c r="I303" s="44">
        <v>22.02</v>
      </c>
      <c r="J303" s="14"/>
      <c r="K303" s="17"/>
    </row>
    <row r="304" s="4" customFormat="1" ht="23.1" customHeight="1" outlineLevel="1" spans="1:11">
      <c r="A304" s="41" t="s">
        <v>589</v>
      </c>
      <c r="B304" s="41" t="s">
        <v>590</v>
      </c>
      <c r="C304" s="40"/>
      <c r="D304" s="35"/>
      <c r="E304" s="43">
        <v>0</v>
      </c>
      <c r="F304" s="43">
        <f t="shared" si="47"/>
        <v>0</v>
      </c>
      <c r="G304" s="43"/>
      <c r="H304" s="44"/>
      <c r="I304" s="44"/>
      <c r="J304" s="14"/>
      <c r="K304" s="17"/>
    </row>
    <row r="305" s="4" customFormat="1" ht="23.1" customHeight="1" outlineLevel="1" spans="1:11">
      <c r="A305" s="41" t="s">
        <v>591</v>
      </c>
      <c r="B305" s="41" t="s">
        <v>592</v>
      </c>
      <c r="C305" s="40" t="s">
        <v>51</v>
      </c>
      <c r="D305" s="42"/>
      <c r="E305" s="43">
        <v>0</v>
      </c>
      <c r="F305" s="43">
        <f t="shared" si="47"/>
        <v>0</v>
      </c>
      <c r="G305" s="43"/>
      <c r="H305" s="44" t="b">
        <f t="shared" ref="H305:H309" si="52">IF(D305&gt;I305,"超限价")</f>
        <v>0</v>
      </c>
      <c r="I305" s="44">
        <v>24.24</v>
      </c>
      <c r="J305" s="14"/>
      <c r="K305" s="17"/>
    </row>
    <row r="306" s="4" customFormat="1" ht="23.1" customHeight="1" outlineLevel="1" spans="1:11">
      <c r="A306" s="41" t="s">
        <v>593</v>
      </c>
      <c r="B306" s="41" t="s">
        <v>594</v>
      </c>
      <c r="C306" s="40" t="s">
        <v>51</v>
      </c>
      <c r="D306" s="42"/>
      <c r="E306" s="43">
        <v>0</v>
      </c>
      <c r="F306" s="43">
        <f t="shared" si="47"/>
        <v>0</v>
      </c>
      <c r="G306" s="43"/>
      <c r="H306" s="44" t="b">
        <f t="shared" si="52"/>
        <v>0</v>
      </c>
      <c r="I306" s="44">
        <v>38.79</v>
      </c>
      <c r="J306" s="14"/>
      <c r="K306" s="17"/>
    </row>
    <row r="307" s="4" customFormat="1" ht="23.1" customHeight="1" outlineLevel="1" spans="1:11">
      <c r="A307" s="41" t="s">
        <v>595</v>
      </c>
      <c r="B307" s="41" t="s">
        <v>596</v>
      </c>
      <c r="C307" s="40" t="s">
        <v>51</v>
      </c>
      <c r="D307" s="42"/>
      <c r="E307" s="43">
        <v>0</v>
      </c>
      <c r="F307" s="43">
        <f t="shared" si="47"/>
        <v>0</v>
      </c>
      <c r="G307" s="43"/>
      <c r="H307" s="44" t="b">
        <f t="shared" si="52"/>
        <v>0</v>
      </c>
      <c r="I307" s="44">
        <v>21.89</v>
      </c>
      <c r="J307" s="14"/>
      <c r="K307" s="17"/>
    </row>
    <row r="308" s="4" customFormat="1" ht="23.1" customHeight="1" outlineLevel="1" spans="1:11">
      <c r="A308" s="41" t="s">
        <v>597</v>
      </c>
      <c r="B308" s="41" t="s">
        <v>598</v>
      </c>
      <c r="C308" s="40" t="s">
        <v>51</v>
      </c>
      <c r="D308" s="42"/>
      <c r="E308" s="43">
        <v>5</v>
      </c>
      <c r="F308" s="43">
        <f t="shared" si="47"/>
        <v>0</v>
      </c>
      <c r="G308" s="43"/>
      <c r="H308" s="44" t="b">
        <f t="shared" si="52"/>
        <v>0</v>
      </c>
      <c r="I308" s="44">
        <v>38.79</v>
      </c>
      <c r="J308" s="14"/>
      <c r="K308" s="17"/>
    </row>
    <row r="309" s="4" customFormat="1" ht="23.1" customHeight="1" outlineLevel="1" spans="1:11">
      <c r="A309" s="41" t="s">
        <v>599</v>
      </c>
      <c r="B309" s="41" t="s">
        <v>600</v>
      </c>
      <c r="C309" s="40" t="s">
        <v>51</v>
      </c>
      <c r="D309" s="42"/>
      <c r="E309" s="43">
        <v>5</v>
      </c>
      <c r="F309" s="43">
        <f t="shared" si="47"/>
        <v>0</v>
      </c>
      <c r="G309" s="43"/>
      <c r="H309" s="44" t="b">
        <f t="shared" si="52"/>
        <v>0</v>
      </c>
      <c r="I309" s="44">
        <v>26.94</v>
      </c>
      <c r="J309" s="14"/>
      <c r="K309" s="17"/>
    </row>
    <row r="310" s="4" customFormat="1" ht="23.1" customHeight="1" outlineLevel="1" spans="1:11">
      <c r="A310" s="41" t="s">
        <v>601</v>
      </c>
      <c r="B310" s="41" t="s">
        <v>602</v>
      </c>
      <c r="C310" s="40"/>
      <c r="D310" s="35"/>
      <c r="E310" s="43">
        <v>0</v>
      </c>
      <c r="F310" s="43">
        <f t="shared" si="47"/>
        <v>0</v>
      </c>
      <c r="G310" s="43"/>
      <c r="H310" s="44"/>
      <c r="I310" s="44"/>
      <c r="J310" s="14"/>
      <c r="K310" s="17"/>
    </row>
    <row r="311" s="4" customFormat="1" ht="23.1" customHeight="1" outlineLevel="1" spans="1:11">
      <c r="A311" s="41" t="s">
        <v>603</v>
      </c>
      <c r="B311" s="41" t="s">
        <v>604</v>
      </c>
      <c r="C311" s="40" t="s">
        <v>51</v>
      </c>
      <c r="D311" s="42"/>
      <c r="E311" s="43">
        <v>5</v>
      </c>
      <c r="F311" s="43">
        <f t="shared" si="47"/>
        <v>0</v>
      </c>
      <c r="G311" s="43"/>
      <c r="H311" s="44" t="b">
        <f t="shared" ref="H311:H314" si="53">IF(D311&gt;I311,"超限价")</f>
        <v>0</v>
      </c>
      <c r="I311" s="44">
        <v>38.78</v>
      </c>
      <c r="J311" s="14"/>
      <c r="K311" s="17"/>
    </row>
    <row r="312" s="4" customFormat="1" ht="23.1" customHeight="1" outlineLevel="1" spans="1:11">
      <c r="A312" s="41" t="s">
        <v>605</v>
      </c>
      <c r="B312" s="41" t="s">
        <v>606</v>
      </c>
      <c r="C312" s="40" t="s">
        <v>51</v>
      </c>
      <c r="D312" s="42"/>
      <c r="E312" s="43">
        <v>0</v>
      </c>
      <c r="F312" s="43">
        <f t="shared" si="47"/>
        <v>0</v>
      </c>
      <c r="G312" s="43"/>
      <c r="H312" s="44" t="b">
        <f t="shared" si="53"/>
        <v>0</v>
      </c>
      <c r="I312" s="44">
        <v>43.65</v>
      </c>
      <c r="J312" s="14"/>
      <c r="K312" s="17"/>
    </row>
    <row r="313" s="4" customFormat="1" ht="23.1" customHeight="1" outlineLevel="1" spans="1:11">
      <c r="A313" s="41" t="s">
        <v>607</v>
      </c>
      <c r="B313" s="41" t="s">
        <v>608</v>
      </c>
      <c r="C313" s="40" t="s">
        <v>51</v>
      </c>
      <c r="D313" s="42"/>
      <c r="E313" s="43">
        <v>0</v>
      </c>
      <c r="F313" s="43">
        <f t="shared" si="47"/>
        <v>0</v>
      </c>
      <c r="G313" s="43"/>
      <c r="H313" s="44" t="b">
        <f t="shared" si="53"/>
        <v>0</v>
      </c>
      <c r="I313" s="44">
        <v>43.64</v>
      </c>
      <c r="J313" s="14"/>
      <c r="K313" s="17"/>
    </row>
    <row r="314" s="4" customFormat="1" ht="23.1" customHeight="1" outlineLevel="1" spans="1:11">
      <c r="A314" s="41" t="s">
        <v>609</v>
      </c>
      <c r="B314" s="41" t="s">
        <v>610</v>
      </c>
      <c r="C314" s="40" t="s">
        <v>51</v>
      </c>
      <c r="D314" s="42"/>
      <c r="E314" s="43">
        <v>5</v>
      </c>
      <c r="F314" s="43">
        <f t="shared" si="47"/>
        <v>0</v>
      </c>
      <c r="G314" s="43"/>
      <c r="H314" s="44" t="b">
        <f t="shared" si="53"/>
        <v>0</v>
      </c>
      <c r="I314" s="44">
        <v>48.48</v>
      </c>
      <c r="J314" s="14"/>
      <c r="K314" s="17"/>
    </row>
    <row r="315" s="4" customFormat="1" ht="23.1" customHeight="1" outlineLevel="1" spans="1:11">
      <c r="A315" s="41">
        <v>326</v>
      </c>
      <c r="B315" s="41" t="s">
        <v>611</v>
      </c>
      <c r="C315" s="40"/>
      <c r="D315" s="35"/>
      <c r="E315" s="43">
        <v>0</v>
      </c>
      <c r="F315" s="43">
        <f t="shared" si="47"/>
        <v>0</v>
      </c>
      <c r="G315" s="43"/>
      <c r="H315" s="44"/>
      <c r="I315" s="44"/>
      <c r="J315" s="14"/>
      <c r="K315" s="17"/>
    </row>
    <row r="316" s="4" customFormat="1" ht="23.1" customHeight="1" outlineLevel="1" spans="1:11">
      <c r="A316" s="41" t="s">
        <v>612</v>
      </c>
      <c r="B316" s="41" t="s">
        <v>613</v>
      </c>
      <c r="C316" s="40" t="s">
        <v>51</v>
      </c>
      <c r="D316" s="42"/>
      <c r="E316" s="43">
        <v>0</v>
      </c>
      <c r="F316" s="43">
        <f t="shared" si="47"/>
        <v>0</v>
      </c>
      <c r="G316" s="43"/>
      <c r="H316" s="44" t="b">
        <f t="shared" ref="H316:H321" si="54">IF(D316&gt;I316,"超限价")</f>
        <v>0</v>
      </c>
      <c r="I316" s="44">
        <v>43.64</v>
      </c>
      <c r="J316" s="14"/>
      <c r="K316" s="17"/>
    </row>
    <row r="317" s="4" customFormat="1" ht="23.1" customHeight="1" outlineLevel="1" spans="1:11">
      <c r="A317" s="41" t="s">
        <v>614</v>
      </c>
      <c r="B317" s="41" t="s">
        <v>615</v>
      </c>
      <c r="C317" s="40" t="s">
        <v>51</v>
      </c>
      <c r="D317" s="42"/>
      <c r="E317" s="43">
        <v>0</v>
      </c>
      <c r="F317" s="43">
        <f t="shared" si="47"/>
        <v>0</v>
      </c>
      <c r="G317" s="43"/>
      <c r="H317" s="44" t="b">
        <f t="shared" si="54"/>
        <v>0</v>
      </c>
      <c r="I317" s="44">
        <v>38.79</v>
      </c>
      <c r="J317" s="14"/>
      <c r="K317" s="17"/>
    </row>
    <row r="318" s="4" customFormat="1" ht="23.1" customHeight="1" outlineLevel="1" spans="1:11">
      <c r="A318" s="41" t="s">
        <v>616</v>
      </c>
      <c r="B318" s="41" t="s">
        <v>617</v>
      </c>
      <c r="C318" s="40" t="s">
        <v>51</v>
      </c>
      <c r="D318" s="42"/>
      <c r="E318" s="43">
        <v>0</v>
      </c>
      <c r="F318" s="43">
        <f t="shared" si="47"/>
        <v>0</v>
      </c>
      <c r="G318" s="43"/>
      <c r="H318" s="44" t="b">
        <f t="shared" si="54"/>
        <v>0</v>
      </c>
      <c r="I318" s="44">
        <v>43.65</v>
      </c>
      <c r="J318" s="14"/>
      <c r="K318" s="17"/>
    </row>
    <row r="319" s="4" customFormat="1" ht="23.1" customHeight="1" outlineLevel="1" spans="1:11">
      <c r="A319" s="41" t="s">
        <v>618</v>
      </c>
      <c r="B319" s="41" t="s">
        <v>619</v>
      </c>
      <c r="C319" s="40" t="s">
        <v>51</v>
      </c>
      <c r="D319" s="42"/>
      <c r="E319" s="43">
        <v>0</v>
      </c>
      <c r="F319" s="43">
        <f t="shared" si="47"/>
        <v>0</v>
      </c>
      <c r="G319" s="43"/>
      <c r="H319" s="44" t="b">
        <f t="shared" si="54"/>
        <v>0</v>
      </c>
      <c r="I319" s="44">
        <v>46.55</v>
      </c>
      <c r="J319" s="14"/>
      <c r="K319" s="17"/>
    </row>
    <row r="320" s="4" customFormat="1" ht="23.1" customHeight="1" outlineLevel="1" spans="1:11">
      <c r="A320" s="41" t="s">
        <v>620</v>
      </c>
      <c r="B320" s="41" t="s">
        <v>621</v>
      </c>
      <c r="C320" s="40" t="s">
        <v>51</v>
      </c>
      <c r="D320" s="42"/>
      <c r="E320" s="43">
        <v>0</v>
      </c>
      <c r="F320" s="43">
        <f t="shared" si="47"/>
        <v>0</v>
      </c>
      <c r="G320" s="43"/>
      <c r="H320" s="44" t="b">
        <f t="shared" si="54"/>
        <v>0</v>
      </c>
      <c r="I320" s="44">
        <v>62.57</v>
      </c>
      <c r="J320" s="14"/>
      <c r="K320" s="17"/>
    </row>
    <row r="321" s="4" customFormat="1" ht="23.1" customHeight="1" outlineLevel="1" spans="1:11">
      <c r="A321" s="41" t="s">
        <v>622</v>
      </c>
      <c r="B321" s="41" t="s">
        <v>623</v>
      </c>
      <c r="C321" s="40" t="s">
        <v>51</v>
      </c>
      <c r="D321" s="42"/>
      <c r="E321" s="43">
        <v>200</v>
      </c>
      <c r="F321" s="43">
        <f t="shared" si="47"/>
        <v>0</v>
      </c>
      <c r="G321" s="43"/>
      <c r="H321" s="44" t="b">
        <f t="shared" si="54"/>
        <v>0</v>
      </c>
      <c r="I321" s="44">
        <v>81.6</v>
      </c>
      <c r="J321" s="14"/>
      <c r="K321" s="17"/>
    </row>
    <row r="322" s="4" customFormat="1" ht="23.1" customHeight="1" outlineLevel="1" spans="1:11">
      <c r="A322" s="41">
        <v>329</v>
      </c>
      <c r="B322" s="41" t="s">
        <v>624</v>
      </c>
      <c r="C322" s="40"/>
      <c r="D322" s="35"/>
      <c r="E322" s="43">
        <v>0</v>
      </c>
      <c r="F322" s="43">
        <f t="shared" si="47"/>
        <v>0</v>
      </c>
      <c r="G322" s="43"/>
      <c r="H322" s="44"/>
      <c r="I322" s="44"/>
      <c r="J322" s="14"/>
      <c r="K322" s="17"/>
    </row>
    <row r="323" s="4" customFormat="1" ht="23.1" customHeight="1" outlineLevel="1" spans="1:11">
      <c r="A323" s="41" t="s">
        <v>625</v>
      </c>
      <c r="B323" s="41" t="s">
        <v>626</v>
      </c>
      <c r="C323" s="40"/>
      <c r="D323" s="35"/>
      <c r="E323" s="43">
        <v>0</v>
      </c>
      <c r="F323" s="43">
        <f t="shared" si="47"/>
        <v>0</v>
      </c>
      <c r="G323" s="43"/>
      <c r="H323" s="44"/>
      <c r="I323" s="44"/>
      <c r="J323" s="14"/>
      <c r="K323" s="17"/>
    </row>
    <row r="324" s="4" customFormat="1" ht="23.1" customHeight="1" outlineLevel="1" spans="1:11">
      <c r="A324" s="41" t="s">
        <v>627</v>
      </c>
      <c r="B324" s="41" t="s">
        <v>628</v>
      </c>
      <c r="C324" s="40" t="s">
        <v>51</v>
      </c>
      <c r="D324" s="42"/>
      <c r="E324" s="43">
        <v>5</v>
      </c>
      <c r="F324" s="43">
        <f t="shared" si="47"/>
        <v>0</v>
      </c>
      <c r="G324" s="43"/>
      <c r="H324" s="44" t="b">
        <f t="shared" ref="H324:H326" si="55">IF(D324&gt;I324,"超限价")</f>
        <v>0</v>
      </c>
      <c r="I324" s="44">
        <v>223.07</v>
      </c>
      <c r="J324" s="14"/>
      <c r="K324" s="17"/>
    </row>
    <row r="325" s="4" customFormat="1" ht="23.1" customHeight="1" outlineLevel="1" spans="1:11">
      <c r="A325" s="41" t="s">
        <v>629</v>
      </c>
      <c r="B325" s="41" t="s">
        <v>630</v>
      </c>
      <c r="C325" s="40" t="s">
        <v>51</v>
      </c>
      <c r="D325" s="42"/>
      <c r="E325" s="43">
        <v>5</v>
      </c>
      <c r="F325" s="43">
        <f t="shared" si="47"/>
        <v>0</v>
      </c>
      <c r="G325" s="43"/>
      <c r="H325" s="44" t="b">
        <f t="shared" si="55"/>
        <v>0</v>
      </c>
      <c r="I325" s="44">
        <v>223.07</v>
      </c>
      <c r="J325" s="14"/>
      <c r="K325" s="17"/>
    </row>
    <row r="326" s="4" customFormat="1" ht="23.1" customHeight="1" outlineLevel="1" spans="1:11">
      <c r="A326" s="41">
        <v>335</v>
      </c>
      <c r="B326" s="41" t="s">
        <v>631</v>
      </c>
      <c r="C326" s="40" t="s">
        <v>51</v>
      </c>
      <c r="D326" s="42"/>
      <c r="E326" s="43">
        <v>0</v>
      </c>
      <c r="F326" s="43">
        <f t="shared" si="47"/>
        <v>0</v>
      </c>
      <c r="G326" s="43"/>
      <c r="H326" s="44" t="b">
        <f t="shared" si="55"/>
        <v>0</v>
      </c>
      <c r="I326" s="44">
        <v>6.79</v>
      </c>
      <c r="J326" s="14"/>
      <c r="K326" s="17"/>
    </row>
    <row r="327" s="3" customFormat="1" ht="23.1" customHeight="1" spans="1:16359">
      <c r="A327" s="61">
        <v>400</v>
      </c>
      <c r="B327" s="61" t="s">
        <v>632</v>
      </c>
      <c r="C327" s="34"/>
      <c r="D327" s="35"/>
      <c r="E327" s="37"/>
      <c r="F327" s="37">
        <f>SUM(F328:F451)</f>
        <v>0</v>
      </c>
      <c r="G327" s="43"/>
      <c r="H327" s="44"/>
      <c r="I327" s="52"/>
      <c r="J327" s="14"/>
      <c r="K327" s="17"/>
      <c r="XEC327" s="57"/>
      <c r="XED327" s="57"/>
      <c r="XEE327" s="57"/>
    </row>
    <row r="328" s="4" customFormat="1" ht="23.1" customHeight="1" outlineLevel="1" spans="1:11">
      <c r="A328" s="41">
        <v>401</v>
      </c>
      <c r="B328" s="41" t="s">
        <v>633</v>
      </c>
      <c r="C328" s="40"/>
      <c r="D328" s="35"/>
      <c r="E328" s="43"/>
      <c r="F328" s="43"/>
      <c r="G328" s="43"/>
      <c r="H328" s="44"/>
      <c r="I328" s="44"/>
      <c r="J328" s="14"/>
      <c r="K328" s="17"/>
    </row>
    <row r="329" s="4" customFormat="1" ht="23.1" customHeight="1" outlineLevel="1" spans="1:11">
      <c r="A329" s="41" t="s">
        <v>634</v>
      </c>
      <c r="B329" s="41" t="s">
        <v>635</v>
      </c>
      <c r="C329" s="40" t="s">
        <v>55</v>
      </c>
      <c r="D329" s="42"/>
      <c r="E329" s="43">
        <v>150</v>
      </c>
      <c r="F329" s="43">
        <f t="shared" ref="F329:F392" si="56">ROUND(E329*D329,2)</f>
        <v>0</v>
      </c>
      <c r="G329" s="43"/>
      <c r="H329" s="44" t="b">
        <f t="shared" ref="H329:H332" si="57">IF(D329&gt;I329,"超限价")</f>
        <v>0</v>
      </c>
      <c r="I329" s="44">
        <v>44.9</v>
      </c>
      <c r="J329" s="14"/>
      <c r="K329" s="17"/>
    </row>
    <row r="330" s="4" customFormat="1" ht="23.1" customHeight="1" outlineLevel="1" spans="1:11">
      <c r="A330" s="41" t="s">
        <v>636</v>
      </c>
      <c r="B330" s="41" t="s">
        <v>637</v>
      </c>
      <c r="C330" s="40" t="s">
        <v>55</v>
      </c>
      <c r="D330" s="42"/>
      <c r="E330" s="43">
        <v>150</v>
      </c>
      <c r="F330" s="43">
        <f t="shared" si="56"/>
        <v>0</v>
      </c>
      <c r="G330" s="43"/>
      <c r="H330" s="44" t="b">
        <f t="shared" si="57"/>
        <v>0</v>
      </c>
      <c r="I330" s="44">
        <v>32.64</v>
      </c>
      <c r="J330" s="14"/>
      <c r="K330" s="17"/>
    </row>
    <row r="331" s="4" customFormat="1" ht="23.1" customHeight="1" outlineLevel="1" spans="1:11">
      <c r="A331" s="41">
        <v>402</v>
      </c>
      <c r="B331" s="41" t="s">
        <v>638</v>
      </c>
      <c r="C331" s="40" t="s">
        <v>55</v>
      </c>
      <c r="D331" s="42"/>
      <c r="E331" s="43">
        <v>400</v>
      </c>
      <c r="F331" s="43">
        <f t="shared" si="56"/>
        <v>0</v>
      </c>
      <c r="G331" s="43"/>
      <c r="H331" s="44" t="b">
        <f t="shared" si="57"/>
        <v>0</v>
      </c>
      <c r="I331" s="44">
        <v>44.89</v>
      </c>
      <c r="J331" s="14"/>
      <c r="K331" s="17"/>
    </row>
    <row r="332" s="4" customFormat="1" ht="23.1" customHeight="1" outlineLevel="1" spans="1:11">
      <c r="A332" s="41">
        <v>403</v>
      </c>
      <c r="B332" s="41" t="s">
        <v>639</v>
      </c>
      <c r="C332" s="40" t="s">
        <v>51</v>
      </c>
      <c r="D332" s="42"/>
      <c r="E332" s="43">
        <v>40000</v>
      </c>
      <c r="F332" s="43">
        <f t="shared" si="56"/>
        <v>0</v>
      </c>
      <c r="G332" s="43"/>
      <c r="H332" s="44" t="b">
        <f t="shared" si="57"/>
        <v>0</v>
      </c>
      <c r="I332" s="44">
        <v>1.16</v>
      </c>
      <c r="J332" s="14"/>
      <c r="K332" s="17"/>
    </row>
    <row r="333" s="4" customFormat="1" ht="23.1" customHeight="1" outlineLevel="1" spans="1:11">
      <c r="A333" s="41">
        <v>404</v>
      </c>
      <c r="B333" s="41" t="s">
        <v>640</v>
      </c>
      <c r="C333" s="40"/>
      <c r="D333" s="35"/>
      <c r="E333" s="43">
        <v>0</v>
      </c>
      <c r="F333" s="43">
        <f t="shared" si="56"/>
        <v>0</v>
      </c>
      <c r="G333" s="43"/>
      <c r="H333" s="44"/>
      <c r="I333" s="44"/>
      <c r="J333" s="14"/>
      <c r="K333" s="17"/>
    </row>
    <row r="334" s="4" customFormat="1" ht="23.1" customHeight="1" outlineLevel="1" spans="1:11">
      <c r="A334" s="41" t="s">
        <v>641</v>
      </c>
      <c r="B334" s="41" t="s">
        <v>642</v>
      </c>
      <c r="C334" s="40" t="s">
        <v>55</v>
      </c>
      <c r="D334" s="42"/>
      <c r="E334" s="43">
        <v>20</v>
      </c>
      <c r="F334" s="43">
        <f t="shared" si="56"/>
        <v>0</v>
      </c>
      <c r="G334" s="43"/>
      <c r="H334" s="44" t="b">
        <f t="shared" ref="H334:H342" si="58">IF(D334&gt;I334,"超限价")</f>
        <v>0</v>
      </c>
      <c r="I334" s="44">
        <v>193.99</v>
      </c>
      <c r="J334" s="14"/>
      <c r="K334" s="17"/>
    </row>
    <row r="335" s="4" customFormat="1" ht="23.1" customHeight="1" outlineLevel="1" spans="1:11">
      <c r="A335" s="41" t="s">
        <v>643</v>
      </c>
      <c r="B335" s="41" t="s">
        <v>644</v>
      </c>
      <c r="C335" s="40" t="s">
        <v>645</v>
      </c>
      <c r="D335" s="42"/>
      <c r="E335" s="43">
        <v>50</v>
      </c>
      <c r="F335" s="43">
        <f t="shared" si="56"/>
        <v>0</v>
      </c>
      <c r="G335" s="43"/>
      <c r="H335" s="44" t="b">
        <f t="shared" si="58"/>
        <v>0</v>
      </c>
      <c r="I335" s="44">
        <v>48.48</v>
      </c>
      <c r="J335" s="14"/>
      <c r="K335" s="17"/>
    </row>
    <row r="336" s="4" customFormat="1" ht="23.1" customHeight="1" outlineLevel="1" spans="1:11">
      <c r="A336" s="41">
        <v>405</v>
      </c>
      <c r="B336" s="41" t="s">
        <v>646</v>
      </c>
      <c r="C336" s="40"/>
      <c r="D336" s="35"/>
      <c r="E336" s="43">
        <v>0</v>
      </c>
      <c r="F336" s="43">
        <f t="shared" si="56"/>
        <v>0</v>
      </c>
      <c r="G336" s="43"/>
      <c r="H336" s="44"/>
      <c r="I336" s="44"/>
      <c r="J336" s="14"/>
      <c r="K336" s="17"/>
    </row>
    <row r="337" s="4" customFormat="1" ht="23.1" customHeight="1" outlineLevel="1" spans="1:11">
      <c r="A337" s="41" t="s">
        <v>647</v>
      </c>
      <c r="B337" s="41" t="s">
        <v>648</v>
      </c>
      <c r="C337" s="40" t="s">
        <v>65</v>
      </c>
      <c r="D337" s="42"/>
      <c r="E337" s="43">
        <v>100</v>
      </c>
      <c r="F337" s="43">
        <f t="shared" si="56"/>
        <v>0</v>
      </c>
      <c r="G337" s="43"/>
      <c r="H337" s="44" t="b">
        <f t="shared" si="58"/>
        <v>0</v>
      </c>
      <c r="I337" s="44">
        <v>201.73</v>
      </c>
      <c r="J337" s="14"/>
      <c r="K337" s="17"/>
    </row>
    <row r="338" s="4" customFormat="1" ht="23.1" customHeight="1" outlineLevel="1" spans="1:11">
      <c r="A338" s="41" t="s">
        <v>649</v>
      </c>
      <c r="B338" s="41" t="s">
        <v>650</v>
      </c>
      <c r="C338" s="40" t="s">
        <v>65</v>
      </c>
      <c r="D338" s="42"/>
      <c r="E338" s="43">
        <v>300</v>
      </c>
      <c r="F338" s="43">
        <f t="shared" si="56"/>
        <v>0</v>
      </c>
      <c r="G338" s="43"/>
      <c r="H338" s="44" t="b">
        <f t="shared" si="58"/>
        <v>0</v>
      </c>
      <c r="I338" s="44">
        <v>95.03</v>
      </c>
      <c r="J338" s="14"/>
      <c r="K338" s="17"/>
    </row>
    <row r="339" s="4" customFormat="1" ht="23.1" customHeight="1" outlineLevel="1" spans="1:11">
      <c r="A339" s="41" t="s">
        <v>651</v>
      </c>
      <c r="B339" s="41" t="s">
        <v>652</v>
      </c>
      <c r="C339" s="40" t="s">
        <v>65</v>
      </c>
      <c r="D339" s="42"/>
      <c r="E339" s="43">
        <v>300</v>
      </c>
      <c r="F339" s="43">
        <f t="shared" si="56"/>
        <v>0</v>
      </c>
      <c r="G339" s="43"/>
      <c r="H339" s="44" t="b">
        <f t="shared" si="58"/>
        <v>0</v>
      </c>
      <c r="I339" s="44">
        <v>26.11</v>
      </c>
      <c r="J339" s="14"/>
      <c r="K339" s="17"/>
    </row>
    <row r="340" s="4" customFormat="1" ht="23.1" customHeight="1" outlineLevel="1" spans="1:11">
      <c r="A340" s="41" t="s">
        <v>653</v>
      </c>
      <c r="B340" s="41" t="s">
        <v>654</v>
      </c>
      <c r="C340" s="40" t="s">
        <v>65</v>
      </c>
      <c r="D340" s="42"/>
      <c r="E340" s="43">
        <v>500</v>
      </c>
      <c r="F340" s="43">
        <f t="shared" si="56"/>
        <v>0</v>
      </c>
      <c r="G340" s="43"/>
      <c r="H340" s="44" t="b">
        <f t="shared" si="58"/>
        <v>0</v>
      </c>
      <c r="I340" s="44">
        <v>7.61</v>
      </c>
      <c r="J340" s="14"/>
      <c r="K340" s="17"/>
    </row>
    <row r="341" s="4" customFormat="1" ht="23.1" customHeight="1" outlineLevel="1" spans="1:11">
      <c r="A341" s="41" t="s">
        <v>655</v>
      </c>
      <c r="B341" s="41" t="s">
        <v>656</v>
      </c>
      <c r="C341" s="40" t="s">
        <v>65</v>
      </c>
      <c r="D341" s="42"/>
      <c r="E341" s="43">
        <v>20</v>
      </c>
      <c r="F341" s="43">
        <f t="shared" si="56"/>
        <v>0</v>
      </c>
      <c r="G341" s="43"/>
      <c r="H341" s="44" t="b">
        <f t="shared" si="58"/>
        <v>0</v>
      </c>
      <c r="I341" s="44">
        <v>9.47</v>
      </c>
      <c r="J341" s="14"/>
      <c r="K341" s="17"/>
    </row>
    <row r="342" s="4" customFormat="1" ht="23.1" customHeight="1" outlineLevel="1" spans="1:11">
      <c r="A342" s="41" t="s">
        <v>657</v>
      </c>
      <c r="B342" s="41" t="s">
        <v>658</v>
      </c>
      <c r="C342" s="40" t="s">
        <v>65</v>
      </c>
      <c r="D342" s="42"/>
      <c r="E342" s="43">
        <v>20</v>
      </c>
      <c r="F342" s="43">
        <f t="shared" si="56"/>
        <v>0</v>
      </c>
      <c r="G342" s="43"/>
      <c r="H342" s="44" t="b">
        <f t="shared" si="58"/>
        <v>0</v>
      </c>
      <c r="I342" s="44">
        <v>14.55</v>
      </c>
      <c r="J342" s="14"/>
      <c r="K342" s="17"/>
    </row>
    <row r="343" s="4" customFormat="1" ht="23.1" customHeight="1" outlineLevel="1" spans="1:11">
      <c r="A343" s="41">
        <v>406</v>
      </c>
      <c r="B343" s="41" t="s">
        <v>659</v>
      </c>
      <c r="C343" s="40"/>
      <c r="D343" s="35"/>
      <c r="E343" s="43">
        <v>0</v>
      </c>
      <c r="F343" s="43">
        <f t="shared" si="56"/>
        <v>0</v>
      </c>
      <c r="G343" s="43"/>
      <c r="H343" s="44"/>
      <c r="I343" s="44"/>
      <c r="J343" s="14"/>
      <c r="K343" s="17"/>
    </row>
    <row r="344" s="4" customFormat="1" ht="23.1" customHeight="1" outlineLevel="1" spans="1:11">
      <c r="A344" s="41" t="s">
        <v>660</v>
      </c>
      <c r="B344" s="41" t="s">
        <v>661</v>
      </c>
      <c r="C344" s="40" t="s">
        <v>51</v>
      </c>
      <c r="D344" s="42"/>
      <c r="E344" s="43">
        <v>10</v>
      </c>
      <c r="F344" s="43">
        <f t="shared" si="56"/>
        <v>0</v>
      </c>
      <c r="G344" s="43"/>
      <c r="H344" s="44" t="b">
        <f t="shared" ref="H344:H346" si="59">IF(D344&gt;I344,"超限价")</f>
        <v>0</v>
      </c>
      <c r="I344" s="44">
        <v>613.13</v>
      </c>
      <c r="J344" s="14"/>
      <c r="K344" s="17"/>
    </row>
    <row r="345" s="4" customFormat="1" ht="23.1" customHeight="1" outlineLevel="1" spans="1:11">
      <c r="A345" s="41" t="s">
        <v>662</v>
      </c>
      <c r="B345" s="41" t="s">
        <v>663</v>
      </c>
      <c r="C345" s="40" t="s">
        <v>51</v>
      </c>
      <c r="D345" s="42"/>
      <c r="E345" s="43">
        <v>10</v>
      </c>
      <c r="F345" s="43">
        <f t="shared" si="56"/>
        <v>0</v>
      </c>
      <c r="G345" s="43"/>
      <c r="H345" s="44" t="b">
        <f t="shared" si="59"/>
        <v>0</v>
      </c>
      <c r="I345" s="44">
        <v>489.72</v>
      </c>
      <c r="J345" s="14"/>
      <c r="K345" s="17"/>
    </row>
    <row r="346" s="4" customFormat="1" ht="23.1" customHeight="1" outlineLevel="1" spans="1:11">
      <c r="A346" s="41" t="s">
        <v>664</v>
      </c>
      <c r="B346" s="41" t="s">
        <v>665</v>
      </c>
      <c r="C346" s="40" t="s">
        <v>55</v>
      </c>
      <c r="D346" s="42"/>
      <c r="E346" s="43">
        <v>10</v>
      </c>
      <c r="F346" s="43">
        <f t="shared" si="56"/>
        <v>0</v>
      </c>
      <c r="G346" s="43"/>
      <c r="H346" s="44" t="b">
        <f t="shared" si="59"/>
        <v>0</v>
      </c>
      <c r="I346" s="44">
        <v>3878.68</v>
      </c>
      <c r="J346" s="14"/>
      <c r="K346" s="17"/>
    </row>
    <row r="347" s="4" customFormat="1" ht="23.1" customHeight="1" outlineLevel="1" spans="1:11">
      <c r="A347" s="41">
        <v>407</v>
      </c>
      <c r="B347" s="41" t="s">
        <v>666</v>
      </c>
      <c r="C347" s="40"/>
      <c r="D347" s="35"/>
      <c r="E347" s="43">
        <v>0</v>
      </c>
      <c r="F347" s="43">
        <f t="shared" si="56"/>
        <v>0</v>
      </c>
      <c r="G347" s="43"/>
      <c r="H347" s="44"/>
      <c r="I347" s="44"/>
      <c r="J347" s="14"/>
      <c r="K347" s="17"/>
    </row>
    <row r="348" s="4" customFormat="1" ht="23.1" customHeight="1" outlineLevel="1" spans="1:11">
      <c r="A348" s="41" t="s">
        <v>667</v>
      </c>
      <c r="B348" s="41" t="s">
        <v>668</v>
      </c>
      <c r="C348" s="40" t="s">
        <v>51</v>
      </c>
      <c r="D348" s="42"/>
      <c r="E348" s="43">
        <v>10</v>
      </c>
      <c r="F348" s="43">
        <f t="shared" si="56"/>
        <v>0</v>
      </c>
      <c r="G348" s="43"/>
      <c r="H348" s="44" t="b">
        <f t="shared" ref="H348:H352" si="60">IF(D348&gt;I348,"超限价")</f>
        <v>0</v>
      </c>
      <c r="I348" s="44">
        <v>484.9</v>
      </c>
      <c r="J348" s="14"/>
      <c r="K348" s="17"/>
    </row>
    <row r="349" s="4" customFormat="1" ht="23.1" customHeight="1" outlineLevel="1" spans="1:11">
      <c r="A349" s="41" t="s">
        <v>669</v>
      </c>
      <c r="B349" s="41" t="s">
        <v>670</v>
      </c>
      <c r="C349" s="40" t="s">
        <v>51</v>
      </c>
      <c r="D349" s="42"/>
      <c r="E349" s="43">
        <v>10</v>
      </c>
      <c r="F349" s="43">
        <f t="shared" si="56"/>
        <v>0</v>
      </c>
      <c r="G349" s="43"/>
      <c r="H349" s="44" t="b">
        <f t="shared" si="60"/>
        <v>0</v>
      </c>
      <c r="I349" s="44">
        <v>484.84</v>
      </c>
      <c r="J349" s="14"/>
      <c r="K349" s="17"/>
    </row>
    <row r="350" s="4" customFormat="1" ht="23.1" customHeight="1" outlineLevel="1" spans="1:11">
      <c r="A350" s="41">
        <v>408</v>
      </c>
      <c r="B350" s="41" t="s">
        <v>671</v>
      </c>
      <c r="C350" s="40"/>
      <c r="D350" s="35"/>
      <c r="E350" s="43">
        <v>0</v>
      </c>
      <c r="F350" s="43">
        <f t="shared" si="56"/>
        <v>0</v>
      </c>
      <c r="G350" s="43"/>
      <c r="H350" s="44"/>
      <c r="I350" s="44"/>
      <c r="J350" s="14"/>
      <c r="K350" s="17"/>
    </row>
    <row r="351" s="4" customFormat="1" ht="23.1" customHeight="1" outlineLevel="1" spans="1:11">
      <c r="A351" s="41" t="s">
        <v>672</v>
      </c>
      <c r="B351" s="41" t="s">
        <v>673</v>
      </c>
      <c r="C351" s="40" t="s">
        <v>55</v>
      </c>
      <c r="D351" s="42"/>
      <c r="E351" s="43">
        <v>10</v>
      </c>
      <c r="F351" s="43">
        <f t="shared" si="56"/>
        <v>0</v>
      </c>
      <c r="G351" s="43"/>
      <c r="H351" s="44" t="b">
        <f t="shared" si="60"/>
        <v>0</v>
      </c>
      <c r="I351" s="44">
        <v>1483.96</v>
      </c>
      <c r="J351" s="14"/>
      <c r="K351" s="17"/>
    </row>
    <row r="352" s="4" customFormat="1" ht="23.1" customHeight="1" outlineLevel="1" spans="1:11">
      <c r="A352" s="41" t="s">
        <v>674</v>
      </c>
      <c r="B352" s="41" t="s">
        <v>675</v>
      </c>
      <c r="C352" s="40" t="s">
        <v>55</v>
      </c>
      <c r="D352" s="42"/>
      <c r="E352" s="43">
        <v>5</v>
      </c>
      <c r="F352" s="43">
        <f t="shared" si="56"/>
        <v>0</v>
      </c>
      <c r="G352" s="43"/>
      <c r="H352" s="44" t="b">
        <f t="shared" si="60"/>
        <v>0</v>
      </c>
      <c r="I352" s="44">
        <v>3879.53</v>
      </c>
      <c r="J352" s="14"/>
      <c r="K352" s="17"/>
    </row>
    <row r="353" s="4" customFormat="1" ht="23.1" customHeight="1" outlineLevel="1" spans="1:11">
      <c r="A353" s="41">
        <v>409</v>
      </c>
      <c r="B353" s="41" t="s">
        <v>676</v>
      </c>
      <c r="C353" s="40"/>
      <c r="D353" s="35"/>
      <c r="E353" s="43">
        <v>0</v>
      </c>
      <c r="F353" s="43">
        <f t="shared" si="56"/>
        <v>0</v>
      </c>
      <c r="G353" s="43"/>
      <c r="H353" s="44"/>
      <c r="I353" s="44"/>
      <c r="J353" s="14"/>
      <c r="K353" s="17"/>
    </row>
    <row r="354" s="4" customFormat="1" ht="23.1" customHeight="1" outlineLevel="1" spans="1:11">
      <c r="A354" s="41" t="s">
        <v>677</v>
      </c>
      <c r="B354" s="41" t="s">
        <v>678</v>
      </c>
      <c r="C354" s="40" t="s">
        <v>51</v>
      </c>
      <c r="D354" s="42"/>
      <c r="E354" s="43">
        <v>5</v>
      </c>
      <c r="F354" s="43">
        <f t="shared" si="56"/>
        <v>0</v>
      </c>
      <c r="G354" s="43"/>
      <c r="H354" s="44" t="b">
        <f t="shared" ref="H354:H358" si="61">IF(D354&gt;I354,"超限价")</f>
        <v>0</v>
      </c>
      <c r="I354" s="44">
        <v>484.95</v>
      </c>
      <c r="J354" s="14"/>
      <c r="K354" s="17"/>
    </row>
    <row r="355" s="4" customFormat="1" ht="23.1" customHeight="1" outlineLevel="1" spans="1:11">
      <c r="A355" s="41" t="s">
        <v>679</v>
      </c>
      <c r="B355" s="41" t="s">
        <v>680</v>
      </c>
      <c r="C355" s="40" t="s">
        <v>51</v>
      </c>
      <c r="D355" s="42"/>
      <c r="E355" s="43">
        <v>5</v>
      </c>
      <c r="F355" s="43">
        <f t="shared" si="56"/>
        <v>0</v>
      </c>
      <c r="G355" s="43"/>
      <c r="H355" s="44" t="b">
        <f t="shared" si="61"/>
        <v>0</v>
      </c>
      <c r="I355" s="44">
        <v>484.93</v>
      </c>
      <c r="J355" s="14"/>
      <c r="K355" s="17"/>
    </row>
    <row r="356" s="4" customFormat="1" ht="23.1" customHeight="1" outlineLevel="1" spans="1:11">
      <c r="A356" s="41" t="s">
        <v>681</v>
      </c>
      <c r="B356" s="41" t="s">
        <v>682</v>
      </c>
      <c r="C356" s="40" t="s">
        <v>51</v>
      </c>
      <c r="D356" s="42"/>
      <c r="E356" s="43">
        <v>5</v>
      </c>
      <c r="F356" s="43">
        <f t="shared" si="56"/>
        <v>0</v>
      </c>
      <c r="G356" s="43"/>
      <c r="H356" s="44" t="b">
        <f t="shared" si="61"/>
        <v>0</v>
      </c>
      <c r="I356" s="44">
        <v>67.88</v>
      </c>
      <c r="J356" s="14"/>
      <c r="K356" s="17"/>
    </row>
    <row r="357" s="4" customFormat="1" ht="23.1" customHeight="1" outlineLevel="1" spans="1:11">
      <c r="A357" s="41" t="s">
        <v>683</v>
      </c>
      <c r="B357" s="41" t="s">
        <v>684</v>
      </c>
      <c r="C357" s="40" t="s">
        <v>645</v>
      </c>
      <c r="D357" s="42"/>
      <c r="E357" s="43">
        <v>5</v>
      </c>
      <c r="F357" s="43">
        <f t="shared" si="56"/>
        <v>0</v>
      </c>
      <c r="G357" s="43"/>
      <c r="H357" s="44" t="b">
        <f t="shared" si="61"/>
        <v>0</v>
      </c>
      <c r="I357" s="44">
        <v>7.48</v>
      </c>
      <c r="J357" s="14"/>
      <c r="K357" s="17"/>
    </row>
    <row r="358" s="4" customFormat="1" ht="23.1" customHeight="1" outlineLevel="1" spans="1:11">
      <c r="A358" s="41" t="s">
        <v>685</v>
      </c>
      <c r="B358" s="41" t="s">
        <v>686</v>
      </c>
      <c r="C358" s="40" t="s">
        <v>51</v>
      </c>
      <c r="D358" s="42"/>
      <c r="E358" s="43">
        <v>5</v>
      </c>
      <c r="F358" s="43">
        <f t="shared" si="56"/>
        <v>0</v>
      </c>
      <c r="G358" s="43"/>
      <c r="H358" s="44" t="b">
        <f t="shared" si="61"/>
        <v>0</v>
      </c>
      <c r="I358" s="44">
        <v>161.52</v>
      </c>
      <c r="J358" s="14"/>
      <c r="K358" s="17"/>
    </row>
    <row r="359" s="4" customFormat="1" ht="23.1" customHeight="1" outlineLevel="1" spans="1:11">
      <c r="A359" s="41">
        <v>410</v>
      </c>
      <c r="B359" s="41" t="s">
        <v>687</v>
      </c>
      <c r="C359" s="40"/>
      <c r="D359" s="35"/>
      <c r="E359" s="43">
        <v>0</v>
      </c>
      <c r="F359" s="43">
        <f t="shared" si="56"/>
        <v>0</v>
      </c>
      <c r="G359" s="43"/>
      <c r="H359" s="44"/>
      <c r="I359" s="44"/>
      <c r="J359" s="14"/>
      <c r="K359" s="17"/>
    </row>
    <row r="360" s="4" customFormat="1" ht="23.1" customHeight="1" outlineLevel="1" spans="1:11">
      <c r="A360" s="41" t="s">
        <v>688</v>
      </c>
      <c r="B360" s="41" t="s">
        <v>689</v>
      </c>
      <c r="C360" s="40" t="s">
        <v>65</v>
      </c>
      <c r="D360" s="42"/>
      <c r="E360" s="43">
        <v>500</v>
      </c>
      <c r="F360" s="43">
        <f t="shared" si="56"/>
        <v>0</v>
      </c>
      <c r="G360" s="43"/>
      <c r="H360" s="44" t="b">
        <f t="shared" ref="H360:H375" si="62">IF(D360&gt;I360,"超限价")</f>
        <v>0</v>
      </c>
      <c r="I360" s="44">
        <v>11.97</v>
      </c>
      <c r="J360" s="14"/>
      <c r="K360" s="17"/>
    </row>
    <row r="361" s="4" customFormat="1" ht="23.1" customHeight="1" outlineLevel="1" spans="1:11">
      <c r="A361" s="41" t="s">
        <v>690</v>
      </c>
      <c r="B361" s="41" t="s">
        <v>691</v>
      </c>
      <c r="C361" s="40" t="s">
        <v>51</v>
      </c>
      <c r="D361" s="42"/>
      <c r="E361" s="43">
        <v>100</v>
      </c>
      <c r="F361" s="43">
        <f t="shared" si="56"/>
        <v>0</v>
      </c>
      <c r="G361" s="43"/>
      <c r="H361" s="44" t="b">
        <f t="shared" si="62"/>
        <v>0</v>
      </c>
      <c r="I361" s="44">
        <v>49.74</v>
      </c>
      <c r="J361" s="14"/>
      <c r="K361" s="17"/>
    </row>
    <row r="362" s="4" customFormat="1" ht="23.1" customHeight="1" outlineLevel="1" spans="1:11">
      <c r="A362" s="41">
        <v>411</v>
      </c>
      <c r="B362" s="41" t="s">
        <v>692</v>
      </c>
      <c r="C362" s="40"/>
      <c r="D362" s="35"/>
      <c r="E362" s="43">
        <v>0</v>
      </c>
      <c r="F362" s="43">
        <f t="shared" si="56"/>
        <v>0</v>
      </c>
      <c r="G362" s="43"/>
      <c r="H362" s="44"/>
      <c r="I362" s="44"/>
      <c r="J362" s="14"/>
      <c r="K362" s="17"/>
    </row>
    <row r="363" s="4" customFormat="1" ht="23.1" customHeight="1" outlineLevel="1" spans="1:11">
      <c r="A363" s="41" t="s">
        <v>693</v>
      </c>
      <c r="B363" s="41" t="s">
        <v>694</v>
      </c>
      <c r="C363" s="40" t="s">
        <v>65</v>
      </c>
      <c r="D363" s="42"/>
      <c r="E363" s="43">
        <v>10</v>
      </c>
      <c r="F363" s="43">
        <f t="shared" si="56"/>
        <v>0</v>
      </c>
      <c r="G363" s="43"/>
      <c r="H363" s="44" t="b">
        <f t="shared" si="62"/>
        <v>0</v>
      </c>
      <c r="I363" s="44">
        <v>2415.71</v>
      </c>
      <c r="J363" s="14"/>
      <c r="K363" s="17"/>
    </row>
    <row r="364" s="4" customFormat="1" ht="23.1" customHeight="1" outlineLevel="1" spans="1:11">
      <c r="A364" s="41" t="s">
        <v>695</v>
      </c>
      <c r="B364" s="41" t="s">
        <v>696</v>
      </c>
      <c r="C364" s="40" t="s">
        <v>65</v>
      </c>
      <c r="D364" s="42"/>
      <c r="E364" s="43">
        <v>10</v>
      </c>
      <c r="F364" s="43">
        <f t="shared" si="56"/>
        <v>0</v>
      </c>
      <c r="G364" s="43"/>
      <c r="H364" s="44" t="b">
        <f t="shared" si="62"/>
        <v>0</v>
      </c>
      <c r="I364" s="44">
        <v>2424.69</v>
      </c>
      <c r="J364" s="14"/>
      <c r="K364" s="17"/>
    </row>
    <row r="365" s="4" customFormat="1" ht="23.1" customHeight="1" outlineLevel="1" spans="1:11">
      <c r="A365" s="41" t="s">
        <v>697</v>
      </c>
      <c r="B365" s="41" t="s">
        <v>698</v>
      </c>
      <c r="C365" s="40" t="s">
        <v>65</v>
      </c>
      <c r="D365" s="42"/>
      <c r="E365" s="43">
        <v>10</v>
      </c>
      <c r="F365" s="43">
        <f t="shared" si="56"/>
        <v>0</v>
      </c>
      <c r="G365" s="43"/>
      <c r="H365" s="44" t="b">
        <f t="shared" si="62"/>
        <v>0</v>
      </c>
      <c r="I365" s="44">
        <v>5334.63</v>
      </c>
      <c r="J365" s="14"/>
      <c r="K365" s="17"/>
    </row>
    <row r="366" s="4" customFormat="1" ht="23.1" customHeight="1" outlineLevel="1" spans="1:11">
      <c r="A366" s="41" t="s">
        <v>699</v>
      </c>
      <c r="B366" s="41" t="s">
        <v>700</v>
      </c>
      <c r="C366" s="40" t="s">
        <v>65</v>
      </c>
      <c r="D366" s="42"/>
      <c r="E366" s="43">
        <v>5</v>
      </c>
      <c r="F366" s="43">
        <f t="shared" si="56"/>
        <v>0</v>
      </c>
      <c r="G366" s="43"/>
      <c r="H366" s="44" t="b">
        <f t="shared" si="62"/>
        <v>0</v>
      </c>
      <c r="I366" s="44">
        <v>7758.68</v>
      </c>
      <c r="J366" s="14"/>
      <c r="K366" s="17"/>
    </row>
    <row r="367" s="4" customFormat="1" ht="23.1" customHeight="1" outlineLevel="1" spans="1:11">
      <c r="A367" s="41" t="s">
        <v>701</v>
      </c>
      <c r="B367" s="41" t="s">
        <v>702</v>
      </c>
      <c r="C367" s="40" t="s">
        <v>65</v>
      </c>
      <c r="D367" s="42"/>
      <c r="E367" s="43">
        <v>0</v>
      </c>
      <c r="F367" s="43">
        <f t="shared" si="56"/>
        <v>0</v>
      </c>
      <c r="G367" s="43"/>
      <c r="H367" s="44" t="b">
        <f t="shared" si="62"/>
        <v>0</v>
      </c>
      <c r="I367" s="44">
        <v>2903.2</v>
      </c>
      <c r="J367" s="14"/>
      <c r="K367" s="17"/>
    </row>
    <row r="368" s="4" customFormat="1" ht="23.1" customHeight="1" outlineLevel="1" spans="1:11">
      <c r="A368" s="41" t="s">
        <v>703</v>
      </c>
      <c r="B368" s="41" t="s">
        <v>704</v>
      </c>
      <c r="C368" s="40" t="s">
        <v>65</v>
      </c>
      <c r="D368" s="42"/>
      <c r="E368" s="43">
        <v>10</v>
      </c>
      <c r="F368" s="43">
        <f t="shared" si="56"/>
        <v>0</v>
      </c>
      <c r="G368" s="43"/>
      <c r="H368" s="44" t="b">
        <f t="shared" si="62"/>
        <v>0</v>
      </c>
      <c r="I368" s="44">
        <v>7759.07</v>
      </c>
      <c r="J368" s="14"/>
      <c r="K368" s="17"/>
    </row>
    <row r="369" s="4" customFormat="1" ht="23.1" customHeight="1" outlineLevel="1" spans="1:11">
      <c r="A369" s="41" t="s">
        <v>705</v>
      </c>
      <c r="B369" s="41" t="s">
        <v>706</v>
      </c>
      <c r="C369" s="40" t="s">
        <v>65</v>
      </c>
      <c r="D369" s="42"/>
      <c r="E369" s="43">
        <v>0</v>
      </c>
      <c r="F369" s="43">
        <f t="shared" si="56"/>
        <v>0</v>
      </c>
      <c r="G369" s="43"/>
      <c r="H369" s="44" t="b">
        <f t="shared" si="62"/>
        <v>0</v>
      </c>
      <c r="I369" s="44">
        <v>7759.38</v>
      </c>
      <c r="J369" s="14"/>
      <c r="K369" s="17"/>
    </row>
    <row r="370" s="4" customFormat="1" ht="23.1" customHeight="1" outlineLevel="1" spans="1:11">
      <c r="A370" s="41" t="s">
        <v>707</v>
      </c>
      <c r="B370" s="41" t="s">
        <v>708</v>
      </c>
      <c r="C370" s="40" t="s">
        <v>65</v>
      </c>
      <c r="D370" s="42"/>
      <c r="E370" s="43">
        <v>0</v>
      </c>
      <c r="F370" s="43">
        <f t="shared" si="56"/>
        <v>0</v>
      </c>
      <c r="G370" s="43"/>
      <c r="H370" s="44" t="b">
        <f t="shared" si="62"/>
        <v>0</v>
      </c>
      <c r="I370" s="44">
        <v>54.4</v>
      </c>
      <c r="J370" s="14"/>
      <c r="K370" s="17"/>
    </row>
    <row r="371" s="4" customFormat="1" ht="23.1" customHeight="1" outlineLevel="1" spans="1:11">
      <c r="A371" s="41" t="s">
        <v>709</v>
      </c>
      <c r="B371" s="41" t="s">
        <v>710</v>
      </c>
      <c r="C371" s="40" t="s">
        <v>65</v>
      </c>
      <c r="D371" s="42"/>
      <c r="E371" s="43">
        <v>10</v>
      </c>
      <c r="F371" s="43">
        <f t="shared" si="56"/>
        <v>0</v>
      </c>
      <c r="G371" s="43"/>
      <c r="H371" s="44" t="b">
        <f t="shared" si="62"/>
        <v>0</v>
      </c>
      <c r="I371" s="44">
        <v>1231.48</v>
      </c>
      <c r="J371" s="14"/>
      <c r="K371" s="17"/>
    </row>
    <row r="372" s="4" customFormat="1" ht="23.1" customHeight="1" outlineLevel="1" spans="1:11">
      <c r="A372" s="41" t="s">
        <v>711</v>
      </c>
      <c r="B372" s="41" t="s">
        <v>712</v>
      </c>
      <c r="C372" s="40" t="s">
        <v>65</v>
      </c>
      <c r="D372" s="42"/>
      <c r="E372" s="43">
        <v>0</v>
      </c>
      <c r="F372" s="43">
        <f t="shared" si="56"/>
        <v>0</v>
      </c>
      <c r="G372" s="43"/>
      <c r="H372" s="44" t="b">
        <f t="shared" si="62"/>
        <v>0</v>
      </c>
      <c r="I372" s="44">
        <v>8108.87</v>
      </c>
      <c r="J372" s="14"/>
      <c r="K372" s="17"/>
    </row>
    <row r="373" s="4" customFormat="1" ht="23.1" customHeight="1" outlineLevel="1" spans="1:11">
      <c r="A373" s="41" t="s">
        <v>713</v>
      </c>
      <c r="B373" s="41" t="s">
        <v>714</v>
      </c>
      <c r="C373" s="40" t="s">
        <v>65</v>
      </c>
      <c r="D373" s="42"/>
      <c r="E373" s="43">
        <v>0</v>
      </c>
      <c r="F373" s="43">
        <f t="shared" si="56"/>
        <v>0</v>
      </c>
      <c r="G373" s="43"/>
      <c r="H373" s="44" t="b">
        <f t="shared" si="62"/>
        <v>0</v>
      </c>
      <c r="I373" s="44">
        <v>10708.5</v>
      </c>
      <c r="J373" s="14"/>
      <c r="K373" s="17"/>
    </row>
    <row r="374" s="4" customFormat="1" ht="23.1" customHeight="1" outlineLevel="1" spans="1:11">
      <c r="A374" s="41" t="s">
        <v>715</v>
      </c>
      <c r="B374" s="41" t="s">
        <v>716</v>
      </c>
      <c r="C374" s="40" t="s">
        <v>65</v>
      </c>
      <c r="D374" s="42"/>
      <c r="E374" s="43">
        <v>0</v>
      </c>
      <c r="F374" s="43">
        <f t="shared" si="56"/>
        <v>0</v>
      </c>
      <c r="G374" s="43"/>
      <c r="H374" s="44" t="b">
        <f t="shared" si="62"/>
        <v>0</v>
      </c>
      <c r="I374" s="44">
        <v>12071.16</v>
      </c>
      <c r="J374" s="14"/>
      <c r="K374" s="17"/>
    </row>
    <row r="375" s="4" customFormat="1" ht="23.1" customHeight="1" outlineLevel="1" spans="1:11">
      <c r="A375" s="41" t="s">
        <v>717</v>
      </c>
      <c r="B375" s="41" t="s">
        <v>718</v>
      </c>
      <c r="C375" s="40" t="s">
        <v>65</v>
      </c>
      <c r="D375" s="42"/>
      <c r="E375" s="43">
        <v>200</v>
      </c>
      <c r="F375" s="43">
        <f t="shared" si="56"/>
        <v>0</v>
      </c>
      <c r="G375" s="43"/>
      <c r="H375" s="44" t="b">
        <f t="shared" si="62"/>
        <v>0</v>
      </c>
      <c r="I375" s="44">
        <v>29.38</v>
      </c>
      <c r="J375" s="14"/>
      <c r="K375" s="17"/>
    </row>
    <row r="376" s="4" customFormat="1" ht="23.1" customHeight="1" outlineLevel="1" spans="1:11">
      <c r="A376" s="41">
        <v>412</v>
      </c>
      <c r="B376" s="41" t="s">
        <v>719</v>
      </c>
      <c r="C376" s="40"/>
      <c r="D376" s="35"/>
      <c r="E376" s="43">
        <v>0</v>
      </c>
      <c r="F376" s="43">
        <f t="shared" si="56"/>
        <v>0</v>
      </c>
      <c r="G376" s="43"/>
      <c r="H376" s="44"/>
      <c r="I376" s="44"/>
      <c r="J376" s="14"/>
      <c r="K376" s="17"/>
    </row>
    <row r="377" s="4" customFormat="1" ht="23.1" customHeight="1" outlineLevel="1" spans="1:11">
      <c r="A377" s="41" t="s">
        <v>720</v>
      </c>
      <c r="B377" s="41" t="s">
        <v>721</v>
      </c>
      <c r="C377" s="40" t="s">
        <v>65</v>
      </c>
      <c r="D377" s="42"/>
      <c r="E377" s="43">
        <v>600</v>
      </c>
      <c r="F377" s="43">
        <f t="shared" si="56"/>
        <v>0</v>
      </c>
      <c r="G377" s="43"/>
      <c r="H377" s="44" t="b">
        <f t="shared" ref="H377:H379" si="63">IF(D377&gt;I377,"超限价")</f>
        <v>0</v>
      </c>
      <c r="I377" s="44">
        <v>97.94</v>
      </c>
      <c r="J377" s="14"/>
      <c r="K377" s="17"/>
    </row>
    <row r="378" s="4" customFormat="1" ht="23.1" customHeight="1" outlineLevel="1" spans="1:11">
      <c r="A378" s="41" t="s">
        <v>722</v>
      </c>
      <c r="B378" s="41" t="s">
        <v>723</v>
      </c>
      <c r="C378" s="40" t="s">
        <v>65</v>
      </c>
      <c r="D378" s="42"/>
      <c r="E378" s="43">
        <v>100</v>
      </c>
      <c r="F378" s="43">
        <f t="shared" si="56"/>
        <v>0</v>
      </c>
      <c r="G378" s="43"/>
      <c r="H378" s="44" t="b">
        <f t="shared" si="63"/>
        <v>0</v>
      </c>
      <c r="I378" s="44">
        <v>145.49</v>
      </c>
      <c r="J378" s="14"/>
      <c r="K378" s="17"/>
    </row>
    <row r="379" s="4" customFormat="1" ht="23.1" customHeight="1" outlineLevel="1" spans="1:11">
      <c r="A379" s="41" t="s">
        <v>724</v>
      </c>
      <c r="B379" s="41" t="s">
        <v>725</v>
      </c>
      <c r="C379" s="40" t="s">
        <v>65</v>
      </c>
      <c r="D379" s="42"/>
      <c r="E379" s="43">
        <v>0</v>
      </c>
      <c r="F379" s="43">
        <f t="shared" si="56"/>
        <v>0</v>
      </c>
      <c r="G379" s="43"/>
      <c r="H379" s="44" t="b">
        <f t="shared" si="63"/>
        <v>0</v>
      </c>
      <c r="I379" s="44">
        <v>251.58</v>
      </c>
      <c r="J379" s="14"/>
      <c r="K379" s="17"/>
    </row>
    <row r="380" s="4" customFormat="1" ht="23.1" customHeight="1" outlineLevel="1" spans="1:11">
      <c r="A380" s="41">
        <v>413</v>
      </c>
      <c r="B380" s="41" t="s">
        <v>726</v>
      </c>
      <c r="C380" s="40"/>
      <c r="D380" s="35"/>
      <c r="E380" s="43">
        <v>0</v>
      </c>
      <c r="F380" s="43">
        <f t="shared" si="56"/>
        <v>0</v>
      </c>
      <c r="G380" s="43"/>
      <c r="H380" s="44"/>
      <c r="I380" s="44"/>
      <c r="J380" s="14"/>
      <c r="K380" s="17"/>
    </row>
    <row r="381" s="4" customFormat="1" ht="23.1" customHeight="1" outlineLevel="1" spans="1:11">
      <c r="A381" s="41" t="s">
        <v>727</v>
      </c>
      <c r="B381" s="41" t="s">
        <v>728</v>
      </c>
      <c r="C381" s="40" t="s">
        <v>65</v>
      </c>
      <c r="D381" s="42"/>
      <c r="E381" s="43">
        <v>5</v>
      </c>
      <c r="F381" s="43">
        <f t="shared" si="56"/>
        <v>0</v>
      </c>
      <c r="G381" s="43"/>
      <c r="H381" s="44" t="b">
        <f t="shared" ref="H381:H389" si="64">IF(D381&gt;I381,"超限价")</f>
        <v>0</v>
      </c>
      <c r="I381" s="44">
        <v>54.4</v>
      </c>
      <c r="J381" s="14"/>
      <c r="K381" s="17"/>
    </row>
    <row r="382" s="4" customFormat="1" ht="23.1" customHeight="1" outlineLevel="1" spans="1:11">
      <c r="A382" s="41" t="s">
        <v>729</v>
      </c>
      <c r="B382" s="41" t="s">
        <v>730</v>
      </c>
      <c r="C382" s="40" t="s">
        <v>65</v>
      </c>
      <c r="D382" s="42"/>
      <c r="E382" s="43">
        <v>5</v>
      </c>
      <c r="F382" s="43">
        <f t="shared" si="56"/>
        <v>0</v>
      </c>
      <c r="G382" s="43"/>
      <c r="H382" s="44" t="b">
        <f t="shared" si="64"/>
        <v>0</v>
      </c>
      <c r="I382" s="44">
        <v>6.93</v>
      </c>
      <c r="J382" s="14"/>
      <c r="K382" s="17"/>
    </row>
    <row r="383" s="4" customFormat="1" ht="23.1" customHeight="1" outlineLevel="1" spans="1:11">
      <c r="A383" s="41">
        <v>414</v>
      </c>
      <c r="B383" s="41" t="s">
        <v>731</v>
      </c>
      <c r="C383" s="40"/>
      <c r="D383" s="35"/>
      <c r="E383" s="43">
        <v>0</v>
      </c>
      <c r="F383" s="43">
        <f t="shared" si="56"/>
        <v>0</v>
      </c>
      <c r="G383" s="43"/>
      <c r="H383" s="44"/>
      <c r="I383" s="44"/>
      <c r="J383" s="14"/>
      <c r="K383" s="17"/>
    </row>
    <row r="384" s="4" customFormat="1" ht="23.1" customHeight="1" outlineLevel="1" spans="1:11">
      <c r="A384" s="41" t="s">
        <v>732</v>
      </c>
      <c r="B384" s="41" t="s">
        <v>733</v>
      </c>
      <c r="C384" s="40" t="s">
        <v>734</v>
      </c>
      <c r="D384" s="42"/>
      <c r="E384" s="43">
        <v>0</v>
      </c>
      <c r="F384" s="43">
        <f t="shared" si="56"/>
        <v>0</v>
      </c>
      <c r="G384" s="43"/>
      <c r="H384" s="44" t="b">
        <f t="shared" si="64"/>
        <v>0</v>
      </c>
      <c r="I384" s="44">
        <v>10663.28</v>
      </c>
      <c r="J384" s="14"/>
      <c r="K384" s="17"/>
    </row>
    <row r="385" s="4" customFormat="1" ht="23.1" customHeight="1" outlineLevel="1" spans="1:11">
      <c r="A385" s="41" t="s">
        <v>735</v>
      </c>
      <c r="B385" s="41" t="s">
        <v>736</v>
      </c>
      <c r="C385" s="40" t="s">
        <v>737</v>
      </c>
      <c r="D385" s="42"/>
      <c r="E385" s="43">
        <v>0</v>
      </c>
      <c r="F385" s="43">
        <f t="shared" si="56"/>
        <v>0</v>
      </c>
      <c r="G385" s="43"/>
      <c r="H385" s="44" t="b">
        <f t="shared" si="64"/>
        <v>0</v>
      </c>
      <c r="I385" s="44">
        <v>7615.33</v>
      </c>
      <c r="J385" s="14"/>
      <c r="K385" s="17"/>
    </row>
    <row r="386" s="4" customFormat="1" ht="23.1" customHeight="1" outlineLevel="1" spans="1:11">
      <c r="A386" s="41" t="s">
        <v>738</v>
      </c>
      <c r="B386" s="41" t="s">
        <v>739</v>
      </c>
      <c r="C386" s="40" t="s">
        <v>737</v>
      </c>
      <c r="D386" s="42"/>
      <c r="E386" s="43">
        <v>0</v>
      </c>
      <c r="F386" s="43">
        <f t="shared" si="56"/>
        <v>0</v>
      </c>
      <c r="G386" s="43"/>
      <c r="H386" s="44" t="b">
        <f t="shared" si="64"/>
        <v>0</v>
      </c>
      <c r="I386" s="44">
        <v>6304.19</v>
      </c>
      <c r="J386" s="14"/>
      <c r="K386" s="17"/>
    </row>
    <row r="387" s="4" customFormat="1" ht="23.1" customHeight="1" outlineLevel="1" spans="1:11">
      <c r="A387" s="41" t="s">
        <v>740</v>
      </c>
      <c r="B387" s="41" t="s">
        <v>741</v>
      </c>
      <c r="C387" s="40" t="s">
        <v>62</v>
      </c>
      <c r="D387" s="42"/>
      <c r="E387" s="43">
        <v>5</v>
      </c>
      <c r="F387" s="43">
        <f t="shared" si="56"/>
        <v>0</v>
      </c>
      <c r="G387" s="43"/>
      <c r="H387" s="44" t="b">
        <f t="shared" si="64"/>
        <v>0</v>
      </c>
      <c r="I387" s="44">
        <v>12.65</v>
      </c>
      <c r="J387" s="14"/>
      <c r="K387" s="17"/>
    </row>
    <row r="388" s="4" customFormat="1" ht="23.1" customHeight="1" outlineLevel="1" spans="1:11">
      <c r="A388" s="41" t="s">
        <v>742</v>
      </c>
      <c r="B388" s="41" t="s">
        <v>743</v>
      </c>
      <c r="C388" s="40" t="s">
        <v>62</v>
      </c>
      <c r="D388" s="42"/>
      <c r="E388" s="43">
        <v>5</v>
      </c>
      <c r="F388" s="43">
        <f t="shared" si="56"/>
        <v>0</v>
      </c>
      <c r="G388" s="43"/>
      <c r="H388" s="44" t="b">
        <f t="shared" si="64"/>
        <v>0</v>
      </c>
      <c r="I388" s="44">
        <v>2.91</v>
      </c>
      <c r="J388" s="14"/>
      <c r="K388" s="17"/>
    </row>
    <row r="389" s="4" customFormat="1" ht="23.1" customHeight="1" outlineLevel="1" spans="1:11">
      <c r="A389" s="41">
        <v>415</v>
      </c>
      <c r="B389" s="41" t="s">
        <v>744</v>
      </c>
      <c r="C389" s="40" t="s">
        <v>737</v>
      </c>
      <c r="D389" s="42"/>
      <c r="E389" s="43">
        <v>0</v>
      </c>
      <c r="F389" s="43">
        <f t="shared" si="56"/>
        <v>0</v>
      </c>
      <c r="G389" s="43"/>
      <c r="H389" s="44" t="b">
        <f t="shared" si="64"/>
        <v>0</v>
      </c>
      <c r="I389" s="44">
        <v>3393.85</v>
      </c>
      <c r="J389" s="14"/>
      <c r="K389" s="17"/>
    </row>
    <row r="390" s="4" customFormat="1" ht="23.1" customHeight="1" outlineLevel="1" spans="1:11">
      <c r="A390" s="41">
        <v>416</v>
      </c>
      <c r="B390" s="41" t="s">
        <v>745</v>
      </c>
      <c r="C390" s="40"/>
      <c r="D390" s="35"/>
      <c r="E390" s="43">
        <v>0</v>
      </c>
      <c r="F390" s="43">
        <f t="shared" si="56"/>
        <v>0</v>
      </c>
      <c r="G390" s="43"/>
      <c r="H390" s="44"/>
      <c r="I390" s="44"/>
      <c r="J390" s="14"/>
      <c r="K390" s="17"/>
    </row>
    <row r="391" s="4" customFormat="1" ht="23.1" customHeight="1" outlineLevel="1" spans="1:11">
      <c r="A391" s="41" t="s">
        <v>746</v>
      </c>
      <c r="B391" s="41" t="s">
        <v>747</v>
      </c>
      <c r="C391" s="40" t="s">
        <v>734</v>
      </c>
      <c r="D391" s="42"/>
      <c r="E391" s="43">
        <v>5</v>
      </c>
      <c r="F391" s="43">
        <f t="shared" si="56"/>
        <v>0</v>
      </c>
      <c r="G391" s="43"/>
      <c r="H391" s="44" t="b">
        <f t="shared" ref="H391:H395" si="65">IF(D391&gt;I391,"超限价")</f>
        <v>0</v>
      </c>
      <c r="I391" s="44">
        <v>21331.68</v>
      </c>
      <c r="J391" s="14"/>
      <c r="K391" s="17"/>
    </row>
    <row r="392" s="4" customFormat="1" ht="23.1" customHeight="1" outlineLevel="1" spans="1:11">
      <c r="A392" s="41">
        <v>417</v>
      </c>
      <c r="B392" s="41" t="s">
        <v>748</v>
      </c>
      <c r="C392" s="40"/>
      <c r="D392" s="35"/>
      <c r="E392" s="43">
        <v>0</v>
      </c>
      <c r="F392" s="43">
        <f t="shared" si="56"/>
        <v>0</v>
      </c>
      <c r="G392" s="43"/>
      <c r="H392" s="44" t="b">
        <f t="shared" si="65"/>
        <v>0</v>
      </c>
      <c r="I392" s="44"/>
      <c r="J392" s="14"/>
      <c r="K392" s="17"/>
    </row>
    <row r="393" s="4" customFormat="1" ht="23.1" customHeight="1" outlineLevel="1" spans="1:11">
      <c r="A393" s="41" t="s">
        <v>749</v>
      </c>
      <c r="B393" s="41" t="s">
        <v>750</v>
      </c>
      <c r="C393" s="40" t="s">
        <v>334</v>
      </c>
      <c r="D393" s="42"/>
      <c r="E393" s="43">
        <v>20</v>
      </c>
      <c r="F393" s="43">
        <f t="shared" ref="F393:F451" si="66">ROUND(E393*D393,2)</f>
        <v>0</v>
      </c>
      <c r="G393" s="43"/>
      <c r="H393" s="44" t="b">
        <f t="shared" si="65"/>
        <v>0</v>
      </c>
      <c r="I393" s="44">
        <v>252.16</v>
      </c>
      <c r="J393" s="14"/>
      <c r="K393" s="17"/>
    </row>
    <row r="394" s="4" customFormat="1" ht="23.1" customHeight="1" outlineLevel="1" spans="1:11">
      <c r="A394" s="41">
        <v>419</v>
      </c>
      <c r="B394" s="41" t="s">
        <v>751</v>
      </c>
      <c r="C394" s="40" t="s">
        <v>65</v>
      </c>
      <c r="D394" s="42"/>
      <c r="E394" s="43">
        <v>15</v>
      </c>
      <c r="F394" s="43">
        <f t="shared" si="66"/>
        <v>0</v>
      </c>
      <c r="G394" s="43"/>
      <c r="H394" s="44" t="b">
        <f t="shared" si="65"/>
        <v>0</v>
      </c>
      <c r="I394" s="44">
        <v>109.86</v>
      </c>
      <c r="J394" s="14"/>
      <c r="K394" s="17"/>
    </row>
    <row r="395" s="4" customFormat="1" ht="23.1" customHeight="1" outlineLevel="1" spans="1:11">
      <c r="A395" s="41">
        <v>420</v>
      </c>
      <c r="B395" s="41" t="s">
        <v>752</v>
      </c>
      <c r="C395" s="40" t="s">
        <v>334</v>
      </c>
      <c r="D395" s="42"/>
      <c r="E395" s="43">
        <v>15</v>
      </c>
      <c r="F395" s="43">
        <f t="shared" si="66"/>
        <v>0</v>
      </c>
      <c r="G395" s="43"/>
      <c r="H395" s="44" t="b">
        <f t="shared" si="65"/>
        <v>0</v>
      </c>
      <c r="I395" s="44">
        <v>11.64</v>
      </c>
      <c r="J395" s="14"/>
      <c r="K395" s="17"/>
    </row>
    <row r="396" s="4" customFormat="1" ht="23.1" customHeight="1" outlineLevel="1" spans="1:11">
      <c r="A396" s="41">
        <v>422</v>
      </c>
      <c r="B396" s="41" t="s">
        <v>753</v>
      </c>
      <c r="C396" s="40"/>
      <c r="D396" s="35"/>
      <c r="E396" s="43">
        <v>0</v>
      </c>
      <c r="F396" s="43">
        <f t="shared" si="66"/>
        <v>0</v>
      </c>
      <c r="G396" s="43"/>
      <c r="H396" s="44"/>
      <c r="I396" s="44"/>
      <c r="J396" s="14"/>
      <c r="K396" s="17"/>
    </row>
    <row r="397" s="4" customFormat="1" ht="23.1" customHeight="1" outlineLevel="1" spans="1:11">
      <c r="A397" s="41" t="s">
        <v>754</v>
      </c>
      <c r="B397" s="41" t="s">
        <v>755</v>
      </c>
      <c r="C397" s="40" t="s">
        <v>55</v>
      </c>
      <c r="D397" s="42"/>
      <c r="E397" s="43">
        <v>10</v>
      </c>
      <c r="F397" s="43">
        <f t="shared" si="66"/>
        <v>0</v>
      </c>
      <c r="G397" s="43"/>
      <c r="H397" s="44" t="b">
        <f t="shared" ref="H397:H402" si="67">IF(D397&gt;I397,"超限价")</f>
        <v>0</v>
      </c>
      <c r="I397" s="44">
        <v>633.55</v>
      </c>
      <c r="J397" s="14"/>
      <c r="K397" s="17"/>
    </row>
    <row r="398" s="4" customFormat="1" ht="23.1" customHeight="1" outlineLevel="1" spans="1:11">
      <c r="A398" s="41" t="s">
        <v>756</v>
      </c>
      <c r="B398" s="41" t="s">
        <v>757</v>
      </c>
      <c r="C398" s="40" t="s">
        <v>55</v>
      </c>
      <c r="D398" s="42"/>
      <c r="E398" s="43">
        <v>10</v>
      </c>
      <c r="F398" s="43">
        <f t="shared" si="66"/>
        <v>0</v>
      </c>
      <c r="G398" s="43"/>
      <c r="H398" s="44" t="b">
        <f t="shared" si="67"/>
        <v>0</v>
      </c>
      <c r="I398" s="44">
        <v>657.73</v>
      </c>
      <c r="J398" s="14"/>
      <c r="K398" s="17"/>
    </row>
    <row r="399" s="4" customFormat="1" ht="23.1" customHeight="1" outlineLevel="1" spans="1:11">
      <c r="A399" s="41">
        <v>423</v>
      </c>
      <c r="B399" s="41" t="s">
        <v>758</v>
      </c>
      <c r="C399" s="40"/>
      <c r="D399" s="35"/>
      <c r="E399" s="43">
        <v>0</v>
      </c>
      <c r="F399" s="43">
        <f t="shared" si="66"/>
        <v>0</v>
      </c>
      <c r="G399" s="43"/>
      <c r="H399" s="44"/>
      <c r="I399" s="44"/>
      <c r="J399" s="14"/>
      <c r="K399" s="17"/>
    </row>
    <row r="400" s="4" customFormat="1" ht="23.1" customHeight="1" outlineLevel="1" spans="1:11">
      <c r="A400" s="41" t="s">
        <v>759</v>
      </c>
      <c r="B400" s="41" t="s">
        <v>760</v>
      </c>
      <c r="C400" s="40" t="s">
        <v>51</v>
      </c>
      <c r="D400" s="42"/>
      <c r="E400" s="43">
        <v>10</v>
      </c>
      <c r="F400" s="43">
        <f t="shared" si="66"/>
        <v>0</v>
      </c>
      <c r="G400" s="43"/>
      <c r="H400" s="44" t="b">
        <f t="shared" si="67"/>
        <v>0</v>
      </c>
      <c r="I400" s="44">
        <v>252.19</v>
      </c>
      <c r="J400" s="14"/>
      <c r="K400" s="17"/>
    </row>
    <row r="401" s="4" customFormat="1" ht="23.1" customHeight="1" outlineLevel="1" spans="1:11">
      <c r="A401" s="41" t="s">
        <v>761</v>
      </c>
      <c r="B401" s="41" t="s">
        <v>762</v>
      </c>
      <c r="C401" s="40" t="s">
        <v>51</v>
      </c>
      <c r="D401" s="42"/>
      <c r="E401" s="43">
        <v>10</v>
      </c>
      <c r="F401" s="43">
        <f t="shared" si="66"/>
        <v>0</v>
      </c>
      <c r="G401" s="43"/>
      <c r="H401" s="44" t="b">
        <f t="shared" si="67"/>
        <v>0</v>
      </c>
      <c r="I401" s="44">
        <v>261.83</v>
      </c>
      <c r="J401" s="14"/>
      <c r="K401" s="17"/>
    </row>
    <row r="402" s="4" customFormat="1" ht="23.1" customHeight="1" outlineLevel="1" spans="1:11">
      <c r="A402" s="41" t="s">
        <v>763</v>
      </c>
      <c r="B402" s="41" t="s">
        <v>764</v>
      </c>
      <c r="C402" s="40" t="s">
        <v>51</v>
      </c>
      <c r="D402" s="42"/>
      <c r="E402" s="43">
        <v>10</v>
      </c>
      <c r="F402" s="43">
        <f t="shared" si="66"/>
        <v>0</v>
      </c>
      <c r="G402" s="43"/>
      <c r="H402" s="44" t="b">
        <f t="shared" si="67"/>
        <v>0</v>
      </c>
      <c r="I402" s="44">
        <v>285.18</v>
      </c>
      <c r="J402" s="14"/>
      <c r="K402" s="17"/>
    </row>
    <row r="403" s="4" customFormat="1" ht="23.1" customHeight="1" outlineLevel="1" spans="1:11">
      <c r="A403" s="41">
        <v>426</v>
      </c>
      <c r="B403" s="41" t="s">
        <v>765</v>
      </c>
      <c r="C403" s="40"/>
      <c r="D403" s="35"/>
      <c r="E403" s="43">
        <v>0</v>
      </c>
      <c r="F403" s="43">
        <f t="shared" si="66"/>
        <v>0</v>
      </c>
      <c r="G403" s="43"/>
      <c r="H403" s="44"/>
      <c r="I403" s="44"/>
      <c r="J403" s="14"/>
      <c r="K403" s="17"/>
    </row>
    <row r="404" s="4" customFormat="1" ht="23.1" customHeight="1" outlineLevel="1" spans="1:11">
      <c r="A404" s="41" t="s">
        <v>766</v>
      </c>
      <c r="B404" s="41" t="s">
        <v>767</v>
      </c>
      <c r="C404" s="40" t="s">
        <v>51</v>
      </c>
      <c r="D404" s="42"/>
      <c r="E404" s="43">
        <v>10</v>
      </c>
      <c r="F404" s="43">
        <f t="shared" si="66"/>
        <v>0</v>
      </c>
      <c r="G404" s="43"/>
      <c r="H404" s="44" t="b">
        <f t="shared" ref="H404:H409" si="68">IF(D404&gt;I404,"超限价")</f>
        <v>0</v>
      </c>
      <c r="I404" s="44">
        <v>1988.02</v>
      </c>
      <c r="J404" s="14"/>
      <c r="K404" s="17"/>
    </row>
    <row r="405" s="4" customFormat="1" ht="23.1" customHeight="1" outlineLevel="1" spans="1:11">
      <c r="A405" s="41" t="s">
        <v>768</v>
      </c>
      <c r="B405" s="41" t="s">
        <v>769</v>
      </c>
      <c r="C405" s="40" t="s">
        <v>51</v>
      </c>
      <c r="D405" s="42"/>
      <c r="E405" s="43">
        <v>10</v>
      </c>
      <c r="F405" s="43">
        <f t="shared" si="66"/>
        <v>0</v>
      </c>
      <c r="G405" s="43"/>
      <c r="H405" s="44" t="b">
        <f t="shared" si="68"/>
        <v>0</v>
      </c>
      <c r="I405" s="44">
        <v>2230.49</v>
      </c>
      <c r="J405" s="14"/>
      <c r="K405" s="17"/>
    </row>
    <row r="406" s="4" customFormat="1" ht="23.1" customHeight="1" outlineLevel="1" spans="1:11">
      <c r="A406" s="41" t="s">
        <v>770</v>
      </c>
      <c r="B406" s="41" t="s">
        <v>771</v>
      </c>
      <c r="C406" s="40" t="s">
        <v>51</v>
      </c>
      <c r="D406" s="42"/>
      <c r="E406" s="43">
        <v>10</v>
      </c>
      <c r="F406" s="43">
        <f t="shared" si="66"/>
        <v>0</v>
      </c>
      <c r="G406" s="43"/>
      <c r="H406" s="44" t="b">
        <f t="shared" si="68"/>
        <v>0</v>
      </c>
      <c r="I406" s="44">
        <v>2017.56</v>
      </c>
      <c r="J406" s="14"/>
      <c r="K406" s="17"/>
    </row>
    <row r="407" s="4" customFormat="1" ht="23.1" customHeight="1" outlineLevel="1" spans="1:11">
      <c r="A407" s="41" t="s">
        <v>772</v>
      </c>
      <c r="B407" s="41" t="s">
        <v>773</v>
      </c>
      <c r="C407" s="40" t="s">
        <v>51</v>
      </c>
      <c r="D407" s="42"/>
      <c r="E407" s="43">
        <v>10</v>
      </c>
      <c r="F407" s="43">
        <f t="shared" si="66"/>
        <v>0</v>
      </c>
      <c r="G407" s="43"/>
      <c r="H407" s="44" t="b">
        <f t="shared" si="68"/>
        <v>0</v>
      </c>
      <c r="I407" s="44">
        <v>2016.91</v>
      </c>
      <c r="J407" s="14"/>
      <c r="K407" s="17"/>
    </row>
    <row r="408" s="4" customFormat="1" ht="23.1" customHeight="1" outlineLevel="1" spans="1:11">
      <c r="A408" s="41" t="s">
        <v>774</v>
      </c>
      <c r="B408" s="41" t="s">
        <v>775</v>
      </c>
      <c r="C408" s="40" t="s">
        <v>51</v>
      </c>
      <c r="D408" s="42"/>
      <c r="E408" s="43">
        <v>10</v>
      </c>
      <c r="F408" s="43">
        <f t="shared" si="66"/>
        <v>0</v>
      </c>
      <c r="G408" s="43"/>
      <c r="H408" s="44" t="b">
        <f t="shared" si="68"/>
        <v>0</v>
      </c>
      <c r="I408" s="44">
        <v>2433.68</v>
      </c>
      <c r="J408" s="14"/>
      <c r="K408" s="17"/>
    </row>
    <row r="409" s="4" customFormat="1" ht="23.1" customHeight="1" outlineLevel="1" spans="1:11">
      <c r="A409" s="41">
        <v>428</v>
      </c>
      <c r="B409" s="41" t="s">
        <v>776</v>
      </c>
      <c r="C409" s="40" t="s">
        <v>198</v>
      </c>
      <c r="D409" s="42"/>
      <c r="E409" s="43">
        <v>50</v>
      </c>
      <c r="F409" s="43">
        <f t="shared" si="66"/>
        <v>0</v>
      </c>
      <c r="G409" s="43"/>
      <c r="H409" s="44" t="b">
        <f t="shared" si="68"/>
        <v>0</v>
      </c>
      <c r="I409" s="44">
        <v>969.98</v>
      </c>
      <c r="J409" s="14"/>
      <c r="K409" s="17"/>
    </row>
    <row r="410" s="4" customFormat="1" ht="23.1" customHeight="1" outlineLevel="1" spans="1:11">
      <c r="A410" s="41">
        <v>429</v>
      </c>
      <c r="B410" s="41" t="s">
        <v>777</v>
      </c>
      <c r="C410" s="40"/>
      <c r="D410" s="35"/>
      <c r="E410" s="43">
        <v>0</v>
      </c>
      <c r="F410" s="43">
        <f t="shared" si="66"/>
        <v>0</v>
      </c>
      <c r="G410" s="43"/>
      <c r="H410" s="44"/>
      <c r="I410" s="44"/>
      <c r="J410" s="14"/>
      <c r="K410" s="17"/>
    </row>
    <row r="411" s="4" customFormat="1" ht="23.1" customHeight="1" outlineLevel="1" spans="1:11">
      <c r="A411" s="41" t="s">
        <v>778</v>
      </c>
      <c r="B411" s="41" t="s">
        <v>779</v>
      </c>
      <c r="C411" s="40" t="s">
        <v>334</v>
      </c>
      <c r="D411" s="42"/>
      <c r="E411" s="43">
        <v>10</v>
      </c>
      <c r="F411" s="43">
        <f t="shared" si="66"/>
        <v>0</v>
      </c>
      <c r="G411" s="43"/>
      <c r="H411" s="44" t="b">
        <f t="shared" ref="H411:H415" si="69">IF(D411&gt;I411,"超限价")</f>
        <v>0</v>
      </c>
      <c r="I411" s="44">
        <v>109.58</v>
      </c>
      <c r="J411" s="14"/>
      <c r="K411" s="17"/>
    </row>
    <row r="412" s="4" customFormat="1" ht="23.1" customHeight="1" outlineLevel="1" spans="1:11">
      <c r="A412" s="41" t="s">
        <v>780</v>
      </c>
      <c r="B412" s="41" t="s">
        <v>781</v>
      </c>
      <c r="C412" s="40" t="s">
        <v>334</v>
      </c>
      <c r="D412" s="42"/>
      <c r="E412" s="43">
        <v>10</v>
      </c>
      <c r="F412" s="43">
        <f t="shared" si="66"/>
        <v>0</v>
      </c>
      <c r="G412" s="43"/>
      <c r="H412" s="44" t="b">
        <f t="shared" si="69"/>
        <v>0</v>
      </c>
      <c r="I412" s="44">
        <v>11.64</v>
      </c>
      <c r="J412" s="14"/>
      <c r="K412" s="17"/>
    </row>
    <row r="413" s="4" customFormat="1" ht="23.1" customHeight="1" outlineLevel="1" spans="1:11">
      <c r="A413" s="41" t="s">
        <v>782</v>
      </c>
      <c r="B413" s="41" t="s">
        <v>783</v>
      </c>
      <c r="C413" s="40"/>
      <c r="D413" s="35"/>
      <c r="E413" s="43">
        <v>0</v>
      </c>
      <c r="F413" s="43">
        <f t="shared" si="66"/>
        <v>0</v>
      </c>
      <c r="G413" s="43"/>
      <c r="H413" s="44"/>
      <c r="I413" s="44"/>
      <c r="J413" s="14"/>
      <c r="K413" s="17"/>
    </row>
    <row r="414" s="4" customFormat="1" ht="23.1" customHeight="1" outlineLevel="1" spans="1:11">
      <c r="A414" s="41" t="s">
        <v>784</v>
      </c>
      <c r="B414" s="41" t="s">
        <v>785</v>
      </c>
      <c r="C414" s="40" t="s">
        <v>334</v>
      </c>
      <c r="D414" s="42"/>
      <c r="E414" s="43">
        <v>10</v>
      </c>
      <c r="F414" s="43">
        <f t="shared" si="66"/>
        <v>0</v>
      </c>
      <c r="G414" s="43"/>
      <c r="H414" s="44" t="b">
        <f t="shared" si="69"/>
        <v>0</v>
      </c>
      <c r="I414" s="44">
        <v>2064.5</v>
      </c>
      <c r="J414" s="14"/>
      <c r="K414" s="17"/>
    </row>
    <row r="415" s="4" customFormat="1" ht="23.1" customHeight="1" outlineLevel="1" spans="1:11">
      <c r="A415" s="41" t="s">
        <v>786</v>
      </c>
      <c r="B415" s="41" t="s">
        <v>787</v>
      </c>
      <c r="C415" s="40" t="s">
        <v>334</v>
      </c>
      <c r="D415" s="42"/>
      <c r="E415" s="43">
        <v>10</v>
      </c>
      <c r="F415" s="43">
        <f t="shared" si="66"/>
        <v>0</v>
      </c>
      <c r="G415" s="43"/>
      <c r="H415" s="44" t="b">
        <f t="shared" si="69"/>
        <v>0</v>
      </c>
      <c r="I415" s="44">
        <v>384.03</v>
      </c>
      <c r="J415" s="14"/>
      <c r="K415" s="17"/>
    </row>
    <row r="416" s="4" customFormat="1" ht="23.1" customHeight="1" outlineLevel="1" spans="1:11">
      <c r="A416" s="41" t="s">
        <v>788</v>
      </c>
      <c r="B416" s="41" t="s">
        <v>789</v>
      </c>
      <c r="C416" s="40"/>
      <c r="D416" s="35"/>
      <c r="E416" s="43">
        <v>0</v>
      </c>
      <c r="F416" s="43">
        <f t="shared" si="66"/>
        <v>0</v>
      </c>
      <c r="G416" s="43"/>
      <c r="H416" s="44"/>
      <c r="I416" s="44"/>
      <c r="J416" s="14"/>
      <c r="K416" s="17"/>
    </row>
    <row r="417" s="4" customFormat="1" ht="23.1" customHeight="1" outlineLevel="1" spans="1:11">
      <c r="A417" s="41" t="s">
        <v>790</v>
      </c>
      <c r="B417" s="41" t="s">
        <v>791</v>
      </c>
      <c r="C417" s="40" t="s">
        <v>334</v>
      </c>
      <c r="D417" s="42"/>
      <c r="E417" s="43">
        <v>10</v>
      </c>
      <c r="F417" s="43">
        <f t="shared" si="66"/>
        <v>0</v>
      </c>
      <c r="G417" s="43"/>
      <c r="H417" s="44" t="b">
        <f t="shared" ref="H417:H423" si="70">IF(D417&gt;I417,"超限价")</f>
        <v>0</v>
      </c>
      <c r="I417" s="44">
        <v>604.08</v>
      </c>
      <c r="J417" s="14"/>
      <c r="K417" s="17"/>
    </row>
    <row r="418" s="4" customFormat="1" ht="23.1" customHeight="1" outlineLevel="1" spans="1:11">
      <c r="A418" s="41" t="s">
        <v>792</v>
      </c>
      <c r="B418" s="41" t="s">
        <v>793</v>
      </c>
      <c r="C418" s="40" t="s">
        <v>334</v>
      </c>
      <c r="D418" s="42"/>
      <c r="E418" s="43">
        <v>10</v>
      </c>
      <c r="F418" s="43">
        <f t="shared" si="66"/>
        <v>0</v>
      </c>
      <c r="G418" s="43"/>
      <c r="H418" s="44" t="b">
        <f t="shared" si="70"/>
        <v>0</v>
      </c>
      <c r="I418" s="44">
        <v>57.21</v>
      </c>
      <c r="J418" s="14"/>
      <c r="K418" s="17"/>
    </row>
    <row r="419" s="4" customFormat="1" ht="23.1" customHeight="1" outlineLevel="1" spans="1:11">
      <c r="A419" s="41">
        <v>430</v>
      </c>
      <c r="B419" s="41" t="s">
        <v>794</v>
      </c>
      <c r="C419" s="40"/>
      <c r="D419" s="35"/>
      <c r="E419" s="43">
        <v>0</v>
      </c>
      <c r="F419" s="43">
        <f t="shared" si="66"/>
        <v>0</v>
      </c>
      <c r="G419" s="43"/>
      <c r="H419" s="44"/>
      <c r="I419" s="44"/>
      <c r="J419" s="14"/>
      <c r="K419" s="17"/>
    </row>
    <row r="420" s="8" customFormat="1" ht="23.1" customHeight="1" outlineLevel="1" spans="1:16362">
      <c r="A420" s="41" t="s">
        <v>795</v>
      </c>
      <c r="B420" s="41" t="s">
        <v>796</v>
      </c>
      <c r="C420" s="40" t="s">
        <v>737</v>
      </c>
      <c r="D420" s="42"/>
      <c r="E420" s="43">
        <v>2</v>
      </c>
      <c r="F420" s="43">
        <f t="shared" si="66"/>
        <v>0</v>
      </c>
      <c r="G420" s="43"/>
      <c r="H420" s="44" t="b">
        <f t="shared" si="70"/>
        <v>0</v>
      </c>
      <c r="I420" s="44">
        <v>3491.37</v>
      </c>
      <c r="J420" s="14"/>
      <c r="K420" s="17"/>
      <c r="XEC420" s="64"/>
      <c r="XED420" s="64"/>
      <c r="XEE420" s="64"/>
      <c r="XEF420" s="64"/>
      <c r="XEG420" s="64"/>
      <c r="XEH420" s="64"/>
    </row>
    <row r="421" s="4" customFormat="1" ht="23.1" customHeight="1" outlineLevel="1" spans="1:11">
      <c r="A421" s="41" t="s">
        <v>797</v>
      </c>
      <c r="B421" s="41" t="s">
        <v>798</v>
      </c>
      <c r="C421" s="40" t="s">
        <v>737</v>
      </c>
      <c r="D421" s="42"/>
      <c r="E421" s="43">
        <v>2</v>
      </c>
      <c r="F421" s="43">
        <f t="shared" si="66"/>
        <v>0</v>
      </c>
      <c r="G421" s="43"/>
      <c r="H421" s="44" t="b">
        <f t="shared" si="70"/>
        <v>0</v>
      </c>
      <c r="I421" s="44">
        <v>2375.91</v>
      </c>
      <c r="J421" s="14"/>
      <c r="K421" s="17"/>
    </row>
    <row r="422" s="4" customFormat="1" ht="23.1" customHeight="1" outlineLevel="1" spans="1:11">
      <c r="A422" s="41" t="s">
        <v>799</v>
      </c>
      <c r="B422" s="41" t="s">
        <v>800</v>
      </c>
      <c r="C422" s="40" t="s">
        <v>801</v>
      </c>
      <c r="D422" s="42"/>
      <c r="E422" s="43">
        <v>2</v>
      </c>
      <c r="F422" s="43">
        <f t="shared" si="66"/>
        <v>0</v>
      </c>
      <c r="G422" s="43"/>
      <c r="H422" s="44" t="b">
        <f t="shared" si="70"/>
        <v>0</v>
      </c>
      <c r="I422" s="44">
        <v>28946.1</v>
      </c>
      <c r="J422" s="14"/>
      <c r="K422" s="17"/>
    </row>
    <row r="423" s="4" customFormat="1" ht="23.1" customHeight="1" outlineLevel="1" spans="1:11">
      <c r="A423" s="41" t="s">
        <v>802</v>
      </c>
      <c r="B423" s="41" t="s">
        <v>803</v>
      </c>
      <c r="C423" s="40" t="s">
        <v>737</v>
      </c>
      <c r="D423" s="42"/>
      <c r="E423" s="43">
        <v>2</v>
      </c>
      <c r="F423" s="43">
        <f t="shared" si="66"/>
        <v>0</v>
      </c>
      <c r="G423" s="43"/>
      <c r="H423" s="44" t="b">
        <f t="shared" si="70"/>
        <v>0</v>
      </c>
      <c r="I423" s="44">
        <v>5237.79</v>
      </c>
      <c r="J423" s="14"/>
      <c r="K423" s="17"/>
    </row>
    <row r="424" s="4" customFormat="1" ht="23.1" customHeight="1" outlineLevel="1" spans="1:11">
      <c r="A424" s="41">
        <v>431</v>
      </c>
      <c r="B424" s="41" t="s">
        <v>804</v>
      </c>
      <c r="C424" s="40"/>
      <c r="D424" s="42"/>
      <c r="E424" s="43">
        <v>0</v>
      </c>
      <c r="F424" s="43">
        <f t="shared" si="66"/>
        <v>0</v>
      </c>
      <c r="G424" s="43"/>
      <c r="H424" s="44"/>
      <c r="I424" s="44"/>
      <c r="J424" s="14"/>
      <c r="K424" s="17"/>
    </row>
    <row r="425" s="4" customFormat="1" ht="23.1" customHeight="1" outlineLevel="1" spans="1:11">
      <c r="A425" s="41" t="s">
        <v>805</v>
      </c>
      <c r="B425" s="41" t="s">
        <v>806</v>
      </c>
      <c r="C425" s="40" t="s">
        <v>737</v>
      </c>
      <c r="D425" s="42"/>
      <c r="E425" s="43">
        <v>2</v>
      </c>
      <c r="F425" s="43">
        <f t="shared" si="66"/>
        <v>0</v>
      </c>
      <c r="G425" s="43"/>
      <c r="H425" s="44" t="b">
        <f t="shared" ref="H425:H427" si="71">IF(D425&gt;I425,"超限价")</f>
        <v>0</v>
      </c>
      <c r="I425" s="44">
        <v>969.62</v>
      </c>
      <c r="J425" s="14"/>
      <c r="K425" s="17"/>
    </row>
    <row r="426" s="4" customFormat="1" ht="23.1" customHeight="1" outlineLevel="1" spans="1:11">
      <c r="A426" s="41" t="s">
        <v>807</v>
      </c>
      <c r="B426" s="41" t="s">
        <v>808</v>
      </c>
      <c r="C426" s="40" t="s">
        <v>801</v>
      </c>
      <c r="D426" s="42"/>
      <c r="E426" s="43">
        <v>2</v>
      </c>
      <c r="F426" s="43">
        <f t="shared" si="66"/>
        <v>0</v>
      </c>
      <c r="G426" s="43"/>
      <c r="H426" s="44" t="b">
        <f t="shared" si="71"/>
        <v>0</v>
      </c>
      <c r="I426" s="44">
        <v>921.45</v>
      </c>
      <c r="J426" s="14"/>
      <c r="K426" s="17"/>
    </row>
    <row r="427" s="4" customFormat="1" ht="23.1" customHeight="1" outlineLevel="1" spans="1:11">
      <c r="A427" s="41" t="s">
        <v>809</v>
      </c>
      <c r="B427" s="41" t="s">
        <v>810</v>
      </c>
      <c r="C427" s="40" t="s">
        <v>737</v>
      </c>
      <c r="D427" s="42"/>
      <c r="E427" s="43">
        <v>2</v>
      </c>
      <c r="F427" s="43">
        <f t="shared" si="66"/>
        <v>0</v>
      </c>
      <c r="G427" s="43"/>
      <c r="H427" s="44" t="b">
        <f t="shared" si="71"/>
        <v>0</v>
      </c>
      <c r="I427" s="44">
        <v>290.92</v>
      </c>
      <c r="J427" s="14"/>
      <c r="K427" s="17"/>
    </row>
    <row r="428" s="4" customFormat="1" ht="23.1" customHeight="1" outlineLevel="1" spans="1:11">
      <c r="A428" s="41">
        <v>432</v>
      </c>
      <c r="B428" s="41" t="s">
        <v>811</v>
      </c>
      <c r="C428" s="40"/>
      <c r="D428" s="42"/>
      <c r="E428" s="43">
        <v>0</v>
      </c>
      <c r="F428" s="43">
        <f t="shared" si="66"/>
        <v>0</v>
      </c>
      <c r="G428" s="43"/>
      <c r="H428" s="44"/>
      <c r="I428" s="44"/>
      <c r="J428" s="14"/>
      <c r="K428" s="17"/>
    </row>
    <row r="429" s="4" customFormat="1" ht="23.1" customHeight="1" outlineLevel="1" spans="1:11">
      <c r="A429" s="41" t="s">
        <v>812</v>
      </c>
      <c r="B429" s="41" t="s">
        <v>813</v>
      </c>
      <c r="C429" s="40" t="s">
        <v>65</v>
      </c>
      <c r="D429" s="42"/>
      <c r="E429" s="43">
        <v>10</v>
      </c>
      <c r="F429" s="43">
        <f t="shared" si="66"/>
        <v>0</v>
      </c>
      <c r="G429" s="43"/>
      <c r="H429" s="44" t="b">
        <f t="shared" ref="H429:H434" si="72">IF(D429&gt;I429,"超限价")</f>
        <v>0</v>
      </c>
      <c r="I429" s="44">
        <v>109.13</v>
      </c>
      <c r="J429" s="14"/>
      <c r="K429" s="17"/>
    </row>
    <row r="430" s="4" customFormat="1" ht="23.1" customHeight="1" outlineLevel="1" spans="1:11">
      <c r="A430" s="41" t="s">
        <v>814</v>
      </c>
      <c r="B430" s="41" t="s">
        <v>815</v>
      </c>
      <c r="C430" s="40" t="s">
        <v>65</v>
      </c>
      <c r="D430" s="42"/>
      <c r="E430" s="43">
        <v>10</v>
      </c>
      <c r="F430" s="43">
        <f t="shared" si="66"/>
        <v>0</v>
      </c>
      <c r="G430" s="43"/>
      <c r="H430" s="44" t="b">
        <f t="shared" si="72"/>
        <v>0</v>
      </c>
      <c r="I430" s="44">
        <v>211.84</v>
      </c>
      <c r="J430" s="14"/>
      <c r="K430" s="17"/>
    </row>
    <row r="431" s="4" customFormat="1" ht="23.1" customHeight="1" outlineLevel="1" spans="1:11">
      <c r="A431" s="41" t="s">
        <v>816</v>
      </c>
      <c r="B431" s="41" t="s">
        <v>817</v>
      </c>
      <c r="C431" s="40" t="s">
        <v>65</v>
      </c>
      <c r="D431" s="42"/>
      <c r="E431" s="43">
        <v>10</v>
      </c>
      <c r="F431" s="43">
        <f t="shared" si="66"/>
        <v>0</v>
      </c>
      <c r="G431" s="43"/>
      <c r="H431" s="44" t="b">
        <f t="shared" si="72"/>
        <v>0</v>
      </c>
      <c r="I431" s="44">
        <v>328.15</v>
      </c>
      <c r="J431" s="14"/>
      <c r="K431" s="17"/>
    </row>
    <row r="432" s="4" customFormat="1" ht="23.1" customHeight="1" outlineLevel="1" spans="1:11">
      <c r="A432" s="41" t="s">
        <v>818</v>
      </c>
      <c r="B432" s="41" t="s">
        <v>819</v>
      </c>
      <c r="C432" s="40" t="s">
        <v>65</v>
      </c>
      <c r="D432" s="42"/>
      <c r="E432" s="43">
        <v>10</v>
      </c>
      <c r="F432" s="43">
        <f t="shared" si="66"/>
        <v>0</v>
      </c>
      <c r="G432" s="43"/>
      <c r="H432" s="44" t="b">
        <f t="shared" si="72"/>
        <v>0</v>
      </c>
      <c r="I432" s="44">
        <v>494.56</v>
      </c>
      <c r="J432" s="14"/>
      <c r="K432" s="17"/>
    </row>
    <row r="433" s="4" customFormat="1" ht="23.1" customHeight="1" outlineLevel="1" spans="1:11">
      <c r="A433" s="41" t="s">
        <v>820</v>
      </c>
      <c r="B433" s="41" t="s">
        <v>821</v>
      </c>
      <c r="C433" s="40" t="s">
        <v>65</v>
      </c>
      <c r="D433" s="42"/>
      <c r="E433" s="43">
        <v>10</v>
      </c>
      <c r="F433" s="43">
        <f t="shared" si="66"/>
        <v>0</v>
      </c>
      <c r="G433" s="43"/>
      <c r="H433" s="44" t="b">
        <f t="shared" si="72"/>
        <v>0</v>
      </c>
      <c r="I433" s="44">
        <v>1566.03</v>
      </c>
      <c r="J433" s="14"/>
      <c r="K433" s="17"/>
    </row>
    <row r="434" s="4" customFormat="1" ht="23.1" customHeight="1" outlineLevel="1" spans="1:11">
      <c r="A434" s="41" t="s">
        <v>822</v>
      </c>
      <c r="B434" s="41" t="s">
        <v>823</v>
      </c>
      <c r="C434" s="40" t="s">
        <v>65</v>
      </c>
      <c r="D434" s="42"/>
      <c r="E434" s="43">
        <v>10</v>
      </c>
      <c r="F434" s="43">
        <f t="shared" si="66"/>
        <v>0</v>
      </c>
      <c r="G434" s="43"/>
      <c r="H434" s="44" t="b">
        <f t="shared" si="72"/>
        <v>0</v>
      </c>
      <c r="I434" s="44">
        <v>1618.33</v>
      </c>
      <c r="J434" s="14"/>
      <c r="K434" s="17"/>
    </row>
    <row r="435" s="4" customFormat="1" ht="23.1" customHeight="1" outlineLevel="1" spans="1:11">
      <c r="A435" s="41">
        <v>433</v>
      </c>
      <c r="B435" s="41" t="s">
        <v>824</v>
      </c>
      <c r="C435" s="40"/>
      <c r="D435" s="42"/>
      <c r="E435" s="43">
        <v>0</v>
      </c>
      <c r="F435" s="43">
        <f t="shared" si="66"/>
        <v>0</v>
      </c>
      <c r="G435" s="43"/>
      <c r="H435" s="44"/>
      <c r="I435" s="44"/>
      <c r="J435" s="14"/>
      <c r="K435" s="17"/>
    </row>
    <row r="436" s="4" customFormat="1" ht="23.1" customHeight="1" outlineLevel="1" spans="1:11">
      <c r="A436" s="41" t="s">
        <v>825</v>
      </c>
      <c r="B436" s="41" t="s">
        <v>826</v>
      </c>
      <c r="C436" s="40" t="s">
        <v>65</v>
      </c>
      <c r="D436" s="42"/>
      <c r="E436" s="43">
        <v>5</v>
      </c>
      <c r="F436" s="43">
        <f t="shared" si="66"/>
        <v>0</v>
      </c>
      <c r="G436" s="43"/>
      <c r="H436" s="44" t="b">
        <f t="shared" ref="H436:H441" si="73">IF(D436&gt;I436,"超限价")</f>
        <v>0</v>
      </c>
      <c r="I436" s="44">
        <v>78.19</v>
      </c>
      <c r="J436" s="14"/>
      <c r="K436" s="17"/>
    </row>
    <row r="437" s="4" customFormat="1" ht="23.1" customHeight="1" outlineLevel="1" spans="1:11">
      <c r="A437" s="41" t="s">
        <v>827</v>
      </c>
      <c r="B437" s="41" t="s">
        <v>828</v>
      </c>
      <c r="C437" s="40" t="s">
        <v>65</v>
      </c>
      <c r="D437" s="42"/>
      <c r="E437" s="43">
        <v>50</v>
      </c>
      <c r="F437" s="43">
        <f t="shared" si="66"/>
        <v>0</v>
      </c>
      <c r="G437" s="43"/>
      <c r="H437" s="44" t="b">
        <f t="shared" si="73"/>
        <v>0</v>
      </c>
      <c r="I437" s="44">
        <v>115.82</v>
      </c>
      <c r="J437" s="14"/>
      <c r="K437" s="17"/>
    </row>
    <row r="438" s="4" customFormat="1" ht="23.1" customHeight="1" outlineLevel="1" spans="1:11">
      <c r="A438" s="41" t="s">
        <v>829</v>
      </c>
      <c r="B438" s="41" t="s">
        <v>830</v>
      </c>
      <c r="C438" s="40" t="s">
        <v>65</v>
      </c>
      <c r="D438" s="42"/>
      <c r="E438" s="43">
        <v>5</v>
      </c>
      <c r="F438" s="43">
        <f t="shared" si="66"/>
        <v>0</v>
      </c>
      <c r="G438" s="43"/>
      <c r="H438" s="44" t="b">
        <f t="shared" si="73"/>
        <v>0</v>
      </c>
      <c r="I438" s="44">
        <v>141.16</v>
      </c>
      <c r="J438" s="14"/>
      <c r="K438" s="17"/>
    </row>
    <row r="439" s="4" customFormat="1" ht="23.1" customHeight="1" outlineLevel="1" spans="1:11">
      <c r="A439" s="41" t="s">
        <v>831</v>
      </c>
      <c r="B439" s="41" t="s">
        <v>832</v>
      </c>
      <c r="C439" s="40" t="s">
        <v>65</v>
      </c>
      <c r="D439" s="42"/>
      <c r="E439" s="43">
        <v>5</v>
      </c>
      <c r="F439" s="43">
        <f t="shared" si="66"/>
        <v>0</v>
      </c>
      <c r="G439" s="43"/>
      <c r="H439" s="44" t="b">
        <f t="shared" si="73"/>
        <v>0</v>
      </c>
      <c r="I439" s="44">
        <v>175.87</v>
      </c>
      <c r="J439" s="14"/>
      <c r="K439" s="17"/>
    </row>
    <row r="440" s="6" customFormat="1" ht="23.1" customHeight="1" outlineLevel="1" spans="1:16362">
      <c r="A440" s="41" t="s">
        <v>833</v>
      </c>
      <c r="B440" s="41" t="s">
        <v>834</v>
      </c>
      <c r="C440" s="40" t="s">
        <v>65</v>
      </c>
      <c r="D440" s="42"/>
      <c r="E440" s="43">
        <v>5</v>
      </c>
      <c r="F440" s="43">
        <f t="shared" si="66"/>
        <v>0</v>
      </c>
      <c r="G440" s="43"/>
      <c r="H440" s="44" t="b">
        <f t="shared" si="73"/>
        <v>0</v>
      </c>
      <c r="I440" s="44">
        <v>237.23</v>
      </c>
      <c r="J440" s="14"/>
      <c r="K440" s="17"/>
      <c r="XEC440" s="60"/>
      <c r="XED440" s="60"/>
      <c r="XEE440" s="60"/>
      <c r="XEF440" s="60"/>
      <c r="XEG440" s="60"/>
      <c r="XEH440" s="60"/>
    </row>
    <row r="441" s="4" customFormat="1" ht="23.1" customHeight="1" outlineLevel="1" spans="1:11">
      <c r="A441" s="41" t="s">
        <v>835</v>
      </c>
      <c r="B441" s="41" t="s">
        <v>836</v>
      </c>
      <c r="C441" s="40" t="s">
        <v>334</v>
      </c>
      <c r="D441" s="42"/>
      <c r="E441" s="43">
        <v>5</v>
      </c>
      <c r="F441" s="43">
        <f t="shared" si="66"/>
        <v>0</v>
      </c>
      <c r="G441" s="43"/>
      <c r="H441" s="44" t="b">
        <f t="shared" si="73"/>
        <v>0</v>
      </c>
      <c r="I441" s="44">
        <v>19.4</v>
      </c>
      <c r="J441" s="14"/>
      <c r="K441" s="17"/>
    </row>
    <row r="442" s="4" customFormat="1" ht="23.1" customHeight="1" outlineLevel="1" spans="1:11">
      <c r="A442" s="41">
        <v>434</v>
      </c>
      <c r="B442" s="41" t="s">
        <v>837</v>
      </c>
      <c r="C442" s="40"/>
      <c r="D442" s="42"/>
      <c r="E442" s="43">
        <v>0</v>
      </c>
      <c r="F442" s="43">
        <f t="shared" si="66"/>
        <v>0</v>
      </c>
      <c r="G442" s="43"/>
      <c r="H442" s="44"/>
      <c r="I442" s="44"/>
      <c r="J442" s="14"/>
      <c r="K442" s="17"/>
    </row>
    <row r="443" s="4" customFormat="1" ht="23.1" customHeight="1" outlineLevel="1" spans="1:11">
      <c r="A443" s="41" t="s">
        <v>838</v>
      </c>
      <c r="B443" s="41" t="s">
        <v>839</v>
      </c>
      <c r="C443" s="40" t="s">
        <v>65</v>
      </c>
      <c r="D443" s="42"/>
      <c r="E443" s="43">
        <v>100</v>
      </c>
      <c r="F443" s="43">
        <f t="shared" si="66"/>
        <v>0</v>
      </c>
      <c r="G443" s="43"/>
      <c r="H443" s="44" t="b">
        <f t="shared" ref="H443:H447" si="74">IF(D443&gt;I443,"超限价")</f>
        <v>0</v>
      </c>
      <c r="I443" s="44">
        <v>56.25</v>
      </c>
      <c r="J443" s="14"/>
      <c r="K443" s="17"/>
    </row>
    <row r="444" s="4" customFormat="1" ht="23.1" customHeight="1" outlineLevel="1" spans="1:11">
      <c r="A444" s="41" t="s">
        <v>840</v>
      </c>
      <c r="B444" s="41" t="s">
        <v>841</v>
      </c>
      <c r="C444" s="40" t="s">
        <v>334</v>
      </c>
      <c r="D444" s="42"/>
      <c r="E444" s="43">
        <v>10</v>
      </c>
      <c r="F444" s="43">
        <f t="shared" si="66"/>
        <v>0</v>
      </c>
      <c r="G444" s="43"/>
      <c r="H444" s="44" t="b">
        <f t="shared" si="74"/>
        <v>0</v>
      </c>
      <c r="I444" s="44">
        <v>138.68</v>
      </c>
      <c r="J444" s="14"/>
      <c r="K444" s="17"/>
    </row>
    <row r="445" s="4" customFormat="1" ht="23.1" customHeight="1" outlineLevel="1" spans="1:11">
      <c r="A445" s="41">
        <v>435</v>
      </c>
      <c r="B445" s="41" t="s">
        <v>842</v>
      </c>
      <c r="C445" s="40"/>
      <c r="D445" s="42"/>
      <c r="E445" s="43">
        <v>0</v>
      </c>
      <c r="F445" s="43">
        <f t="shared" si="66"/>
        <v>0</v>
      </c>
      <c r="G445" s="43"/>
      <c r="H445" s="44"/>
      <c r="I445" s="44"/>
      <c r="J445" s="14"/>
      <c r="K445" s="17"/>
    </row>
    <row r="446" s="4" customFormat="1" ht="23.1" customHeight="1" outlineLevel="1" spans="1:11">
      <c r="A446" s="41" t="s">
        <v>843</v>
      </c>
      <c r="B446" s="41" t="s">
        <v>844</v>
      </c>
      <c r="C446" s="40" t="s">
        <v>334</v>
      </c>
      <c r="D446" s="42"/>
      <c r="E446" s="43">
        <v>100</v>
      </c>
      <c r="F446" s="43">
        <f t="shared" si="66"/>
        <v>0</v>
      </c>
      <c r="G446" s="43"/>
      <c r="H446" s="44" t="b">
        <f t="shared" si="74"/>
        <v>0</v>
      </c>
      <c r="I446" s="44">
        <v>21.5</v>
      </c>
      <c r="J446" s="14"/>
      <c r="K446" s="17"/>
    </row>
    <row r="447" s="4" customFormat="1" ht="23.1" customHeight="1" outlineLevel="1" spans="1:11">
      <c r="A447" s="41" t="s">
        <v>845</v>
      </c>
      <c r="B447" s="41" t="s">
        <v>846</v>
      </c>
      <c r="C447" s="40" t="s">
        <v>62</v>
      </c>
      <c r="D447" s="42"/>
      <c r="E447" s="43">
        <v>100</v>
      </c>
      <c r="F447" s="43">
        <f t="shared" si="66"/>
        <v>0</v>
      </c>
      <c r="G447" s="43"/>
      <c r="H447" s="44" t="b">
        <f t="shared" si="74"/>
        <v>0</v>
      </c>
      <c r="I447" s="44">
        <v>23.1</v>
      </c>
      <c r="J447" s="14"/>
      <c r="K447" s="17"/>
    </row>
    <row r="448" s="4" customFormat="1" ht="23.1" customHeight="1" outlineLevel="1" spans="1:11">
      <c r="A448" s="41">
        <v>436</v>
      </c>
      <c r="B448" s="41" t="s">
        <v>847</v>
      </c>
      <c r="C448" s="40"/>
      <c r="D448" s="42"/>
      <c r="E448" s="43">
        <v>0</v>
      </c>
      <c r="F448" s="43">
        <f t="shared" si="66"/>
        <v>0</v>
      </c>
      <c r="G448" s="43"/>
      <c r="H448" s="44"/>
      <c r="I448" s="44"/>
      <c r="J448" s="14"/>
      <c r="K448" s="17"/>
    </row>
    <row r="449" s="4" customFormat="1" ht="23.1" customHeight="1" outlineLevel="1" spans="1:11">
      <c r="A449" s="41" t="s">
        <v>848</v>
      </c>
      <c r="B449" s="41" t="s">
        <v>849</v>
      </c>
      <c r="C449" s="40" t="s">
        <v>850</v>
      </c>
      <c r="D449" s="42"/>
      <c r="E449" s="43">
        <v>2</v>
      </c>
      <c r="F449" s="43">
        <f t="shared" si="66"/>
        <v>0</v>
      </c>
      <c r="G449" s="43"/>
      <c r="H449" s="44" t="b">
        <f t="shared" ref="H449:H451" si="75">IF(D449&gt;I449,"超限价")</f>
        <v>0</v>
      </c>
      <c r="I449" s="44">
        <v>7758.68</v>
      </c>
      <c r="J449" s="14"/>
      <c r="K449" s="17"/>
    </row>
    <row r="450" s="4" customFormat="1" ht="23.1" customHeight="1" outlineLevel="1" spans="1:11">
      <c r="A450" s="41" t="s">
        <v>851</v>
      </c>
      <c r="B450" s="41" t="s">
        <v>852</v>
      </c>
      <c r="C450" s="40" t="s">
        <v>850</v>
      </c>
      <c r="D450" s="42"/>
      <c r="E450" s="43">
        <v>2</v>
      </c>
      <c r="F450" s="43">
        <f t="shared" si="66"/>
        <v>0</v>
      </c>
      <c r="G450" s="43"/>
      <c r="H450" s="44" t="b">
        <f t="shared" si="75"/>
        <v>0</v>
      </c>
      <c r="I450" s="44">
        <v>1745.46</v>
      </c>
      <c r="J450" s="14"/>
      <c r="K450" s="17"/>
    </row>
    <row r="451" s="4" customFormat="1" ht="23.1" customHeight="1" outlineLevel="1" spans="1:11">
      <c r="A451" s="41" t="s">
        <v>853</v>
      </c>
      <c r="B451" s="41" t="s">
        <v>854</v>
      </c>
      <c r="C451" s="40" t="s">
        <v>850</v>
      </c>
      <c r="D451" s="42"/>
      <c r="E451" s="43">
        <v>1</v>
      </c>
      <c r="F451" s="43">
        <f t="shared" si="66"/>
        <v>0</v>
      </c>
      <c r="G451" s="43"/>
      <c r="H451" s="44" t="b">
        <f t="shared" si="75"/>
        <v>0</v>
      </c>
      <c r="I451" s="44">
        <v>3879.46</v>
      </c>
      <c r="J451" s="14"/>
      <c r="K451" s="17"/>
    </row>
    <row r="452" s="9" customFormat="1" ht="23.1" customHeight="1" spans="1:16359">
      <c r="A452" s="26">
        <v>500</v>
      </c>
      <c r="B452" s="26" t="s">
        <v>855</v>
      </c>
      <c r="C452" s="65"/>
      <c r="D452" s="42"/>
      <c r="E452" s="43">
        <v>0</v>
      </c>
      <c r="F452" s="27">
        <f>SUM(F453:F506)</f>
        <v>0</v>
      </c>
      <c r="G452" s="43"/>
      <c r="H452" s="44"/>
      <c r="I452" s="66"/>
      <c r="J452" s="14"/>
      <c r="K452" s="17"/>
      <c r="XEC452" s="67"/>
      <c r="XED452" s="67"/>
      <c r="XEE452" s="67"/>
    </row>
    <row r="453" s="4" customFormat="1" ht="23.1" customHeight="1" outlineLevel="1" spans="1:11">
      <c r="A453" s="41">
        <v>501</v>
      </c>
      <c r="B453" s="41" t="s">
        <v>856</v>
      </c>
      <c r="C453" s="40"/>
      <c r="D453" s="42"/>
      <c r="E453" s="43">
        <v>0</v>
      </c>
      <c r="F453" s="43">
        <f t="shared" ref="F453:F506" si="76">ROUND(E453*D453,2)</f>
        <v>0</v>
      </c>
      <c r="G453" s="43"/>
      <c r="H453" s="44"/>
      <c r="I453" s="44"/>
      <c r="J453" s="14"/>
      <c r="K453" s="17"/>
    </row>
    <row r="454" s="4" customFormat="1" ht="23.1" customHeight="1" outlineLevel="1" spans="1:11">
      <c r="A454" s="41" t="s">
        <v>857</v>
      </c>
      <c r="B454" s="41" t="s">
        <v>858</v>
      </c>
      <c r="C454" s="40" t="s">
        <v>65</v>
      </c>
      <c r="D454" s="42"/>
      <c r="E454" s="43">
        <v>16590</v>
      </c>
      <c r="F454" s="43">
        <f t="shared" si="76"/>
        <v>0</v>
      </c>
      <c r="G454" s="43"/>
      <c r="H454" s="44" t="b">
        <f t="shared" ref="H454:H456" si="77">IF(D454&gt;I454,"超限价")</f>
        <v>0</v>
      </c>
      <c r="I454" s="44">
        <v>14.84</v>
      </c>
      <c r="J454" s="14"/>
      <c r="K454" s="17"/>
    </row>
    <row r="455" s="4" customFormat="1" ht="23.1" customHeight="1" outlineLevel="1" spans="1:11">
      <c r="A455" s="41" t="s">
        <v>859</v>
      </c>
      <c r="B455" s="41" t="s">
        <v>860</v>
      </c>
      <c r="C455" s="40" t="s">
        <v>55</v>
      </c>
      <c r="D455" s="42"/>
      <c r="E455" s="43">
        <v>10</v>
      </c>
      <c r="F455" s="43">
        <f t="shared" si="76"/>
        <v>0</v>
      </c>
      <c r="G455" s="43"/>
      <c r="H455" s="44" t="b">
        <f t="shared" si="77"/>
        <v>0</v>
      </c>
      <c r="I455" s="44">
        <v>44.52</v>
      </c>
      <c r="J455" s="14"/>
      <c r="K455" s="17"/>
    </row>
    <row r="456" s="4" customFormat="1" ht="23.1" customHeight="1" outlineLevel="1" spans="1:11">
      <c r="A456" s="41" t="s">
        <v>861</v>
      </c>
      <c r="B456" s="41" t="s">
        <v>862</v>
      </c>
      <c r="C456" s="40" t="s">
        <v>55</v>
      </c>
      <c r="D456" s="42"/>
      <c r="E456" s="43">
        <v>10</v>
      </c>
      <c r="F456" s="43">
        <f t="shared" si="76"/>
        <v>0</v>
      </c>
      <c r="G456" s="43"/>
      <c r="H456" s="44" t="b">
        <f t="shared" si="77"/>
        <v>0</v>
      </c>
      <c r="I456" s="44">
        <v>44.9</v>
      </c>
      <c r="J456" s="14"/>
      <c r="K456" s="17"/>
    </row>
    <row r="457" s="4" customFormat="1" ht="23.1" customHeight="1" outlineLevel="1" spans="1:11">
      <c r="A457" s="41">
        <v>502</v>
      </c>
      <c r="B457" s="41" t="s">
        <v>863</v>
      </c>
      <c r="C457" s="40"/>
      <c r="D457" s="42"/>
      <c r="E457" s="43">
        <v>0</v>
      </c>
      <c r="F457" s="43">
        <f t="shared" si="76"/>
        <v>0</v>
      </c>
      <c r="G457" s="43"/>
      <c r="H457" s="44"/>
      <c r="I457" s="44"/>
      <c r="J457" s="14"/>
      <c r="K457" s="17"/>
    </row>
    <row r="458" s="4" customFormat="1" ht="23.1" customHeight="1" outlineLevel="1" spans="1:11">
      <c r="A458" s="41" t="s">
        <v>864</v>
      </c>
      <c r="B458" s="41" t="s">
        <v>865</v>
      </c>
      <c r="C458" s="40" t="s">
        <v>65</v>
      </c>
      <c r="D458" s="42"/>
      <c r="E458" s="43">
        <v>5</v>
      </c>
      <c r="F458" s="43">
        <f t="shared" si="76"/>
        <v>0</v>
      </c>
      <c r="G458" s="43"/>
      <c r="H458" s="44" t="b">
        <f t="shared" ref="H458:H463" si="78">IF(D458&gt;I458,"超限价")</f>
        <v>0</v>
      </c>
      <c r="I458" s="44">
        <v>48.89</v>
      </c>
      <c r="J458" s="14"/>
      <c r="K458" s="17"/>
    </row>
    <row r="459" s="4" customFormat="1" ht="23.1" customHeight="1" outlineLevel="1" spans="1:11">
      <c r="A459" s="41">
        <v>503</v>
      </c>
      <c r="B459" s="41" t="s">
        <v>866</v>
      </c>
      <c r="C459" s="40"/>
      <c r="D459" s="42"/>
      <c r="E459" s="43">
        <v>0</v>
      </c>
      <c r="F459" s="43">
        <f t="shared" si="76"/>
        <v>0</v>
      </c>
      <c r="G459" s="43"/>
      <c r="H459" s="44"/>
      <c r="I459" s="44"/>
      <c r="J459" s="14"/>
      <c r="K459" s="17"/>
    </row>
    <row r="460" s="4" customFormat="1" ht="23.1" customHeight="1" outlineLevel="1" spans="1:11">
      <c r="A460" s="41" t="s">
        <v>867</v>
      </c>
      <c r="B460" s="41" t="s">
        <v>868</v>
      </c>
      <c r="C460" s="40" t="s">
        <v>65</v>
      </c>
      <c r="D460" s="42"/>
      <c r="E460" s="43">
        <v>50</v>
      </c>
      <c r="F460" s="43">
        <f t="shared" si="76"/>
        <v>0</v>
      </c>
      <c r="G460" s="43"/>
      <c r="H460" s="44" t="b">
        <f t="shared" si="78"/>
        <v>0</v>
      </c>
      <c r="I460" s="44">
        <v>15.51</v>
      </c>
      <c r="J460" s="14"/>
      <c r="K460" s="17"/>
    </row>
    <row r="461" s="4" customFormat="1" ht="23.1" customHeight="1" outlineLevel="1" spans="1:11">
      <c r="A461" s="41" t="s">
        <v>869</v>
      </c>
      <c r="B461" s="41" t="s">
        <v>870</v>
      </c>
      <c r="C461" s="40" t="s">
        <v>65</v>
      </c>
      <c r="D461" s="42"/>
      <c r="E461" s="43">
        <v>50</v>
      </c>
      <c r="F461" s="43">
        <f t="shared" si="76"/>
        <v>0</v>
      </c>
      <c r="G461" s="43"/>
      <c r="H461" s="44" t="b">
        <f t="shared" si="78"/>
        <v>0</v>
      </c>
      <c r="I461" s="44">
        <v>4.95</v>
      </c>
      <c r="J461" s="14"/>
      <c r="K461" s="17"/>
    </row>
    <row r="462" s="4" customFormat="1" ht="23.1" customHeight="1" outlineLevel="1" spans="1:11">
      <c r="A462" s="41" t="s">
        <v>871</v>
      </c>
      <c r="B462" s="41" t="s">
        <v>872</v>
      </c>
      <c r="C462" s="40" t="s">
        <v>334</v>
      </c>
      <c r="D462" s="42"/>
      <c r="E462" s="43">
        <v>10</v>
      </c>
      <c r="F462" s="43">
        <f t="shared" si="76"/>
        <v>0</v>
      </c>
      <c r="G462" s="43"/>
      <c r="H462" s="44" t="b">
        <f t="shared" si="78"/>
        <v>0</v>
      </c>
      <c r="I462" s="44">
        <v>130.82</v>
      </c>
      <c r="J462" s="14"/>
      <c r="K462" s="17"/>
    </row>
    <row r="463" s="4" customFormat="1" ht="23.1" customHeight="1" outlineLevel="1" spans="1:11">
      <c r="A463" s="41" t="s">
        <v>873</v>
      </c>
      <c r="B463" s="41" t="s">
        <v>874</v>
      </c>
      <c r="C463" s="40" t="s">
        <v>51</v>
      </c>
      <c r="D463" s="42"/>
      <c r="E463" s="43">
        <v>79627.2</v>
      </c>
      <c r="F463" s="43">
        <f t="shared" si="76"/>
        <v>0</v>
      </c>
      <c r="G463" s="43"/>
      <c r="H463" s="44" t="b">
        <f t="shared" si="78"/>
        <v>0</v>
      </c>
      <c r="I463" s="44">
        <v>7.33</v>
      </c>
      <c r="J463" s="14"/>
      <c r="K463" s="17"/>
    </row>
    <row r="464" s="4" customFormat="1" ht="23.1" customHeight="1" outlineLevel="1" spans="1:11">
      <c r="A464" s="41">
        <v>504</v>
      </c>
      <c r="B464" s="41" t="s">
        <v>875</v>
      </c>
      <c r="C464" s="40"/>
      <c r="D464" s="42"/>
      <c r="E464" s="43">
        <v>0</v>
      </c>
      <c r="F464" s="43">
        <f t="shared" si="76"/>
        <v>0</v>
      </c>
      <c r="G464" s="43"/>
      <c r="H464" s="44"/>
      <c r="I464" s="44"/>
      <c r="J464" s="14"/>
      <c r="K464" s="17"/>
    </row>
    <row r="465" s="4" customFormat="1" ht="23.1" customHeight="1" outlineLevel="1" spans="1:11">
      <c r="A465" s="41" t="s">
        <v>876</v>
      </c>
      <c r="B465" s="41" t="s">
        <v>877</v>
      </c>
      <c r="C465" s="40" t="s">
        <v>65</v>
      </c>
      <c r="D465" s="42"/>
      <c r="E465" s="43">
        <v>5</v>
      </c>
      <c r="F465" s="43">
        <f t="shared" si="76"/>
        <v>0</v>
      </c>
      <c r="G465" s="43"/>
      <c r="H465" s="44" t="b">
        <f t="shared" ref="H465:H468" si="79">IF(D465&gt;I465,"超限价")</f>
        <v>0</v>
      </c>
      <c r="I465" s="44">
        <v>201.72</v>
      </c>
      <c r="J465" s="14"/>
      <c r="K465" s="17"/>
    </row>
    <row r="466" s="4" customFormat="1" ht="23.1" customHeight="1" outlineLevel="1" spans="1:11">
      <c r="A466" s="41" t="s">
        <v>878</v>
      </c>
      <c r="B466" s="41" t="s">
        <v>879</v>
      </c>
      <c r="C466" s="40" t="s">
        <v>65</v>
      </c>
      <c r="D466" s="42"/>
      <c r="E466" s="43">
        <v>5</v>
      </c>
      <c r="F466" s="43">
        <f t="shared" si="76"/>
        <v>0</v>
      </c>
      <c r="G466" s="43"/>
      <c r="H466" s="44" t="b">
        <f t="shared" si="79"/>
        <v>0</v>
      </c>
      <c r="I466" s="44">
        <v>26.11</v>
      </c>
      <c r="J466" s="14"/>
      <c r="K466" s="17"/>
    </row>
    <row r="467" s="4" customFormat="1" ht="23.1" customHeight="1" outlineLevel="1" spans="1:11">
      <c r="A467" s="41" t="s">
        <v>880</v>
      </c>
      <c r="B467" s="41" t="s">
        <v>881</v>
      </c>
      <c r="C467" s="40" t="s">
        <v>65</v>
      </c>
      <c r="D467" s="42"/>
      <c r="E467" s="43">
        <v>5</v>
      </c>
      <c r="F467" s="43">
        <f t="shared" si="76"/>
        <v>0</v>
      </c>
      <c r="G467" s="43"/>
      <c r="H467" s="44" t="b">
        <f t="shared" si="79"/>
        <v>0</v>
      </c>
      <c r="I467" s="44">
        <v>7.61</v>
      </c>
      <c r="J467" s="14"/>
      <c r="K467" s="17"/>
    </row>
    <row r="468" s="4" customFormat="1" ht="23.1" customHeight="1" outlineLevel="1" spans="1:11">
      <c r="A468" s="41" t="s">
        <v>882</v>
      </c>
      <c r="B468" s="41" t="s">
        <v>883</v>
      </c>
      <c r="C468" s="40" t="s">
        <v>65</v>
      </c>
      <c r="D468" s="42"/>
      <c r="E468" s="43">
        <v>5</v>
      </c>
      <c r="F468" s="43">
        <f t="shared" si="76"/>
        <v>0</v>
      </c>
      <c r="G468" s="43"/>
      <c r="H468" s="44" t="b">
        <f t="shared" si="79"/>
        <v>0</v>
      </c>
      <c r="I468" s="44">
        <v>67.35</v>
      </c>
      <c r="J468" s="14"/>
      <c r="K468" s="17"/>
    </row>
    <row r="469" s="4" customFormat="1" ht="23.1" customHeight="1" outlineLevel="1" spans="1:11">
      <c r="A469" s="41">
        <v>505</v>
      </c>
      <c r="B469" s="41" t="s">
        <v>884</v>
      </c>
      <c r="C469" s="40"/>
      <c r="D469" s="42"/>
      <c r="E469" s="43">
        <v>0</v>
      </c>
      <c r="F469" s="43">
        <f t="shared" si="76"/>
        <v>0</v>
      </c>
      <c r="G469" s="43"/>
      <c r="H469" s="44"/>
      <c r="I469" s="44"/>
      <c r="J469" s="14"/>
      <c r="K469" s="17"/>
    </row>
    <row r="470" s="4" customFormat="1" ht="23.1" customHeight="1" outlineLevel="1" spans="1:11">
      <c r="A470" s="41" t="s">
        <v>885</v>
      </c>
      <c r="B470" s="41" t="s">
        <v>886</v>
      </c>
      <c r="C470" s="40" t="s">
        <v>65</v>
      </c>
      <c r="D470" s="42"/>
      <c r="E470" s="43">
        <v>20</v>
      </c>
      <c r="F470" s="43">
        <f t="shared" si="76"/>
        <v>0</v>
      </c>
      <c r="G470" s="43"/>
      <c r="H470" s="44" t="b">
        <f t="shared" ref="H470:H476" si="80">IF(D470&gt;I470,"超限价")</f>
        <v>0</v>
      </c>
      <c r="I470" s="44">
        <v>380.87</v>
      </c>
      <c r="J470" s="14"/>
      <c r="K470" s="17"/>
    </row>
    <row r="471" s="4" customFormat="1" ht="23.1" customHeight="1" outlineLevel="1" spans="1:11">
      <c r="A471" s="41" t="s">
        <v>887</v>
      </c>
      <c r="B471" s="41" t="s">
        <v>888</v>
      </c>
      <c r="C471" s="40" t="s">
        <v>51</v>
      </c>
      <c r="D471" s="42"/>
      <c r="E471" s="43">
        <v>10</v>
      </c>
      <c r="F471" s="43">
        <f t="shared" si="76"/>
        <v>0</v>
      </c>
      <c r="G471" s="43"/>
      <c r="H471" s="44" t="b">
        <f t="shared" si="80"/>
        <v>0</v>
      </c>
      <c r="I471" s="44">
        <v>92.31</v>
      </c>
      <c r="J471" s="14"/>
      <c r="K471" s="17"/>
    </row>
    <row r="472" s="4" customFormat="1" ht="23.1" customHeight="1" outlineLevel="1" spans="1:11">
      <c r="A472" s="41" t="s">
        <v>889</v>
      </c>
      <c r="B472" s="41" t="s">
        <v>890</v>
      </c>
      <c r="C472" s="40" t="s">
        <v>65</v>
      </c>
      <c r="D472" s="42"/>
      <c r="E472" s="43">
        <v>5</v>
      </c>
      <c r="F472" s="43">
        <f t="shared" si="76"/>
        <v>0</v>
      </c>
      <c r="G472" s="43"/>
      <c r="H472" s="44" t="b">
        <f t="shared" si="80"/>
        <v>0</v>
      </c>
      <c r="I472" s="44">
        <v>315.14</v>
      </c>
      <c r="J472" s="14"/>
      <c r="K472" s="17"/>
    </row>
    <row r="473" s="4" customFormat="1" ht="23.1" customHeight="1" outlineLevel="1" spans="1:11">
      <c r="A473" s="41" t="s">
        <v>891</v>
      </c>
      <c r="B473" s="41" t="s">
        <v>892</v>
      </c>
      <c r="C473" s="40" t="s">
        <v>65</v>
      </c>
      <c r="D473" s="42"/>
      <c r="E473" s="43">
        <v>10</v>
      </c>
      <c r="F473" s="43">
        <f t="shared" si="76"/>
        <v>0</v>
      </c>
      <c r="G473" s="43"/>
      <c r="H473" s="44" t="b">
        <f t="shared" si="80"/>
        <v>0</v>
      </c>
      <c r="I473" s="44">
        <v>223.21</v>
      </c>
      <c r="J473" s="14"/>
      <c r="K473" s="17"/>
    </row>
    <row r="474" s="4" customFormat="1" ht="23.1" customHeight="1" outlineLevel="1" spans="1:11">
      <c r="A474" s="41" t="s">
        <v>893</v>
      </c>
      <c r="B474" s="41" t="s">
        <v>894</v>
      </c>
      <c r="C474" s="40" t="s">
        <v>645</v>
      </c>
      <c r="D474" s="42"/>
      <c r="E474" s="43">
        <v>0</v>
      </c>
      <c r="F474" s="43">
        <f t="shared" si="76"/>
        <v>0</v>
      </c>
      <c r="G474" s="43"/>
      <c r="H474" s="44" t="b">
        <f t="shared" si="80"/>
        <v>0</v>
      </c>
      <c r="I474" s="44">
        <v>83.75</v>
      </c>
      <c r="J474" s="14"/>
      <c r="K474" s="17"/>
    </row>
    <row r="475" s="4" customFormat="1" ht="23.1" customHeight="1" outlineLevel="1" spans="1:11">
      <c r="A475" s="41" t="s">
        <v>895</v>
      </c>
      <c r="B475" s="41" t="s">
        <v>896</v>
      </c>
      <c r="C475" s="40" t="s">
        <v>65</v>
      </c>
      <c r="D475" s="42"/>
      <c r="E475" s="43">
        <v>0</v>
      </c>
      <c r="F475" s="43">
        <f t="shared" si="76"/>
        <v>0</v>
      </c>
      <c r="G475" s="43"/>
      <c r="H475" s="44" t="b">
        <f t="shared" si="80"/>
        <v>0</v>
      </c>
      <c r="I475" s="44">
        <v>123.08</v>
      </c>
      <c r="J475" s="14"/>
      <c r="K475" s="17"/>
    </row>
    <row r="476" s="4" customFormat="1" ht="23.1" customHeight="1" outlineLevel="1" spans="1:11">
      <c r="A476" s="41" t="s">
        <v>897</v>
      </c>
      <c r="B476" s="41" t="s">
        <v>898</v>
      </c>
      <c r="C476" s="40" t="s">
        <v>65</v>
      </c>
      <c r="D476" s="42"/>
      <c r="E476" s="43">
        <v>0</v>
      </c>
      <c r="F476" s="43">
        <f t="shared" si="76"/>
        <v>0</v>
      </c>
      <c r="G476" s="43"/>
      <c r="H476" s="44" t="b">
        <f t="shared" si="80"/>
        <v>0</v>
      </c>
      <c r="I476" s="59">
        <v>406</v>
      </c>
      <c r="J476" s="14"/>
      <c r="K476" s="17"/>
    </row>
    <row r="477" s="4" customFormat="1" ht="23.1" customHeight="1" outlineLevel="1" spans="1:11">
      <c r="A477" s="41">
        <v>506</v>
      </c>
      <c r="B477" s="41" t="s">
        <v>899</v>
      </c>
      <c r="C477" s="40"/>
      <c r="D477" s="42"/>
      <c r="E477" s="43">
        <v>0</v>
      </c>
      <c r="F477" s="43">
        <f t="shared" si="76"/>
        <v>0</v>
      </c>
      <c r="G477" s="43"/>
      <c r="H477" s="44"/>
      <c r="I477" s="44"/>
      <c r="J477" s="14"/>
      <c r="K477" s="17"/>
    </row>
    <row r="478" s="4" customFormat="1" ht="23.1" customHeight="1" outlineLevel="1" spans="1:11">
      <c r="A478" s="41" t="s">
        <v>900</v>
      </c>
      <c r="B478" s="41" t="s">
        <v>901</v>
      </c>
      <c r="C478" s="40" t="s">
        <v>51</v>
      </c>
      <c r="D478" s="42"/>
      <c r="E478" s="43">
        <v>10</v>
      </c>
      <c r="F478" s="43">
        <f t="shared" si="76"/>
        <v>0</v>
      </c>
      <c r="G478" s="43"/>
      <c r="H478" s="44" t="b">
        <f t="shared" ref="H478:H481" si="81">IF(D478&gt;I478,"超限价")</f>
        <v>0</v>
      </c>
      <c r="I478" s="44">
        <v>247.25</v>
      </c>
      <c r="J478" s="14"/>
      <c r="K478" s="17"/>
    </row>
    <row r="479" s="4" customFormat="1" ht="23.1" customHeight="1" outlineLevel="1" spans="1:11">
      <c r="A479" s="41" t="s">
        <v>902</v>
      </c>
      <c r="B479" s="41" t="s">
        <v>903</v>
      </c>
      <c r="C479" s="40" t="s">
        <v>51</v>
      </c>
      <c r="D479" s="42"/>
      <c r="E479" s="43">
        <v>10</v>
      </c>
      <c r="F479" s="43">
        <f t="shared" si="76"/>
        <v>0</v>
      </c>
      <c r="G479" s="43"/>
      <c r="H479" s="44" t="b">
        <f t="shared" si="81"/>
        <v>0</v>
      </c>
      <c r="I479" s="44">
        <v>66.44</v>
      </c>
      <c r="J479" s="14"/>
      <c r="K479" s="17"/>
    </row>
    <row r="480" s="4" customFormat="1" ht="23.1" customHeight="1" outlineLevel="1" spans="1:11">
      <c r="A480" s="41" t="s">
        <v>904</v>
      </c>
      <c r="B480" s="41" t="s">
        <v>905</v>
      </c>
      <c r="C480" s="40" t="s">
        <v>51</v>
      </c>
      <c r="D480" s="42"/>
      <c r="E480" s="43">
        <v>0</v>
      </c>
      <c r="F480" s="43">
        <f t="shared" si="76"/>
        <v>0</v>
      </c>
      <c r="G480" s="43"/>
      <c r="H480" s="44" t="b">
        <f t="shared" si="81"/>
        <v>0</v>
      </c>
      <c r="I480" s="44">
        <v>144.16</v>
      </c>
      <c r="J480" s="14"/>
      <c r="K480" s="17"/>
    </row>
    <row r="481" s="4" customFormat="1" ht="23.1" customHeight="1" outlineLevel="1" spans="1:11">
      <c r="A481" s="41">
        <v>507</v>
      </c>
      <c r="B481" s="41" t="s">
        <v>906</v>
      </c>
      <c r="C481" s="40" t="s">
        <v>51</v>
      </c>
      <c r="D481" s="42"/>
      <c r="E481" s="43">
        <v>0</v>
      </c>
      <c r="F481" s="43">
        <f t="shared" si="76"/>
        <v>0</v>
      </c>
      <c r="G481" s="43"/>
      <c r="H481" s="44" t="b">
        <f t="shared" si="81"/>
        <v>0</v>
      </c>
      <c r="I481" s="44">
        <v>128.58</v>
      </c>
      <c r="J481" s="14"/>
      <c r="K481" s="17"/>
    </row>
    <row r="482" s="4" customFormat="1" ht="23.1" customHeight="1" outlineLevel="1" spans="1:11">
      <c r="A482" s="41">
        <v>508</v>
      </c>
      <c r="B482" s="41" t="s">
        <v>907</v>
      </c>
      <c r="C482" s="40"/>
      <c r="D482" s="42"/>
      <c r="E482" s="43">
        <v>0</v>
      </c>
      <c r="F482" s="43">
        <f t="shared" si="76"/>
        <v>0</v>
      </c>
      <c r="G482" s="43"/>
      <c r="H482" s="44"/>
      <c r="I482" s="44"/>
      <c r="J482" s="14"/>
      <c r="K482" s="17"/>
    </row>
    <row r="483" s="4" customFormat="1" ht="23.1" customHeight="1" outlineLevel="1" spans="1:11">
      <c r="A483" s="41" t="s">
        <v>908</v>
      </c>
      <c r="B483" s="41" t="s">
        <v>909</v>
      </c>
      <c r="C483" s="40" t="s">
        <v>51</v>
      </c>
      <c r="D483" s="42"/>
      <c r="E483" s="43">
        <v>4</v>
      </c>
      <c r="F483" s="43">
        <f t="shared" si="76"/>
        <v>0</v>
      </c>
      <c r="G483" s="43"/>
      <c r="H483" s="44" t="b">
        <f t="shared" ref="H483:H488" si="82">IF(D483&gt;I483,"超限价")</f>
        <v>0</v>
      </c>
      <c r="I483" s="44">
        <v>266.22</v>
      </c>
      <c r="J483" s="14"/>
      <c r="K483" s="17"/>
    </row>
    <row r="484" s="4" customFormat="1" ht="23.1" customHeight="1" outlineLevel="1" spans="1:11">
      <c r="A484" s="41" t="s">
        <v>910</v>
      </c>
      <c r="B484" s="41" t="s">
        <v>911</v>
      </c>
      <c r="C484" s="40" t="s">
        <v>231</v>
      </c>
      <c r="D484" s="42"/>
      <c r="E484" s="43">
        <v>60</v>
      </c>
      <c r="F484" s="43">
        <f t="shared" si="76"/>
        <v>0</v>
      </c>
      <c r="G484" s="43"/>
      <c r="H484" s="44" t="b">
        <f t="shared" si="82"/>
        <v>0</v>
      </c>
      <c r="I484" s="44">
        <v>18.42</v>
      </c>
      <c r="J484" s="14"/>
      <c r="K484" s="17"/>
    </row>
    <row r="485" s="4" customFormat="1" ht="23.1" customHeight="1" outlineLevel="1" spans="1:11">
      <c r="A485" s="41" t="s">
        <v>912</v>
      </c>
      <c r="B485" s="41" t="s">
        <v>913</v>
      </c>
      <c r="C485" s="40" t="s">
        <v>51</v>
      </c>
      <c r="D485" s="42"/>
      <c r="E485" s="43">
        <v>50</v>
      </c>
      <c r="F485" s="43">
        <f t="shared" si="76"/>
        <v>0</v>
      </c>
      <c r="G485" s="43"/>
      <c r="H485" s="44" t="b">
        <f t="shared" si="82"/>
        <v>0</v>
      </c>
      <c r="I485" s="44">
        <v>279.09</v>
      </c>
      <c r="J485" s="14"/>
      <c r="K485" s="17"/>
    </row>
    <row r="486" s="4" customFormat="1" ht="23.1" customHeight="1" outlineLevel="1" spans="1:11">
      <c r="A486" s="41" t="s">
        <v>914</v>
      </c>
      <c r="B486" s="41" t="s">
        <v>915</v>
      </c>
      <c r="C486" s="40" t="s">
        <v>231</v>
      </c>
      <c r="D486" s="42"/>
      <c r="E486" s="43">
        <v>10</v>
      </c>
      <c r="F486" s="43">
        <f t="shared" si="76"/>
        <v>0</v>
      </c>
      <c r="G486" s="43"/>
      <c r="H486" s="44" t="b">
        <f t="shared" si="82"/>
        <v>0</v>
      </c>
      <c r="I486" s="44">
        <v>96.99</v>
      </c>
      <c r="J486" s="14"/>
      <c r="K486" s="17"/>
    </row>
    <row r="487" s="4" customFormat="1" ht="23.1" customHeight="1" outlineLevel="1" spans="1:11">
      <c r="A487" s="41">
        <v>509</v>
      </c>
      <c r="B487" s="41" t="s">
        <v>916</v>
      </c>
      <c r="C487" s="40" t="s">
        <v>65</v>
      </c>
      <c r="D487" s="42"/>
      <c r="E487" s="43">
        <v>10</v>
      </c>
      <c r="F487" s="43">
        <f t="shared" si="76"/>
        <v>0</v>
      </c>
      <c r="G487" s="43"/>
      <c r="H487" s="44" t="b">
        <f t="shared" si="82"/>
        <v>0</v>
      </c>
      <c r="I487" s="44">
        <v>9.89</v>
      </c>
      <c r="J487" s="14"/>
      <c r="K487" s="17"/>
    </row>
    <row r="488" s="4" customFormat="1" ht="23.1" customHeight="1" outlineLevel="1" spans="1:11">
      <c r="A488" s="41">
        <v>510</v>
      </c>
      <c r="B488" s="41" t="s">
        <v>917</v>
      </c>
      <c r="C488" s="40" t="s">
        <v>334</v>
      </c>
      <c r="D488" s="42"/>
      <c r="E488" s="43">
        <v>10</v>
      </c>
      <c r="F488" s="43">
        <f t="shared" si="76"/>
        <v>0</v>
      </c>
      <c r="G488" s="43"/>
      <c r="H488" s="44" t="b">
        <f t="shared" si="82"/>
        <v>0</v>
      </c>
      <c r="I488" s="44">
        <v>68.74</v>
      </c>
      <c r="J488" s="14"/>
      <c r="K488" s="17"/>
    </row>
    <row r="489" s="4" customFormat="1" ht="23.1" customHeight="1" outlineLevel="1" spans="1:11">
      <c r="A489" s="41">
        <v>511</v>
      </c>
      <c r="B489" s="41" t="s">
        <v>918</v>
      </c>
      <c r="C489" s="40"/>
      <c r="D489" s="42"/>
      <c r="E489" s="43">
        <v>0</v>
      </c>
      <c r="F489" s="43">
        <f t="shared" si="76"/>
        <v>0</v>
      </c>
      <c r="G489" s="43"/>
      <c r="H489" s="44"/>
      <c r="I489" s="44"/>
      <c r="J489" s="14"/>
      <c r="K489" s="17"/>
    </row>
    <row r="490" s="4" customFormat="1" ht="23.1" customHeight="1" outlineLevel="1" spans="1:11">
      <c r="A490" s="41" t="s">
        <v>919</v>
      </c>
      <c r="B490" s="41" t="s">
        <v>920</v>
      </c>
      <c r="C490" s="40" t="s">
        <v>65</v>
      </c>
      <c r="D490" s="42"/>
      <c r="E490" s="43">
        <v>50</v>
      </c>
      <c r="F490" s="43">
        <f t="shared" si="76"/>
        <v>0</v>
      </c>
      <c r="G490" s="43"/>
      <c r="H490" s="44" t="b">
        <f t="shared" ref="H490:H494" si="83">IF(D490&gt;I490,"超限价")</f>
        <v>0</v>
      </c>
      <c r="I490" s="44">
        <v>285.02</v>
      </c>
      <c r="J490" s="14"/>
      <c r="K490" s="17"/>
    </row>
    <row r="491" s="4" customFormat="1" ht="23.1" customHeight="1" outlineLevel="1" spans="1:11">
      <c r="A491" s="41" t="s">
        <v>921</v>
      </c>
      <c r="B491" s="41" t="s">
        <v>922</v>
      </c>
      <c r="C491" s="40" t="s">
        <v>198</v>
      </c>
      <c r="D491" s="42"/>
      <c r="E491" s="43">
        <v>5</v>
      </c>
      <c r="F491" s="43">
        <f t="shared" si="76"/>
        <v>0</v>
      </c>
      <c r="G491" s="43"/>
      <c r="H491" s="44" t="b">
        <f t="shared" si="83"/>
        <v>0</v>
      </c>
      <c r="I491" s="44">
        <v>1006.62</v>
      </c>
      <c r="J491" s="14"/>
      <c r="K491" s="17"/>
    </row>
    <row r="492" s="4" customFormat="1" ht="23.1" customHeight="1" outlineLevel="1" spans="1:11">
      <c r="A492" s="41">
        <v>512</v>
      </c>
      <c r="B492" s="41" t="s">
        <v>923</v>
      </c>
      <c r="C492" s="40"/>
      <c r="D492" s="42"/>
      <c r="E492" s="43">
        <v>0</v>
      </c>
      <c r="F492" s="43">
        <f t="shared" si="76"/>
        <v>0</v>
      </c>
      <c r="G492" s="43"/>
      <c r="H492" s="44"/>
      <c r="I492" s="44"/>
      <c r="J492" s="14"/>
      <c r="K492" s="17"/>
    </row>
    <row r="493" s="4" customFormat="1" ht="23.1" customHeight="1" outlineLevel="1" spans="1:11">
      <c r="A493" s="41" t="s">
        <v>924</v>
      </c>
      <c r="B493" s="41" t="s">
        <v>925</v>
      </c>
      <c r="C493" s="40" t="s">
        <v>62</v>
      </c>
      <c r="D493" s="42"/>
      <c r="E493" s="43">
        <v>50</v>
      </c>
      <c r="F493" s="43">
        <f t="shared" si="76"/>
        <v>0</v>
      </c>
      <c r="G493" s="43"/>
      <c r="H493" s="44" t="b">
        <f t="shared" si="83"/>
        <v>0</v>
      </c>
      <c r="I493" s="44">
        <v>45.89</v>
      </c>
      <c r="J493" s="14"/>
      <c r="K493" s="17"/>
    </row>
    <row r="494" s="4" customFormat="1" ht="23.1" customHeight="1" outlineLevel="1" spans="1:11">
      <c r="A494" s="41" t="s">
        <v>926</v>
      </c>
      <c r="B494" s="41" t="s">
        <v>927</v>
      </c>
      <c r="C494" s="40" t="s">
        <v>62</v>
      </c>
      <c r="D494" s="42"/>
      <c r="E494" s="43">
        <v>50</v>
      </c>
      <c r="F494" s="43">
        <f t="shared" si="76"/>
        <v>0</v>
      </c>
      <c r="G494" s="43"/>
      <c r="H494" s="44" t="b">
        <f t="shared" si="83"/>
        <v>0</v>
      </c>
      <c r="I494" s="44">
        <v>46.91</v>
      </c>
      <c r="J494" s="14"/>
      <c r="K494" s="17"/>
    </row>
    <row r="495" s="4" customFormat="1" ht="23.1" customHeight="1" outlineLevel="1" spans="1:11">
      <c r="A495" s="41">
        <v>513</v>
      </c>
      <c r="B495" s="41" t="s">
        <v>928</v>
      </c>
      <c r="C495" s="40"/>
      <c r="D495" s="42"/>
      <c r="E495" s="43">
        <v>0</v>
      </c>
      <c r="F495" s="43">
        <f t="shared" si="76"/>
        <v>0</v>
      </c>
      <c r="G495" s="43"/>
      <c r="H495" s="44"/>
      <c r="I495" s="44"/>
      <c r="J495" s="14"/>
      <c r="K495" s="17"/>
    </row>
    <row r="496" s="4" customFormat="1" ht="23.1" customHeight="1" outlineLevel="1" spans="1:11">
      <c r="A496" s="41" t="s">
        <v>929</v>
      </c>
      <c r="B496" s="41" t="s">
        <v>930</v>
      </c>
      <c r="C496" s="40" t="s">
        <v>51</v>
      </c>
      <c r="D496" s="42"/>
      <c r="E496" s="43">
        <v>0</v>
      </c>
      <c r="F496" s="43">
        <f t="shared" si="76"/>
        <v>0</v>
      </c>
      <c r="G496" s="43"/>
      <c r="H496" s="44" t="b">
        <f t="shared" ref="H496:H498" si="84">IF(D496&gt;I496,"超限价")</f>
        <v>0</v>
      </c>
      <c r="I496" s="44">
        <v>138.44</v>
      </c>
      <c r="J496" s="14"/>
      <c r="K496" s="17"/>
    </row>
    <row r="497" s="4" customFormat="1" ht="23.1" customHeight="1" outlineLevel="1" spans="1:11">
      <c r="A497" s="41" t="s">
        <v>931</v>
      </c>
      <c r="B497" s="41" t="s">
        <v>932</v>
      </c>
      <c r="C497" s="40" t="s">
        <v>62</v>
      </c>
      <c r="D497" s="42"/>
      <c r="E497" s="43">
        <v>500</v>
      </c>
      <c r="F497" s="43">
        <f t="shared" si="76"/>
        <v>0</v>
      </c>
      <c r="G497" s="43"/>
      <c r="H497" s="44" t="b">
        <f t="shared" si="84"/>
        <v>0</v>
      </c>
      <c r="I497" s="44">
        <v>14.55</v>
      </c>
      <c r="J497" s="14"/>
      <c r="K497" s="17"/>
    </row>
    <row r="498" s="4" customFormat="1" ht="23.1" customHeight="1" outlineLevel="1" spans="1:11">
      <c r="A498" s="41">
        <v>514</v>
      </c>
      <c r="B498" s="41" t="s">
        <v>933</v>
      </c>
      <c r="C498" s="40" t="s">
        <v>51</v>
      </c>
      <c r="D498" s="42"/>
      <c r="E498" s="43">
        <v>10</v>
      </c>
      <c r="F498" s="43">
        <f t="shared" si="76"/>
        <v>0</v>
      </c>
      <c r="G498" s="43"/>
      <c r="H498" s="44" t="b">
        <f t="shared" si="84"/>
        <v>0</v>
      </c>
      <c r="I498" s="44">
        <v>1454.9</v>
      </c>
      <c r="J498" s="14"/>
      <c r="K498" s="17"/>
    </row>
    <row r="499" s="4" customFormat="1" ht="23.1" customHeight="1" outlineLevel="1" spans="1:11">
      <c r="A499" s="41">
        <v>515</v>
      </c>
      <c r="B499" s="41" t="s">
        <v>765</v>
      </c>
      <c r="C499" s="40"/>
      <c r="D499" s="42"/>
      <c r="E499" s="43">
        <v>0</v>
      </c>
      <c r="F499" s="43">
        <f t="shared" si="76"/>
        <v>0</v>
      </c>
      <c r="G499" s="43"/>
      <c r="H499" s="44"/>
      <c r="I499" s="44"/>
      <c r="J499" s="14"/>
      <c r="K499" s="17"/>
    </row>
    <row r="500" s="4" customFormat="1" ht="23.1" customHeight="1" outlineLevel="1" spans="1:11">
      <c r="A500" s="41" t="s">
        <v>934</v>
      </c>
      <c r="B500" s="41" t="s">
        <v>767</v>
      </c>
      <c r="C500" s="40" t="s">
        <v>51</v>
      </c>
      <c r="D500" s="42"/>
      <c r="E500" s="43">
        <v>0</v>
      </c>
      <c r="F500" s="43">
        <f t="shared" si="76"/>
        <v>0</v>
      </c>
      <c r="G500" s="43"/>
      <c r="H500" s="44" t="b">
        <f t="shared" ref="H500:H506" si="85">IF(D500&gt;I500,"超限价")</f>
        <v>0</v>
      </c>
      <c r="I500" s="44">
        <v>1988.26</v>
      </c>
      <c r="J500" s="14"/>
      <c r="K500" s="17"/>
    </row>
    <row r="501" s="4" customFormat="1" ht="23.1" customHeight="1" outlineLevel="1" spans="1:11">
      <c r="A501" s="41" t="s">
        <v>935</v>
      </c>
      <c r="B501" s="41" t="s">
        <v>769</v>
      </c>
      <c r="C501" s="40" t="s">
        <v>51</v>
      </c>
      <c r="D501" s="42"/>
      <c r="E501" s="43">
        <v>0</v>
      </c>
      <c r="F501" s="43">
        <f t="shared" si="76"/>
        <v>0</v>
      </c>
      <c r="G501" s="43"/>
      <c r="H501" s="44" t="b">
        <f t="shared" si="85"/>
        <v>0</v>
      </c>
      <c r="I501" s="44">
        <v>2230.19</v>
      </c>
      <c r="J501" s="14"/>
      <c r="K501" s="17"/>
    </row>
    <row r="502" s="4" customFormat="1" ht="23.1" customHeight="1" outlineLevel="1" spans="1:11">
      <c r="A502" s="41" t="s">
        <v>936</v>
      </c>
      <c r="B502" s="41" t="s">
        <v>771</v>
      </c>
      <c r="C502" s="40" t="s">
        <v>51</v>
      </c>
      <c r="D502" s="42"/>
      <c r="E502" s="43">
        <v>0</v>
      </c>
      <c r="F502" s="43">
        <f t="shared" si="76"/>
        <v>0</v>
      </c>
      <c r="G502" s="43"/>
      <c r="H502" s="44" t="b">
        <f t="shared" si="85"/>
        <v>0</v>
      </c>
      <c r="I502" s="44">
        <v>2016.89</v>
      </c>
      <c r="J502" s="14"/>
      <c r="K502" s="17"/>
    </row>
    <row r="503" s="4" customFormat="1" ht="23.1" customHeight="1" outlineLevel="1" spans="1:11">
      <c r="A503" s="41" t="s">
        <v>937</v>
      </c>
      <c r="B503" s="41" t="s">
        <v>773</v>
      </c>
      <c r="C503" s="40" t="s">
        <v>51</v>
      </c>
      <c r="D503" s="42"/>
      <c r="E503" s="43">
        <v>0</v>
      </c>
      <c r="F503" s="43">
        <f t="shared" si="76"/>
        <v>0</v>
      </c>
      <c r="G503" s="43"/>
      <c r="H503" s="44" t="b">
        <f t="shared" si="85"/>
        <v>0</v>
      </c>
      <c r="I503" s="44">
        <v>2016.87</v>
      </c>
      <c r="J503" s="14"/>
      <c r="K503" s="17"/>
    </row>
    <row r="504" s="4" customFormat="1" ht="23.1" customHeight="1" outlineLevel="1" spans="1:11">
      <c r="A504" s="41" t="s">
        <v>938</v>
      </c>
      <c r="B504" s="41" t="s">
        <v>775</v>
      </c>
      <c r="C504" s="40" t="s">
        <v>51</v>
      </c>
      <c r="D504" s="42"/>
      <c r="E504" s="43">
        <v>0</v>
      </c>
      <c r="F504" s="43">
        <f t="shared" si="76"/>
        <v>0</v>
      </c>
      <c r="G504" s="43"/>
      <c r="H504" s="44" t="b">
        <f t="shared" si="85"/>
        <v>0</v>
      </c>
      <c r="I504" s="44">
        <v>2433.41</v>
      </c>
      <c r="J504" s="14"/>
      <c r="K504" s="17"/>
    </row>
    <row r="505" s="4" customFormat="1" ht="23.1" customHeight="1" outlineLevel="1" spans="1:11">
      <c r="A505" s="41">
        <v>516</v>
      </c>
      <c r="B505" s="41" t="s">
        <v>939</v>
      </c>
      <c r="C505" s="40" t="s">
        <v>51</v>
      </c>
      <c r="D505" s="42"/>
      <c r="E505" s="43">
        <v>0</v>
      </c>
      <c r="F505" s="43">
        <f t="shared" si="76"/>
        <v>0</v>
      </c>
      <c r="G505" s="43"/>
      <c r="H505" s="44" t="b">
        <f t="shared" si="85"/>
        <v>0</v>
      </c>
      <c r="I505" s="44">
        <v>78.56</v>
      </c>
      <c r="J505" s="14"/>
      <c r="K505" s="17"/>
    </row>
    <row r="506" s="4" customFormat="1" ht="23.1" customHeight="1" outlineLevel="1" spans="1:11">
      <c r="A506" s="41">
        <v>517</v>
      </c>
      <c r="B506" s="41" t="s">
        <v>940</v>
      </c>
      <c r="C506" s="40" t="s">
        <v>55</v>
      </c>
      <c r="D506" s="42"/>
      <c r="E506" s="43">
        <v>0</v>
      </c>
      <c r="F506" s="43">
        <f t="shared" si="76"/>
        <v>0</v>
      </c>
      <c r="G506" s="43"/>
      <c r="H506" s="44" t="b">
        <f t="shared" si="85"/>
        <v>0</v>
      </c>
      <c r="I506" s="44">
        <v>883.93</v>
      </c>
      <c r="J506" s="14"/>
      <c r="K506" s="17"/>
    </row>
    <row r="507" s="3" customFormat="1" ht="23.1" customHeight="1" spans="1:16360">
      <c r="A507" s="61">
        <v>600</v>
      </c>
      <c r="B507" s="61" t="s">
        <v>941</v>
      </c>
      <c r="C507" s="34"/>
      <c r="D507" s="42"/>
      <c r="E507" s="37"/>
      <c r="F507" s="27">
        <f>SUM(F508:F833)</f>
        <v>0</v>
      </c>
      <c r="G507" s="43"/>
      <c r="H507" s="44"/>
      <c r="I507" s="44"/>
      <c r="J507" s="14"/>
      <c r="K507" s="17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/>
      <c r="FI507" s="4"/>
      <c r="FJ507" s="4"/>
      <c r="FK507" s="4"/>
      <c r="FL507" s="4"/>
      <c r="FM507" s="4"/>
      <c r="FN507" s="4"/>
      <c r="FO507" s="4"/>
      <c r="FP507" s="4"/>
      <c r="FQ507" s="4"/>
      <c r="FR507" s="4"/>
      <c r="FS507" s="4"/>
      <c r="FT507" s="4"/>
      <c r="FU507" s="4"/>
      <c r="FV507" s="4"/>
      <c r="FW507" s="4"/>
      <c r="FX507" s="4"/>
      <c r="FY507" s="4"/>
      <c r="FZ507" s="4"/>
      <c r="GA507" s="4"/>
      <c r="GB507" s="4"/>
      <c r="GC507" s="4"/>
      <c r="GD507" s="4"/>
      <c r="GE507" s="4"/>
      <c r="GF507" s="4"/>
      <c r="GG507" s="4"/>
      <c r="GH507" s="4"/>
      <c r="GI507" s="4"/>
      <c r="GJ507" s="4"/>
      <c r="GK507" s="4"/>
      <c r="GL507" s="4"/>
      <c r="GM507" s="4"/>
      <c r="GN507" s="4"/>
      <c r="GO507" s="4"/>
      <c r="GP507" s="4"/>
      <c r="GQ507" s="4"/>
      <c r="GR507" s="4"/>
      <c r="GS507" s="4"/>
      <c r="GT507" s="4"/>
      <c r="GU507" s="4"/>
      <c r="GV507" s="4"/>
      <c r="GW507" s="4"/>
      <c r="GX507" s="4"/>
      <c r="GY507" s="4"/>
      <c r="GZ507" s="4"/>
      <c r="HA507" s="4"/>
      <c r="HB507" s="4"/>
      <c r="HC507" s="4"/>
      <c r="HD507" s="4"/>
      <c r="HE507" s="4"/>
      <c r="HF507" s="4"/>
      <c r="HG507" s="4"/>
      <c r="HH507" s="4"/>
      <c r="HI507" s="4"/>
      <c r="HJ507" s="4"/>
      <c r="HK507" s="4"/>
      <c r="HL507" s="4"/>
      <c r="HM507" s="4"/>
      <c r="HN507" s="4"/>
      <c r="HO507" s="4"/>
      <c r="HP507" s="4"/>
      <c r="HQ507" s="4"/>
      <c r="HR507" s="4"/>
      <c r="HS507" s="4"/>
      <c r="HT507" s="4"/>
      <c r="HU507" s="4"/>
      <c r="HV507" s="4"/>
      <c r="HW507" s="4"/>
      <c r="HX507" s="4"/>
      <c r="HY507" s="4"/>
      <c r="HZ507" s="4"/>
      <c r="IA507" s="4"/>
      <c r="IB507" s="4"/>
      <c r="IC507" s="4"/>
      <c r="ID507" s="4"/>
      <c r="IE507" s="4"/>
      <c r="IF507" s="4"/>
      <c r="IG507" s="4"/>
      <c r="IH507" s="4"/>
      <c r="II507" s="4"/>
      <c r="IJ507" s="4"/>
      <c r="IK507" s="4"/>
      <c r="IL507" s="4"/>
      <c r="IM507" s="4"/>
      <c r="IN507" s="4"/>
      <c r="IO507" s="4"/>
      <c r="IP507" s="4"/>
      <c r="IQ507" s="4"/>
      <c r="IR507" s="4"/>
      <c r="IS507" s="4"/>
      <c r="IT507" s="4"/>
      <c r="IU507" s="4"/>
      <c r="IV507" s="4"/>
      <c r="IW507" s="4"/>
      <c r="IX507" s="4"/>
      <c r="IY507" s="4"/>
      <c r="IZ507" s="4"/>
      <c r="JA507" s="4"/>
      <c r="JB507" s="4"/>
      <c r="JC507" s="4"/>
      <c r="JD507" s="4"/>
      <c r="JE507" s="4"/>
      <c r="JF507" s="4"/>
      <c r="JG507" s="4"/>
      <c r="JH507" s="4"/>
      <c r="JI507" s="4"/>
      <c r="JJ507" s="4"/>
      <c r="JK507" s="4"/>
      <c r="JL507" s="4"/>
      <c r="JM507" s="4"/>
      <c r="JN507" s="4"/>
      <c r="JO507" s="4"/>
      <c r="JP507" s="4"/>
      <c r="JQ507" s="4"/>
      <c r="JR507" s="4"/>
      <c r="JS507" s="4"/>
      <c r="JT507" s="4"/>
      <c r="JU507" s="4"/>
      <c r="JV507" s="4"/>
      <c r="JW507" s="4"/>
      <c r="JX507" s="4"/>
      <c r="JY507" s="4"/>
      <c r="JZ507" s="4"/>
      <c r="KA507" s="4"/>
      <c r="KB507" s="4"/>
      <c r="KC507" s="4"/>
      <c r="KD507" s="4"/>
      <c r="KE507" s="4"/>
      <c r="KF507" s="4"/>
      <c r="KG507" s="4"/>
      <c r="KH507" s="4"/>
      <c r="KI507" s="4"/>
      <c r="KJ507" s="4"/>
      <c r="KK507" s="4"/>
      <c r="KL507" s="4"/>
      <c r="KM507" s="4"/>
      <c r="KN507" s="4"/>
      <c r="KO507" s="4"/>
      <c r="KP507" s="4"/>
      <c r="KQ507" s="4"/>
      <c r="KR507" s="4"/>
      <c r="KS507" s="4"/>
      <c r="KT507" s="4"/>
      <c r="KU507" s="4"/>
      <c r="KV507" s="4"/>
      <c r="KW507" s="4"/>
      <c r="KX507" s="4"/>
      <c r="KY507" s="4"/>
      <c r="KZ507" s="4"/>
      <c r="LA507" s="4"/>
      <c r="LB507" s="4"/>
      <c r="LC507" s="4"/>
      <c r="LD507" s="4"/>
      <c r="LE507" s="4"/>
      <c r="LF507" s="4"/>
      <c r="LG507" s="4"/>
      <c r="LH507" s="4"/>
      <c r="LI507" s="4"/>
      <c r="LJ507" s="4"/>
      <c r="LK507" s="4"/>
      <c r="LL507" s="4"/>
      <c r="LM507" s="4"/>
      <c r="LN507" s="4"/>
      <c r="LO507" s="4"/>
      <c r="LP507" s="4"/>
      <c r="LQ507" s="4"/>
      <c r="LR507" s="4"/>
      <c r="LS507" s="4"/>
      <c r="LT507" s="4"/>
      <c r="LU507" s="4"/>
      <c r="LV507" s="4"/>
      <c r="LW507" s="4"/>
      <c r="LX507" s="4"/>
      <c r="LY507" s="4"/>
      <c r="LZ507" s="4"/>
      <c r="MA507" s="4"/>
      <c r="MB507" s="4"/>
      <c r="MC507" s="4"/>
      <c r="MD507" s="4"/>
      <c r="ME507" s="4"/>
      <c r="MF507" s="4"/>
      <c r="MG507" s="4"/>
      <c r="MH507" s="4"/>
      <c r="MI507" s="4"/>
      <c r="MJ507" s="4"/>
      <c r="MK507" s="4"/>
      <c r="ML507" s="4"/>
      <c r="MM507" s="4"/>
      <c r="MN507" s="4"/>
      <c r="MO507" s="4"/>
      <c r="MP507" s="4"/>
      <c r="MQ507" s="4"/>
      <c r="MR507" s="4"/>
      <c r="MS507" s="4"/>
      <c r="MT507" s="4"/>
      <c r="MU507" s="4"/>
      <c r="MV507" s="4"/>
      <c r="MW507" s="4"/>
      <c r="MX507" s="4"/>
      <c r="MY507" s="4"/>
      <c r="MZ507" s="4"/>
      <c r="NA507" s="4"/>
      <c r="NB507" s="4"/>
      <c r="NC507" s="4"/>
      <c r="ND507" s="4"/>
      <c r="NE507" s="4"/>
      <c r="NF507" s="4"/>
      <c r="NG507" s="4"/>
      <c r="NH507" s="4"/>
      <c r="NI507" s="4"/>
      <c r="NJ507" s="4"/>
      <c r="NK507" s="4"/>
      <c r="NL507" s="4"/>
      <c r="NM507" s="4"/>
      <c r="NN507" s="4"/>
      <c r="NO507" s="4"/>
      <c r="NP507" s="4"/>
      <c r="NQ507" s="4"/>
      <c r="NR507" s="4"/>
      <c r="NS507" s="4"/>
      <c r="NT507" s="4"/>
      <c r="NU507" s="4"/>
      <c r="NV507" s="4"/>
      <c r="NW507" s="4"/>
      <c r="NX507" s="4"/>
      <c r="NY507" s="4"/>
      <c r="NZ507" s="4"/>
      <c r="OA507" s="4"/>
      <c r="OB507" s="4"/>
      <c r="OC507" s="4"/>
      <c r="OD507" s="4"/>
      <c r="OE507" s="4"/>
      <c r="OF507" s="4"/>
      <c r="OG507" s="4"/>
      <c r="OH507" s="4"/>
      <c r="OI507" s="4"/>
      <c r="OJ507" s="4"/>
      <c r="OK507" s="4"/>
      <c r="OL507" s="4"/>
      <c r="OM507" s="4"/>
      <c r="ON507" s="4"/>
      <c r="OO507" s="4"/>
      <c r="OP507" s="4"/>
      <c r="OQ507" s="4"/>
      <c r="OR507" s="4"/>
      <c r="OS507" s="4"/>
      <c r="OT507" s="4"/>
      <c r="OU507" s="4"/>
      <c r="OV507" s="4"/>
      <c r="OW507" s="4"/>
      <c r="OX507" s="4"/>
      <c r="OY507" s="4"/>
      <c r="OZ507" s="4"/>
      <c r="PA507" s="4"/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  <c r="RJ507" s="4"/>
      <c r="RK507" s="4"/>
      <c r="RL507" s="4"/>
      <c r="RM507" s="4"/>
      <c r="RN507" s="4"/>
      <c r="RO507" s="4"/>
      <c r="RP507" s="4"/>
      <c r="RQ507" s="4"/>
      <c r="RR507" s="4"/>
      <c r="RS507" s="4"/>
      <c r="RT507" s="4"/>
      <c r="RU507" s="4"/>
      <c r="RV507" s="4"/>
      <c r="RW507" s="4"/>
      <c r="RX507" s="4"/>
      <c r="RY507" s="4"/>
      <c r="RZ507" s="4"/>
      <c r="SA507" s="4"/>
      <c r="SB507" s="4"/>
      <c r="SC507" s="4"/>
      <c r="SD507" s="4"/>
      <c r="SE507" s="4"/>
      <c r="SF507" s="4"/>
      <c r="SG507" s="4"/>
      <c r="SH507" s="4"/>
      <c r="SI507" s="4"/>
      <c r="SJ507" s="4"/>
      <c r="SK507" s="4"/>
      <c r="SL507" s="4"/>
      <c r="SM507" s="4"/>
      <c r="SN507" s="4"/>
      <c r="SO507" s="4"/>
      <c r="SP507" s="4"/>
      <c r="SQ507" s="4"/>
      <c r="SR507" s="4"/>
      <c r="SS507" s="4"/>
      <c r="ST507" s="4"/>
      <c r="SU507" s="4"/>
      <c r="SV507" s="4"/>
      <c r="SW507" s="4"/>
      <c r="SX507" s="4"/>
      <c r="SY507" s="4"/>
      <c r="SZ507" s="4"/>
      <c r="TA507" s="4"/>
      <c r="TB507" s="4"/>
      <c r="TC507" s="4"/>
      <c r="TD507" s="4"/>
      <c r="TE507" s="4"/>
      <c r="TF507" s="4"/>
      <c r="TG507" s="4"/>
      <c r="TH507" s="4"/>
      <c r="TI507" s="4"/>
      <c r="TJ507" s="4"/>
      <c r="TK507" s="4"/>
      <c r="TL507" s="4"/>
      <c r="TM507" s="4"/>
      <c r="TN507" s="4"/>
      <c r="TO507" s="4"/>
      <c r="TP507" s="4"/>
      <c r="TQ507" s="4"/>
      <c r="TR507" s="4"/>
      <c r="TS507" s="4"/>
      <c r="TT507" s="4"/>
      <c r="TU507" s="4"/>
      <c r="TV507" s="4"/>
      <c r="TW507" s="4"/>
      <c r="TX507" s="4"/>
      <c r="TY507" s="4"/>
      <c r="TZ507" s="4"/>
      <c r="UA507" s="4"/>
      <c r="UB507" s="4"/>
      <c r="UC507" s="4"/>
      <c r="UD507" s="4"/>
      <c r="UE507" s="4"/>
      <c r="UF507" s="4"/>
      <c r="UG507" s="4"/>
      <c r="UH507" s="4"/>
      <c r="UI507" s="4"/>
      <c r="UJ507" s="4"/>
      <c r="UK507" s="4"/>
      <c r="UL507" s="4"/>
      <c r="UM507" s="4"/>
      <c r="UN507" s="4"/>
      <c r="UO507" s="4"/>
      <c r="UP507" s="4"/>
      <c r="UQ507" s="4"/>
      <c r="UR507" s="4"/>
      <c r="US507" s="4"/>
      <c r="UT507" s="4"/>
      <c r="UU507" s="4"/>
      <c r="UV507" s="4"/>
      <c r="UW507" s="4"/>
      <c r="UX507" s="4"/>
      <c r="UY507" s="4"/>
      <c r="UZ507" s="4"/>
      <c r="VA507" s="4"/>
      <c r="VB507" s="4"/>
      <c r="VC507" s="4"/>
      <c r="VD507" s="4"/>
      <c r="VE507" s="4"/>
      <c r="VF507" s="4"/>
      <c r="VG507" s="4"/>
      <c r="VH507" s="4"/>
      <c r="VI507" s="4"/>
      <c r="VJ507" s="4"/>
      <c r="VK507" s="4"/>
      <c r="VL507" s="4"/>
      <c r="VM507" s="4"/>
      <c r="VN507" s="4"/>
      <c r="VO507" s="4"/>
      <c r="VP507" s="4"/>
      <c r="VQ507" s="4"/>
      <c r="VR507" s="4"/>
      <c r="VS507" s="4"/>
      <c r="VT507" s="4"/>
      <c r="VU507" s="4"/>
      <c r="VV507" s="4"/>
      <c r="VW507" s="4"/>
      <c r="VX507" s="4"/>
      <c r="VY507" s="4"/>
      <c r="VZ507" s="4"/>
      <c r="WA507" s="4"/>
      <c r="WB507" s="4"/>
      <c r="WC507" s="4"/>
      <c r="WD507" s="4"/>
      <c r="WE507" s="4"/>
      <c r="WF507" s="4"/>
      <c r="WG507" s="4"/>
      <c r="WH507" s="4"/>
      <c r="WI507" s="4"/>
      <c r="WJ507" s="4"/>
      <c r="WK507" s="4"/>
      <c r="WL507" s="4"/>
      <c r="WM507" s="4"/>
      <c r="WN507" s="4"/>
      <c r="WO507" s="4"/>
      <c r="WP507" s="4"/>
      <c r="WQ507" s="4"/>
      <c r="WR507" s="4"/>
      <c r="WS507" s="4"/>
      <c r="WT507" s="4"/>
      <c r="WU507" s="4"/>
      <c r="WV507" s="4"/>
      <c r="WW507" s="4"/>
      <c r="WX507" s="4"/>
      <c r="WY507" s="4"/>
      <c r="WZ507" s="4"/>
      <c r="XA507" s="4"/>
      <c r="XB507" s="4"/>
      <c r="XC507" s="4"/>
      <c r="XD507" s="4"/>
      <c r="XE507" s="4"/>
      <c r="XF507" s="4"/>
      <c r="XG507" s="4"/>
      <c r="XH507" s="4"/>
      <c r="XI507" s="4"/>
      <c r="XJ507" s="4"/>
      <c r="XK507" s="4"/>
      <c r="XL507" s="4"/>
      <c r="XM507" s="4"/>
      <c r="XN507" s="4"/>
      <c r="XO507" s="4"/>
      <c r="XP507" s="4"/>
      <c r="XQ507" s="4"/>
      <c r="XR507" s="4"/>
      <c r="XS507" s="4"/>
      <c r="XT507" s="4"/>
      <c r="XU507" s="4"/>
      <c r="XV507" s="4"/>
      <c r="XW507" s="4"/>
      <c r="XX507" s="4"/>
      <c r="XY507" s="4"/>
      <c r="XZ507" s="4"/>
      <c r="YA507" s="4"/>
      <c r="YB507" s="4"/>
      <c r="YC507" s="4"/>
      <c r="YD507" s="4"/>
      <c r="YE507" s="4"/>
      <c r="YF507" s="4"/>
      <c r="YG507" s="4"/>
      <c r="YH507" s="4"/>
      <c r="YI507" s="4"/>
      <c r="YJ507" s="4"/>
      <c r="YK507" s="4"/>
      <c r="YL507" s="4"/>
      <c r="YM507" s="4"/>
      <c r="YN507" s="4"/>
      <c r="YO507" s="4"/>
      <c r="YP507" s="4"/>
      <c r="YQ507" s="4"/>
      <c r="YR507" s="4"/>
      <c r="YS507" s="4"/>
      <c r="YT507" s="4"/>
      <c r="YU507" s="4"/>
      <c r="YV507" s="4"/>
      <c r="YW507" s="4"/>
      <c r="YX507" s="4"/>
      <c r="YY507" s="4"/>
      <c r="YZ507" s="4"/>
      <c r="ZA507" s="4"/>
      <c r="ZB507" s="4"/>
      <c r="ZC507" s="4"/>
      <c r="ZD507" s="4"/>
      <c r="ZE507" s="4"/>
      <c r="ZF507" s="4"/>
      <c r="ZG507" s="4"/>
      <c r="ZH507" s="4"/>
      <c r="ZI507" s="4"/>
      <c r="ZJ507" s="4"/>
      <c r="ZK507" s="4"/>
      <c r="ZL507" s="4"/>
      <c r="ZM507" s="4"/>
      <c r="ZN507" s="4"/>
      <c r="ZO507" s="4"/>
      <c r="ZP507" s="4"/>
      <c r="ZQ507" s="4"/>
      <c r="ZR507" s="4"/>
      <c r="ZS507" s="4"/>
      <c r="ZT507" s="4"/>
      <c r="ZU507" s="4"/>
      <c r="ZV507" s="4"/>
      <c r="ZW507" s="4"/>
      <c r="ZX507" s="4"/>
      <c r="ZY507" s="4"/>
      <c r="ZZ507" s="4"/>
      <c r="AAA507" s="4"/>
      <c r="AAB507" s="4"/>
      <c r="AAC507" s="4"/>
      <c r="AAD507" s="4"/>
      <c r="AAE507" s="4"/>
      <c r="AAF507" s="4"/>
      <c r="AAG507" s="4"/>
      <c r="AAH507" s="4"/>
      <c r="AAI507" s="4"/>
      <c r="AAJ507" s="4"/>
      <c r="AAK507" s="4"/>
      <c r="AAL507" s="4"/>
      <c r="AAM507" s="4"/>
      <c r="AAN507" s="4"/>
      <c r="AAO507" s="4"/>
      <c r="AAP507" s="4"/>
      <c r="AAQ507" s="4"/>
      <c r="AAR507" s="4"/>
      <c r="AAS507" s="4"/>
      <c r="AAT507" s="4"/>
      <c r="AAU507" s="4"/>
      <c r="AAV507" s="4"/>
      <c r="AAW507" s="4"/>
      <c r="AAX507" s="4"/>
      <c r="AAY507" s="4"/>
      <c r="AAZ507" s="4"/>
      <c r="ABA507" s="4"/>
      <c r="ABB507" s="4"/>
      <c r="ABC507" s="4"/>
      <c r="ABD507" s="4"/>
      <c r="ABE507" s="4"/>
      <c r="ABF507" s="4"/>
      <c r="ABG507" s="4"/>
      <c r="ABH507" s="4"/>
      <c r="ABI507" s="4"/>
      <c r="ABJ507" s="4"/>
      <c r="ABK507" s="4"/>
      <c r="ABL507" s="4"/>
      <c r="ABM507" s="4"/>
      <c r="ABN507" s="4"/>
      <c r="ABO507" s="4"/>
      <c r="ABP507" s="4"/>
      <c r="ABQ507" s="4"/>
      <c r="ABR507" s="4"/>
      <c r="ABS507" s="4"/>
      <c r="ABT507" s="4"/>
      <c r="ABU507" s="4"/>
      <c r="ABV507" s="4"/>
      <c r="ABW507" s="4"/>
      <c r="ABX507" s="4"/>
      <c r="ABY507" s="4"/>
      <c r="ABZ507" s="4"/>
      <c r="ACA507" s="4"/>
      <c r="ACB507" s="4"/>
      <c r="ACC507" s="4"/>
      <c r="ACD507" s="4"/>
      <c r="ACE507" s="4"/>
      <c r="ACF507" s="4"/>
      <c r="ACG507" s="4"/>
      <c r="ACH507" s="4"/>
      <c r="ACI507" s="4"/>
      <c r="ACJ507" s="4"/>
      <c r="ACK507" s="4"/>
      <c r="ACL507" s="4"/>
      <c r="ACM507" s="4"/>
      <c r="ACN507" s="4"/>
      <c r="ACO507" s="4"/>
      <c r="ACP507" s="4"/>
      <c r="ACQ507" s="4"/>
      <c r="ACR507" s="4"/>
      <c r="ACS507" s="4"/>
      <c r="ACT507" s="4"/>
      <c r="ACU507" s="4"/>
      <c r="ACV507" s="4"/>
      <c r="ACW507" s="4"/>
      <c r="ACX507" s="4"/>
      <c r="ACY507" s="4"/>
      <c r="ACZ507" s="4"/>
      <c r="ADA507" s="4"/>
      <c r="ADB507" s="4"/>
      <c r="ADC507" s="4"/>
      <c r="ADD507" s="4"/>
      <c r="ADE507" s="4"/>
      <c r="ADF507" s="4"/>
      <c r="ADG507" s="4"/>
      <c r="ADH507" s="4"/>
      <c r="ADI507" s="4"/>
      <c r="ADJ507" s="4"/>
      <c r="ADK507" s="4"/>
      <c r="ADL507" s="4"/>
      <c r="ADM507" s="4"/>
      <c r="ADN507" s="4"/>
      <c r="ADO507" s="4"/>
      <c r="ADP507" s="4"/>
      <c r="ADQ507" s="4"/>
      <c r="ADR507" s="4"/>
      <c r="ADS507" s="4"/>
      <c r="ADT507" s="4"/>
      <c r="ADU507" s="4"/>
      <c r="ADV507" s="4"/>
      <c r="ADW507" s="4"/>
      <c r="ADX507" s="4"/>
      <c r="ADY507" s="4"/>
      <c r="ADZ507" s="4"/>
      <c r="AEA507" s="4"/>
      <c r="AEB507" s="4"/>
      <c r="AEC507" s="4"/>
      <c r="AED507" s="4"/>
      <c r="AEE507" s="4"/>
      <c r="AEF507" s="4"/>
      <c r="AEG507" s="4"/>
      <c r="AEH507" s="4"/>
      <c r="AEI507" s="4"/>
      <c r="AEJ507" s="4"/>
      <c r="AEK507" s="4"/>
      <c r="AEL507" s="4"/>
      <c r="AEM507" s="4"/>
      <c r="AEN507" s="4"/>
      <c r="AEO507" s="4"/>
      <c r="AEP507" s="4"/>
      <c r="AEQ507" s="4"/>
      <c r="AER507" s="4"/>
      <c r="AES507" s="4"/>
      <c r="AET507" s="4"/>
      <c r="AEU507" s="4"/>
      <c r="AEV507" s="4"/>
      <c r="AEW507" s="4"/>
      <c r="AEX507" s="4"/>
      <c r="AEY507" s="4"/>
      <c r="AEZ507" s="4"/>
      <c r="AFA507" s="4"/>
      <c r="AFB507" s="4"/>
      <c r="AFC507" s="4"/>
      <c r="AFD507" s="4"/>
      <c r="AFE507" s="4"/>
      <c r="AFF507" s="4"/>
      <c r="AFG507" s="4"/>
      <c r="AFH507" s="4"/>
      <c r="AFI507" s="4"/>
      <c r="AFJ507" s="4"/>
      <c r="AFK507" s="4"/>
      <c r="AFL507" s="4"/>
      <c r="AFM507" s="4"/>
      <c r="AFN507" s="4"/>
      <c r="AFO507" s="4"/>
      <c r="AFP507" s="4"/>
      <c r="AFQ507" s="4"/>
      <c r="AFR507" s="4"/>
      <c r="AFS507" s="4"/>
      <c r="AFT507" s="4"/>
      <c r="AFU507" s="4"/>
      <c r="AFV507" s="4"/>
      <c r="AFW507" s="4"/>
      <c r="AFX507" s="4"/>
      <c r="AFY507" s="4"/>
      <c r="AFZ507" s="4"/>
      <c r="AGA507" s="4"/>
      <c r="AGB507" s="4"/>
      <c r="AGC507" s="4"/>
      <c r="AGD507" s="4"/>
      <c r="AGE507" s="4"/>
      <c r="AGF507" s="4"/>
      <c r="AGG507" s="4"/>
      <c r="AGH507" s="4"/>
      <c r="AGI507" s="4"/>
      <c r="AGJ507" s="4"/>
      <c r="AGK507" s="4"/>
      <c r="AGL507" s="4"/>
      <c r="AGM507" s="4"/>
      <c r="AGN507" s="4"/>
      <c r="AGO507" s="4"/>
      <c r="AGP507" s="4"/>
      <c r="AGQ507" s="4"/>
      <c r="AGR507" s="4"/>
      <c r="AGS507" s="4"/>
      <c r="AGT507" s="4"/>
      <c r="AGU507" s="4"/>
      <c r="AGV507" s="4"/>
      <c r="AGW507" s="4"/>
      <c r="AGX507" s="4"/>
      <c r="AGY507" s="4"/>
      <c r="AGZ507" s="4"/>
      <c r="AHA507" s="4"/>
      <c r="AHB507" s="4"/>
      <c r="AHC507" s="4"/>
      <c r="AHD507" s="4"/>
      <c r="AHE507" s="4"/>
      <c r="AHF507" s="4"/>
      <c r="AHG507" s="4"/>
      <c r="AHH507" s="4"/>
      <c r="AHI507" s="4"/>
      <c r="AHJ507" s="4"/>
      <c r="AHK507" s="4"/>
      <c r="AHL507" s="4"/>
      <c r="AHM507" s="4"/>
      <c r="AHN507" s="4"/>
      <c r="AHO507" s="4"/>
      <c r="AHP507" s="4"/>
      <c r="AHQ507" s="4"/>
      <c r="AHR507" s="4"/>
      <c r="AHS507" s="4"/>
      <c r="AHT507" s="4"/>
      <c r="AHU507" s="4"/>
      <c r="AHV507" s="4"/>
      <c r="AHW507" s="4"/>
      <c r="AHX507" s="4"/>
      <c r="AHY507" s="4"/>
      <c r="AHZ507" s="4"/>
      <c r="AIA507" s="4"/>
      <c r="AIB507" s="4"/>
      <c r="AIC507" s="4"/>
      <c r="AID507" s="4"/>
      <c r="AIE507" s="4"/>
      <c r="AIF507" s="4"/>
      <c r="AIG507" s="4"/>
      <c r="AIH507" s="4"/>
      <c r="AII507" s="4"/>
      <c r="AIJ507" s="4"/>
      <c r="AIK507" s="4"/>
      <c r="AIL507" s="4"/>
      <c r="AIM507" s="4"/>
      <c r="AIN507" s="4"/>
      <c r="AIO507" s="4"/>
      <c r="AIP507" s="4"/>
      <c r="AIQ507" s="4"/>
      <c r="AIR507" s="4"/>
      <c r="AIS507" s="4"/>
      <c r="AIT507" s="4"/>
      <c r="AIU507" s="4"/>
      <c r="AIV507" s="4"/>
      <c r="AIW507" s="4"/>
      <c r="AIX507" s="4"/>
      <c r="AIY507" s="4"/>
      <c r="AIZ507" s="4"/>
      <c r="AJA507" s="4"/>
      <c r="AJB507" s="4"/>
      <c r="AJC507" s="4"/>
      <c r="AJD507" s="4"/>
      <c r="AJE507" s="4"/>
      <c r="AJF507" s="4"/>
      <c r="AJG507" s="4"/>
      <c r="AJH507" s="4"/>
      <c r="AJI507" s="4"/>
      <c r="AJJ507" s="4"/>
      <c r="AJK507" s="4"/>
      <c r="AJL507" s="4"/>
      <c r="AJM507" s="4"/>
      <c r="AJN507" s="4"/>
      <c r="AJO507" s="4"/>
      <c r="AJP507" s="4"/>
      <c r="AJQ507" s="4"/>
      <c r="AJR507" s="4"/>
      <c r="AJS507" s="4"/>
      <c r="AJT507" s="4"/>
      <c r="AJU507" s="4"/>
      <c r="AJV507" s="4"/>
      <c r="AJW507" s="4"/>
      <c r="AJX507" s="4"/>
      <c r="AJY507" s="4"/>
      <c r="AJZ507" s="4"/>
      <c r="AKA507" s="4"/>
      <c r="AKB507" s="4"/>
      <c r="AKC507" s="4"/>
      <c r="AKD507" s="4"/>
      <c r="AKE507" s="4"/>
      <c r="AKF507" s="4"/>
      <c r="AKG507" s="4"/>
      <c r="AKH507" s="4"/>
      <c r="AKI507" s="4"/>
      <c r="AKJ507" s="4"/>
      <c r="AKK507" s="4"/>
      <c r="AKL507" s="4"/>
      <c r="AKM507" s="4"/>
      <c r="AKN507" s="4"/>
      <c r="AKO507" s="4"/>
      <c r="AKP507" s="4"/>
      <c r="AKQ507" s="4"/>
      <c r="AKR507" s="4"/>
      <c r="AKS507" s="4"/>
      <c r="AKT507" s="4"/>
      <c r="AKU507" s="4"/>
      <c r="AKV507" s="4"/>
      <c r="AKW507" s="4"/>
      <c r="AKX507" s="4"/>
      <c r="AKY507" s="4"/>
      <c r="AKZ507" s="4"/>
      <c r="ALA507" s="4"/>
      <c r="ALB507" s="4"/>
      <c r="ALC507" s="4"/>
      <c r="ALD507" s="4"/>
      <c r="ALE507" s="4"/>
      <c r="ALF507" s="4"/>
      <c r="ALG507" s="4"/>
      <c r="ALH507" s="4"/>
      <c r="ALI507" s="4"/>
      <c r="ALJ507" s="4"/>
      <c r="ALK507" s="4"/>
      <c r="ALL507" s="4"/>
      <c r="ALM507" s="4"/>
      <c r="ALN507" s="4"/>
      <c r="ALO507" s="4"/>
      <c r="ALP507" s="4"/>
      <c r="ALQ507" s="4"/>
      <c r="ALR507" s="4"/>
      <c r="ALS507" s="4"/>
      <c r="ALT507" s="4"/>
      <c r="ALU507" s="4"/>
      <c r="ALV507" s="4"/>
      <c r="ALW507" s="4"/>
      <c r="ALX507" s="4"/>
      <c r="ALY507" s="4"/>
      <c r="ALZ507" s="4"/>
      <c r="AMA507" s="4"/>
      <c r="AMB507" s="4"/>
      <c r="AMC507" s="4"/>
      <c r="AMD507" s="4"/>
      <c r="AME507" s="4"/>
      <c r="AMF507" s="4"/>
      <c r="AMG507" s="4"/>
      <c r="AMH507" s="4"/>
      <c r="AMI507" s="4"/>
      <c r="AMJ507" s="4"/>
      <c r="AMK507" s="4"/>
      <c r="AML507" s="4"/>
      <c r="AMM507" s="4"/>
      <c r="AMN507" s="4"/>
      <c r="AMO507" s="4"/>
      <c r="AMP507" s="4"/>
      <c r="AMQ507" s="4"/>
      <c r="AMR507" s="4"/>
      <c r="AMS507" s="4"/>
      <c r="AMT507" s="4"/>
      <c r="AMU507" s="4"/>
      <c r="AMV507" s="4"/>
      <c r="AMW507" s="4"/>
      <c r="AMX507" s="4"/>
      <c r="AMY507" s="4"/>
      <c r="AMZ507" s="4"/>
      <c r="ANA507" s="4"/>
      <c r="ANB507" s="4"/>
      <c r="ANC507" s="4"/>
      <c r="AND507" s="4"/>
      <c r="ANE507" s="4"/>
      <c r="ANF507" s="4"/>
      <c r="ANG507" s="4"/>
      <c r="ANH507" s="4"/>
      <c r="ANI507" s="4"/>
      <c r="ANJ507" s="4"/>
      <c r="ANK507" s="4"/>
      <c r="ANL507" s="4"/>
      <c r="ANM507" s="4"/>
      <c r="ANN507" s="4"/>
      <c r="ANO507" s="4"/>
      <c r="ANP507" s="4"/>
      <c r="ANQ507" s="4"/>
      <c r="ANR507" s="4"/>
      <c r="ANS507" s="4"/>
      <c r="ANT507" s="4"/>
      <c r="ANU507" s="4"/>
      <c r="ANV507" s="4"/>
      <c r="ANW507" s="4"/>
      <c r="ANX507" s="4"/>
      <c r="ANY507" s="4"/>
      <c r="ANZ507" s="4"/>
      <c r="AOA507" s="4"/>
      <c r="AOB507" s="4"/>
      <c r="AOC507" s="4"/>
      <c r="AOD507" s="4"/>
      <c r="AOE507" s="4"/>
      <c r="AOF507" s="4"/>
      <c r="AOG507" s="4"/>
      <c r="AOH507" s="4"/>
      <c r="AOI507" s="4"/>
      <c r="AOJ507" s="4"/>
      <c r="AOK507" s="4"/>
      <c r="AOL507" s="4"/>
      <c r="AOM507" s="4"/>
      <c r="AON507" s="4"/>
      <c r="AOO507" s="4"/>
      <c r="AOP507" s="4"/>
      <c r="AOQ507" s="4"/>
      <c r="AOR507" s="4"/>
      <c r="AOS507" s="4"/>
      <c r="AOT507" s="4"/>
      <c r="AOU507" s="4"/>
      <c r="AOV507" s="4"/>
      <c r="AOW507" s="4"/>
      <c r="AOX507" s="4"/>
      <c r="AOY507" s="4"/>
      <c r="AOZ507" s="4"/>
      <c r="APA507" s="4"/>
      <c r="APB507" s="4"/>
      <c r="APC507" s="4"/>
      <c r="APD507" s="4"/>
      <c r="APE507" s="4"/>
      <c r="APF507" s="4"/>
      <c r="APG507" s="4"/>
      <c r="APH507" s="4"/>
      <c r="API507" s="4"/>
      <c r="APJ507" s="4"/>
      <c r="APK507" s="4"/>
      <c r="APL507" s="4"/>
      <c r="APM507" s="4"/>
      <c r="APN507" s="4"/>
      <c r="APO507" s="4"/>
      <c r="APP507" s="4"/>
      <c r="APQ507" s="4"/>
      <c r="APR507" s="4"/>
      <c r="APS507" s="4"/>
      <c r="APT507" s="4"/>
      <c r="APU507" s="4"/>
      <c r="APV507" s="4"/>
      <c r="APW507" s="4"/>
      <c r="APX507" s="4"/>
      <c r="APY507" s="4"/>
      <c r="APZ507" s="4"/>
      <c r="AQA507" s="4"/>
      <c r="AQB507" s="4"/>
      <c r="AQC507" s="4"/>
      <c r="AQD507" s="4"/>
      <c r="AQE507" s="4"/>
      <c r="AQF507" s="4"/>
      <c r="AQG507" s="4"/>
      <c r="AQH507" s="4"/>
      <c r="AQI507" s="4"/>
      <c r="AQJ507" s="4"/>
      <c r="AQK507" s="4"/>
      <c r="AQL507" s="4"/>
      <c r="AQM507" s="4"/>
      <c r="AQN507" s="4"/>
      <c r="AQO507" s="4"/>
      <c r="AQP507" s="4"/>
      <c r="AQQ507" s="4"/>
      <c r="AQR507" s="4"/>
      <c r="AQS507" s="4"/>
      <c r="AQT507" s="4"/>
      <c r="AQU507" s="4"/>
      <c r="AQV507" s="4"/>
      <c r="AQW507" s="4"/>
      <c r="AQX507" s="4"/>
      <c r="AQY507" s="4"/>
      <c r="AQZ507" s="4"/>
      <c r="ARA507" s="4"/>
      <c r="ARB507" s="4"/>
      <c r="ARC507" s="4"/>
      <c r="ARD507" s="4"/>
      <c r="ARE507" s="4"/>
      <c r="ARF507" s="4"/>
      <c r="ARG507" s="4"/>
      <c r="ARH507" s="4"/>
      <c r="ARI507" s="4"/>
      <c r="ARJ507" s="4"/>
      <c r="ARK507" s="4"/>
      <c r="ARL507" s="4"/>
      <c r="ARM507" s="4"/>
      <c r="ARN507" s="4"/>
      <c r="ARO507" s="4"/>
      <c r="ARP507" s="4"/>
      <c r="ARQ507" s="4"/>
      <c r="ARR507" s="4"/>
      <c r="ARS507" s="4"/>
      <c r="ART507" s="4"/>
      <c r="ARU507" s="4"/>
      <c r="ARV507" s="4"/>
      <c r="ARW507" s="4"/>
      <c r="ARX507" s="4"/>
      <c r="ARY507" s="4"/>
      <c r="ARZ507" s="4"/>
      <c r="ASA507" s="4"/>
      <c r="ASB507" s="4"/>
      <c r="ASC507" s="4"/>
      <c r="ASD507" s="4"/>
      <c r="ASE507" s="4"/>
      <c r="ASF507" s="4"/>
      <c r="ASG507" s="4"/>
      <c r="ASH507" s="4"/>
      <c r="ASI507" s="4"/>
      <c r="ASJ507" s="4"/>
      <c r="ASK507" s="4"/>
      <c r="ASL507" s="4"/>
      <c r="ASM507" s="4"/>
      <c r="ASN507" s="4"/>
      <c r="ASO507" s="4"/>
      <c r="ASP507" s="4"/>
      <c r="ASQ507" s="4"/>
      <c r="ASR507" s="4"/>
      <c r="ASS507" s="4"/>
      <c r="AST507" s="4"/>
      <c r="ASU507" s="4"/>
      <c r="ASV507" s="4"/>
      <c r="ASW507" s="4"/>
      <c r="ASX507" s="4"/>
      <c r="ASY507" s="4"/>
      <c r="ASZ507" s="4"/>
      <c r="ATA507" s="4"/>
      <c r="ATB507" s="4"/>
      <c r="ATC507" s="4"/>
      <c r="ATD507" s="4"/>
      <c r="ATE507" s="4"/>
      <c r="ATF507" s="4"/>
      <c r="ATG507" s="4"/>
      <c r="ATH507" s="4"/>
      <c r="ATI507" s="4"/>
      <c r="ATJ507" s="4"/>
      <c r="ATK507" s="4"/>
      <c r="ATL507" s="4"/>
      <c r="ATM507" s="4"/>
      <c r="ATN507" s="4"/>
      <c r="ATO507" s="4"/>
      <c r="ATP507" s="4"/>
      <c r="ATQ507" s="4"/>
      <c r="ATR507" s="4"/>
      <c r="ATS507" s="4"/>
      <c r="ATT507" s="4"/>
      <c r="ATU507" s="4"/>
      <c r="ATV507" s="4"/>
      <c r="ATW507" s="4"/>
      <c r="ATX507" s="4"/>
      <c r="ATY507" s="4"/>
      <c r="ATZ507" s="4"/>
      <c r="AUA507" s="4"/>
      <c r="AUB507" s="4"/>
      <c r="AUC507" s="4"/>
      <c r="AUD507" s="4"/>
      <c r="AUE507" s="4"/>
      <c r="AUF507" s="4"/>
      <c r="AUG507" s="4"/>
      <c r="AUH507" s="4"/>
      <c r="AUI507" s="4"/>
      <c r="AUJ507" s="4"/>
      <c r="AUK507" s="4"/>
      <c r="AUL507" s="4"/>
      <c r="AUM507" s="4"/>
      <c r="AUN507" s="4"/>
      <c r="AUO507" s="4"/>
      <c r="AUP507" s="4"/>
      <c r="AUQ507" s="4"/>
      <c r="AUR507" s="4"/>
      <c r="AUS507" s="4"/>
      <c r="AUT507" s="4"/>
      <c r="AUU507" s="4"/>
      <c r="AUV507" s="4"/>
      <c r="AUW507" s="4"/>
      <c r="AUX507" s="4"/>
      <c r="AUY507" s="4"/>
      <c r="AUZ507" s="4"/>
      <c r="AVA507" s="4"/>
      <c r="AVB507" s="4"/>
      <c r="AVC507" s="4"/>
      <c r="AVD507" s="4"/>
      <c r="AVE507" s="4"/>
      <c r="AVF507" s="4"/>
      <c r="AVG507" s="4"/>
      <c r="AVH507" s="4"/>
      <c r="AVI507" s="4"/>
      <c r="AVJ507" s="4"/>
      <c r="AVK507" s="4"/>
      <c r="AVL507" s="4"/>
      <c r="AVM507" s="4"/>
      <c r="AVN507" s="4"/>
      <c r="AVO507" s="4"/>
      <c r="AVP507" s="4"/>
      <c r="AVQ507" s="4"/>
      <c r="AVR507" s="4"/>
      <c r="AVS507" s="4"/>
      <c r="AVT507" s="4"/>
      <c r="AVU507" s="4"/>
      <c r="AVV507" s="4"/>
      <c r="AVW507" s="4"/>
      <c r="AVX507" s="4"/>
      <c r="AVY507" s="4"/>
      <c r="AVZ507" s="4"/>
      <c r="AWA507" s="4"/>
      <c r="AWB507" s="4"/>
      <c r="AWC507" s="4"/>
      <c r="AWD507" s="4"/>
      <c r="AWE507" s="4"/>
      <c r="AWF507" s="4"/>
      <c r="AWG507" s="4"/>
      <c r="AWH507" s="4"/>
      <c r="AWI507" s="4"/>
      <c r="AWJ507" s="4"/>
      <c r="AWK507" s="4"/>
      <c r="AWL507" s="4"/>
      <c r="AWM507" s="4"/>
      <c r="AWN507" s="4"/>
      <c r="AWO507" s="4"/>
      <c r="AWP507" s="4"/>
      <c r="AWQ507" s="4"/>
      <c r="AWR507" s="4"/>
      <c r="AWS507" s="4"/>
      <c r="AWT507" s="4"/>
      <c r="AWU507" s="4"/>
      <c r="AWV507" s="4"/>
      <c r="AWW507" s="4"/>
      <c r="AWX507" s="4"/>
      <c r="AWY507" s="4"/>
      <c r="AWZ507" s="4"/>
      <c r="AXA507" s="4"/>
      <c r="AXB507" s="4"/>
      <c r="AXC507" s="4"/>
      <c r="AXD507" s="4"/>
      <c r="AXE507" s="4"/>
      <c r="AXF507" s="4"/>
      <c r="AXG507" s="4"/>
      <c r="AXH507" s="4"/>
      <c r="AXI507" s="4"/>
      <c r="AXJ507" s="4"/>
      <c r="AXK507" s="4"/>
      <c r="AXL507" s="4"/>
      <c r="AXM507" s="4"/>
      <c r="AXN507" s="4"/>
      <c r="AXO507" s="4"/>
      <c r="AXP507" s="4"/>
      <c r="AXQ507" s="4"/>
      <c r="AXR507" s="4"/>
      <c r="AXS507" s="4"/>
      <c r="AXT507" s="4"/>
      <c r="AXU507" s="4"/>
      <c r="AXV507" s="4"/>
      <c r="AXW507" s="4"/>
      <c r="AXX507" s="4"/>
      <c r="AXY507" s="4"/>
      <c r="AXZ507" s="4"/>
      <c r="AYA507" s="4"/>
      <c r="AYB507" s="4"/>
      <c r="AYC507" s="4"/>
      <c r="AYD507" s="4"/>
      <c r="AYE507" s="4"/>
      <c r="AYF507" s="4"/>
      <c r="AYG507" s="4"/>
      <c r="AYH507" s="4"/>
      <c r="AYI507" s="4"/>
      <c r="AYJ507" s="4"/>
      <c r="AYK507" s="4"/>
      <c r="AYL507" s="4"/>
      <c r="AYM507" s="4"/>
      <c r="AYN507" s="4"/>
      <c r="AYO507" s="4"/>
      <c r="AYP507" s="4"/>
      <c r="AYQ507" s="4"/>
      <c r="AYR507" s="4"/>
      <c r="AYS507" s="4"/>
      <c r="AYT507" s="4"/>
      <c r="AYU507" s="4"/>
      <c r="AYV507" s="4"/>
      <c r="AYW507" s="4"/>
      <c r="AYX507" s="4"/>
      <c r="AYY507" s="4"/>
      <c r="AYZ507" s="4"/>
      <c r="AZA507" s="4"/>
      <c r="AZB507" s="4"/>
      <c r="AZC507" s="4"/>
      <c r="AZD507" s="4"/>
      <c r="AZE507" s="4"/>
      <c r="AZF507" s="4"/>
      <c r="AZG507" s="4"/>
      <c r="AZH507" s="4"/>
      <c r="AZI507" s="4"/>
      <c r="AZJ507" s="4"/>
      <c r="AZK507" s="4"/>
      <c r="AZL507" s="4"/>
      <c r="AZM507" s="4"/>
      <c r="AZN507" s="4"/>
      <c r="AZO507" s="4"/>
      <c r="AZP507" s="4"/>
      <c r="AZQ507" s="4"/>
      <c r="AZR507" s="4"/>
      <c r="AZS507" s="4"/>
      <c r="AZT507" s="4"/>
      <c r="AZU507" s="4"/>
      <c r="AZV507" s="4"/>
      <c r="AZW507" s="4"/>
      <c r="AZX507" s="4"/>
      <c r="AZY507" s="4"/>
      <c r="AZZ507" s="4"/>
      <c r="BAA507" s="4"/>
      <c r="BAB507" s="4"/>
      <c r="BAC507" s="4"/>
      <c r="BAD507" s="4"/>
      <c r="BAE507" s="4"/>
      <c r="BAF507" s="4"/>
      <c r="BAG507" s="4"/>
      <c r="BAH507" s="4"/>
      <c r="BAI507" s="4"/>
      <c r="BAJ507" s="4"/>
      <c r="BAK507" s="4"/>
      <c r="BAL507" s="4"/>
      <c r="BAM507" s="4"/>
      <c r="BAN507" s="4"/>
      <c r="BAO507" s="4"/>
      <c r="BAP507" s="4"/>
      <c r="BAQ507" s="4"/>
      <c r="BAR507" s="4"/>
      <c r="BAS507" s="4"/>
      <c r="BAT507" s="4"/>
      <c r="BAU507" s="4"/>
      <c r="BAV507" s="4"/>
      <c r="BAW507" s="4"/>
      <c r="BAX507" s="4"/>
      <c r="BAY507" s="4"/>
      <c r="BAZ507" s="4"/>
      <c r="BBA507" s="4"/>
      <c r="BBB507" s="4"/>
      <c r="BBC507" s="4"/>
      <c r="BBD507" s="4"/>
      <c r="BBE507" s="4"/>
      <c r="BBF507" s="4"/>
      <c r="BBG507" s="4"/>
      <c r="BBH507" s="4"/>
      <c r="BBI507" s="4"/>
      <c r="BBJ507" s="4"/>
      <c r="BBK507" s="4"/>
      <c r="BBL507" s="4"/>
      <c r="BBM507" s="4"/>
      <c r="BBN507" s="4"/>
      <c r="BBO507" s="4"/>
      <c r="BBP507" s="4"/>
      <c r="BBQ507" s="4"/>
      <c r="BBR507" s="4"/>
      <c r="BBS507" s="4"/>
      <c r="BBT507" s="4"/>
      <c r="BBU507" s="4"/>
      <c r="BBV507" s="4"/>
      <c r="BBW507" s="4"/>
      <c r="BBX507" s="4"/>
      <c r="BBY507" s="4"/>
      <c r="BBZ507" s="4"/>
      <c r="BCA507" s="4"/>
      <c r="BCB507" s="4"/>
      <c r="BCC507" s="4"/>
      <c r="BCD507" s="4"/>
      <c r="BCE507" s="4"/>
      <c r="BCF507" s="4"/>
      <c r="BCG507" s="4"/>
      <c r="BCH507" s="4"/>
      <c r="BCI507" s="4"/>
      <c r="BCJ507" s="4"/>
      <c r="BCK507" s="4"/>
      <c r="BCL507" s="4"/>
      <c r="BCM507" s="4"/>
      <c r="BCN507" s="4"/>
      <c r="BCO507" s="4"/>
      <c r="BCP507" s="4"/>
      <c r="BCQ507" s="4"/>
      <c r="BCR507" s="4"/>
      <c r="BCS507" s="4"/>
      <c r="BCT507" s="4"/>
      <c r="BCU507" s="4"/>
      <c r="BCV507" s="4"/>
      <c r="BCW507" s="4"/>
      <c r="BCX507" s="4"/>
      <c r="BCY507" s="4"/>
      <c r="BCZ507" s="4"/>
      <c r="BDA507" s="4"/>
      <c r="BDB507" s="4"/>
      <c r="BDC507" s="4"/>
      <c r="BDD507" s="4"/>
      <c r="BDE507" s="4"/>
      <c r="BDF507" s="4"/>
      <c r="BDG507" s="4"/>
      <c r="BDH507" s="4"/>
      <c r="BDI507" s="4"/>
      <c r="BDJ507" s="4"/>
      <c r="BDK507" s="4"/>
      <c r="BDL507" s="4"/>
      <c r="BDM507" s="4"/>
      <c r="BDN507" s="4"/>
      <c r="BDO507" s="4"/>
      <c r="BDP507" s="4"/>
      <c r="BDQ507" s="4"/>
      <c r="BDR507" s="4"/>
      <c r="BDS507" s="4"/>
      <c r="BDT507" s="4"/>
      <c r="BDU507" s="4"/>
      <c r="BDV507" s="4"/>
      <c r="BDW507" s="4"/>
      <c r="BDX507" s="4"/>
      <c r="BDY507" s="4"/>
      <c r="BDZ507" s="4"/>
      <c r="BEA507" s="4"/>
      <c r="BEB507" s="4"/>
      <c r="BEC507" s="4"/>
      <c r="BED507" s="4"/>
      <c r="BEE507" s="4"/>
      <c r="BEF507" s="4"/>
      <c r="BEG507" s="4"/>
      <c r="BEH507" s="4"/>
      <c r="BEI507" s="4"/>
      <c r="BEJ507" s="4"/>
      <c r="BEK507" s="4"/>
      <c r="BEL507" s="4"/>
      <c r="BEM507" s="4"/>
      <c r="BEN507" s="4"/>
      <c r="BEO507" s="4"/>
      <c r="BEP507" s="4"/>
      <c r="BEQ507" s="4"/>
      <c r="BER507" s="4"/>
      <c r="BES507" s="4"/>
      <c r="BET507" s="4"/>
      <c r="BEU507" s="4"/>
      <c r="BEV507" s="4"/>
      <c r="BEW507" s="4"/>
      <c r="BEX507" s="4"/>
      <c r="BEY507" s="4"/>
      <c r="BEZ507" s="4"/>
      <c r="BFA507" s="4"/>
      <c r="BFB507" s="4"/>
      <c r="BFC507" s="4"/>
      <c r="BFD507" s="4"/>
      <c r="BFE507" s="4"/>
      <c r="BFF507" s="4"/>
      <c r="BFG507" s="4"/>
      <c r="BFH507" s="4"/>
      <c r="BFI507" s="4"/>
      <c r="BFJ507" s="4"/>
      <c r="BFK507" s="4"/>
      <c r="BFL507" s="4"/>
      <c r="BFM507" s="4"/>
      <c r="BFN507" s="4"/>
      <c r="BFO507" s="4"/>
      <c r="BFP507" s="4"/>
      <c r="BFQ507" s="4"/>
      <c r="BFR507" s="4"/>
      <c r="BFS507" s="4"/>
      <c r="BFT507" s="4"/>
      <c r="BFU507" s="4"/>
      <c r="BFV507" s="4"/>
      <c r="BFW507" s="4"/>
      <c r="BFX507" s="4"/>
      <c r="BFY507" s="4"/>
      <c r="BFZ507" s="4"/>
      <c r="BGA507" s="4"/>
      <c r="BGB507" s="4"/>
      <c r="BGC507" s="4"/>
      <c r="BGD507" s="4"/>
      <c r="BGE507" s="4"/>
      <c r="BGF507" s="4"/>
      <c r="BGG507" s="4"/>
      <c r="BGH507" s="4"/>
      <c r="BGI507" s="4"/>
      <c r="BGJ507" s="4"/>
      <c r="BGK507" s="4"/>
      <c r="BGL507" s="4"/>
      <c r="BGM507" s="4"/>
      <c r="BGN507" s="4"/>
      <c r="BGO507" s="4"/>
      <c r="BGP507" s="4"/>
      <c r="BGQ507" s="4"/>
      <c r="BGR507" s="4"/>
      <c r="BGS507" s="4"/>
      <c r="BGT507" s="4"/>
      <c r="BGU507" s="4"/>
      <c r="BGV507" s="4"/>
      <c r="BGW507" s="4"/>
      <c r="BGX507" s="4"/>
      <c r="BGY507" s="4"/>
      <c r="BGZ507" s="4"/>
      <c r="BHA507" s="4"/>
      <c r="BHB507" s="4"/>
      <c r="BHC507" s="4"/>
      <c r="BHD507" s="4"/>
      <c r="BHE507" s="4"/>
      <c r="BHF507" s="4"/>
      <c r="BHG507" s="4"/>
      <c r="BHH507" s="4"/>
      <c r="BHI507" s="4"/>
      <c r="BHJ507" s="4"/>
      <c r="BHK507" s="4"/>
      <c r="BHL507" s="4"/>
      <c r="BHM507" s="4"/>
      <c r="BHN507" s="4"/>
      <c r="BHO507" s="4"/>
      <c r="BHP507" s="4"/>
      <c r="BHQ507" s="4"/>
      <c r="BHR507" s="4"/>
      <c r="BHS507" s="4"/>
      <c r="BHT507" s="4"/>
      <c r="BHU507" s="4"/>
      <c r="BHV507" s="4"/>
      <c r="BHW507" s="4"/>
      <c r="BHX507" s="4"/>
      <c r="BHY507" s="4"/>
      <c r="BHZ507" s="4"/>
      <c r="BIA507" s="4"/>
      <c r="BIB507" s="4"/>
      <c r="BIC507" s="4"/>
      <c r="BID507" s="4"/>
      <c r="BIE507" s="4"/>
      <c r="BIF507" s="4"/>
      <c r="BIG507" s="4"/>
      <c r="BIH507" s="4"/>
      <c r="BII507" s="4"/>
      <c r="BIJ507" s="4"/>
      <c r="BIK507" s="4"/>
      <c r="BIL507" s="4"/>
      <c r="BIM507" s="4"/>
      <c r="BIN507" s="4"/>
      <c r="BIO507" s="4"/>
      <c r="BIP507" s="4"/>
      <c r="BIQ507" s="4"/>
      <c r="BIR507" s="4"/>
      <c r="BIS507" s="4"/>
      <c r="BIT507" s="4"/>
      <c r="BIU507" s="4"/>
      <c r="BIV507" s="4"/>
      <c r="BIW507" s="4"/>
      <c r="BIX507" s="4"/>
      <c r="BIY507" s="4"/>
      <c r="BIZ507" s="4"/>
      <c r="BJA507" s="4"/>
      <c r="BJB507" s="4"/>
      <c r="BJC507" s="4"/>
      <c r="BJD507" s="4"/>
      <c r="BJE507" s="4"/>
      <c r="BJF507" s="4"/>
      <c r="BJG507" s="4"/>
      <c r="BJH507" s="4"/>
      <c r="BJI507" s="4"/>
      <c r="BJJ507" s="4"/>
      <c r="BJK507" s="4"/>
      <c r="BJL507" s="4"/>
      <c r="BJM507" s="4"/>
      <c r="BJN507" s="4"/>
      <c r="BJO507" s="4"/>
      <c r="BJP507" s="4"/>
      <c r="BJQ507" s="4"/>
      <c r="BJR507" s="4"/>
      <c r="BJS507" s="4"/>
      <c r="BJT507" s="4"/>
      <c r="BJU507" s="4"/>
      <c r="BJV507" s="4"/>
      <c r="BJW507" s="4"/>
      <c r="BJX507" s="4"/>
      <c r="BJY507" s="4"/>
      <c r="BJZ507" s="4"/>
      <c r="BKA507" s="4"/>
      <c r="BKB507" s="4"/>
      <c r="BKC507" s="4"/>
      <c r="BKD507" s="4"/>
      <c r="BKE507" s="4"/>
      <c r="BKF507" s="4"/>
      <c r="BKG507" s="4"/>
      <c r="BKH507" s="4"/>
      <c r="BKI507" s="4"/>
      <c r="BKJ507" s="4"/>
      <c r="BKK507" s="4"/>
      <c r="BKL507" s="4"/>
      <c r="BKM507" s="4"/>
      <c r="BKN507" s="4"/>
      <c r="BKO507" s="4"/>
      <c r="BKP507" s="4"/>
      <c r="BKQ507" s="4"/>
      <c r="BKR507" s="4"/>
      <c r="BKS507" s="4"/>
      <c r="BKT507" s="4"/>
      <c r="BKU507" s="4"/>
      <c r="BKV507" s="4"/>
      <c r="BKW507" s="4"/>
      <c r="BKX507" s="4"/>
      <c r="BKY507" s="4"/>
      <c r="BKZ507" s="4"/>
      <c r="BLA507" s="4"/>
      <c r="BLB507" s="4"/>
      <c r="BLC507" s="4"/>
      <c r="BLD507" s="4"/>
      <c r="BLE507" s="4"/>
      <c r="BLF507" s="4"/>
      <c r="BLG507" s="4"/>
      <c r="BLH507" s="4"/>
      <c r="BLI507" s="4"/>
      <c r="BLJ507" s="4"/>
      <c r="BLK507" s="4"/>
      <c r="BLL507" s="4"/>
      <c r="BLM507" s="4"/>
      <c r="BLN507" s="4"/>
      <c r="BLO507" s="4"/>
      <c r="BLP507" s="4"/>
      <c r="BLQ507" s="4"/>
      <c r="BLR507" s="4"/>
      <c r="BLS507" s="4"/>
      <c r="BLT507" s="4"/>
      <c r="BLU507" s="4"/>
      <c r="BLV507" s="4"/>
      <c r="BLW507" s="4"/>
      <c r="BLX507" s="4"/>
      <c r="BLY507" s="4"/>
      <c r="BLZ507" s="4"/>
      <c r="BMA507" s="4"/>
      <c r="BMB507" s="4"/>
      <c r="BMC507" s="4"/>
      <c r="BMD507" s="4"/>
      <c r="BME507" s="4"/>
      <c r="BMF507" s="4"/>
      <c r="BMG507" s="4"/>
      <c r="BMH507" s="4"/>
      <c r="BMI507" s="4"/>
      <c r="BMJ507" s="4"/>
      <c r="BMK507" s="4"/>
      <c r="BML507" s="4"/>
      <c r="BMM507" s="4"/>
      <c r="BMN507" s="4"/>
      <c r="BMO507" s="4"/>
      <c r="BMP507" s="4"/>
      <c r="BMQ507" s="4"/>
      <c r="BMR507" s="4"/>
      <c r="BMS507" s="4"/>
      <c r="BMT507" s="4"/>
      <c r="BMU507" s="4"/>
      <c r="BMV507" s="4"/>
      <c r="BMW507" s="4"/>
      <c r="BMX507" s="4"/>
      <c r="BMY507" s="4"/>
      <c r="BMZ507" s="4"/>
      <c r="BNA507" s="4"/>
      <c r="BNB507" s="4"/>
      <c r="BNC507" s="4"/>
      <c r="BND507" s="4"/>
      <c r="BNE507" s="4"/>
      <c r="BNF507" s="4"/>
      <c r="BNG507" s="4"/>
      <c r="BNH507" s="4"/>
      <c r="BNI507" s="4"/>
      <c r="BNJ507" s="4"/>
      <c r="BNK507" s="4"/>
      <c r="BNL507" s="4"/>
      <c r="BNM507" s="4"/>
      <c r="BNN507" s="4"/>
      <c r="BNO507" s="4"/>
      <c r="BNP507" s="4"/>
      <c r="BNQ507" s="4"/>
      <c r="BNR507" s="4"/>
      <c r="BNS507" s="4"/>
      <c r="BNT507" s="4"/>
      <c r="BNU507" s="4"/>
      <c r="BNV507" s="4"/>
      <c r="BNW507" s="4"/>
      <c r="BNX507" s="4"/>
      <c r="BNY507" s="4"/>
      <c r="BNZ507" s="4"/>
      <c r="BOA507" s="4"/>
      <c r="BOB507" s="4"/>
      <c r="BOC507" s="4"/>
      <c r="BOD507" s="4"/>
      <c r="BOE507" s="4"/>
      <c r="BOF507" s="4"/>
      <c r="BOG507" s="4"/>
      <c r="BOH507" s="4"/>
      <c r="BOI507" s="4"/>
      <c r="BOJ507" s="4"/>
      <c r="BOK507" s="4"/>
      <c r="BOL507" s="4"/>
      <c r="BOM507" s="4"/>
      <c r="BON507" s="4"/>
      <c r="BOO507" s="4"/>
      <c r="BOP507" s="4"/>
      <c r="BOQ507" s="4"/>
      <c r="BOR507" s="4"/>
      <c r="BOS507" s="4"/>
      <c r="BOT507" s="4"/>
      <c r="BOU507" s="4"/>
      <c r="BOV507" s="4"/>
      <c r="BOW507" s="4"/>
      <c r="BOX507" s="4"/>
      <c r="BOY507" s="4"/>
      <c r="BOZ507" s="4"/>
      <c r="BPA507" s="4"/>
      <c r="BPB507" s="4"/>
      <c r="BPC507" s="4"/>
      <c r="BPD507" s="4"/>
      <c r="BPE507" s="4"/>
      <c r="BPF507" s="4"/>
      <c r="BPG507" s="4"/>
      <c r="BPH507" s="4"/>
      <c r="BPI507" s="4"/>
      <c r="BPJ507" s="4"/>
      <c r="BPK507" s="4"/>
      <c r="BPL507" s="4"/>
      <c r="BPM507" s="4"/>
      <c r="BPN507" s="4"/>
      <c r="BPO507" s="4"/>
      <c r="BPP507" s="4"/>
      <c r="BPQ507" s="4"/>
      <c r="BPR507" s="4"/>
      <c r="BPS507" s="4"/>
      <c r="BPT507" s="4"/>
      <c r="BPU507" s="4"/>
      <c r="BPV507" s="4"/>
      <c r="BPW507" s="4"/>
      <c r="BPX507" s="4"/>
      <c r="BPY507" s="4"/>
      <c r="BPZ507" s="4"/>
      <c r="BQA507" s="4"/>
      <c r="BQB507" s="4"/>
      <c r="BQC507" s="4"/>
      <c r="BQD507" s="4"/>
      <c r="BQE507" s="4"/>
      <c r="BQF507" s="4"/>
      <c r="BQG507" s="4"/>
      <c r="BQH507" s="4"/>
      <c r="BQI507" s="4"/>
      <c r="BQJ507" s="4"/>
      <c r="BQK507" s="4"/>
      <c r="BQL507" s="4"/>
      <c r="BQM507" s="4"/>
      <c r="BQN507" s="4"/>
      <c r="BQO507" s="4"/>
      <c r="BQP507" s="4"/>
      <c r="BQQ507" s="4"/>
      <c r="BQR507" s="4"/>
      <c r="BQS507" s="4"/>
      <c r="BQT507" s="4"/>
      <c r="BQU507" s="4"/>
      <c r="BQV507" s="4"/>
      <c r="BQW507" s="4"/>
      <c r="BQX507" s="4"/>
      <c r="BQY507" s="4"/>
      <c r="BQZ507" s="4"/>
      <c r="BRA507" s="4"/>
      <c r="BRB507" s="4"/>
      <c r="BRC507" s="4"/>
      <c r="BRD507" s="4"/>
      <c r="BRE507" s="4"/>
      <c r="BRF507" s="4"/>
      <c r="BRG507" s="4"/>
      <c r="BRH507" s="4"/>
      <c r="BRI507" s="4"/>
      <c r="BRJ507" s="4"/>
      <c r="BRK507" s="4"/>
      <c r="BRL507" s="4"/>
      <c r="BRM507" s="4"/>
      <c r="BRN507" s="4"/>
      <c r="BRO507" s="4"/>
      <c r="BRP507" s="4"/>
      <c r="BRQ507" s="4"/>
      <c r="BRR507" s="4"/>
      <c r="BRS507" s="4"/>
      <c r="BRT507" s="4"/>
      <c r="BRU507" s="4"/>
      <c r="BRV507" s="4"/>
      <c r="BRW507" s="4"/>
      <c r="BRX507" s="4"/>
      <c r="BRY507" s="4"/>
      <c r="BRZ507" s="4"/>
      <c r="BSA507" s="4"/>
      <c r="BSB507" s="4"/>
      <c r="BSC507" s="4"/>
      <c r="BSD507" s="4"/>
      <c r="BSE507" s="4"/>
      <c r="BSF507" s="4"/>
      <c r="BSG507" s="4"/>
      <c r="BSH507" s="4"/>
      <c r="BSI507" s="4"/>
      <c r="BSJ507" s="4"/>
      <c r="BSK507" s="4"/>
      <c r="BSL507" s="4"/>
      <c r="BSM507" s="4"/>
      <c r="BSN507" s="4"/>
      <c r="BSO507" s="4"/>
      <c r="BSP507" s="4"/>
      <c r="BSQ507" s="4"/>
      <c r="BSR507" s="4"/>
      <c r="BSS507" s="4"/>
      <c r="BST507" s="4"/>
      <c r="BSU507" s="4"/>
      <c r="BSV507" s="4"/>
      <c r="BSW507" s="4"/>
      <c r="BSX507" s="4"/>
      <c r="BSY507" s="4"/>
      <c r="BSZ507" s="4"/>
      <c r="BTA507" s="4"/>
      <c r="BTB507" s="4"/>
      <c r="BTC507" s="4"/>
      <c r="BTD507" s="4"/>
      <c r="BTE507" s="4"/>
      <c r="BTF507" s="4"/>
      <c r="BTG507" s="4"/>
      <c r="BTH507" s="4"/>
      <c r="BTI507" s="4"/>
      <c r="BTJ507" s="4"/>
      <c r="BTK507" s="4"/>
      <c r="BTL507" s="4"/>
      <c r="BTM507" s="4"/>
      <c r="BTN507" s="4"/>
      <c r="BTO507" s="4"/>
      <c r="BTP507" s="4"/>
      <c r="BTQ507" s="4"/>
      <c r="BTR507" s="4"/>
      <c r="BTS507" s="4"/>
      <c r="BTT507" s="4"/>
      <c r="BTU507" s="4"/>
      <c r="BTV507" s="4"/>
      <c r="BTW507" s="4"/>
      <c r="BTX507" s="4"/>
      <c r="BTY507" s="4"/>
      <c r="BTZ507" s="4"/>
      <c r="BUA507" s="4"/>
      <c r="BUB507" s="4"/>
      <c r="BUC507" s="4"/>
      <c r="BUD507" s="4"/>
      <c r="BUE507" s="4"/>
      <c r="BUF507" s="4"/>
      <c r="BUG507" s="4"/>
      <c r="BUH507" s="4"/>
      <c r="BUI507" s="4"/>
      <c r="BUJ507" s="4"/>
      <c r="BUK507" s="4"/>
      <c r="BUL507" s="4"/>
      <c r="BUM507" s="4"/>
      <c r="BUN507" s="4"/>
      <c r="BUO507" s="4"/>
      <c r="BUP507" s="4"/>
      <c r="BUQ507" s="4"/>
      <c r="BUR507" s="4"/>
      <c r="BUS507" s="4"/>
      <c r="BUT507" s="4"/>
      <c r="BUU507" s="4"/>
      <c r="BUV507" s="4"/>
      <c r="BUW507" s="4"/>
      <c r="BUX507" s="4"/>
      <c r="BUY507" s="4"/>
      <c r="BUZ507" s="4"/>
      <c r="BVA507" s="4"/>
      <c r="BVB507" s="4"/>
      <c r="BVC507" s="4"/>
      <c r="BVD507" s="4"/>
      <c r="BVE507" s="4"/>
      <c r="BVF507" s="4"/>
      <c r="BVG507" s="4"/>
      <c r="BVH507" s="4"/>
      <c r="BVI507" s="4"/>
      <c r="BVJ507" s="4"/>
      <c r="BVK507" s="4"/>
      <c r="BVL507" s="4"/>
      <c r="BVM507" s="4"/>
      <c r="BVN507" s="4"/>
      <c r="BVO507" s="4"/>
      <c r="BVP507" s="4"/>
      <c r="BVQ507" s="4"/>
      <c r="BVR507" s="4"/>
      <c r="BVS507" s="4"/>
      <c r="BVT507" s="4"/>
      <c r="BVU507" s="4"/>
      <c r="BVV507" s="4"/>
      <c r="BVW507" s="4"/>
      <c r="BVX507" s="4"/>
      <c r="BVY507" s="4"/>
      <c r="BVZ507" s="4"/>
      <c r="BWA507" s="4"/>
      <c r="BWB507" s="4"/>
      <c r="BWC507" s="4"/>
      <c r="BWD507" s="4"/>
      <c r="BWE507" s="4"/>
      <c r="BWF507" s="4"/>
      <c r="BWG507" s="4"/>
      <c r="BWH507" s="4"/>
      <c r="BWI507" s="4"/>
      <c r="BWJ507" s="4"/>
      <c r="BWK507" s="4"/>
      <c r="BWL507" s="4"/>
      <c r="BWM507" s="4"/>
      <c r="BWN507" s="4"/>
      <c r="BWO507" s="4"/>
      <c r="BWP507" s="4"/>
      <c r="BWQ507" s="4"/>
      <c r="BWR507" s="4"/>
      <c r="BWS507" s="4"/>
      <c r="BWT507" s="4"/>
      <c r="BWU507" s="4"/>
      <c r="BWV507" s="4"/>
      <c r="BWW507" s="4"/>
      <c r="BWX507" s="4"/>
      <c r="BWY507" s="4"/>
      <c r="BWZ507" s="4"/>
      <c r="BXA507" s="4"/>
      <c r="BXB507" s="4"/>
      <c r="BXC507" s="4"/>
      <c r="BXD507" s="4"/>
      <c r="BXE507" s="4"/>
      <c r="BXF507" s="4"/>
      <c r="BXG507" s="4"/>
      <c r="BXH507" s="4"/>
      <c r="BXI507" s="4"/>
      <c r="BXJ507" s="4"/>
      <c r="BXK507" s="4"/>
      <c r="BXL507" s="4"/>
      <c r="BXM507" s="4"/>
      <c r="BXN507" s="4"/>
      <c r="BXO507" s="4"/>
      <c r="BXP507" s="4"/>
      <c r="BXQ507" s="4"/>
      <c r="BXR507" s="4"/>
      <c r="BXS507" s="4"/>
      <c r="BXT507" s="4"/>
      <c r="BXU507" s="4"/>
      <c r="BXV507" s="4"/>
      <c r="BXW507" s="4"/>
      <c r="BXX507" s="4"/>
      <c r="BXY507" s="4"/>
      <c r="BXZ507" s="4"/>
      <c r="BYA507" s="4"/>
      <c r="BYB507" s="4"/>
      <c r="BYC507" s="4"/>
      <c r="BYD507" s="4"/>
      <c r="BYE507" s="4"/>
      <c r="BYF507" s="4"/>
      <c r="BYG507" s="4"/>
      <c r="BYH507" s="4"/>
      <c r="BYI507" s="4"/>
      <c r="BYJ507" s="4"/>
      <c r="BYK507" s="4"/>
      <c r="BYL507" s="4"/>
      <c r="BYM507" s="4"/>
      <c r="BYN507" s="4"/>
      <c r="BYO507" s="4"/>
      <c r="BYP507" s="4"/>
      <c r="BYQ507" s="4"/>
      <c r="BYR507" s="4"/>
      <c r="BYS507" s="4"/>
      <c r="BYT507" s="4"/>
      <c r="BYU507" s="4"/>
      <c r="BYV507" s="4"/>
      <c r="BYW507" s="4"/>
      <c r="BYX507" s="4"/>
      <c r="BYY507" s="4"/>
      <c r="BYZ507" s="4"/>
      <c r="BZA507" s="4"/>
      <c r="BZB507" s="4"/>
      <c r="BZC507" s="4"/>
      <c r="BZD507" s="4"/>
      <c r="BZE507" s="4"/>
      <c r="BZF507" s="4"/>
      <c r="BZG507" s="4"/>
      <c r="BZH507" s="4"/>
      <c r="BZI507" s="4"/>
      <c r="BZJ507" s="4"/>
      <c r="BZK507" s="4"/>
      <c r="BZL507" s="4"/>
      <c r="BZM507" s="4"/>
      <c r="BZN507" s="4"/>
      <c r="BZO507" s="4"/>
      <c r="BZP507" s="4"/>
      <c r="BZQ507" s="4"/>
      <c r="BZR507" s="4"/>
      <c r="BZS507" s="4"/>
      <c r="BZT507" s="4"/>
      <c r="BZU507" s="4"/>
      <c r="BZV507" s="4"/>
      <c r="BZW507" s="4"/>
      <c r="BZX507" s="4"/>
      <c r="BZY507" s="4"/>
      <c r="BZZ507" s="4"/>
      <c r="CAA507" s="4"/>
      <c r="CAB507" s="4"/>
      <c r="CAC507" s="4"/>
      <c r="CAD507" s="4"/>
      <c r="CAE507" s="4"/>
      <c r="CAF507" s="4"/>
      <c r="CAG507" s="4"/>
      <c r="CAH507" s="4"/>
      <c r="CAI507" s="4"/>
      <c r="CAJ507" s="4"/>
      <c r="CAK507" s="4"/>
      <c r="CAL507" s="4"/>
      <c r="CAM507" s="4"/>
      <c r="CAN507" s="4"/>
      <c r="CAO507" s="4"/>
      <c r="CAP507" s="4"/>
      <c r="CAQ507" s="4"/>
      <c r="CAR507" s="4"/>
      <c r="CAS507" s="4"/>
      <c r="CAT507" s="4"/>
      <c r="CAU507" s="4"/>
      <c r="CAV507" s="4"/>
      <c r="CAW507" s="4"/>
      <c r="CAX507" s="4"/>
      <c r="CAY507" s="4"/>
      <c r="CAZ507" s="4"/>
      <c r="CBA507" s="4"/>
      <c r="CBB507" s="4"/>
      <c r="CBC507" s="4"/>
      <c r="CBD507" s="4"/>
      <c r="CBE507" s="4"/>
      <c r="CBF507" s="4"/>
      <c r="CBG507" s="4"/>
      <c r="CBH507" s="4"/>
      <c r="CBI507" s="4"/>
      <c r="CBJ507" s="4"/>
      <c r="CBK507" s="4"/>
      <c r="CBL507" s="4"/>
      <c r="CBM507" s="4"/>
      <c r="CBN507" s="4"/>
      <c r="CBO507" s="4"/>
      <c r="CBP507" s="4"/>
      <c r="CBQ507" s="4"/>
      <c r="CBR507" s="4"/>
      <c r="CBS507" s="4"/>
      <c r="CBT507" s="4"/>
      <c r="CBU507" s="4"/>
      <c r="CBV507" s="4"/>
      <c r="CBW507" s="4"/>
      <c r="CBX507" s="4"/>
      <c r="CBY507" s="4"/>
      <c r="CBZ507" s="4"/>
      <c r="CCA507" s="4"/>
      <c r="CCB507" s="4"/>
      <c r="CCC507" s="4"/>
      <c r="CCD507" s="4"/>
      <c r="CCE507" s="4"/>
      <c r="CCF507" s="4"/>
      <c r="CCG507" s="4"/>
      <c r="CCH507" s="4"/>
      <c r="CCI507" s="4"/>
      <c r="CCJ507" s="4"/>
      <c r="CCK507" s="4"/>
      <c r="CCL507" s="4"/>
      <c r="CCM507" s="4"/>
      <c r="CCN507" s="4"/>
      <c r="CCO507" s="4"/>
      <c r="CCP507" s="4"/>
      <c r="CCQ507" s="4"/>
      <c r="CCR507" s="4"/>
      <c r="CCS507" s="4"/>
      <c r="CCT507" s="4"/>
      <c r="CCU507" s="4"/>
      <c r="CCV507" s="4"/>
      <c r="CCW507" s="4"/>
      <c r="CCX507" s="4"/>
      <c r="CCY507" s="4"/>
      <c r="CCZ507" s="4"/>
      <c r="CDA507" s="4"/>
      <c r="CDB507" s="4"/>
      <c r="CDC507" s="4"/>
      <c r="CDD507" s="4"/>
      <c r="CDE507" s="4"/>
      <c r="CDF507" s="4"/>
      <c r="CDG507" s="4"/>
      <c r="CDH507" s="4"/>
      <c r="CDI507" s="4"/>
      <c r="CDJ507" s="4"/>
      <c r="CDK507" s="4"/>
      <c r="CDL507" s="4"/>
      <c r="CDM507" s="4"/>
      <c r="CDN507" s="4"/>
      <c r="CDO507" s="4"/>
      <c r="CDP507" s="4"/>
      <c r="CDQ507" s="4"/>
      <c r="CDR507" s="4"/>
      <c r="CDS507" s="4"/>
      <c r="CDT507" s="4"/>
      <c r="CDU507" s="4"/>
      <c r="CDV507" s="4"/>
      <c r="CDW507" s="4"/>
      <c r="CDX507" s="4"/>
      <c r="CDY507" s="4"/>
      <c r="CDZ507" s="4"/>
      <c r="CEA507" s="4"/>
      <c r="CEB507" s="4"/>
      <c r="CEC507" s="4"/>
      <c r="CED507" s="4"/>
      <c r="CEE507" s="4"/>
      <c r="CEF507" s="4"/>
      <c r="CEG507" s="4"/>
      <c r="CEH507" s="4"/>
      <c r="CEI507" s="4"/>
      <c r="CEJ507" s="4"/>
      <c r="CEK507" s="4"/>
      <c r="CEL507" s="4"/>
      <c r="CEM507" s="4"/>
      <c r="CEN507" s="4"/>
      <c r="CEO507" s="4"/>
      <c r="CEP507" s="4"/>
      <c r="CEQ507" s="4"/>
      <c r="CER507" s="4"/>
      <c r="CES507" s="4"/>
      <c r="CET507" s="4"/>
      <c r="CEU507" s="4"/>
      <c r="CEV507" s="4"/>
      <c r="CEW507" s="4"/>
      <c r="CEX507" s="4"/>
      <c r="CEY507" s="4"/>
      <c r="CEZ507" s="4"/>
      <c r="CFA507" s="4"/>
      <c r="CFB507" s="4"/>
      <c r="CFC507" s="4"/>
      <c r="CFD507" s="4"/>
      <c r="CFE507" s="4"/>
      <c r="CFF507" s="4"/>
      <c r="CFG507" s="4"/>
      <c r="CFH507" s="4"/>
      <c r="CFI507" s="4"/>
      <c r="CFJ507" s="4"/>
      <c r="CFK507" s="4"/>
      <c r="CFL507" s="4"/>
      <c r="CFM507" s="4"/>
      <c r="CFN507" s="4"/>
      <c r="CFO507" s="4"/>
      <c r="CFP507" s="4"/>
      <c r="CFQ507" s="4"/>
      <c r="CFR507" s="4"/>
      <c r="CFS507" s="4"/>
      <c r="CFT507" s="4"/>
      <c r="CFU507" s="4"/>
      <c r="CFV507" s="4"/>
      <c r="CFW507" s="4"/>
      <c r="CFX507" s="4"/>
      <c r="CFY507" s="4"/>
      <c r="CFZ507" s="4"/>
      <c r="CGA507" s="4"/>
      <c r="CGB507" s="4"/>
      <c r="CGC507" s="4"/>
      <c r="CGD507" s="4"/>
      <c r="CGE507" s="4"/>
      <c r="CGF507" s="4"/>
      <c r="CGG507" s="4"/>
      <c r="CGH507" s="4"/>
      <c r="CGI507" s="4"/>
      <c r="CGJ507" s="4"/>
      <c r="CGK507" s="4"/>
      <c r="CGL507" s="4"/>
      <c r="CGM507" s="4"/>
      <c r="CGN507" s="4"/>
      <c r="CGO507" s="4"/>
      <c r="CGP507" s="4"/>
      <c r="CGQ507" s="4"/>
      <c r="CGR507" s="4"/>
      <c r="CGS507" s="4"/>
      <c r="CGT507" s="4"/>
      <c r="CGU507" s="4"/>
      <c r="CGV507" s="4"/>
      <c r="CGW507" s="4"/>
      <c r="CGX507" s="4"/>
      <c r="CGY507" s="4"/>
      <c r="CGZ507" s="4"/>
      <c r="CHA507" s="4"/>
      <c r="CHB507" s="4"/>
      <c r="CHC507" s="4"/>
      <c r="CHD507" s="4"/>
      <c r="CHE507" s="4"/>
      <c r="CHF507" s="4"/>
      <c r="CHG507" s="4"/>
      <c r="CHH507" s="4"/>
      <c r="CHI507" s="4"/>
      <c r="CHJ507" s="4"/>
      <c r="CHK507" s="4"/>
      <c r="CHL507" s="4"/>
      <c r="CHM507" s="4"/>
      <c r="CHN507" s="4"/>
      <c r="CHO507" s="4"/>
      <c r="CHP507" s="4"/>
      <c r="CHQ507" s="4"/>
      <c r="CHR507" s="4"/>
      <c r="CHS507" s="4"/>
      <c r="CHT507" s="4"/>
      <c r="CHU507" s="4"/>
      <c r="CHV507" s="4"/>
      <c r="CHW507" s="4"/>
      <c r="CHX507" s="4"/>
      <c r="CHY507" s="4"/>
      <c r="CHZ507" s="4"/>
      <c r="CIA507" s="4"/>
      <c r="CIB507" s="4"/>
      <c r="CIC507" s="4"/>
      <c r="CID507" s="4"/>
      <c r="CIE507" s="4"/>
      <c r="CIF507" s="4"/>
      <c r="CIG507" s="4"/>
      <c r="CIH507" s="4"/>
      <c r="CII507" s="4"/>
      <c r="CIJ507" s="4"/>
      <c r="CIK507" s="4"/>
      <c r="CIL507" s="4"/>
      <c r="CIM507" s="4"/>
      <c r="CIN507" s="4"/>
      <c r="CIO507" s="4"/>
      <c r="CIP507" s="4"/>
      <c r="CIQ507" s="4"/>
      <c r="CIR507" s="4"/>
      <c r="CIS507" s="4"/>
      <c r="CIT507" s="4"/>
      <c r="CIU507" s="4"/>
      <c r="CIV507" s="4"/>
      <c r="CIW507" s="4"/>
      <c r="CIX507" s="4"/>
      <c r="CIY507" s="4"/>
      <c r="CIZ507" s="4"/>
      <c r="CJA507" s="4"/>
      <c r="CJB507" s="4"/>
      <c r="CJC507" s="4"/>
      <c r="CJD507" s="4"/>
      <c r="CJE507" s="4"/>
      <c r="CJF507" s="4"/>
      <c r="CJG507" s="4"/>
      <c r="CJH507" s="4"/>
      <c r="CJI507" s="4"/>
      <c r="CJJ507" s="4"/>
      <c r="CJK507" s="4"/>
      <c r="CJL507" s="4"/>
      <c r="CJM507" s="4"/>
      <c r="CJN507" s="4"/>
      <c r="CJO507" s="4"/>
      <c r="CJP507" s="4"/>
      <c r="CJQ507" s="4"/>
      <c r="CJR507" s="4"/>
      <c r="CJS507" s="4"/>
      <c r="CJT507" s="4"/>
      <c r="CJU507" s="4"/>
      <c r="CJV507" s="4"/>
      <c r="CJW507" s="4"/>
      <c r="CJX507" s="4"/>
      <c r="CJY507" s="4"/>
      <c r="CJZ507" s="4"/>
      <c r="CKA507" s="4"/>
      <c r="CKB507" s="4"/>
      <c r="CKC507" s="4"/>
      <c r="CKD507" s="4"/>
      <c r="CKE507" s="4"/>
      <c r="CKF507" s="4"/>
      <c r="CKG507" s="4"/>
      <c r="CKH507" s="4"/>
      <c r="CKI507" s="4"/>
      <c r="CKJ507" s="4"/>
      <c r="CKK507" s="4"/>
      <c r="CKL507" s="4"/>
      <c r="CKM507" s="4"/>
      <c r="CKN507" s="4"/>
      <c r="CKO507" s="4"/>
      <c r="CKP507" s="4"/>
      <c r="CKQ507" s="4"/>
      <c r="CKR507" s="4"/>
      <c r="CKS507" s="4"/>
      <c r="CKT507" s="4"/>
      <c r="CKU507" s="4"/>
      <c r="CKV507" s="4"/>
      <c r="CKW507" s="4"/>
      <c r="CKX507" s="4"/>
      <c r="CKY507" s="4"/>
      <c r="CKZ507" s="4"/>
      <c r="CLA507" s="4"/>
      <c r="CLB507" s="4"/>
      <c r="CLC507" s="4"/>
      <c r="CLD507" s="4"/>
      <c r="CLE507" s="4"/>
      <c r="CLF507" s="4"/>
      <c r="CLG507" s="4"/>
      <c r="CLH507" s="4"/>
      <c r="CLI507" s="4"/>
      <c r="CLJ507" s="4"/>
      <c r="CLK507" s="4"/>
      <c r="CLL507" s="4"/>
      <c r="CLM507" s="4"/>
      <c r="CLN507" s="4"/>
      <c r="CLO507" s="4"/>
      <c r="CLP507" s="4"/>
      <c r="CLQ507" s="4"/>
      <c r="CLR507" s="4"/>
      <c r="CLS507" s="4"/>
      <c r="CLT507" s="4"/>
      <c r="CLU507" s="4"/>
      <c r="CLV507" s="4"/>
      <c r="CLW507" s="4"/>
      <c r="CLX507" s="4"/>
      <c r="CLY507" s="4"/>
      <c r="CLZ507" s="4"/>
      <c r="CMA507" s="4"/>
      <c r="CMB507" s="4"/>
      <c r="CMC507" s="4"/>
      <c r="CMD507" s="4"/>
      <c r="CME507" s="4"/>
      <c r="CMF507" s="4"/>
      <c r="CMG507" s="4"/>
      <c r="CMH507" s="4"/>
      <c r="CMI507" s="4"/>
      <c r="CMJ507" s="4"/>
      <c r="CMK507" s="4"/>
      <c r="CML507" s="4"/>
      <c r="CMM507" s="4"/>
      <c r="CMN507" s="4"/>
      <c r="CMO507" s="4"/>
      <c r="CMP507" s="4"/>
      <c r="CMQ507" s="4"/>
      <c r="CMR507" s="4"/>
      <c r="CMS507" s="4"/>
      <c r="CMT507" s="4"/>
      <c r="CMU507" s="4"/>
      <c r="CMV507" s="4"/>
      <c r="CMW507" s="4"/>
      <c r="CMX507" s="4"/>
      <c r="CMY507" s="4"/>
      <c r="CMZ507" s="4"/>
      <c r="CNA507" s="4"/>
      <c r="CNB507" s="4"/>
      <c r="CNC507" s="4"/>
      <c r="CND507" s="4"/>
      <c r="CNE507" s="4"/>
      <c r="CNF507" s="4"/>
      <c r="CNG507" s="4"/>
      <c r="CNH507" s="4"/>
      <c r="CNI507" s="4"/>
      <c r="CNJ507" s="4"/>
      <c r="CNK507" s="4"/>
      <c r="CNL507" s="4"/>
      <c r="CNM507" s="4"/>
      <c r="CNN507" s="4"/>
      <c r="CNO507" s="4"/>
      <c r="CNP507" s="4"/>
      <c r="CNQ507" s="4"/>
      <c r="CNR507" s="4"/>
      <c r="CNS507" s="4"/>
      <c r="CNT507" s="4"/>
      <c r="CNU507" s="4"/>
      <c r="CNV507" s="4"/>
      <c r="CNW507" s="4"/>
      <c r="CNX507" s="4"/>
      <c r="CNY507" s="4"/>
      <c r="CNZ507" s="4"/>
      <c r="COA507" s="4"/>
      <c r="COB507" s="4"/>
      <c r="COC507" s="4"/>
      <c r="COD507" s="4"/>
      <c r="COE507" s="4"/>
      <c r="COF507" s="4"/>
      <c r="COG507" s="4"/>
      <c r="COH507" s="4"/>
      <c r="COI507" s="4"/>
      <c r="COJ507" s="4"/>
      <c r="COK507" s="4"/>
      <c r="COL507" s="4"/>
      <c r="COM507" s="4"/>
      <c r="CON507" s="4"/>
      <c r="COO507" s="4"/>
      <c r="COP507" s="4"/>
      <c r="COQ507" s="4"/>
      <c r="COR507" s="4"/>
      <c r="COS507" s="4"/>
      <c r="COT507" s="4"/>
      <c r="COU507" s="4"/>
      <c r="COV507" s="4"/>
      <c r="COW507" s="4"/>
      <c r="COX507" s="4"/>
      <c r="COY507" s="4"/>
      <c r="COZ507" s="4"/>
      <c r="CPA507" s="4"/>
      <c r="CPB507" s="4"/>
      <c r="CPC507" s="4"/>
      <c r="CPD507" s="4"/>
      <c r="CPE507" s="4"/>
      <c r="CPF507" s="4"/>
      <c r="CPG507" s="4"/>
      <c r="CPH507" s="4"/>
      <c r="CPI507" s="4"/>
      <c r="CPJ507" s="4"/>
      <c r="CPK507" s="4"/>
      <c r="CPL507" s="4"/>
      <c r="CPM507" s="4"/>
      <c r="CPN507" s="4"/>
      <c r="CPO507" s="4"/>
      <c r="CPP507" s="4"/>
      <c r="CPQ507" s="4"/>
      <c r="CPR507" s="4"/>
      <c r="CPS507" s="4"/>
      <c r="CPT507" s="4"/>
      <c r="CPU507" s="4"/>
      <c r="CPV507" s="4"/>
      <c r="CPW507" s="4"/>
      <c r="CPX507" s="4"/>
      <c r="CPY507" s="4"/>
      <c r="CPZ507" s="4"/>
      <c r="CQA507" s="4"/>
      <c r="CQB507" s="4"/>
      <c r="CQC507" s="4"/>
      <c r="CQD507" s="4"/>
      <c r="CQE507" s="4"/>
      <c r="CQF507" s="4"/>
      <c r="CQG507" s="4"/>
      <c r="CQH507" s="4"/>
      <c r="CQI507" s="4"/>
      <c r="CQJ507" s="4"/>
      <c r="CQK507" s="4"/>
      <c r="CQL507" s="4"/>
      <c r="CQM507" s="4"/>
      <c r="CQN507" s="4"/>
      <c r="CQO507" s="4"/>
      <c r="CQP507" s="4"/>
      <c r="CQQ507" s="4"/>
      <c r="CQR507" s="4"/>
      <c r="CQS507" s="4"/>
      <c r="CQT507" s="4"/>
      <c r="CQU507" s="4"/>
      <c r="CQV507" s="4"/>
      <c r="CQW507" s="4"/>
      <c r="CQX507" s="4"/>
      <c r="CQY507" s="4"/>
      <c r="CQZ507" s="4"/>
      <c r="CRA507" s="4"/>
      <c r="CRB507" s="4"/>
      <c r="CRC507" s="4"/>
      <c r="CRD507" s="4"/>
      <c r="CRE507" s="4"/>
      <c r="CRF507" s="4"/>
      <c r="CRG507" s="4"/>
      <c r="CRH507" s="4"/>
      <c r="CRI507" s="4"/>
      <c r="CRJ507" s="4"/>
      <c r="CRK507" s="4"/>
      <c r="CRL507" s="4"/>
      <c r="CRM507" s="4"/>
      <c r="CRN507" s="4"/>
      <c r="CRO507" s="4"/>
      <c r="CRP507" s="4"/>
      <c r="CRQ507" s="4"/>
      <c r="CRR507" s="4"/>
      <c r="CRS507" s="4"/>
      <c r="CRT507" s="4"/>
      <c r="CRU507" s="4"/>
      <c r="CRV507" s="4"/>
      <c r="CRW507" s="4"/>
      <c r="CRX507" s="4"/>
      <c r="CRY507" s="4"/>
      <c r="CRZ507" s="4"/>
      <c r="CSA507" s="4"/>
      <c r="CSB507" s="4"/>
      <c r="CSC507" s="4"/>
      <c r="CSD507" s="4"/>
      <c r="CSE507" s="4"/>
      <c r="CSF507" s="4"/>
      <c r="CSG507" s="4"/>
      <c r="CSH507" s="4"/>
      <c r="CSI507" s="4"/>
      <c r="CSJ507" s="4"/>
      <c r="CSK507" s="4"/>
      <c r="CSL507" s="4"/>
      <c r="CSM507" s="4"/>
      <c r="CSN507" s="4"/>
      <c r="CSO507" s="4"/>
      <c r="CSP507" s="4"/>
      <c r="CSQ507" s="4"/>
      <c r="CSR507" s="4"/>
      <c r="CSS507" s="4"/>
      <c r="CST507" s="4"/>
      <c r="CSU507" s="4"/>
      <c r="CSV507" s="4"/>
      <c r="CSW507" s="4"/>
      <c r="CSX507" s="4"/>
      <c r="CSY507" s="4"/>
      <c r="CSZ507" s="4"/>
      <c r="CTA507" s="4"/>
      <c r="CTB507" s="4"/>
      <c r="CTC507" s="4"/>
      <c r="CTD507" s="4"/>
      <c r="CTE507" s="4"/>
      <c r="CTF507" s="4"/>
      <c r="CTG507" s="4"/>
      <c r="CTH507" s="4"/>
      <c r="CTI507" s="4"/>
      <c r="CTJ507" s="4"/>
      <c r="CTK507" s="4"/>
      <c r="CTL507" s="4"/>
      <c r="CTM507" s="4"/>
      <c r="CTN507" s="4"/>
      <c r="CTO507" s="4"/>
      <c r="CTP507" s="4"/>
      <c r="CTQ507" s="4"/>
      <c r="CTR507" s="4"/>
      <c r="CTS507" s="4"/>
      <c r="CTT507" s="4"/>
      <c r="CTU507" s="4"/>
      <c r="CTV507" s="4"/>
      <c r="CTW507" s="4"/>
      <c r="CTX507" s="4"/>
      <c r="CTY507" s="4"/>
      <c r="CTZ507" s="4"/>
      <c r="CUA507" s="4"/>
      <c r="CUB507" s="4"/>
      <c r="CUC507" s="4"/>
      <c r="CUD507" s="4"/>
      <c r="CUE507" s="4"/>
      <c r="CUF507" s="4"/>
      <c r="CUG507" s="4"/>
      <c r="CUH507" s="4"/>
      <c r="CUI507" s="4"/>
      <c r="CUJ507" s="4"/>
      <c r="CUK507" s="4"/>
      <c r="CUL507" s="4"/>
      <c r="CUM507" s="4"/>
      <c r="CUN507" s="4"/>
      <c r="CUO507" s="4"/>
      <c r="CUP507" s="4"/>
      <c r="CUQ507" s="4"/>
      <c r="CUR507" s="4"/>
      <c r="CUS507" s="4"/>
      <c r="CUT507" s="4"/>
      <c r="CUU507" s="4"/>
      <c r="CUV507" s="4"/>
      <c r="CUW507" s="4"/>
      <c r="CUX507" s="4"/>
      <c r="CUY507" s="4"/>
      <c r="CUZ507" s="4"/>
      <c r="CVA507" s="4"/>
      <c r="CVB507" s="4"/>
      <c r="CVC507" s="4"/>
      <c r="CVD507" s="4"/>
      <c r="CVE507" s="4"/>
      <c r="CVF507" s="4"/>
      <c r="CVG507" s="4"/>
      <c r="CVH507" s="4"/>
      <c r="CVI507" s="4"/>
      <c r="CVJ507" s="4"/>
      <c r="CVK507" s="4"/>
      <c r="CVL507" s="4"/>
      <c r="CVM507" s="4"/>
      <c r="CVN507" s="4"/>
      <c r="CVO507" s="4"/>
      <c r="CVP507" s="4"/>
      <c r="CVQ507" s="4"/>
      <c r="CVR507" s="4"/>
      <c r="CVS507" s="4"/>
      <c r="CVT507" s="4"/>
      <c r="CVU507" s="4"/>
      <c r="CVV507" s="4"/>
      <c r="CVW507" s="4"/>
      <c r="CVX507" s="4"/>
      <c r="CVY507" s="4"/>
      <c r="CVZ507" s="4"/>
      <c r="CWA507" s="4"/>
      <c r="CWB507" s="4"/>
      <c r="CWC507" s="4"/>
      <c r="CWD507" s="4"/>
      <c r="CWE507" s="4"/>
      <c r="CWF507" s="4"/>
      <c r="CWG507" s="4"/>
      <c r="CWH507" s="4"/>
      <c r="CWI507" s="4"/>
      <c r="CWJ507" s="4"/>
      <c r="CWK507" s="4"/>
      <c r="CWL507" s="4"/>
      <c r="CWM507" s="4"/>
      <c r="CWN507" s="4"/>
      <c r="CWO507" s="4"/>
      <c r="CWP507" s="4"/>
      <c r="CWQ507" s="4"/>
      <c r="CWR507" s="4"/>
      <c r="CWS507" s="4"/>
      <c r="CWT507" s="4"/>
      <c r="CWU507" s="4"/>
      <c r="CWV507" s="4"/>
      <c r="CWW507" s="4"/>
      <c r="CWX507" s="4"/>
      <c r="CWY507" s="4"/>
      <c r="CWZ507" s="4"/>
      <c r="CXA507" s="4"/>
      <c r="CXB507" s="4"/>
      <c r="CXC507" s="4"/>
      <c r="CXD507" s="4"/>
      <c r="CXE507" s="4"/>
      <c r="CXF507" s="4"/>
      <c r="CXG507" s="4"/>
      <c r="CXH507" s="4"/>
      <c r="CXI507" s="4"/>
      <c r="CXJ507" s="4"/>
      <c r="CXK507" s="4"/>
      <c r="CXL507" s="4"/>
      <c r="CXM507" s="4"/>
      <c r="CXN507" s="4"/>
      <c r="CXO507" s="4"/>
      <c r="CXP507" s="4"/>
      <c r="CXQ507" s="4"/>
      <c r="CXR507" s="4"/>
      <c r="CXS507" s="4"/>
      <c r="CXT507" s="4"/>
      <c r="CXU507" s="4"/>
      <c r="CXV507" s="4"/>
      <c r="CXW507" s="4"/>
      <c r="CXX507" s="4"/>
      <c r="CXY507" s="4"/>
      <c r="CXZ507" s="4"/>
      <c r="CYA507" s="4"/>
      <c r="CYB507" s="4"/>
      <c r="CYC507" s="4"/>
      <c r="CYD507" s="4"/>
      <c r="CYE507" s="4"/>
      <c r="CYF507" s="4"/>
      <c r="CYG507" s="4"/>
      <c r="CYH507" s="4"/>
      <c r="CYI507" s="4"/>
      <c r="CYJ507" s="4"/>
      <c r="CYK507" s="4"/>
      <c r="CYL507" s="4"/>
      <c r="CYM507" s="4"/>
      <c r="CYN507" s="4"/>
      <c r="CYO507" s="4"/>
      <c r="CYP507" s="4"/>
      <c r="CYQ507" s="4"/>
      <c r="CYR507" s="4"/>
      <c r="CYS507" s="4"/>
      <c r="CYT507" s="4"/>
      <c r="CYU507" s="4"/>
      <c r="CYV507" s="4"/>
      <c r="CYW507" s="4"/>
      <c r="CYX507" s="4"/>
      <c r="CYY507" s="4"/>
      <c r="CYZ507" s="4"/>
      <c r="CZA507" s="4"/>
      <c r="CZB507" s="4"/>
      <c r="CZC507" s="4"/>
      <c r="CZD507" s="4"/>
      <c r="CZE507" s="4"/>
      <c r="CZF507" s="4"/>
      <c r="CZG507" s="4"/>
      <c r="CZH507" s="4"/>
      <c r="CZI507" s="4"/>
      <c r="CZJ507" s="4"/>
      <c r="CZK507" s="4"/>
      <c r="CZL507" s="4"/>
      <c r="CZM507" s="4"/>
      <c r="CZN507" s="4"/>
      <c r="CZO507" s="4"/>
      <c r="CZP507" s="4"/>
      <c r="CZQ507" s="4"/>
      <c r="CZR507" s="4"/>
      <c r="CZS507" s="4"/>
      <c r="CZT507" s="4"/>
      <c r="CZU507" s="4"/>
      <c r="CZV507" s="4"/>
      <c r="CZW507" s="4"/>
      <c r="CZX507" s="4"/>
      <c r="CZY507" s="4"/>
      <c r="CZZ507" s="4"/>
      <c r="DAA507" s="4"/>
      <c r="DAB507" s="4"/>
      <c r="DAC507" s="4"/>
      <c r="DAD507" s="4"/>
      <c r="DAE507" s="4"/>
      <c r="DAF507" s="4"/>
      <c r="DAG507" s="4"/>
      <c r="DAH507" s="4"/>
      <c r="DAI507" s="4"/>
      <c r="DAJ507" s="4"/>
      <c r="DAK507" s="4"/>
      <c r="DAL507" s="4"/>
      <c r="DAM507" s="4"/>
      <c r="DAN507" s="4"/>
      <c r="DAO507" s="4"/>
      <c r="DAP507" s="4"/>
      <c r="DAQ507" s="4"/>
      <c r="DAR507" s="4"/>
      <c r="DAS507" s="4"/>
      <c r="DAT507" s="4"/>
      <c r="DAU507" s="4"/>
      <c r="DAV507" s="4"/>
      <c r="DAW507" s="4"/>
      <c r="DAX507" s="4"/>
      <c r="DAY507" s="4"/>
      <c r="DAZ507" s="4"/>
      <c r="DBA507" s="4"/>
      <c r="DBB507" s="4"/>
      <c r="DBC507" s="4"/>
      <c r="DBD507" s="4"/>
      <c r="DBE507" s="4"/>
      <c r="DBF507" s="4"/>
      <c r="DBG507" s="4"/>
      <c r="DBH507" s="4"/>
      <c r="DBI507" s="4"/>
      <c r="DBJ507" s="4"/>
      <c r="DBK507" s="4"/>
      <c r="DBL507" s="4"/>
      <c r="DBM507" s="4"/>
      <c r="DBN507" s="4"/>
      <c r="DBO507" s="4"/>
      <c r="DBP507" s="4"/>
      <c r="DBQ507" s="4"/>
      <c r="DBR507" s="4"/>
      <c r="DBS507" s="4"/>
      <c r="DBT507" s="4"/>
      <c r="DBU507" s="4"/>
      <c r="DBV507" s="4"/>
      <c r="DBW507" s="4"/>
      <c r="DBX507" s="4"/>
      <c r="DBY507" s="4"/>
      <c r="DBZ507" s="4"/>
      <c r="DCA507" s="4"/>
      <c r="DCB507" s="4"/>
      <c r="DCC507" s="4"/>
      <c r="DCD507" s="4"/>
      <c r="DCE507" s="4"/>
      <c r="DCF507" s="4"/>
      <c r="DCG507" s="4"/>
      <c r="DCH507" s="4"/>
      <c r="DCI507" s="4"/>
      <c r="DCJ507" s="4"/>
      <c r="DCK507" s="4"/>
      <c r="DCL507" s="4"/>
      <c r="DCM507" s="4"/>
      <c r="DCN507" s="4"/>
      <c r="DCO507" s="4"/>
      <c r="DCP507" s="4"/>
      <c r="DCQ507" s="4"/>
      <c r="DCR507" s="4"/>
      <c r="DCS507" s="4"/>
      <c r="DCT507" s="4"/>
      <c r="DCU507" s="4"/>
      <c r="DCV507" s="4"/>
      <c r="DCW507" s="4"/>
      <c r="DCX507" s="4"/>
      <c r="DCY507" s="4"/>
      <c r="DCZ507" s="4"/>
      <c r="DDA507" s="4"/>
      <c r="DDB507" s="4"/>
      <c r="DDC507" s="4"/>
      <c r="DDD507" s="4"/>
      <c r="DDE507" s="4"/>
      <c r="DDF507" s="4"/>
      <c r="DDG507" s="4"/>
      <c r="DDH507" s="4"/>
      <c r="DDI507" s="4"/>
      <c r="DDJ507" s="4"/>
      <c r="DDK507" s="4"/>
      <c r="DDL507" s="4"/>
      <c r="DDM507" s="4"/>
      <c r="DDN507" s="4"/>
      <c r="DDO507" s="4"/>
      <c r="DDP507" s="4"/>
      <c r="DDQ507" s="4"/>
      <c r="DDR507" s="4"/>
      <c r="DDS507" s="4"/>
      <c r="DDT507" s="4"/>
      <c r="DDU507" s="4"/>
      <c r="DDV507" s="4"/>
      <c r="DDW507" s="4"/>
      <c r="DDX507" s="4"/>
      <c r="DDY507" s="4"/>
      <c r="DDZ507" s="4"/>
      <c r="DEA507" s="4"/>
      <c r="DEB507" s="4"/>
      <c r="DEC507" s="4"/>
      <c r="DED507" s="4"/>
      <c r="DEE507" s="4"/>
      <c r="DEF507" s="4"/>
      <c r="DEG507" s="4"/>
      <c r="DEH507" s="4"/>
      <c r="DEI507" s="4"/>
      <c r="DEJ507" s="4"/>
      <c r="DEK507" s="4"/>
      <c r="DEL507" s="4"/>
      <c r="DEM507" s="4"/>
      <c r="DEN507" s="4"/>
      <c r="DEO507" s="4"/>
      <c r="DEP507" s="4"/>
      <c r="DEQ507" s="4"/>
      <c r="DER507" s="4"/>
      <c r="DES507" s="4"/>
      <c r="DET507" s="4"/>
      <c r="DEU507" s="4"/>
      <c r="DEV507" s="4"/>
      <c r="DEW507" s="4"/>
      <c r="DEX507" s="4"/>
      <c r="DEY507" s="4"/>
      <c r="DEZ507" s="4"/>
      <c r="DFA507" s="4"/>
      <c r="DFB507" s="4"/>
      <c r="DFC507" s="4"/>
      <c r="DFD507" s="4"/>
      <c r="DFE507" s="4"/>
      <c r="DFF507" s="4"/>
      <c r="DFG507" s="4"/>
      <c r="DFH507" s="4"/>
      <c r="DFI507" s="4"/>
      <c r="DFJ507" s="4"/>
      <c r="DFK507" s="4"/>
      <c r="DFL507" s="4"/>
      <c r="DFM507" s="4"/>
      <c r="DFN507" s="4"/>
      <c r="DFO507" s="4"/>
      <c r="DFP507" s="4"/>
      <c r="DFQ507" s="4"/>
      <c r="DFR507" s="4"/>
      <c r="DFS507" s="4"/>
      <c r="DFT507" s="4"/>
      <c r="DFU507" s="4"/>
      <c r="DFV507" s="4"/>
      <c r="DFW507" s="4"/>
      <c r="DFX507" s="4"/>
      <c r="DFY507" s="4"/>
      <c r="DFZ507" s="4"/>
      <c r="DGA507" s="4"/>
      <c r="DGB507" s="4"/>
      <c r="DGC507" s="4"/>
      <c r="DGD507" s="4"/>
      <c r="DGE507" s="4"/>
      <c r="DGF507" s="4"/>
      <c r="DGG507" s="4"/>
      <c r="DGH507" s="4"/>
      <c r="DGI507" s="4"/>
      <c r="DGJ507" s="4"/>
      <c r="DGK507" s="4"/>
      <c r="DGL507" s="4"/>
      <c r="DGM507" s="4"/>
      <c r="DGN507" s="4"/>
      <c r="DGO507" s="4"/>
      <c r="DGP507" s="4"/>
      <c r="DGQ507" s="4"/>
      <c r="DGR507" s="4"/>
      <c r="DGS507" s="4"/>
      <c r="DGT507" s="4"/>
      <c r="DGU507" s="4"/>
      <c r="DGV507" s="4"/>
      <c r="DGW507" s="4"/>
      <c r="DGX507" s="4"/>
      <c r="DGY507" s="4"/>
      <c r="DGZ507" s="4"/>
      <c r="DHA507" s="4"/>
      <c r="DHB507" s="4"/>
      <c r="DHC507" s="4"/>
      <c r="DHD507" s="4"/>
      <c r="DHE507" s="4"/>
      <c r="DHF507" s="4"/>
      <c r="DHG507" s="4"/>
      <c r="DHH507" s="4"/>
      <c r="DHI507" s="4"/>
      <c r="DHJ507" s="4"/>
      <c r="DHK507" s="4"/>
      <c r="DHL507" s="4"/>
      <c r="DHM507" s="4"/>
      <c r="DHN507" s="4"/>
      <c r="DHO507" s="4"/>
      <c r="DHP507" s="4"/>
      <c r="DHQ507" s="4"/>
      <c r="DHR507" s="4"/>
      <c r="DHS507" s="4"/>
      <c r="DHT507" s="4"/>
      <c r="DHU507" s="4"/>
      <c r="DHV507" s="4"/>
      <c r="DHW507" s="4"/>
      <c r="DHX507" s="4"/>
      <c r="DHY507" s="4"/>
      <c r="DHZ507" s="4"/>
      <c r="DIA507" s="4"/>
      <c r="DIB507" s="4"/>
      <c r="DIC507" s="4"/>
      <c r="DID507" s="4"/>
      <c r="DIE507" s="4"/>
      <c r="DIF507" s="4"/>
      <c r="DIG507" s="4"/>
      <c r="DIH507" s="4"/>
      <c r="DII507" s="4"/>
      <c r="DIJ507" s="4"/>
      <c r="DIK507" s="4"/>
      <c r="DIL507" s="4"/>
      <c r="DIM507" s="4"/>
      <c r="DIN507" s="4"/>
      <c r="DIO507" s="4"/>
      <c r="DIP507" s="4"/>
      <c r="DIQ507" s="4"/>
      <c r="DIR507" s="4"/>
      <c r="DIS507" s="4"/>
      <c r="DIT507" s="4"/>
      <c r="DIU507" s="4"/>
      <c r="DIV507" s="4"/>
      <c r="DIW507" s="4"/>
      <c r="DIX507" s="4"/>
      <c r="DIY507" s="4"/>
      <c r="DIZ507" s="4"/>
      <c r="DJA507" s="4"/>
      <c r="DJB507" s="4"/>
      <c r="DJC507" s="4"/>
      <c r="DJD507" s="4"/>
      <c r="DJE507" s="4"/>
      <c r="DJF507" s="4"/>
      <c r="DJG507" s="4"/>
      <c r="DJH507" s="4"/>
      <c r="DJI507" s="4"/>
      <c r="DJJ507" s="4"/>
      <c r="DJK507" s="4"/>
      <c r="DJL507" s="4"/>
      <c r="DJM507" s="4"/>
      <c r="DJN507" s="4"/>
      <c r="DJO507" s="4"/>
      <c r="DJP507" s="4"/>
      <c r="DJQ507" s="4"/>
      <c r="DJR507" s="4"/>
      <c r="DJS507" s="4"/>
      <c r="DJT507" s="4"/>
      <c r="DJU507" s="4"/>
      <c r="DJV507" s="4"/>
      <c r="DJW507" s="4"/>
      <c r="DJX507" s="4"/>
      <c r="DJY507" s="4"/>
      <c r="DJZ507" s="4"/>
      <c r="DKA507" s="4"/>
      <c r="DKB507" s="4"/>
      <c r="DKC507" s="4"/>
      <c r="DKD507" s="4"/>
      <c r="DKE507" s="4"/>
      <c r="DKF507" s="4"/>
      <c r="DKG507" s="4"/>
      <c r="DKH507" s="4"/>
      <c r="DKI507" s="4"/>
      <c r="DKJ507" s="4"/>
      <c r="DKK507" s="4"/>
      <c r="DKL507" s="4"/>
      <c r="DKM507" s="4"/>
      <c r="DKN507" s="4"/>
      <c r="DKO507" s="4"/>
      <c r="DKP507" s="4"/>
      <c r="DKQ507" s="4"/>
      <c r="DKR507" s="4"/>
      <c r="DKS507" s="4"/>
      <c r="DKT507" s="4"/>
      <c r="DKU507" s="4"/>
      <c r="DKV507" s="4"/>
      <c r="DKW507" s="4"/>
      <c r="DKX507" s="4"/>
      <c r="DKY507" s="4"/>
      <c r="DKZ507" s="4"/>
      <c r="DLA507" s="4"/>
      <c r="DLB507" s="4"/>
      <c r="DLC507" s="4"/>
      <c r="DLD507" s="4"/>
      <c r="DLE507" s="4"/>
      <c r="DLF507" s="4"/>
      <c r="DLG507" s="4"/>
      <c r="DLH507" s="4"/>
      <c r="DLI507" s="4"/>
      <c r="DLJ507" s="4"/>
      <c r="DLK507" s="4"/>
      <c r="DLL507" s="4"/>
      <c r="DLM507" s="4"/>
      <c r="DLN507" s="4"/>
      <c r="DLO507" s="4"/>
      <c r="DLP507" s="4"/>
      <c r="DLQ507" s="4"/>
      <c r="DLR507" s="4"/>
      <c r="DLS507" s="4"/>
      <c r="DLT507" s="4"/>
      <c r="DLU507" s="4"/>
      <c r="DLV507" s="4"/>
      <c r="DLW507" s="4"/>
      <c r="DLX507" s="4"/>
      <c r="DLY507" s="4"/>
      <c r="DLZ507" s="4"/>
      <c r="DMA507" s="4"/>
      <c r="DMB507" s="4"/>
      <c r="DMC507" s="4"/>
      <c r="DMD507" s="4"/>
      <c r="DME507" s="4"/>
      <c r="DMF507" s="4"/>
      <c r="DMG507" s="4"/>
      <c r="DMH507" s="4"/>
      <c r="DMI507" s="4"/>
      <c r="DMJ507" s="4"/>
      <c r="DMK507" s="4"/>
      <c r="DML507" s="4"/>
      <c r="DMM507" s="4"/>
      <c r="DMN507" s="4"/>
      <c r="DMO507" s="4"/>
      <c r="DMP507" s="4"/>
      <c r="DMQ507" s="4"/>
      <c r="DMR507" s="4"/>
      <c r="DMS507" s="4"/>
      <c r="DMT507" s="4"/>
      <c r="DMU507" s="4"/>
      <c r="DMV507" s="4"/>
      <c r="DMW507" s="4"/>
      <c r="DMX507" s="4"/>
      <c r="DMY507" s="4"/>
      <c r="DMZ507" s="4"/>
      <c r="DNA507" s="4"/>
      <c r="DNB507" s="4"/>
      <c r="DNC507" s="4"/>
      <c r="DND507" s="4"/>
      <c r="DNE507" s="4"/>
      <c r="DNF507" s="4"/>
      <c r="DNG507" s="4"/>
      <c r="DNH507" s="4"/>
      <c r="DNI507" s="4"/>
      <c r="DNJ507" s="4"/>
      <c r="DNK507" s="4"/>
      <c r="DNL507" s="4"/>
      <c r="DNM507" s="4"/>
      <c r="DNN507" s="4"/>
      <c r="DNO507" s="4"/>
      <c r="DNP507" s="4"/>
      <c r="DNQ507" s="4"/>
      <c r="DNR507" s="4"/>
      <c r="DNS507" s="4"/>
      <c r="DNT507" s="4"/>
      <c r="DNU507" s="4"/>
      <c r="DNV507" s="4"/>
      <c r="DNW507" s="4"/>
      <c r="DNX507" s="4"/>
      <c r="DNY507" s="4"/>
      <c r="DNZ507" s="4"/>
      <c r="DOA507" s="4"/>
      <c r="DOB507" s="4"/>
      <c r="DOC507" s="4"/>
      <c r="DOD507" s="4"/>
      <c r="DOE507" s="4"/>
      <c r="DOF507" s="4"/>
      <c r="DOG507" s="4"/>
      <c r="DOH507" s="4"/>
      <c r="DOI507" s="4"/>
      <c r="DOJ507" s="4"/>
      <c r="DOK507" s="4"/>
      <c r="DOL507" s="4"/>
      <c r="DOM507" s="4"/>
      <c r="DON507" s="4"/>
      <c r="DOO507" s="4"/>
      <c r="DOP507" s="4"/>
      <c r="DOQ507" s="4"/>
      <c r="DOR507" s="4"/>
      <c r="DOS507" s="4"/>
      <c r="DOT507" s="4"/>
      <c r="DOU507" s="4"/>
      <c r="DOV507" s="4"/>
      <c r="DOW507" s="4"/>
      <c r="DOX507" s="4"/>
      <c r="DOY507" s="4"/>
      <c r="DOZ507" s="4"/>
      <c r="DPA507" s="4"/>
      <c r="DPB507" s="4"/>
      <c r="DPC507" s="4"/>
      <c r="DPD507" s="4"/>
      <c r="DPE507" s="4"/>
      <c r="DPF507" s="4"/>
      <c r="DPG507" s="4"/>
      <c r="DPH507" s="4"/>
      <c r="DPI507" s="4"/>
      <c r="DPJ507" s="4"/>
      <c r="DPK507" s="4"/>
      <c r="DPL507" s="4"/>
      <c r="DPM507" s="4"/>
      <c r="DPN507" s="4"/>
      <c r="DPO507" s="4"/>
      <c r="DPP507" s="4"/>
      <c r="DPQ507" s="4"/>
      <c r="DPR507" s="4"/>
      <c r="DPS507" s="4"/>
      <c r="DPT507" s="4"/>
      <c r="DPU507" s="4"/>
      <c r="DPV507" s="4"/>
      <c r="DPW507" s="4"/>
      <c r="DPX507" s="4"/>
      <c r="DPY507" s="4"/>
      <c r="DPZ507" s="4"/>
      <c r="DQA507" s="4"/>
      <c r="DQB507" s="4"/>
      <c r="DQC507" s="4"/>
      <c r="DQD507" s="4"/>
      <c r="DQE507" s="4"/>
      <c r="DQF507" s="4"/>
      <c r="DQG507" s="4"/>
      <c r="DQH507" s="4"/>
      <c r="DQI507" s="4"/>
      <c r="DQJ507" s="4"/>
      <c r="DQK507" s="4"/>
      <c r="DQL507" s="4"/>
      <c r="DQM507" s="4"/>
      <c r="DQN507" s="4"/>
      <c r="DQO507" s="4"/>
      <c r="DQP507" s="4"/>
      <c r="DQQ507" s="4"/>
      <c r="DQR507" s="4"/>
      <c r="DQS507" s="4"/>
      <c r="DQT507" s="4"/>
      <c r="DQU507" s="4"/>
      <c r="DQV507" s="4"/>
      <c r="DQW507" s="4"/>
      <c r="DQX507" s="4"/>
      <c r="DQY507" s="4"/>
      <c r="DQZ507" s="4"/>
      <c r="DRA507" s="4"/>
      <c r="DRB507" s="4"/>
      <c r="DRC507" s="4"/>
      <c r="DRD507" s="4"/>
      <c r="DRE507" s="4"/>
      <c r="DRF507" s="4"/>
      <c r="DRG507" s="4"/>
      <c r="DRH507" s="4"/>
      <c r="DRI507" s="4"/>
      <c r="DRJ507" s="4"/>
      <c r="DRK507" s="4"/>
      <c r="DRL507" s="4"/>
      <c r="DRM507" s="4"/>
      <c r="DRN507" s="4"/>
      <c r="DRO507" s="4"/>
      <c r="DRP507" s="4"/>
      <c r="DRQ507" s="4"/>
      <c r="DRR507" s="4"/>
      <c r="DRS507" s="4"/>
      <c r="DRT507" s="4"/>
      <c r="DRU507" s="4"/>
      <c r="DRV507" s="4"/>
      <c r="DRW507" s="4"/>
      <c r="DRX507" s="4"/>
      <c r="DRY507" s="4"/>
      <c r="DRZ507" s="4"/>
      <c r="DSA507" s="4"/>
      <c r="DSB507" s="4"/>
      <c r="DSC507" s="4"/>
      <c r="DSD507" s="4"/>
      <c r="DSE507" s="4"/>
      <c r="DSF507" s="4"/>
      <c r="DSG507" s="4"/>
      <c r="DSH507" s="4"/>
      <c r="DSI507" s="4"/>
      <c r="DSJ507" s="4"/>
      <c r="DSK507" s="4"/>
      <c r="DSL507" s="4"/>
      <c r="DSM507" s="4"/>
      <c r="DSN507" s="4"/>
      <c r="DSO507" s="4"/>
      <c r="DSP507" s="4"/>
      <c r="DSQ507" s="4"/>
      <c r="DSR507" s="4"/>
      <c r="DSS507" s="4"/>
      <c r="DST507" s="4"/>
      <c r="DSU507" s="4"/>
      <c r="DSV507" s="4"/>
      <c r="DSW507" s="4"/>
      <c r="DSX507" s="4"/>
      <c r="DSY507" s="4"/>
      <c r="DSZ507" s="4"/>
      <c r="DTA507" s="4"/>
      <c r="DTB507" s="4"/>
      <c r="DTC507" s="4"/>
      <c r="DTD507" s="4"/>
      <c r="DTE507" s="4"/>
      <c r="DTF507" s="4"/>
      <c r="DTG507" s="4"/>
      <c r="DTH507" s="4"/>
      <c r="DTI507" s="4"/>
      <c r="DTJ507" s="4"/>
      <c r="DTK507" s="4"/>
      <c r="DTL507" s="4"/>
      <c r="DTM507" s="4"/>
      <c r="DTN507" s="4"/>
      <c r="DTO507" s="4"/>
      <c r="DTP507" s="4"/>
      <c r="DTQ507" s="4"/>
      <c r="DTR507" s="4"/>
      <c r="DTS507" s="4"/>
      <c r="DTT507" s="4"/>
      <c r="DTU507" s="4"/>
      <c r="DTV507" s="4"/>
      <c r="DTW507" s="4"/>
      <c r="DTX507" s="4"/>
      <c r="DTY507" s="4"/>
      <c r="DTZ507" s="4"/>
      <c r="DUA507" s="4"/>
      <c r="DUB507" s="4"/>
      <c r="DUC507" s="4"/>
      <c r="DUD507" s="4"/>
      <c r="DUE507" s="4"/>
      <c r="DUF507" s="4"/>
      <c r="DUG507" s="4"/>
      <c r="DUH507" s="4"/>
      <c r="DUI507" s="4"/>
      <c r="DUJ507" s="4"/>
      <c r="DUK507" s="4"/>
      <c r="DUL507" s="4"/>
      <c r="DUM507" s="4"/>
      <c r="DUN507" s="4"/>
      <c r="DUO507" s="4"/>
      <c r="DUP507" s="4"/>
      <c r="DUQ507" s="4"/>
      <c r="DUR507" s="4"/>
      <c r="DUS507" s="4"/>
      <c r="DUT507" s="4"/>
      <c r="DUU507" s="4"/>
      <c r="DUV507" s="4"/>
      <c r="DUW507" s="4"/>
      <c r="DUX507" s="4"/>
      <c r="DUY507" s="4"/>
      <c r="DUZ507" s="4"/>
      <c r="DVA507" s="4"/>
      <c r="DVB507" s="4"/>
      <c r="DVC507" s="4"/>
      <c r="DVD507" s="4"/>
      <c r="DVE507" s="4"/>
      <c r="DVF507" s="4"/>
      <c r="DVG507" s="4"/>
      <c r="DVH507" s="4"/>
      <c r="DVI507" s="4"/>
      <c r="DVJ507" s="4"/>
      <c r="DVK507" s="4"/>
      <c r="DVL507" s="4"/>
      <c r="DVM507" s="4"/>
      <c r="DVN507" s="4"/>
      <c r="DVO507" s="4"/>
      <c r="DVP507" s="4"/>
      <c r="DVQ507" s="4"/>
      <c r="DVR507" s="4"/>
      <c r="DVS507" s="4"/>
      <c r="DVT507" s="4"/>
      <c r="DVU507" s="4"/>
      <c r="DVV507" s="4"/>
      <c r="DVW507" s="4"/>
      <c r="DVX507" s="4"/>
      <c r="DVY507" s="4"/>
      <c r="DVZ507" s="4"/>
      <c r="DWA507" s="4"/>
      <c r="DWB507" s="4"/>
      <c r="DWC507" s="4"/>
      <c r="DWD507" s="4"/>
      <c r="DWE507" s="4"/>
      <c r="DWF507" s="4"/>
      <c r="DWG507" s="4"/>
      <c r="DWH507" s="4"/>
      <c r="DWI507" s="4"/>
      <c r="DWJ507" s="4"/>
      <c r="DWK507" s="4"/>
      <c r="DWL507" s="4"/>
      <c r="DWM507" s="4"/>
      <c r="DWN507" s="4"/>
      <c r="DWO507" s="4"/>
      <c r="DWP507" s="4"/>
      <c r="DWQ507" s="4"/>
      <c r="DWR507" s="4"/>
      <c r="DWS507" s="4"/>
      <c r="DWT507" s="4"/>
      <c r="DWU507" s="4"/>
      <c r="DWV507" s="4"/>
      <c r="DWW507" s="4"/>
      <c r="DWX507" s="4"/>
      <c r="DWY507" s="4"/>
      <c r="DWZ507" s="4"/>
      <c r="DXA507" s="4"/>
      <c r="DXB507" s="4"/>
      <c r="DXC507" s="4"/>
      <c r="DXD507" s="4"/>
      <c r="DXE507" s="4"/>
      <c r="DXF507" s="4"/>
      <c r="DXG507" s="4"/>
      <c r="DXH507" s="4"/>
      <c r="DXI507" s="4"/>
      <c r="DXJ507" s="4"/>
      <c r="DXK507" s="4"/>
      <c r="DXL507" s="4"/>
      <c r="DXM507" s="4"/>
      <c r="DXN507" s="4"/>
      <c r="DXO507" s="4"/>
      <c r="DXP507" s="4"/>
      <c r="DXQ507" s="4"/>
      <c r="DXR507" s="4"/>
      <c r="DXS507" s="4"/>
      <c r="DXT507" s="4"/>
      <c r="DXU507" s="4"/>
      <c r="DXV507" s="4"/>
      <c r="DXW507" s="4"/>
      <c r="DXX507" s="4"/>
      <c r="DXY507" s="4"/>
      <c r="DXZ507" s="4"/>
      <c r="DYA507" s="4"/>
      <c r="DYB507" s="4"/>
      <c r="DYC507" s="4"/>
      <c r="DYD507" s="4"/>
      <c r="DYE507" s="4"/>
      <c r="DYF507" s="4"/>
      <c r="DYG507" s="4"/>
      <c r="DYH507" s="4"/>
      <c r="DYI507" s="4"/>
      <c r="DYJ507" s="4"/>
      <c r="DYK507" s="4"/>
      <c r="DYL507" s="4"/>
      <c r="DYM507" s="4"/>
      <c r="DYN507" s="4"/>
      <c r="DYO507" s="4"/>
      <c r="DYP507" s="4"/>
      <c r="DYQ507" s="4"/>
      <c r="DYR507" s="4"/>
      <c r="DYS507" s="4"/>
      <c r="DYT507" s="4"/>
      <c r="DYU507" s="4"/>
      <c r="DYV507" s="4"/>
      <c r="DYW507" s="4"/>
      <c r="DYX507" s="4"/>
      <c r="DYY507" s="4"/>
      <c r="DYZ507" s="4"/>
      <c r="DZA507" s="4"/>
      <c r="DZB507" s="4"/>
      <c r="DZC507" s="4"/>
      <c r="DZD507" s="4"/>
      <c r="DZE507" s="4"/>
      <c r="DZF507" s="4"/>
      <c r="DZG507" s="4"/>
      <c r="DZH507" s="4"/>
      <c r="DZI507" s="4"/>
      <c r="DZJ507" s="4"/>
      <c r="DZK507" s="4"/>
      <c r="DZL507" s="4"/>
      <c r="DZM507" s="4"/>
      <c r="DZN507" s="4"/>
      <c r="DZO507" s="4"/>
      <c r="DZP507" s="4"/>
      <c r="DZQ507" s="4"/>
      <c r="DZR507" s="4"/>
      <c r="DZS507" s="4"/>
      <c r="DZT507" s="4"/>
      <c r="DZU507" s="4"/>
      <c r="DZV507" s="4"/>
      <c r="DZW507" s="4"/>
      <c r="DZX507" s="4"/>
      <c r="DZY507" s="4"/>
      <c r="DZZ507" s="4"/>
      <c r="EAA507" s="4"/>
      <c r="EAB507" s="4"/>
      <c r="EAC507" s="4"/>
      <c r="EAD507" s="4"/>
      <c r="EAE507" s="4"/>
      <c r="EAF507" s="4"/>
      <c r="EAG507" s="4"/>
      <c r="EAH507" s="4"/>
      <c r="EAI507" s="4"/>
      <c r="EAJ507" s="4"/>
      <c r="EAK507" s="4"/>
      <c r="EAL507" s="4"/>
      <c r="EAM507" s="4"/>
      <c r="EAN507" s="4"/>
      <c r="EAO507" s="4"/>
      <c r="EAP507" s="4"/>
      <c r="EAQ507" s="4"/>
      <c r="EAR507" s="4"/>
      <c r="EAS507" s="4"/>
      <c r="EAT507" s="4"/>
      <c r="EAU507" s="4"/>
      <c r="EAV507" s="4"/>
      <c r="EAW507" s="4"/>
      <c r="EAX507" s="4"/>
      <c r="EAY507" s="4"/>
      <c r="EAZ507" s="4"/>
      <c r="EBA507" s="4"/>
      <c r="EBB507" s="4"/>
      <c r="EBC507" s="4"/>
      <c r="EBD507" s="4"/>
      <c r="EBE507" s="4"/>
      <c r="EBF507" s="4"/>
      <c r="EBG507" s="4"/>
      <c r="EBH507" s="4"/>
      <c r="EBI507" s="4"/>
      <c r="EBJ507" s="4"/>
      <c r="EBK507" s="4"/>
      <c r="EBL507" s="4"/>
      <c r="EBM507" s="4"/>
      <c r="EBN507" s="4"/>
      <c r="EBO507" s="4"/>
      <c r="EBP507" s="4"/>
      <c r="EBQ507" s="4"/>
      <c r="EBR507" s="4"/>
      <c r="EBS507" s="4"/>
      <c r="EBT507" s="4"/>
      <c r="EBU507" s="4"/>
      <c r="EBV507" s="4"/>
      <c r="EBW507" s="4"/>
      <c r="EBX507" s="4"/>
      <c r="EBY507" s="4"/>
      <c r="EBZ507" s="4"/>
      <c r="ECA507" s="4"/>
      <c r="ECB507" s="4"/>
      <c r="ECC507" s="4"/>
      <c r="ECD507" s="4"/>
      <c r="ECE507" s="4"/>
      <c r="ECF507" s="4"/>
      <c r="ECG507" s="4"/>
      <c r="ECH507" s="4"/>
      <c r="ECI507" s="4"/>
      <c r="ECJ507" s="4"/>
      <c r="ECK507" s="4"/>
      <c r="ECL507" s="4"/>
      <c r="ECM507" s="4"/>
      <c r="ECN507" s="4"/>
      <c r="ECO507" s="4"/>
      <c r="ECP507" s="4"/>
      <c r="ECQ507" s="4"/>
      <c r="ECR507" s="4"/>
      <c r="ECS507" s="4"/>
      <c r="ECT507" s="4"/>
      <c r="ECU507" s="4"/>
      <c r="ECV507" s="4"/>
      <c r="ECW507" s="4"/>
      <c r="ECX507" s="4"/>
      <c r="ECY507" s="4"/>
      <c r="ECZ507" s="4"/>
      <c r="EDA507" s="4"/>
      <c r="EDB507" s="4"/>
      <c r="EDC507" s="4"/>
      <c r="EDD507" s="4"/>
      <c r="EDE507" s="4"/>
      <c r="EDF507" s="4"/>
      <c r="EDG507" s="4"/>
      <c r="EDH507" s="4"/>
      <c r="EDI507" s="4"/>
      <c r="EDJ507" s="4"/>
      <c r="EDK507" s="4"/>
      <c r="EDL507" s="4"/>
      <c r="EDM507" s="4"/>
      <c r="EDN507" s="4"/>
      <c r="EDO507" s="4"/>
      <c r="EDP507" s="4"/>
      <c r="EDQ507" s="4"/>
      <c r="EDR507" s="4"/>
      <c r="EDS507" s="4"/>
      <c r="EDT507" s="4"/>
      <c r="EDU507" s="4"/>
      <c r="EDV507" s="4"/>
      <c r="EDW507" s="4"/>
      <c r="EDX507" s="4"/>
      <c r="EDY507" s="4"/>
      <c r="EDZ507" s="4"/>
      <c r="EEA507" s="4"/>
      <c r="EEB507" s="4"/>
      <c r="EEC507" s="4"/>
      <c r="EED507" s="4"/>
      <c r="EEE507" s="4"/>
      <c r="EEF507" s="4"/>
      <c r="EEG507" s="4"/>
      <c r="EEH507" s="4"/>
      <c r="EEI507" s="4"/>
      <c r="EEJ507" s="4"/>
      <c r="EEK507" s="4"/>
      <c r="EEL507" s="4"/>
      <c r="EEM507" s="4"/>
      <c r="EEN507" s="4"/>
      <c r="EEO507" s="4"/>
      <c r="EEP507" s="4"/>
      <c r="EEQ507" s="4"/>
      <c r="EER507" s="4"/>
      <c r="EES507" s="4"/>
      <c r="EET507" s="4"/>
      <c r="EEU507" s="4"/>
      <c r="EEV507" s="4"/>
      <c r="EEW507" s="4"/>
      <c r="EEX507" s="4"/>
      <c r="EEY507" s="4"/>
      <c r="EEZ507" s="4"/>
      <c r="EFA507" s="4"/>
      <c r="EFB507" s="4"/>
      <c r="EFC507" s="4"/>
      <c r="EFD507" s="4"/>
      <c r="EFE507" s="4"/>
      <c r="EFF507" s="4"/>
      <c r="EFG507" s="4"/>
      <c r="EFH507" s="4"/>
      <c r="EFI507" s="4"/>
      <c r="EFJ507" s="4"/>
      <c r="EFK507" s="4"/>
      <c r="EFL507" s="4"/>
      <c r="EFM507" s="4"/>
      <c r="EFN507" s="4"/>
      <c r="EFO507" s="4"/>
      <c r="EFP507" s="4"/>
      <c r="EFQ507" s="4"/>
      <c r="EFR507" s="4"/>
      <c r="EFS507" s="4"/>
      <c r="EFT507" s="4"/>
      <c r="EFU507" s="4"/>
      <c r="EFV507" s="4"/>
      <c r="EFW507" s="4"/>
      <c r="EFX507" s="4"/>
      <c r="EFY507" s="4"/>
      <c r="EFZ507" s="4"/>
      <c r="EGA507" s="4"/>
      <c r="EGB507" s="4"/>
      <c r="EGC507" s="4"/>
      <c r="EGD507" s="4"/>
      <c r="EGE507" s="4"/>
      <c r="EGF507" s="4"/>
      <c r="EGG507" s="4"/>
      <c r="EGH507" s="4"/>
      <c r="EGI507" s="4"/>
      <c r="EGJ507" s="4"/>
      <c r="EGK507" s="4"/>
      <c r="EGL507" s="4"/>
      <c r="EGM507" s="4"/>
      <c r="EGN507" s="4"/>
      <c r="EGO507" s="4"/>
      <c r="EGP507" s="4"/>
      <c r="EGQ507" s="4"/>
      <c r="EGR507" s="4"/>
      <c r="EGS507" s="4"/>
      <c r="EGT507" s="4"/>
      <c r="EGU507" s="4"/>
      <c r="EGV507" s="4"/>
      <c r="EGW507" s="4"/>
      <c r="EGX507" s="4"/>
      <c r="EGY507" s="4"/>
      <c r="EGZ507" s="4"/>
      <c r="EHA507" s="4"/>
      <c r="EHB507" s="4"/>
      <c r="EHC507" s="4"/>
      <c r="EHD507" s="4"/>
      <c r="EHE507" s="4"/>
      <c r="EHF507" s="4"/>
      <c r="EHG507" s="4"/>
      <c r="EHH507" s="4"/>
      <c r="EHI507" s="4"/>
      <c r="EHJ507" s="4"/>
      <c r="EHK507" s="4"/>
      <c r="EHL507" s="4"/>
      <c r="EHM507" s="4"/>
      <c r="EHN507" s="4"/>
      <c r="EHO507" s="4"/>
      <c r="EHP507" s="4"/>
      <c r="EHQ507" s="4"/>
      <c r="EHR507" s="4"/>
      <c r="EHS507" s="4"/>
      <c r="EHT507" s="4"/>
      <c r="EHU507" s="4"/>
      <c r="EHV507" s="4"/>
      <c r="EHW507" s="4"/>
      <c r="EHX507" s="4"/>
      <c r="EHY507" s="4"/>
      <c r="EHZ507" s="4"/>
      <c r="EIA507" s="4"/>
      <c r="EIB507" s="4"/>
      <c r="EIC507" s="4"/>
      <c r="EID507" s="4"/>
      <c r="EIE507" s="4"/>
      <c r="EIF507" s="4"/>
      <c r="EIG507" s="4"/>
      <c r="EIH507" s="4"/>
      <c r="EII507" s="4"/>
      <c r="EIJ507" s="4"/>
      <c r="EIK507" s="4"/>
      <c r="EIL507" s="4"/>
      <c r="EIM507" s="4"/>
      <c r="EIN507" s="4"/>
      <c r="EIO507" s="4"/>
      <c r="EIP507" s="4"/>
      <c r="EIQ507" s="4"/>
      <c r="EIR507" s="4"/>
      <c r="EIS507" s="4"/>
      <c r="EIT507" s="4"/>
      <c r="EIU507" s="4"/>
      <c r="EIV507" s="4"/>
      <c r="EIW507" s="4"/>
      <c r="EIX507" s="4"/>
      <c r="EIY507" s="4"/>
      <c r="EIZ507" s="4"/>
      <c r="EJA507" s="4"/>
      <c r="EJB507" s="4"/>
      <c r="EJC507" s="4"/>
      <c r="EJD507" s="4"/>
      <c r="EJE507" s="4"/>
      <c r="EJF507" s="4"/>
      <c r="EJG507" s="4"/>
      <c r="EJH507" s="4"/>
      <c r="EJI507" s="4"/>
      <c r="EJJ507" s="4"/>
      <c r="EJK507" s="4"/>
      <c r="EJL507" s="4"/>
      <c r="EJM507" s="4"/>
      <c r="EJN507" s="4"/>
      <c r="EJO507" s="4"/>
      <c r="EJP507" s="4"/>
      <c r="EJQ507" s="4"/>
      <c r="EJR507" s="4"/>
      <c r="EJS507" s="4"/>
      <c r="EJT507" s="4"/>
      <c r="EJU507" s="4"/>
      <c r="EJV507" s="4"/>
      <c r="EJW507" s="4"/>
      <c r="EJX507" s="4"/>
      <c r="EJY507" s="4"/>
      <c r="EJZ507" s="4"/>
      <c r="EKA507" s="4"/>
      <c r="EKB507" s="4"/>
      <c r="EKC507" s="4"/>
      <c r="EKD507" s="4"/>
      <c r="EKE507" s="4"/>
      <c r="EKF507" s="4"/>
      <c r="EKG507" s="4"/>
      <c r="EKH507" s="4"/>
      <c r="EKI507" s="4"/>
      <c r="EKJ507" s="4"/>
      <c r="EKK507" s="4"/>
      <c r="EKL507" s="4"/>
      <c r="EKM507" s="4"/>
      <c r="EKN507" s="4"/>
      <c r="EKO507" s="4"/>
      <c r="EKP507" s="4"/>
      <c r="EKQ507" s="4"/>
      <c r="EKR507" s="4"/>
      <c r="EKS507" s="4"/>
      <c r="EKT507" s="4"/>
      <c r="EKU507" s="4"/>
      <c r="EKV507" s="4"/>
      <c r="EKW507" s="4"/>
      <c r="EKX507" s="4"/>
      <c r="EKY507" s="4"/>
      <c r="EKZ507" s="4"/>
      <c r="ELA507" s="4"/>
      <c r="ELB507" s="4"/>
      <c r="ELC507" s="4"/>
      <c r="ELD507" s="4"/>
      <c r="ELE507" s="4"/>
      <c r="ELF507" s="4"/>
      <c r="ELG507" s="4"/>
      <c r="ELH507" s="4"/>
      <c r="ELI507" s="4"/>
      <c r="ELJ507" s="4"/>
      <c r="ELK507" s="4"/>
      <c r="ELL507" s="4"/>
      <c r="ELM507" s="4"/>
      <c r="ELN507" s="4"/>
      <c r="ELO507" s="4"/>
      <c r="ELP507" s="4"/>
      <c r="ELQ507" s="4"/>
      <c r="ELR507" s="4"/>
      <c r="ELS507" s="4"/>
      <c r="ELT507" s="4"/>
      <c r="ELU507" s="4"/>
      <c r="ELV507" s="4"/>
      <c r="ELW507" s="4"/>
      <c r="ELX507" s="4"/>
      <c r="ELY507" s="4"/>
      <c r="ELZ507" s="4"/>
      <c r="EMA507" s="4"/>
      <c r="EMB507" s="4"/>
      <c r="EMC507" s="4"/>
      <c r="EMD507" s="4"/>
      <c r="EME507" s="4"/>
      <c r="EMF507" s="4"/>
      <c r="EMG507" s="4"/>
      <c r="EMH507" s="4"/>
      <c r="EMI507" s="4"/>
      <c r="EMJ507" s="4"/>
      <c r="EMK507" s="4"/>
      <c r="EML507" s="4"/>
      <c r="EMM507" s="4"/>
      <c r="EMN507" s="4"/>
      <c r="EMO507" s="4"/>
      <c r="EMP507" s="4"/>
      <c r="EMQ507" s="4"/>
      <c r="EMR507" s="4"/>
      <c r="EMS507" s="4"/>
      <c r="EMT507" s="4"/>
      <c r="EMU507" s="4"/>
      <c r="EMV507" s="4"/>
      <c r="EMW507" s="4"/>
      <c r="EMX507" s="4"/>
      <c r="EMY507" s="4"/>
      <c r="EMZ507" s="4"/>
      <c r="ENA507" s="4"/>
      <c r="ENB507" s="4"/>
      <c r="ENC507" s="4"/>
      <c r="END507" s="4"/>
      <c r="ENE507" s="4"/>
      <c r="ENF507" s="4"/>
      <c r="ENG507" s="4"/>
      <c r="ENH507" s="4"/>
      <c r="ENI507" s="4"/>
      <c r="ENJ507" s="4"/>
      <c r="ENK507" s="4"/>
      <c r="ENL507" s="4"/>
      <c r="ENM507" s="4"/>
      <c r="ENN507" s="4"/>
      <c r="ENO507" s="4"/>
      <c r="ENP507" s="4"/>
      <c r="ENQ507" s="4"/>
      <c r="ENR507" s="4"/>
      <c r="ENS507" s="4"/>
      <c r="ENT507" s="4"/>
      <c r="ENU507" s="4"/>
      <c r="ENV507" s="4"/>
      <c r="ENW507" s="4"/>
      <c r="ENX507" s="4"/>
      <c r="ENY507" s="4"/>
      <c r="ENZ507" s="4"/>
      <c r="EOA507" s="4"/>
      <c r="EOB507" s="4"/>
      <c r="EOC507" s="4"/>
      <c r="EOD507" s="4"/>
      <c r="EOE507" s="4"/>
      <c r="EOF507" s="4"/>
      <c r="EOG507" s="4"/>
      <c r="EOH507" s="4"/>
      <c r="EOI507" s="4"/>
      <c r="EOJ507" s="4"/>
      <c r="EOK507" s="4"/>
      <c r="EOL507" s="4"/>
      <c r="EOM507" s="4"/>
      <c r="EON507" s="4"/>
      <c r="EOO507" s="4"/>
      <c r="EOP507" s="4"/>
      <c r="EOQ507" s="4"/>
      <c r="EOR507" s="4"/>
      <c r="EOS507" s="4"/>
      <c r="EOT507" s="4"/>
      <c r="EOU507" s="4"/>
      <c r="EOV507" s="4"/>
      <c r="EOW507" s="4"/>
      <c r="EOX507" s="4"/>
      <c r="EOY507" s="4"/>
      <c r="EOZ507" s="4"/>
      <c r="EPA507" s="4"/>
      <c r="EPB507" s="4"/>
      <c r="EPC507" s="4"/>
      <c r="EPD507" s="4"/>
      <c r="EPE507" s="4"/>
      <c r="EPF507" s="4"/>
      <c r="EPG507" s="4"/>
      <c r="EPH507" s="4"/>
      <c r="EPI507" s="4"/>
      <c r="EPJ507" s="4"/>
      <c r="EPK507" s="4"/>
      <c r="EPL507" s="4"/>
      <c r="EPM507" s="4"/>
      <c r="EPN507" s="4"/>
      <c r="EPO507" s="4"/>
      <c r="EPP507" s="4"/>
      <c r="EPQ507" s="4"/>
      <c r="EPR507" s="4"/>
      <c r="EPS507" s="4"/>
      <c r="EPT507" s="4"/>
      <c r="EPU507" s="4"/>
      <c r="EPV507" s="4"/>
      <c r="EPW507" s="4"/>
      <c r="EPX507" s="4"/>
      <c r="EPY507" s="4"/>
      <c r="EPZ507" s="4"/>
      <c r="EQA507" s="4"/>
      <c r="EQB507" s="4"/>
      <c r="EQC507" s="4"/>
      <c r="EQD507" s="4"/>
      <c r="EQE507" s="4"/>
      <c r="EQF507" s="4"/>
      <c r="EQG507" s="4"/>
      <c r="EQH507" s="4"/>
      <c r="EQI507" s="4"/>
      <c r="EQJ507" s="4"/>
      <c r="EQK507" s="4"/>
      <c r="EQL507" s="4"/>
      <c r="EQM507" s="4"/>
      <c r="EQN507" s="4"/>
      <c r="EQO507" s="4"/>
      <c r="EQP507" s="4"/>
      <c r="EQQ507" s="4"/>
      <c r="EQR507" s="4"/>
      <c r="EQS507" s="4"/>
      <c r="EQT507" s="4"/>
      <c r="EQU507" s="4"/>
      <c r="EQV507" s="4"/>
      <c r="EQW507" s="4"/>
      <c r="EQX507" s="4"/>
      <c r="EQY507" s="4"/>
      <c r="EQZ507" s="4"/>
      <c r="ERA507" s="4"/>
      <c r="ERB507" s="4"/>
      <c r="ERC507" s="4"/>
      <c r="ERD507" s="4"/>
      <c r="ERE507" s="4"/>
      <c r="ERF507" s="4"/>
      <c r="ERG507" s="4"/>
      <c r="ERH507" s="4"/>
      <c r="ERI507" s="4"/>
      <c r="ERJ507" s="4"/>
      <c r="ERK507" s="4"/>
      <c r="ERL507" s="4"/>
      <c r="ERM507" s="4"/>
      <c r="ERN507" s="4"/>
      <c r="ERO507" s="4"/>
      <c r="ERP507" s="4"/>
      <c r="ERQ507" s="4"/>
      <c r="ERR507" s="4"/>
      <c r="ERS507" s="4"/>
      <c r="ERT507" s="4"/>
      <c r="ERU507" s="4"/>
      <c r="ERV507" s="4"/>
      <c r="ERW507" s="4"/>
      <c r="ERX507" s="4"/>
      <c r="ERY507" s="4"/>
      <c r="ERZ507" s="4"/>
      <c r="ESA507" s="4"/>
      <c r="ESB507" s="4"/>
      <c r="ESC507" s="4"/>
      <c r="ESD507" s="4"/>
      <c r="ESE507" s="4"/>
      <c r="ESF507" s="4"/>
      <c r="ESG507" s="4"/>
      <c r="ESH507" s="4"/>
      <c r="ESI507" s="4"/>
      <c r="ESJ507" s="4"/>
      <c r="ESK507" s="4"/>
      <c r="ESL507" s="4"/>
      <c r="ESM507" s="4"/>
      <c r="ESN507" s="4"/>
      <c r="ESO507" s="4"/>
      <c r="ESP507" s="4"/>
      <c r="ESQ507" s="4"/>
      <c r="ESR507" s="4"/>
      <c r="ESS507" s="4"/>
      <c r="EST507" s="4"/>
      <c r="ESU507" s="4"/>
      <c r="ESV507" s="4"/>
      <c r="ESW507" s="4"/>
      <c r="ESX507" s="4"/>
      <c r="ESY507" s="4"/>
      <c r="ESZ507" s="4"/>
      <c r="ETA507" s="4"/>
      <c r="ETB507" s="4"/>
      <c r="ETC507" s="4"/>
      <c r="ETD507" s="4"/>
      <c r="ETE507" s="4"/>
      <c r="ETF507" s="4"/>
      <c r="ETG507" s="4"/>
      <c r="ETH507" s="4"/>
      <c r="ETI507" s="4"/>
      <c r="ETJ507" s="4"/>
      <c r="ETK507" s="4"/>
      <c r="ETL507" s="4"/>
      <c r="ETM507" s="4"/>
      <c r="ETN507" s="4"/>
      <c r="ETO507" s="4"/>
      <c r="ETP507" s="4"/>
      <c r="ETQ507" s="4"/>
      <c r="ETR507" s="4"/>
      <c r="ETS507" s="4"/>
      <c r="ETT507" s="4"/>
      <c r="ETU507" s="4"/>
      <c r="ETV507" s="4"/>
      <c r="ETW507" s="4"/>
      <c r="ETX507" s="4"/>
      <c r="ETY507" s="4"/>
      <c r="ETZ507" s="4"/>
      <c r="EUA507" s="4"/>
      <c r="EUB507" s="4"/>
      <c r="EUC507" s="4"/>
      <c r="EUD507" s="4"/>
      <c r="EUE507" s="4"/>
      <c r="EUF507" s="4"/>
      <c r="EUG507" s="4"/>
      <c r="EUH507" s="4"/>
      <c r="EUI507" s="4"/>
      <c r="EUJ507" s="4"/>
      <c r="EUK507" s="4"/>
      <c r="EUL507" s="4"/>
      <c r="EUM507" s="4"/>
      <c r="EUN507" s="4"/>
      <c r="EUO507" s="4"/>
      <c r="EUP507" s="4"/>
      <c r="EUQ507" s="4"/>
      <c r="EUR507" s="4"/>
      <c r="EUS507" s="4"/>
      <c r="EUT507" s="4"/>
      <c r="EUU507" s="4"/>
      <c r="EUV507" s="4"/>
      <c r="EUW507" s="4"/>
      <c r="EUX507" s="4"/>
      <c r="EUY507" s="4"/>
      <c r="EUZ507" s="4"/>
      <c r="EVA507" s="4"/>
      <c r="EVB507" s="4"/>
      <c r="EVC507" s="4"/>
      <c r="EVD507" s="4"/>
      <c r="EVE507" s="4"/>
      <c r="EVF507" s="4"/>
      <c r="EVG507" s="4"/>
      <c r="EVH507" s="4"/>
      <c r="EVI507" s="4"/>
      <c r="EVJ507" s="4"/>
      <c r="EVK507" s="4"/>
      <c r="EVL507" s="4"/>
      <c r="EVM507" s="4"/>
      <c r="EVN507" s="4"/>
      <c r="EVO507" s="4"/>
      <c r="EVP507" s="4"/>
      <c r="EVQ507" s="4"/>
      <c r="EVR507" s="4"/>
      <c r="EVS507" s="4"/>
      <c r="EVT507" s="4"/>
      <c r="EVU507" s="4"/>
      <c r="EVV507" s="4"/>
      <c r="EVW507" s="4"/>
      <c r="EVX507" s="4"/>
      <c r="EVY507" s="4"/>
      <c r="EVZ507" s="4"/>
      <c r="EWA507" s="4"/>
      <c r="EWB507" s="4"/>
      <c r="EWC507" s="4"/>
      <c r="EWD507" s="4"/>
      <c r="EWE507" s="4"/>
      <c r="EWF507" s="4"/>
      <c r="EWG507" s="4"/>
      <c r="EWH507" s="4"/>
      <c r="EWI507" s="4"/>
      <c r="EWJ507" s="4"/>
      <c r="EWK507" s="4"/>
      <c r="EWL507" s="4"/>
      <c r="EWM507" s="4"/>
      <c r="EWN507" s="4"/>
      <c r="EWO507" s="4"/>
      <c r="EWP507" s="4"/>
      <c r="EWQ507" s="4"/>
      <c r="EWR507" s="4"/>
      <c r="EWS507" s="4"/>
      <c r="EWT507" s="4"/>
      <c r="EWU507" s="4"/>
      <c r="EWV507" s="4"/>
      <c r="EWW507" s="4"/>
      <c r="EWX507" s="4"/>
      <c r="EWY507" s="4"/>
      <c r="EWZ507" s="4"/>
      <c r="EXA507" s="4"/>
      <c r="EXB507" s="4"/>
      <c r="EXC507" s="4"/>
      <c r="EXD507" s="4"/>
      <c r="EXE507" s="4"/>
      <c r="EXF507" s="4"/>
      <c r="EXG507" s="4"/>
      <c r="EXH507" s="4"/>
      <c r="EXI507" s="4"/>
      <c r="EXJ507" s="4"/>
      <c r="EXK507" s="4"/>
      <c r="EXL507" s="4"/>
      <c r="EXM507" s="4"/>
      <c r="EXN507" s="4"/>
      <c r="EXO507" s="4"/>
      <c r="EXP507" s="4"/>
      <c r="EXQ507" s="4"/>
      <c r="EXR507" s="4"/>
      <c r="EXS507" s="4"/>
      <c r="EXT507" s="4"/>
      <c r="EXU507" s="4"/>
      <c r="EXV507" s="4"/>
      <c r="EXW507" s="4"/>
      <c r="EXX507" s="4"/>
      <c r="EXY507" s="4"/>
      <c r="EXZ507" s="4"/>
      <c r="EYA507" s="4"/>
      <c r="EYB507" s="4"/>
      <c r="EYC507" s="4"/>
      <c r="EYD507" s="4"/>
      <c r="EYE507" s="4"/>
      <c r="EYF507" s="4"/>
      <c r="EYG507" s="4"/>
      <c r="EYH507" s="4"/>
      <c r="EYI507" s="4"/>
      <c r="EYJ507" s="4"/>
      <c r="EYK507" s="4"/>
      <c r="EYL507" s="4"/>
      <c r="EYM507" s="4"/>
      <c r="EYN507" s="4"/>
      <c r="EYO507" s="4"/>
      <c r="EYP507" s="4"/>
      <c r="EYQ507" s="4"/>
      <c r="EYR507" s="4"/>
      <c r="EYS507" s="4"/>
      <c r="EYT507" s="4"/>
      <c r="EYU507" s="4"/>
      <c r="EYV507" s="4"/>
      <c r="EYW507" s="4"/>
      <c r="EYX507" s="4"/>
      <c r="EYY507" s="4"/>
      <c r="EYZ507" s="4"/>
      <c r="EZA507" s="4"/>
      <c r="EZB507" s="4"/>
      <c r="EZC507" s="4"/>
      <c r="EZD507" s="4"/>
      <c r="EZE507" s="4"/>
      <c r="EZF507" s="4"/>
      <c r="EZG507" s="4"/>
      <c r="EZH507" s="4"/>
      <c r="EZI507" s="4"/>
      <c r="EZJ507" s="4"/>
      <c r="EZK507" s="4"/>
      <c r="EZL507" s="4"/>
      <c r="EZM507" s="4"/>
      <c r="EZN507" s="4"/>
      <c r="EZO507" s="4"/>
      <c r="EZP507" s="4"/>
      <c r="EZQ507" s="4"/>
      <c r="EZR507" s="4"/>
      <c r="EZS507" s="4"/>
      <c r="EZT507" s="4"/>
      <c r="EZU507" s="4"/>
      <c r="EZV507" s="4"/>
      <c r="EZW507" s="4"/>
      <c r="EZX507" s="4"/>
      <c r="EZY507" s="4"/>
      <c r="EZZ507" s="4"/>
      <c r="FAA507" s="4"/>
      <c r="FAB507" s="4"/>
      <c r="FAC507" s="4"/>
      <c r="FAD507" s="4"/>
      <c r="FAE507" s="4"/>
      <c r="FAF507" s="4"/>
      <c r="FAG507" s="4"/>
      <c r="FAH507" s="4"/>
      <c r="FAI507" s="4"/>
      <c r="FAJ507" s="4"/>
      <c r="FAK507" s="4"/>
      <c r="FAL507" s="4"/>
      <c r="FAM507" s="4"/>
      <c r="FAN507" s="4"/>
      <c r="FAO507" s="4"/>
      <c r="FAP507" s="4"/>
      <c r="FAQ507" s="4"/>
      <c r="FAR507" s="4"/>
      <c r="FAS507" s="4"/>
      <c r="FAT507" s="4"/>
      <c r="FAU507" s="4"/>
      <c r="FAV507" s="4"/>
      <c r="FAW507" s="4"/>
      <c r="FAX507" s="4"/>
      <c r="FAY507" s="4"/>
      <c r="FAZ507" s="4"/>
      <c r="FBA507" s="4"/>
      <c r="FBB507" s="4"/>
      <c r="FBC507" s="4"/>
      <c r="FBD507" s="4"/>
      <c r="FBE507" s="4"/>
      <c r="FBF507" s="4"/>
      <c r="FBG507" s="4"/>
      <c r="FBH507" s="4"/>
      <c r="FBI507" s="4"/>
      <c r="FBJ507" s="4"/>
      <c r="FBK507" s="4"/>
      <c r="FBL507" s="4"/>
      <c r="FBM507" s="4"/>
      <c r="FBN507" s="4"/>
      <c r="FBO507" s="4"/>
      <c r="FBP507" s="4"/>
      <c r="FBQ507" s="4"/>
      <c r="FBR507" s="4"/>
      <c r="FBS507" s="4"/>
      <c r="FBT507" s="4"/>
      <c r="FBU507" s="4"/>
      <c r="FBV507" s="4"/>
      <c r="FBW507" s="4"/>
      <c r="FBX507" s="4"/>
      <c r="FBY507" s="4"/>
      <c r="FBZ507" s="4"/>
      <c r="FCA507" s="4"/>
      <c r="FCB507" s="4"/>
      <c r="FCC507" s="4"/>
      <c r="FCD507" s="4"/>
      <c r="FCE507" s="4"/>
      <c r="FCF507" s="4"/>
      <c r="FCG507" s="4"/>
      <c r="FCH507" s="4"/>
      <c r="FCI507" s="4"/>
      <c r="FCJ507" s="4"/>
      <c r="FCK507" s="4"/>
      <c r="FCL507" s="4"/>
      <c r="FCM507" s="4"/>
      <c r="FCN507" s="4"/>
      <c r="FCO507" s="4"/>
      <c r="FCP507" s="4"/>
      <c r="FCQ507" s="4"/>
      <c r="FCR507" s="4"/>
      <c r="FCS507" s="4"/>
      <c r="FCT507" s="4"/>
      <c r="FCU507" s="4"/>
      <c r="FCV507" s="4"/>
      <c r="FCW507" s="4"/>
      <c r="FCX507" s="4"/>
      <c r="FCY507" s="4"/>
      <c r="FCZ507" s="4"/>
      <c r="FDA507" s="4"/>
      <c r="FDB507" s="4"/>
      <c r="FDC507" s="4"/>
      <c r="FDD507" s="4"/>
      <c r="FDE507" s="4"/>
      <c r="FDF507" s="4"/>
      <c r="FDG507" s="4"/>
      <c r="FDH507" s="4"/>
      <c r="FDI507" s="4"/>
      <c r="FDJ507" s="4"/>
      <c r="FDK507" s="4"/>
      <c r="FDL507" s="4"/>
      <c r="FDM507" s="4"/>
      <c r="FDN507" s="4"/>
      <c r="FDO507" s="4"/>
      <c r="FDP507" s="4"/>
      <c r="FDQ507" s="4"/>
      <c r="FDR507" s="4"/>
      <c r="FDS507" s="4"/>
      <c r="FDT507" s="4"/>
      <c r="FDU507" s="4"/>
      <c r="FDV507" s="4"/>
      <c r="FDW507" s="4"/>
      <c r="FDX507" s="4"/>
      <c r="FDY507" s="4"/>
      <c r="FDZ507" s="4"/>
      <c r="FEA507" s="4"/>
      <c r="FEB507" s="4"/>
      <c r="FEC507" s="4"/>
      <c r="FED507" s="4"/>
      <c r="FEE507" s="4"/>
      <c r="FEF507" s="4"/>
      <c r="FEG507" s="4"/>
      <c r="FEH507" s="4"/>
      <c r="FEI507" s="4"/>
      <c r="FEJ507" s="4"/>
      <c r="FEK507" s="4"/>
      <c r="FEL507" s="4"/>
      <c r="FEM507" s="4"/>
      <c r="FEN507" s="4"/>
      <c r="FEO507" s="4"/>
      <c r="FEP507" s="4"/>
      <c r="FEQ507" s="4"/>
      <c r="FER507" s="4"/>
      <c r="FES507" s="4"/>
      <c r="FET507" s="4"/>
      <c r="FEU507" s="4"/>
      <c r="FEV507" s="4"/>
      <c r="FEW507" s="4"/>
      <c r="FEX507" s="4"/>
      <c r="FEY507" s="4"/>
      <c r="FEZ507" s="4"/>
      <c r="FFA507" s="4"/>
      <c r="FFB507" s="4"/>
      <c r="FFC507" s="4"/>
      <c r="FFD507" s="4"/>
      <c r="FFE507" s="4"/>
      <c r="FFF507" s="4"/>
      <c r="FFG507" s="4"/>
      <c r="FFH507" s="4"/>
      <c r="FFI507" s="4"/>
      <c r="FFJ507" s="4"/>
      <c r="FFK507" s="4"/>
      <c r="FFL507" s="4"/>
      <c r="FFM507" s="4"/>
      <c r="FFN507" s="4"/>
      <c r="FFO507" s="4"/>
      <c r="FFP507" s="4"/>
      <c r="FFQ507" s="4"/>
      <c r="FFR507" s="4"/>
      <c r="FFS507" s="4"/>
      <c r="FFT507" s="4"/>
      <c r="FFU507" s="4"/>
      <c r="FFV507" s="4"/>
      <c r="FFW507" s="4"/>
      <c r="FFX507" s="4"/>
      <c r="FFY507" s="4"/>
      <c r="FFZ507" s="4"/>
      <c r="FGA507" s="4"/>
      <c r="FGB507" s="4"/>
      <c r="FGC507" s="4"/>
      <c r="FGD507" s="4"/>
      <c r="FGE507" s="4"/>
      <c r="FGF507" s="4"/>
      <c r="FGG507" s="4"/>
      <c r="FGH507" s="4"/>
      <c r="FGI507" s="4"/>
      <c r="FGJ507" s="4"/>
      <c r="FGK507" s="4"/>
      <c r="FGL507" s="4"/>
      <c r="FGM507" s="4"/>
      <c r="FGN507" s="4"/>
      <c r="FGO507" s="4"/>
      <c r="FGP507" s="4"/>
      <c r="FGQ507" s="4"/>
      <c r="FGR507" s="4"/>
      <c r="FGS507" s="4"/>
      <c r="FGT507" s="4"/>
      <c r="FGU507" s="4"/>
      <c r="FGV507" s="4"/>
      <c r="FGW507" s="4"/>
      <c r="FGX507" s="4"/>
      <c r="FGY507" s="4"/>
      <c r="FGZ507" s="4"/>
      <c r="FHA507" s="4"/>
      <c r="FHB507" s="4"/>
      <c r="FHC507" s="4"/>
      <c r="FHD507" s="4"/>
      <c r="FHE507" s="4"/>
      <c r="FHF507" s="4"/>
      <c r="FHG507" s="4"/>
      <c r="FHH507" s="4"/>
      <c r="FHI507" s="4"/>
      <c r="FHJ507" s="4"/>
      <c r="FHK507" s="4"/>
      <c r="FHL507" s="4"/>
      <c r="FHM507" s="4"/>
      <c r="FHN507" s="4"/>
      <c r="FHO507" s="4"/>
      <c r="FHP507" s="4"/>
      <c r="FHQ507" s="4"/>
      <c r="FHR507" s="4"/>
      <c r="FHS507" s="4"/>
      <c r="FHT507" s="4"/>
      <c r="FHU507" s="4"/>
      <c r="FHV507" s="4"/>
      <c r="FHW507" s="4"/>
      <c r="FHX507" s="4"/>
      <c r="FHY507" s="4"/>
      <c r="FHZ507" s="4"/>
      <c r="FIA507" s="4"/>
      <c r="FIB507" s="4"/>
      <c r="FIC507" s="4"/>
      <c r="FID507" s="4"/>
      <c r="FIE507" s="4"/>
      <c r="FIF507" s="4"/>
      <c r="FIG507" s="4"/>
      <c r="FIH507" s="4"/>
      <c r="FII507" s="4"/>
      <c r="FIJ507" s="4"/>
      <c r="FIK507" s="4"/>
      <c r="FIL507" s="4"/>
      <c r="FIM507" s="4"/>
      <c r="FIN507" s="4"/>
      <c r="FIO507" s="4"/>
      <c r="FIP507" s="4"/>
      <c r="FIQ507" s="4"/>
      <c r="FIR507" s="4"/>
      <c r="FIS507" s="4"/>
      <c r="FIT507" s="4"/>
      <c r="FIU507" s="4"/>
      <c r="FIV507" s="4"/>
      <c r="FIW507" s="4"/>
      <c r="FIX507" s="4"/>
      <c r="FIY507" s="4"/>
      <c r="FIZ507" s="4"/>
      <c r="FJA507" s="4"/>
      <c r="FJB507" s="4"/>
      <c r="FJC507" s="4"/>
      <c r="FJD507" s="4"/>
      <c r="FJE507" s="4"/>
      <c r="FJF507" s="4"/>
      <c r="FJG507" s="4"/>
      <c r="FJH507" s="4"/>
      <c r="FJI507" s="4"/>
      <c r="FJJ507" s="4"/>
      <c r="FJK507" s="4"/>
      <c r="FJL507" s="4"/>
      <c r="FJM507" s="4"/>
      <c r="FJN507" s="4"/>
      <c r="FJO507" s="4"/>
      <c r="FJP507" s="4"/>
      <c r="FJQ507" s="4"/>
      <c r="FJR507" s="4"/>
      <c r="FJS507" s="4"/>
      <c r="FJT507" s="4"/>
      <c r="FJU507" s="4"/>
      <c r="FJV507" s="4"/>
      <c r="FJW507" s="4"/>
      <c r="FJX507" s="4"/>
      <c r="FJY507" s="4"/>
      <c r="FJZ507" s="4"/>
      <c r="FKA507" s="4"/>
      <c r="FKB507" s="4"/>
      <c r="FKC507" s="4"/>
      <c r="FKD507" s="4"/>
      <c r="FKE507" s="4"/>
      <c r="FKF507" s="4"/>
      <c r="FKG507" s="4"/>
      <c r="FKH507" s="4"/>
      <c r="FKI507" s="4"/>
      <c r="FKJ507" s="4"/>
      <c r="FKK507" s="4"/>
      <c r="FKL507" s="4"/>
      <c r="FKM507" s="4"/>
      <c r="FKN507" s="4"/>
      <c r="FKO507" s="4"/>
      <c r="FKP507" s="4"/>
      <c r="FKQ507" s="4"/>
      <c r="FKR507" s="4"/>
      <c r="FKS507" s="4"/>
      <c r="FKT507" s="4"/>
      <c r="FKU507" s="4"/>
      <c r="FKV507" s="4"/>
      <c r="FKW507" s="4"/>
      <c r="FKX507" s="4"/>
      <c r="FKY507" s="4"/>
      <c r="FKZ507" s="4"/>
      <c r="FLA507" s="4"/>
      <c r="FLB507" s="4"/>
      <c r="FLC507" s="4"/>
      <c r="FLD507" s="4"/>
      <c r="FLE507" s="4"/>
      <c r="FLF507" s="4"/>
      <c r="FLG507" s="4"/>
      <c r="FLH507" s="4"/>
      <c r="FLI507" s="4"/>
      <c r="FLJ507" s="4"/>
      <c r="FLK507" s="4"/>
      <c r="FLL507" s="4"/>
      <c r="FLM507" s="4"/>
      <c r="FLN507" s="4"/>
      <c r="FLO507" s="4"/>
      <c r="FLP507" s="4"/>
      <c r="FLQ507" s="4"/>
      <c r="FLR507" s="4"/>
      <c r="FLS507" s="4"/>
      <c r="FLT507" s="4"/>
      <c r="FLU507" s="4"/>
      <c r="FLV507" s="4"/>
      <c r="FLW507" s="4"/>
      <c r="FLX507" s="4"/>
      <c r="FLY507" s="4"/>
      <c r="FLZ507" s="4"/>
      <c r="FMA507" s="4"/>
      <c r="FMB507" s="4"/>
      <c r="FMC507" s="4"/>
      <c r="FMD507" s="4"/>
      <c r="FME507" s="4"/>
      <c r="FMF507" s="4"/>
      <c r="FMG507" s="4"/>
      <c r="FMH507" s="4"/>
      <c r="FMI507" s="4"/>
      <c r="FMJ507" s="4"/>
      <c r="FMK507" s="4"/>
      <c r="FML507" s="4"/>
      <c r="FMM507" s="4"/>
      <c r="FMN507" s="4"/>
      <c r="FMO507" s="4"/>
      <c r="FMP507" s="4"/>
      <c r="FMQ507" s="4"/>
      <c r="FMR507" s="4"/>
      <c r="FMS507" s="4"/>
      <c r="FMT507" s="4"/>
      <c r="FMU507" s="4"/>
      <c r="FMV507" s="4"/>
      <c r="FMW507" s="4"/>
      <c r="FMX507" s="4"/>
      <c r="FMY507" s="4"/>
      <c r="FMZ507" s="4"/>
      <c r="FNA507" s="4"/>
      <c r="FNB507" s="4"/>
      <c r="FNC507" s="4"/>
      <c r="FND507" s="4"/>
      <c r="FNE507" s="4"/>
      <c r="FNF507" s="4"/>
      <c r="FNG507" s="4"/>
      <c r="FNH507" s="4"/>
      <c r="FNI507" s="4"/>
      <c r="FNJ507" s="4"/>
      <c r="FNK507" s="4"/>
      <c r="FNL507" s="4"/>
      <c r="FNM507" s="4"/>
      <c r="FNN507" s="4"/>
      <c r="FNO507" s="4"/>
      <c r="FNP507" s="4"/>
      <c r="FNQ507" s="4"/>
      <c r="FNR507" s="4"/>
      <c r="FNS507" s="4"/>
      <c r="FNT507" s="4"/>
      <c r="FNU507" s="4"/>
      <c r="FNV507" s="4"/>
      <c r="FNW507" s="4"/>
      <c r="FNX507" s="4"/>
      <c r="FNY507" s="4"/>
      <c r="FNZ507" s="4"/>
      <c r="FOA507" s="4"/>
      <c r="FOB507" s="4"/>
      <c r="FOC507" s="4"/>
      <c r="FOD507" s="4"/>
      <c r="FOE507" s="4"/>
      <c r="FOF507" s="4"/>
      <c r="FOG507" s="4"/>
      <c r="FOH507" s="4"/>
      <c r="FOI507" s="4"/>
      <c r="FOJ507" s="4"/>
      <c r="FOK507" s="4"/>
      <c r="FOL507" s="4"/>
      <c r="FOM507" s="4"/>
      <c r="FON507" s="4"/>
      <c r="FOO507" s="4"/>
      <c r="FOP507" s="4"/>
      <c r="FOQ507" s="4"/>
      <c r="FOR507" s="4"/>
      <c r="FOS507" s="4"/>
      <c r="FOT507" s="4"/>
      <c r="FOU507" s="4"/>
      <c r="FOV507" s="4"/>
      <c r="FOW507" s="4"/>
      <c r="FOX507" s="4"/>
      <c r="FOY507" s="4"/>
      <c r="FOZ507" s="4"/>
      <c r="FPA507" s="4"/>
      <c r="FPB507" s="4"/>
      <c r="FPC507" s="4"/>
      <c r="FPD507" s="4"/>
      <c r="FPE507" s="4"/>
      <c r="FPF507" s="4"/>
      <c r="FPG507" s="4"/>
      <c r="FPH507" s="4"/>
      <c r="FPI507" s="4"/>
      <c r="FPJ507" s="4"/>
      <c r="FPK507" s="4"/>
      <c r="FPL507" s="4"/>
      <c r="FPM507" s="4"/>
      <c r="FPN507" s="4"/>
      <c r="FPO507" s="4"/>
      <c r="FPP507" s="4"/>
      <c r="FPQ507" s="4"/>
      <c r="FPR507" s="4"/>
      <c r="FPS507" s="4"/>
      <c r="FPT507" s="4"/>
      <c r="FPU507" s="4"/>
      <c r="FPV507" s="4"/>
      <c r="FPW507" s="4"/>
      <c r="FPX507" s="4"/>
      <c r="FPY507" s="4"/>
      <c r="FPZ507" s="4"/>
      <c r="FQA507" s="4"/>
      <c r="FQB507" s="4"/>
      <c r="FQC507" s="4"/>
      <c r="FQD507" s="4"/>
      <c r="FQE507" s="4"/>
      <c r="FQF507" s="4"/>
      <c r="FQG507" s="4"/>
      <c r="FQH507" s="4"/>
      <c r="FQI507" s="4"/>
      <c r="FQJ507" s="4"/>
      <c r="FQK507" s="4"/>
      <c r="FQL507" s="4"/>
      <c r="FQM507" s="4"/>
      <c r="FQN507" s="4"/>
      <c r="FQO507" s="4"/>
      <c r="FQP507" s="4"/>
      <c r="FQQ507" s="4"/>
      <c r="FQR507" s="4"/>
      <c r="FQS507" s="4"/>
      <c r="FQT507" s="4"/>
      <c r="FQU507" s="4"/>
      <c r="FQV507" s="4"/>
      <c r="FQW507" s="4"/>
      <c r="FQX507" s="4"/>
      <c r="FQY507" s="4"/>
      <c r="FQZ507" s="4"/>
      <c r="FRA507" s="4"/>
      <c r="FRB507" s="4"/>
      <c r="FRC507" s="4"/>
      <c r="FRD507" s="4"/>
      <c r="FRE507" s="4"/>
      <c r="FRF507" s="4"/>
      <c r="FRG507" s="4"/>
      <c r="FRH507" s="4"/>
      <c r="FRI507" s="4"/>
      <c r="FRJ507" s="4"/>
      <c r="FRK507" s="4"/>
      <c r="FRL507" s="4"/>
      <c r="FRM507" s="4"/>
      <c r="FRN507" s="4"/>
      <c r="FRO507" s="4"/>
      <c r="FRP507" s="4"/>
      <c r="FRQ507" s="4"/>
      <c r="FRR507" s="4"/>
      <c r="FRS507" s="4"/>
      <c r="FRT507" s="4"/>
      <c r="FRU507" s="4"/>
      <c r="FRV507" s="4"/>
      <c r="FRW507" s="4"/>
      <c r="FRX507" s="4"/>
      <c r="FRY507" s="4"/>
      <c r="FRZ507" s="4"/>
      <c r="FSA507" s="4"/>
      <c r="FSB507" s="4"/>
      <c r="FSC507" s="4"/>
      <c r="FSD507" s="4"/>
      <c r="FSE507" s="4"/>
      <c r="FSF507" s="4"/>
      <c r="FSG507" s="4"/>
      <c r="FSH507" s="4"/>
      <c r="FSI507" s="4"/>
      <c r="FSJ507" s="4"/>
      <c r="FSK507" s="4"/>
      <c r="FSL507" s="4"/>
      <c r="FSM507" s="4"/>
      <c r="FSN507" s="4"/>
      <c r="FSO507" s="4"/>
      <c r="FSP507" s="4"/>
      <c r="FSQ507" s="4"/>
      <c r="FSR507" s="4"/>
      <c r="FSS507" s="4"/>
      <c r="FST507" s="4"/>
      <c r="FSU507" s="4"/>
      <c r="FSV507" s="4"/>
      <c r="FSW507" s="4"/>
      <c r="FSX507" s="4"/>
      <c r="FSY507" s="4"/>
      <c r="FSZ507" s="4"/>
      <c r="FTA507" s="4"/>
      <c r="FTB507" s="4"/>
      <c r="FTC507" s="4"/>
      <c r="FTD507" s="4"/>
      <c r="FTE507" s="4"/>
      <c r="FTF507" s="4"/>
      <c r="FTG507" s="4"/>
      <c r="FTH507" s="4"/>
      <c r="FTI507" s="4"/>
      <c r="FTJ507" s="4"/>
      <c r="FTK507" s="4"/>
      <c r="FTL507" s="4"/>
      <c r="FTM507" s="4"/>
      <c r="FTN507" s="4"/>
      <c r="FTO507" s="4"/>
      <c r="FTP507" s="4"/>
      <c r="FTQ507" s="4"/>
      <c r="FTR507" s="4"/>
      <c r="FTS507" s="4"/>
      <c r="FTT507" s="4"/>
      <c r="FTU507" s="4"/>
      <c r="FTV507" s="4"/>
      <c r="FTW507" s="4"/>
      <c r="FTX507" s="4"/>
      <c r="FTY507" s="4"/>
      <c r="FTZ507" s="4"/>
      <c r="FUA507" s="4"/>
      <c r="FUB507" s="4"/>
      <c r="FUC507" s="4"/>
      <c r="FUD507" s="4"/>
      <c r="FUE507" s="4"/>
      <c r="FUF507" s="4"/>
      <c r="FUG507" s="4"/>
      <c r="FUH507" s="4"/>
      <c r="FUI507" s="4"/>
      <c r="FUJ507" s="4"/>
      <c r="FUK507" s="4"/>
      <c r="FUL507" s="4"/>
      <c r="FUM507" s="4"/>
      <c r="FUN507" s="4"/>
      <c r="FUO507" s="4"/>
      <c r="FUP507" s="4"/>
      <c r="FUQ507" s="4"/>
      <c r="FUR507" s="4"/>
      <c r="FUS507" s="4"/>
      <c r="FUT507" s="4"/>
      <c r="FUU507" s="4"/>
      <c r="FUV507" s="4"/>
      <c r="FUW507" s="4"/>
      <c r="FUX507" s="4"/>
      <c r="FUY507" s="4"/>
      <c r="FUZ507" s="4"/>
      <c r="FVA507" s="4"/>
      <c r="FVB507" s="4"/>
      <c r="FVC507" s="4"/>
      <c r="FVD507" s="4"/>
      <c r="FVE507" s="4"/>
      <c r="FVF507" s="4"/>
      <c r="FVG507" s="4"/>
      <c r="FVH507" s="4"/>
      <c r="FVI507" s="4"/>
      <c r="FVJ507" s="4"/>
      <c r="FVK507" s="4"/>
      <c r="FVL507" s="4"/>
      <c r="FVM507" s="4"/>
      <c r="FVN507" s="4"/>
      <c r="FVO507" s="4"/>
      <c r="FVP507" s="4"/>
      <c r="FVQ507" s="4"/>
      <c r="FVR507" s="4"/>
      <c r="FVS507" s="4"/>
      <c r="FVT507" s="4"/>
      <c r="FVU507" s="4"/>
      <c r="FVV507" s="4"/>
      <c r="FVW507" s="4"/>
      <c r="FVX507" s="4"/>
      <c r="FVY507" s="4"/>
      <c r="FVZ507" s="4"/>
      <c r="FWA507" s="4"/>
      <c r="FWB507" s="4"/>
      <c r="FWC507" s="4"/>
      <c r="FWD507" s="4"/>
      <c r="FWE507" s="4"/>
      <c r="FWF507" s="4"/>
      <c r="FWG507" s="4"/>
      <c r="FWH507" s="4"/>
      <c r="FWI507" s="4"/>
      <c r="FWJ507" s="4"/>
      <c r="FWK507" s="4"/>
      <c r="FWL507" s="4"/>
      <c r="FWM507" s="4"/>
      <c r="FWN507" s="4"/>
      <c r="FWO507" s="4"/>
      <c r="FWP507" s="4"/>
      <c r="FWQ507" s="4"/>
      <c r="FWR507" s="4"/>
      <c r="FWS507" s="4"/>
      <c r="FWT507" s="4"/>
      <c r="FWU507" s="4"/>
      <c r="FWV507" s="4"/>
      <c r="FWW507" s="4"/>
      <c r="FWX507" s="4"/>
      <c r="FWY507" s="4"/>
      <c r="FWZ507" s="4"/>
      <c r="FXA507" s="4"/>
      <c r="FXB507" s="4"/>
      <c r="FXC507" s="4"/>
      <c r="FXD507" s="4"/>
      <c r="FXE507" s="4"/>
      <c r="FXF507" s="4"/>
      <c r="FXG507" s="4"/>
      <c r="FXH507" s="4"/>
      <c r="FXI507" s="4"/>
      <c r="FXJ507" s="4"/>
      <c r="FXK507" s="4"/>
      <c r="FXL507" s="4"/>
      <c r="FXM507" s="4"/>
      <c r="FXN507" s="4"/>
      <c r="FXO507" s="4"/>
      <c r="FXP507" s="4"/>
      <c r="FXQ507" s="4"/>
      <c r="FXR507" s="4"/>
      <c r="FXS507" s="4"/>
      <c r="FXT507" s="4"/>
      <c r="FXU507" s="4"/>
      <c r="FXV507" s="4"/>
      <c r="FXW507" s="4"/>
      <c r="FXX507" s="4"/>
      <c r="FXY507" s="4"/>
      <c r="FXZ507" s="4"/>
      <c r="FYA507" s="4"/>
      <c r="FYB507" s="4"/>
      <c r="FYC507" s="4"/>
      <c r="FYD507" s="4"/>
      <c r="FYE507" s="4"/>
      <c r="FYF507" s="4"/>
      <c r="FYG507" s="4"/>
      <c r="FYH507" s="4"/>
      <c r="FYI507" s="4"/>
      <c r="FYJ507" s="4"/>
      <c r="FYK507" s="4"/>
      <c r="FYL507" s="4"/>
      <c r="FYM507" s="4"/>
      <c r="FYN507" s="4"/>
      <c r="FYO507" s="4"/>
      <c r="FYP507" s="4"/>
      <c r="FYQ507" s="4"/>
      <c r="FYR507" s="4"/>
      <c r="FYS507" s="4"/>
      <c r="FYT507" s="4"/>
      <c r="FYU507" s="4"/>
      <c r="FYV507" s="4"/>
      <c r="FYW507" s="4"/>
      <c r="FYX507" s="4"/>
      <c r="FYY507" s="4"/>
      <c r="FYZ507" s="4"/>
      <c r="FZA507" s="4"/>
      <c r="FZB507" s="4"/>
      <c r="FZC507" s="4"/>
      <c r="FZD507" s="4"/>
      <c r="FZE507" s="4"/>
      <c r="FZF507" s="4"/>
      <c r="FZG507" s="4"/>
      <c r="FZH507" s="4"/>
      <c r="FZI507" s="4"/>
      <c r="FZJ507" s="4"/>
      <c r="FZK507" s="4"/>
      <c r="FZL507" s="4"/>
      <c r="FZM507" s="4"/>
      <c r="FZN507" s="4"/>
      <c r="FZO507" s="4"/>
      <c r="FZP507" s="4"/>
      <c r="FZQ507" s="4"/>
      <c r="FZR507" s="4"/>
      <c r="FZS507" s="4"/>
      <c r="FZT507" s="4"/>
      <c r="FZU507" s="4"/>
      <c r="FZV507" s="4"/>
      <c r="FZW507" s="4"/>
      <c r="FZX507" s="4"/>
      <c r="FZY507" s="4"/>
      <c r="FZZ507" s="4"/>
      <c r="GAA507" s="4"/>
      <c r="GAB507" s="4"/>
      <c r="GAC507" s="4"/>
      <c r="GAD507" s="4"/>
      <c r="GAE507" s="4"/>
      <c r="GAF507" s="4"/>
      <c r="GAG507" s="4"/>
      <c r="GAH507" s="4"/>
      <c r="GAI507" s="4"/>
      <c r="GAJ507" s="4"/>
      <c r="GAK507" s="4"/>
      <c r="GAL507" s="4"/>
      <c r="GAM507" s="4"/>
      <c r="GAN507" s="4"/>
      <c r="GAO507" s="4"/>
      <c r="GAP507" s="4"/>
      <c r="GAQ507" s="4"/>
      <c r="GAR507" s="4"/>
      <c r="GAS507" s="4"/>
      <c r="GAT507" s="4"/>
      <c r="GAU507" s="4"/>
      <c r="GAV507" s="4"/>
      <c r="GAW507" s="4"/>
      <c r="GAX507" s="4"/>
      <c r="GAY507" s="4"/>
      <c r="GAZ507" s="4"/>
      <c r="GBA507" s="4"/>
      <c r="GBB507" s="4"/>
      <c r="GBC507" s="4"/>
      <c r="GBD507" s="4"/>
      <c r="GBE507" s="4"/>
      <c r="GBF507" s="4"/>
      <c r="GBG507" s="4"/>
      <c r="GBH507" s="4"/>
      <c r="GBI507" s="4"/>
      <c r="GBJ507" s="4"/>
      <c r="GBK507" s="4"/>
      <c r="GBL507" s="4"/>
      <c r="GBM507" s="4"/>
      <c r="GBN507" s="4"/>
      <c r="GBO507" s="4"/>
      <c r="GBP507" s="4"/>
      <c r="GBQ507" s="4"/>
      <c r="GBR507" s="4"/>
      <c r="GBS507" s="4"/>
      <c r="GBT507" s="4"/>
      <c r="GBU507" s="4"/>
      <c r="GBV507" s="4"/>
      <c r="GBW507" s="4"/>
      <c r="GBX507" s="4"/>
      <c r="GBY507" s="4"/>
      <c r="GBZ507" s="4"/>
      <c r="GCA507" s="4"/>
      <c r="GCB507" s="4"/>
      <c r="GCC507" s="4"/>
      <c r="GCD507" s="4"/>
      <c r="GCE507" s="4"/>
      <c r="GCF507" s="4"/>
      <c r="GCG507" s="4"/>
      <c r="GCH507" s="4"/>
      <c r="GCI507" s="4"/>
      <c r="GCJ507" s="4"/>
      <c r="GCK507" s="4"/>
      <c r="GCL507" s="4"/>
      <c r="GCM507" s="4"/>
      <c r="GCN507" s="4"/>
      <c r="GCO507" s="4"/>
      <c r="GCP507" s="4"/>
      <c r="GCQ507" s="4"/>
      <c r="GCR507" s="4"/>
      <c r="GCS507" s="4"/>
      <c r="GCT507" s="4"/>
      <c r="GCU507" s="4"/>
      <c r="GCV507" s="4"/>
      <c r="GCW507" s="4"/>
      <c r="GCX507" s="4"/>
      <c r="GCY507" s="4"/>
      <c r="GCZ507" s="4"/>
      <c r="GDA507" s="4"/>
      <c r="GDB507" s="4"/>
      <c r="GDC507" s="4"/>
      <c r="GDD507" s="4"/>
      <c r="GDE507" s="4"/>
      <c r="GDF507" s="4"/>
      <c r="GDG507" s="4"/>
      <c r="GDH507" s="4"/>
      <c r="GDI507" s="4"/>
      <c r="GDJ507" s="4"/>
      <c r="GDK507" s="4"/>
      <c r="GDL507" s="4"/>
      <c r="GDM507" s="4"/>
      <c r="GDN507" s="4"/>
      <c r="GDO507" s="4"/>
      <c r="GDP507" s="4"/>
      <c r="GDQ507" s="4"/>
      <c r="GDR507" s="4"/>
      <c r="GDS507" s="4"/>
      <c r="GDT507" s="4"/>
      <c r="GDU507" s="4"/>
      <c r="GDV507" s="4"/>
      <c r="GDW507" s="4"/>
      <c r="GDX507" s="4"/>
      <c r="GDY507" s="4"/>
      <c r="GDZ507" s="4"/>
      <c r="GEA507" s="4"/>
      <c r="GEB507" s="4"/>
      <c r="GEC507" s="4"/>
      <c r="GED507" s="4"/>
      <c r="GEE507" s="4"/>
      <c r="GEF507" s="4"/>
      <c r="GEG507" s="4"/>
      <c r="GEH507" s="4"/>
      <c r="GEI507" s="4"/>
      <c r="GEJ507" s="4"/>
      <c r="GEK507" s="4"/>
      <c r="GEL507" s="4"/>
      <c r="GEM507" s="4"/>
      <c r="GEN507" s="4"/>
      <c r="GEO507" s="4"/>
      <c r="GEP507" s="4"/>
      <c r="GEQ507" s="4"/>
      <c r="GER507" s="4"/>
      <c r="GES507" s="4"/>
      <c r="GET507" s="4"/>
      <c r="GEU507" s="4"/>
      <c r="GEV507" s="4"/>
      <c r="GEW507" s="4"/>
      <c r="GEX507" s="4"/>
      <c r="GEY507" s="4"/>
      <c r="GEZ507" s="4"/>
      <c r="GFA507" s="4"/>
      <c r="GFB507" s="4"/>
      <c r="GFC507" s="4"/>
      <c r="GFD507" s="4"/>
      <c r="GFE507" s="4"/>
      <c r="GFF507" s="4"/>
      <c r="GFG507" s="4"/>
      <c r="GFH507" s="4"/>
      <c r="GFI507" s="4"/>
      <c r="GFJ507" s="4"/>
      <c r="GFK507" s="4"/>
      <c r="GFL507" s="4"/>
      <c r="GFM507" s="4"/>
      <c r="GFN507" s="4"/>
      <c r="GFO507" s="4"/>
      <c r="GFP507" s="4"/>
      <c r="GFQ507" s="4"/>
      <c r="GFR507" s="4"/>
      <c r="GFS507" s="4"/>
      <c r="GFT507" s="4"/>
      <c r="GFU507" s="4"/>
      <c r="GFV507" s="4"/>
      <c r="GFW507" s="4"/>
      <c r="GFX507" s="4"/>
      <c r="GFY507" s="4"/>
      <c r="GFZ507" s="4"/>
      <c r="GGA507" s="4"/>
      <c r="GGB507" s="4"/>
      <c r="GGC507" s="4"/>
      <c r="GGD507" s="4"/>
      <c r="GGE507" s="4"/>
      <c r="GGF507" s="4"/>
      <c r="GGG507" s="4"/>
      <c r="GGH507" s="4"/>
      <c r="GGI507" s="4"/>
      <c r="GGJ507" s="4"/>
      <c r="GGK507" s="4"/>
      <c r="GGL507" s="4"/>
      <c r="GGM507" s="4"/>
      <c r="GGN507" s="4"/>
      <c r="GGO507" s="4"/>
      <c r="GGP507" s="4"/>
      <c r="GGQ507" s="4"/>
      <c r="GGR507" s="4"/>
      <c r="GGS507" s="4"/>
      <c r="GGT507" s="4"/>
      <c r="GGU507" s="4"/>
      <c r="GGV507" s="4"/>
      <c r="GGW507" s="4"/>
      <c r="GGX507" s="4"/>
      <c r="GGY507" s="4"/>
      <c r="GGZ507" s="4"/>
      <c r="GHA507" s="4"/>
      <c r="GHB507" s="4"/>
      <c r="GHC507" s="4"/>
      <c r="GHD507" s="4"/>
      <c r="GHE507" s="4"/>
      <c r="GHF507" s="4"/>
      <c r="GHG507" s="4"/>
      <c r="GHH507" s="4"/>
      <c r="GHI507" s="4"/>
      <c r="GHJ507" s="4"/>
      <c r="GHK507" s="4"/>
      <c r="GHL507" s="4"/>
      <c r="GHM507" s="4"/>
      <c r="GHN507" s="4"/>
      <c r="GHO507" s="4"/>
      <c r="GHP507" s="4"/>
      <c r="GHQ507" s="4"/>
      <c r="GHR507" s="4"/>
      <c r="GHS507" s="4"/>
      <c r="GHT507" s="4"/>
      <c r="GHU507" s="4"/>
      <c r="GHV507" s="4"/>
      <c r="GHW507" s="4"/>
      <c r="GHX507" s="4"/>
      <c r="GHY507" s="4"/>
      <c r="GHZ507" s="4"/>
      <c r="GIA507" s="4"/>
      <c r="GIB507" s="4"/>
      <c r="GIC507" s="4"/>
      <c r="GID507" s="4"/>
      <c r="GIE507" s="4"/>
      <c r="GIF507" s="4"/>
      <c r="GIG507" s="4"/>
      <c r="GIH507" s="4"/>
      <c r="GII507" s="4"/>
      <c r="GIJ507" s="4"/>
      <c r="GIK507" s="4"/>
      <c r="GIL507" s="4"/>
      <c r="GIM507" s="4"/>
      <c r="GIN507" s="4"/>
      <c r="GIO507" s="4"/>
      <c r="GIP507" s="4"/>
      <c r="GIQ507" s="4"/>
      <c r="GIR507" s="4"/>
      <c r="GIS507" s="4"/>
      <c r="GIT507" s="4"/>
      <c r="GIU507" s="4"/>
      <c r="GIV507" s="4"/>
      <c r="GIW507" s="4"/>
      <c r="GIX507" s="4"/>
      <c r="GIY507" s="4"/>
      <c r="GIZ507" s="4"/>
      <c r="GJA507" s="4"/>
      <c r="GJB507" s="4"/>
      <c r="GJC507" s="4"/>
      <c r="GJD507" s="4"/>
      <c r="GJE507" s="4"/>
      <c r="GJF507" s="4"/>
      <c r="GJG507" s="4"/>
      <c r="GJH507" s="4"/>
      <c r="GJI507" s="4"/>
      <c r="GJJ507" s="4"/>
      <c r="GJK507" s="4"/>
      <c r="GJL507" s="4"/>
      <c r="GJM507" s="4"/>
      <c r="GJN507" s="4"/>
      <c r="GJO507" s="4"/>
      <c r="GJP507" s="4"/>
      <c r="GJQ507" s="4"/>
      <c r="GJR507" s="4"/>
      <c r="GJS507" s="4"/>
      <c r="GJT507" s="4"/>
      <c r="GJU507" s="4"/>
      <c r="GJV507" s="4"/>
      <c r="GJW507" s="4"/>
      <c r="GJX507" s="4"/>
      <c r="GJY507" s="4"/>
      <c r="GJZ507" s="4"/>
      <c r="GKA507" s="4"/>
      <c r="GKB507" s="4"/>
      <c r="GKC507" s="4"/>
      <c r="GKD507" s="4"/>
      <c r="GKE507" s="4"/>
      <c r="GKF507" s="4"/>
      <c r="GKG507" s="4"/>
      <c r="GKH507" s="4"/>
      <c r="GKI507" s="4"/>
      <c r="GKJ507" s="4"/>
      <c r="GKK507" s="4"/>
      <c r="GKL507" s="4"/>
      <c r="GKM507" s="4"/>
      <c r="GKN507" s="4"/>
      <c r="GKO507" s="4"/>
      <c r="GKP507" s="4"/>
      <c r="GKQ507" s="4"/>
      <c r="GKR507" s="4"/>
      <c r="GKS507" s="4"/>
      <c r="GKT507" s="4"/>
      <c r="GKU507" s="4"/>
      <c r="GKV507" s="4"/>
      <c r="GKW507" s="4"/>
      <c r="GKX507" s="4"/>
      <c r="GKY507" s="4"/>
      <c r="GKZ507" s="4"/>
      <c r="GLA507" s="4"/>
      <c r="GLB507" s="4"/>
      <c r="GLC507" s="4"/>
      <c r="GLD507" s="4"/>
      <c r="GLE507" s="4"/>
      <c r="GLF507" s="4"/>
      <c r="GLG507" s="4"/>
      <c r="GLH507" s="4"/>
      <c r="GLI507" s="4"/>
      <c r="GLJ507" s="4"/>
      <c r="GLK507" s="4"/>
      <c r="GLL507" s="4"/>
      <c r="GLM507" s="4"/>
      <c r="GLN507" s="4"/>
      <c r="GLO507" s="4"/>
      <c r="GLP507" s="4"/>
      <c r="GLQ507" s="4"/>
      <c r="GLR507" s="4"/>
      <c r="GLS507" s="4"/>
      <c r="GLT507" s="4"/>
      <c r="GLU507" s="4"/>
      <c r="GLV507" s="4"/>
      <c r="GLW507" s="4"/>
      <c r="GLX507" s="4"/>
      <c r="GLY507" s="4"/>
      <c r="GLZ507" s="4"/>
      <c r="GMA507" s="4"/>
      <c r="GMB507" s="4"/>
      <c r="GMC507" s="4"/>
      <c r="GMD507" s="4"/>
      <c r="GME507" s="4"/>
      <c r="GMF507" s="4"/>
      <c r="GMG507" s="4"/>
      <c r="GMH507" s="4"/>
      <c r="GMI507" s="4"/>
      <c r="GMJ507" s="4"/>
      <c r="GMK507" s="4"/>
      <c r="GML507" s="4"/>
      <c r="GMM507" s="4"/>
      <c r="GMN507" s="4"/>
      <c r="GMO507" s="4"/>
      <c r="GMP507" s="4"/>
      <c r="GMQ507" s="4"/>
      <c r="GMR507" s="4"/>
      <c r="GMS507" s="4"/>
      <c r="GMT507" s="4"/>
      <c r="GMU507" s="4"/>
      <c r="GMV507" s="4"/>
      <c r="GMW507" s="4"/>
      <c r="GMX507" s="4"/>
      <c r="GMY507" s="4"/>
      <c r="GMZ507" s="4"/>
      <c r="GNA507" s="4"/>
      <c r="GNB507" s="4"/>
      <c r="GNC507" s="4"/>
      <c r="GND507" s="4"/>
      <c r="GNE507" s="4"/>
      <c r="GNF507" s="4"/>
      <c r="GNG507" s="4"/>
      <c r="GNH507" s="4"/>
      <c r="GNI507" s="4"/>
      <c r="GNJ507" s="4"/>
      <c r="GNK507" s="4"/>
      <c r="GNL507" s="4"/>
      <c r="GNM507" s="4"/>
      <c r="GNN507" s="4"/>
      <c r="GNO507" s="4"/>
      <c r="GNP507" s="4"/>
      <c r="GNQ507" s="4"/>
      <c r="GNR507" s="4"/>
      <c r="GNS507" s="4"/>
      <c r="GNT507" s="4"/>
      <c r="GNU507" s="4"/>
      <c r="GNV507" s="4"/>
      <c r="GNW507" s="4"/>
      <c r="GNX507" s="4"/>
      <c r="GNY507" s="4"/>
      <c r="GNZ507" s="4"/>
      <c r="GOA507" s="4"/>
      <c r="GOB507" s="4"/>
      <c r="GOC507" s="4"/>
      <c r="GOD507" s="4"/>
      <c r="GOE507" s="4"/>
      <c r="GOF507" s="4"/>
      <c r="GOG507" s="4"/>
      <c r="GOH507" s="4"/>
      <c r="GOI507" s="4"/>
      <c r="GOJ507" s="4"/>
      <c r="GOK507" s="4"/>
      <c r="GOL507" s="4"/>
      <c r="GOM507" s="4"/>
      <c r="GON507" s="4"/>
      <c r="GOO507" s="4"/>
      <c r="GOP507" s="4"/>
      <c r="GOQ507" s="4"/>
      <c r="GOR507" s="4"/>
      <c r="GOS507" s="4"/>
      <c r="GOT507" s="4"/>
      <c r="GOU507" s="4"/>
      <c r="GOV507" s="4"/>
      <c r="GOW507" s="4"/>
      <c r="GOX507" s="4"/>
      <c r="GOY507" s="4"/>
      <c r="GOZ507" s="4"/>
      <c r="GPA507" s="4"/>
      <c r="GPB507" s="4"/>
      <c r="GPC507" s="4"/>
      <c r="GPD507" s="4"/>
      <c r="GPE507" s="4"/>
      <c r="GPF507" s="4"/>
      <c r="GPG507" s="4"/>
      <c r="GPH507" s="4"/>
      <c r="GPI507" s="4"/>
      <c r="GPJ507" s="4"/>
      <c r="GPK507" s="4"/>
      <c r="GPL507" s="4"/>
      <c r="GPM507" s="4"/>
      <c r="GPN507" s="4"/>
      <c r="GPO507" s="4"/>
      <c r="GPP507" s="4"/>
      <c r="GPQ507" s="4"/>
      <c r="GPR507" s="4"/>
      <c r="GPS507" s="4"/>
      <c r="GPT507" s="4"/>
      <c r="GPU507" s="4"/>
      <c r="GPV507" s="4"/>
      <c r="GPW507" s="4"/>
      <c r="GPX507" s="4"/>
      <c r="GPY507" s="4"/>
      <c r="GPZ507" s="4"/>
      <c r="GQA507" s="4"/>
      <c r="GQB507" s="4"/>
      <c r="GQC507" s="4"/>
      <c r="GQD507" s="4"/>
      <c r="GQE507" s="4"/>
      <c r="GQF507" s="4"/>
      <c r="GQG507" s="4"/>
      <c r="GQH507" s="4"/>
      <c r="GQI507" s="4"/>
      <c r="GQJ507" s="4"/>
      <c r="GQK507" s="4"/>
      <c r="GQL507" s="4"/>
      <c r="GQM507" s="4"/>
      <c r="GQN507" s="4"/>
      <c r="GQO507" s="4"/>
      <c r="GQP507" s="4"/>
      <c r="GQQ507" s="4"/>
      <c r="GQR507" s="4"/>
      <c r="GQS507" s="4"/>
      <c r="GQT507" s="4"/>
      <c r="GQU507" s="4"/>
      <c r="GQV507" s="4"/>
      <c r="GQW507" s="4"/>
      <c r="GQX507" s="4"/>
      <c r="GQY507" s="4"/>
      <c r="GQZ507" s="4"/>
      <c r="GRA507" s="4"/>
      <c r="GRB507" s="4"/>
      <c r="GRC507" s="4"/>
      <c r="GRD507" s="4"/>
      <c r="GRE507" s="4"/>
      <c r="GRF507" s="4"/>
      <c r="GRG507" s="4"/>
      <c r="GRH507" s="4"/>
      <c r="GRI507" s="4"/>
      <c r="GRJ507" s="4"/>
      <c r="GRK507" s="4"/>
      <c r="GRL507" s="4"/>
      <c r="GRM507" s="4"/>
      <c r="GRN507" s="4"/>
      <c r="GRO507" s="4"/>
      <c r="GRP507" s="4"/>
      <c r="GRQ507" s="4"/>
      <c r="GRR507" s="4"/>
      <c r="GRS507" s="4"/>
      <c r="GRT507" s="4"/>
      <c r="GRU507" s="4"/>
      <c r="GRV507" s="4"/>
      <c r="GRW507" s="4"/>
      <c r="GRX507" s="4"/>
      <c r="GRY507" s="4"/>
      <c r="GRZ507" s="4"/>
      <c r="GSA507" s="4"/>
      <c r="GSB507" s="4"/>
      <c r="GSC507" s="4"/>
      <c r="GSD507" s="4"/>
      <c r="GSE507" s="4"/>
      <c r="GSF507" s="4"/>
      <c r="GSG507" s="4"/>
      <c r="GSH507" s="4"/>
      <c r="GSI507" s="4"/>
      <c r="GSJ507" s="4"/>
      <c r="GSK507" s="4"/>
      <c r="GSL507" s="4"/>
      <c r="GSM507" s="4"/>
      <c r="GSN507" s="4"/>
      <c r="GSO507" s="4"/>
      <c r="GSP507" s="4"/>
      <c r="GSQ507" s="4"/>
      <c r="GSR507" s="4"/>
      <c r="GSS507" s="4"/>
      <c r="GST507" s="4"/>
      <c r="GSU507" s="4"/>
      <c r="GSV507" s="4"/>
      <c r="GSW507" s="4"/>
      <c r="GSX507" s="4"/>
      <c r="GSY507" s="4"/>
      <c r="GSZ507" s="4"/>
      <c r="GTA507" s="4"/>
      <c r="GTB507" s="4"/>
      <c r="GTC507" s="4"/>
      <c r="GTD507" s="4"/>
      <c r="GTE507" s="4"/>
      <c r="GTF507" s="4"/>
      <c r="GTG507" s="4"/>
      <c r="GTH507" s="4"/>
      <c r="GTI507" s="4"/>
      <c r="GTJ507" s="4"/>
      <c r="GTK507" s="4"/>
      <c r="GTL507" s="4"/>
      <c r="GTM507" s="4"/>
      <c r="GTN507" s="4"/>
      <c r="GTO507" s="4"/>
      <c r="GTP507" s="4"/>
      <c r="GTQ507" s="4"/>
      <c r="GTR507" s="4"/>
      <c r="GTS507" s="4"/>
      <c r="GTT507" s="4"/>
      <c r="GTU507" s="4"/>
      <c r="GTV507" s="4"/>
      <c r="GTW507" s="4"/>
      <c r="GTX507" s="4"/>
      <c r="GTY507" s="4"/>
      <c r="GTZ507" s="4"/>
      <c r="GUA507" s="4"/>
      <c r="GUB507" s="4"/>
      <c r="GUC507" s="4"/>
      <c r="GUD507" s="4"/>
      <c r="GUE507" s="4"/>
      <c r="GUF507" s="4"/>
      <c r="GUG507" s="4"/>
      <c r="GUH507" s="4"/>
      <c r="GUI507" s="4"/>
      <c r="GUJ507" s="4"/>
      <c r="GUK507" s="4"/>
      <c r="GUL507" s="4"/>
      <c r="GUM507" s="4"/>
      <c r="GUN507" s="4"/>
      <c r="GUO507" s="4"/>
      <c r="GUP507" s="4"/>
      <c r="GUQ507" s="4"/>
      <c r="GUR507" s="4"/>
      <c r="GUS507" s="4"/>
      <c r="GUT507" s="4"/>
      <c r="GUU507" s="4"/>
      <c r="GUV507" s="4"/>
      <c r="GUW507" s="4"/>
      <c r="GUX507" s="4"/>
      <c r="GUY507" s="4"/>
      <c r="GUZ507" s="4"/>
      <c r="GVA507" s="4"/>
      <c r="GVB507" s="4"/>
      <c r="GVC507" s="4"/>
      <c r="GVD507" s="4"/>
      <c r="GVE507" s="4"/>
      <c r="GVF507" s="4"/>
      <c r="GVG507" s="4"/>
      <c r="GVH507" s="4"/>
      <c r="GVI507" s="4"/>
      <c r="GVJ507" s="4"/>
      <c r="GVK507" s="4"/>
      <c r="GVL507" s="4"/>
      <c r="GVM507" s="4"/>
      <c r="GVN507" s="4"/>
      <c r="GVO507" s="4"/>
      <c r="GVP507" s="4"/>
      <c r="GVQ507" s="4"/>
      <c r="GVR507" s="4"/>
      <c r="GVS507" s="4"/>
      <c r="GVT507" s="4"/>
      <c r="GVU507" s="4"/>
      <c r="GVV507" s="4"/>
      <c r="GVW507" s="4"/>
      <c r="GVX507" s="4"/>
      <c r="GVY507" s="4"/>
      <c r="GVZ507" s="4"/>
      <c r="GWA507" s="4"/>
      <c r="GWB507" s="4"/>
      <c r="GWC507" s="4"/>
      <c r="GWD507" s="4"/>
      <c r="GWE507" s="4"/>
      <c r="GWF507" s="4"/>
      <c r="GWG507" s="4"/>
      <c r="GWH507" s="4"/>
      <c r="GWI507" s="4"/>
      <c r="GWJ507" s="4"/>
      <c r="GWK507" s="4"/>
      <c r="GWL507" s="4"/>
      <c r="GWM507" s="4"/>
      <c r="GWN507" s="4"/>
      <c r="GWO507" s="4"/>
      <c r="GWP507" s="4"/>
      <c r="GWQ507" s="4"/>
      <c r="GWR507" s="4"/>
      <c r="GWS507" s="4"/>
      <c r="GWT507" s="4"/>
      <c r="GWU507" s="4"/>
      <c r="GWV507" s="4"/>
      <c r="GWW507" s="4"/>
      <c r="GWX507" s="4"/>
      <c r="GWY507" s="4"/>
      <c r="GWZ507" s="4"/>
      <c r="GXA507" s="4"/>
      <c r="GXB507" s="4"/>
      <c r="GXC507" s="4"/>
      <c r="GXD507" s="4"/>
      <c r="GXE507" s="4"/>
      <c r="GXF507" s="4"/>
      <c r="GXG507" s="4"/>
      <c r="GXH507" s="4"/>
      <c r="GXI507" s="4"/>
      <c r="GXJ507" s="4"/>
      <c r="GXK507" s="4"/>
      <c r="GXL507" s="4"/>
      <c r="GXM507" s="4"/>
      <c r="GXN507" s="4"/>
      <c r="GXO507" s="4"/>
      <c r="GXP507" s="4"/>
      <c r="GXQ507" s="4"/>
      <c r="GXR507" s="4"/>
      <c r="GXS507" s="4"/>
      <c r="GXT507" s="4"/>
      <c r="GXU507" s="4"/>
      <c r="GXV507" s="4"/>
      <c r="GXW507" s="4"/>
      <c r="GXX507" s="4"/>
      <c r="GXY507" s="4"/>
      <c r="GXZ507" s="4"/>
      <c r="GYA507" s="4"/>
      <c r="GYB507" s="4"/>
      <c r="GYC507" s="4"/>
      <c r="GYD507" s="4"/>
      <c r="GYE507" s="4"/>
      <c r="GYF507" s="4"/>
      <c r="GYG507" s="4"/>
      <c r="GYH507" s="4"/>
      <c r="GYI507" s="4"/>
      <c r="GYJ507" s="4"/>
      <c r="GYK507" s="4"/>
      <c r="GYL507" s="4"/>
      <c r="GYM507" s="4"/>
      <c r="GYN507" s="4"/>
      <c r="GYO507" s="4"/>
      <c r="GYP507" s="4"/>
      <c r="GYQ507" s="4"/>
      <c r="GYR507" s="4"/>
      <c r="GYS507" s="4"/>
      <c r="GYT507" s="4"/>
      <c r="GYU507" s="4"/>
      <c r="GYV507" s="4"/>
      <c r="GYW507" s="4"/>
      <c r="GYX507" s="4"/>
      <c r="GYY507" s="4"/>
      <c r="GYZ507" s="4"/>
      <c r="GZA507" s="4"/>
      <c r="GZB507" s="4"/>
      <c r="GZC507" s="4"/>
      <c r="GZD507" s="4"/>
      <c r="GZE507" s="4"/>
      <c r="GZF507" s="4"/>
      <c r="GZG507" s="4"/>
      <c r="GZH507" s="4"/>
      <c r="GZI507" s="4"/>
      <c r="GZJ507" s="4"/>
      <c r="GZK507" s="4"/>
      <c r="GZL507" s="4"/>
      <c r="GZM507" s="4"/>
      <c r="GZN507" s="4"/>
      <c r="GZO507" s="4"/>
      <c r="GZP507" s="4"/>
      <c r="GZQ507" s="4"/>
      <c r="GZR507" s="4"/>
      <c r="GZS507" s="4"/>
      <c r="GZT507" s="4"/>
      <c r="GZU507" s="4"/>
      <c r="GZV507" s="4"/>
      <c r="GZW507" s="4"/>
      <c r="GZX507" s="4"/>
      <c r="GZY507" s="4"/>
      <c r="GZZ507" s="4"/>
      <c r="HAA507" s="4"/>
      <c r="HAB507" s="4"/>
      <c r="HAC507" s="4"/>
      <c r="HAD507" s="4"/>
      <c r="HAE507" s="4"/>
      <c r="HAF507" s="4"/>
      <c r="HAG507" s="4"/>
      <c r="HAH507" s="4"/>
      <c r="HAI507" s="4"/>
      <c r="HAJ507" s="4"/>
      <c r="HAK507" s="4"/>
      <c r="HAL507" s="4"/>
      <c r="HAM507" s="4"/>
      <c r="HAN507" s="4"/>
      <c r="HAO507" s="4"/>
      <c r="HAP507" s="4"/>
      <c r="HAQ507" s="4"/>
      <c r="HAR507" s="4"/>
      <c r="HAS507" s="4"/>
      <c r="HAT507" s="4"/>
      <c r="HAU507" s="4"/>
      <c r="HAV507" s="4"/>
      <c r="HAW507" s="4"/>
      <c r="HAX507" s="4"/>
      <c r="HAY507" s="4"/>
      <c r="HAZ507" s="4"/>
      <c r="HBA507" s="4"/>
      <c r="HBB507" s="4"/>
      <c r="HBC507" s="4"/>
      <c r="HBD507" s="4"/>
      <c r="HBE507" s="4"/>
      <c r="HBF507" s="4"/>
      <c r="HBG507" s="4"/>
      <c r="HBH507" s="4"/>
      <c r="HBI507" s="4"/>
      <c r="HBJ507" s="4"/>
      <c r="HBK507" s="4"/>
      <c r="HBL507" s="4"/>
      <c r="HBM507" s="4"/>
      <c r="HBN507" s="4"/>
      <c r="HBO507" s="4"/>
      <c r="HBP507" s="4"/>
      <c r="HBQ507" s="4"/>
      <c r="HBR507" s="4"/>
      <c r="HBS507" s="4"/>
      <c r="HBT507" s="4"/>
      <c r="HBU507" s="4"/>
      <c r="HBV507" s="4"/>
      <c r="HBW507" s="4"/>
      <c r="HBX507" s="4"/>
      <c r="HBY507" s="4"/>
      <c r="HBZ507" s="4"/>
      <c r="HCA507" s="4"/>
      <c r="HCB507" s="4"/>
      <c r="HCC507" s="4"/>
      <c r="HCD507" s="4"/>
      <c r="HCE507" s="4"/>
      <c r="HCF507" s="4"/>
      <c r="HCG507" s="4"/>
      <c r="HCH507" s="4"/>
      <c r="HCI507" s="4"/>
      <c r="HCJ507" s="4"/>
      <c r="HCK507" s="4"/>
      <c r="HCL507" s="4"/>
      <c r="HCM507" s="4"/>
      <c r="HCN507" s="4"/>
      <c r="HCO507" s="4"/>
      <c r="HCP507" s="4"/>
      <c r="HCQ507" s="4"/>
      <c r="HCR507" s="4"/>
      <c r="HCS507" s="4"/>
      <c r="HCT507" s="4"/>
      <c r="HCU507" s="4"/>
      <c r="HCV507" s="4"/>
      <c r="HCW507" s="4"/>
      <c r="HCX507" s="4"/>
      <c r="HCY507" s="4"/>
      <c r="HCZ507" s="4"/>
      <c r="HDA507" s="4"/>
      <c r="HDB507" s="4"/>
      <c r="HDC507" s="4"/>
      <c r="HDD507" s="4"/>
      <c r="HDE507" s="4"/>
      <c r="HDF507" s="4"/>
      <c r="HDG507" s="4"/>
      <c r="HDH507" s="4"/>
      <c r="HDI507" s="4"/>
      <c r="HDJ507" s="4"/>
      <c r="HDK507" s="4"/>
      <c r="HDL507" s="4"/>
      <c r="HDM507" s="4"/>
      <c r="HDN507" s="4"/>
      <c r="HDO507" s="4"/>
      <c r="HDP507" s="4"/>
      <c r="HDQ507" s="4"/>
      <c r="HDR507" s="4"/>
      <c r="HDS507" s="4"/>
      <c r="HDT507" s="4"/>
      <c r="HDU507" s="4"/>
      <c r="HDV507" s="4"/>
      <c r="HDW507" s="4"/>
      <c r="HDX507" s="4"/>
      <c r="HDY507" s="4"/>
      <c r="HDZ507" s="4"/>
      <c r="HEA507" s="4"/>
      <c r="HEB507" s="4"/>
      <c r="HEC507" s="4"/>
      <c r="HED507" s="4"/>
      <c r="HEE507" s="4"/>
      <c r="HEF507" s="4"/>
      <c r="HEG507" s="4"/>
      <c r="HEH507" s="4"/>
      <c r="HEI507" s="4"/>
      <c r="HEJ507" s="4"/>
      <c r="HEK507" s="4"/>
      <c r="HEL507" s="4"/>
      <c r="HEM507" s="4"/>
      <c r="HEN507" s="4"/>
      <c r="HEO507" s="4"/>
      <c r="HEP507" s="4"/>
      <c r="HEQ507" s="4"/>
      <c r="HER507" s="4"/>
      <c r="HES507" s="4"/>
      <c r="HET507" s="4"/>
      <c r="HEU507" s="4"/>
      <c r="HEV507" s="4"/>
      <c r="HEW507" s="4"/>
      <c r="HEX507" s="4"/>
      <c r="HEY507" s="4"/>
      <c r="HEZ507" s="4"/>
      <c r="HFA507" s="4"/>
      <c r="HFB507" s="4"/>
      <c r="HFC507" s="4"/>
      <c r="HFD507" s="4"/>
      <c r="HFE507" s="4"/>
      <c r="HFF507" s="4"/>
      <c r="HFG507" s="4"/>
      <c r="HFH507" s="4"/>
      <c r="HFI507" s="4"/>
      <c r="HFJ507" s="4"/>
      <c r="HFK507" s="4"/>
      <c r="HFL507" s="4"/>
      <c r="HFM507" s="4"/>
      <c r="HFN507" s="4"/>
      <c r="HFO507" s="4"/>
      <c r="HFP507" s="4"/>
      <c r="HFQ507" s="4"/>
      <c r="HFR507" s="4"/>
      <c r="HFS507" s="4"/>
      <c r="HFT507" s="4"/>
      <c r="HFU507" s="4"/>
      <c r="HFV507" s="4"/>
      <c r="HFW507" s="4"/>
      <c r="HFX507" s="4"/>
      <c r="HFY507" s="4"/>
      <c r="HFZ507" s="4"/>
      <c r="HGA507" s="4"/>
      <c r="HGB507" s="4"/>
      <c r="HGC507" s="4"/>
      <c r="HGD507" s="4"/>
      <c r="HGE507" s="4"/>
      <c r="HGF507" s="4"/>
      <c r="HGG507" s="4"/>
      <c r="HGH507" s="4"/>
      <c r="HGI507" s="4"/>
      <c r="HGJ507" s="4"/>
      <c r="HGK507" s="4"/>
      <c r="HGL507" s="4"/>
      <c r="HGM507" s="4"/>
      <c r="HGN507" s="4"/>
      <c r="HGO507" s="4"/>
      <c r="HGP507" s="4"/>
      <c r="HGQ507" s="4"/>
      <c r="HGR507" s="4"/>
      <c r="HGS507" s="4"/>
      <c r="HGT507" s="4"/>
      <c r="HGU507" s="4"/>
      <c r="HGV507" s="4"/>
      <c r="HGW507" s="4"/>
      <c r="HGX507" s="4"/>
      <c r="HGY507" s="4"/>
      <c r="HGZ507" s="4"/>
      <c r="HHA507" s="4"/>
      <c r="HHB507" s="4"/>
      <c r="HHC507" s="4"/>
      <c r="HHD507" s="4"/>
      <c r="HHE507" s="4"/>
      <c r="HHF507" s="4"/>
      <c r="HHG507" s="4"/>
      <c r="HHH507" s="4"/>
      <c r="HHI507" s="4"/>
      <c r="HHJ507" s="4"/>
      <c r="HHK507" s="4"/>
      <c r="HHL507" s="4"/>
      <c r="HHM507" s="4"/>
      <c r="HHN507" s="4"/>
      <c r="HHO507" s="4"/>
      <c r="HHP507" s="4"/>
      <c r="HHQ507" s="4"/>
      <c r="HHR507" s="4"/>
      <c r="HHS507" s="4"/>
      <c r="HHT507" s="4"/>
      <c r="HHU507" s="4"/>
      <c r="HHV507" s="4"/>
      <c r="HHW507" s="4"/>
      <c r="HHX507" s="4"/>
      <c r="HHY507" s="4"/>
      <c r="HHZ507" s="4"/>
      <c r="HIA507" s="4"/>
      <c r="HIB507" s="4"/>
      <c r="HIC507" s="4"/>
      <c r="HID507" s="4"/>
      <c r="HIE507" s="4"/>
      <c r="HIF507" s="4"/>
      <c r="HIG507" s="4"/>
      <c r="HIH507" s="4"/>
      <c r="HII507" s="4"/>
      <c r="HIJ507" s="4"/>
      <c r="HIK507" s="4"/>
      <c r="HIL507" s="4"/>
      <c r="HIM507" s="4"/>
      <c r="HIN507" s="4"/>
      <c r="HIO507" s="4"/>
      <c r="HIP507" s="4"/>
      <c r="HIQ507" s="4"/>
      <c r="HIR507" s="4"/>
      <c r="HIS507" s="4"/>
      <c r="HIT507" s="4"/>
      <c r="HIU507" s="4"/>
      <c r="HIV507" s="4"/>
      <c r="HIW507" s="4"/>
      <c r="HIX507" s="4"/>
      <c r="HIY507" s="4"/>
      <c r="HIZ507" s="4"/>
      <c r="HJA507" s="4"/>
      <c r="HJB507" s="4"/>
      <c r="HJC507" s="4"/>
      <c r="HJD507" s="4"/>
      <c r="HJE507" s="4"/>
      <c r="HJF507" s="4"/>
      <c r="HJG507" s="4"/>
      <c r="HJH507" s="4"/>
      <c r="HJI507" s="4"/>
      <c r="HJJ507" s="4"/>
      <c r="HJK507" s="4"/>
      <c r="HJL507" s="4"/>
      <c r="HJM507" s="4"/>
      <c r="HJN507" s="4"/>
      <c r="HJO507" s="4"/>
      <c r="HJP507" s="4"/>
      <c r="HJQ507" s="4"/>
      <c r="HJR507" s="4"/>
      <c r="HJS507" s="4"/>
      <c r="HJT507" s="4"/>
      <c r="HJU507" s="4"/>
      <c r="HJV507" s="4"/>
      <c r="HJW507" s="4"/>
      <c r="HJX507" s="4"/>
      <c r="HJY507" s="4"/>
      <c r="HJZ507" s="4"/>
      <c r="HKA507" s="4"/>
      <c r="HKB507" s="4"/>
      <c r="HKC507" s="4"/>
      <c r="HKD507" s="4"/>
      <c r="HKE507" s="4"/>
      <c r="HKF507" s="4"/>
      <c r="HKG507" s="4"/>
      <c r="HKH507" s="4"/>
      <c r="HKI507" s="4"/>
      <c r="HKJ507" s="4"/>
      <c r="HKK507" s="4"/>
      <c r="HKL507" s="4"/>
      <c r="HKM507" s="4"/>
      <c r="HKN507" s="4"/>
      <c r="HKO507" s="4"/>
      <c r="HKP507" s="4"/>
      <c r="HKQ507" s="4"/>
      <c r="HKR507" s="4"/>
      <c r="HKS507" s="4"/>
      <c r="HKT507" s="4"/>
      <c r="HKU507" s="4"/>
      <c r="HKV507" s="4"/>
      <c r="HKW507" s="4"/>
      <c r="HKX507" s="4"/>
      <c r="HKY507" s="4"/>
      <c r="HKZ507" s="4"/>
      <c r="HLA507" s="4"/>
      <c r="HLB507" s="4"/>
      <c r="HLC507" s="4"/>
      <c r="HLD507" s="4"/>
      <c r="HLE507" s="4"/>
      <c r="HLF507" s="4"/>
      <c r="HLG507" s="4"/>
      <c r="HLH507" s="4"/>
      <c r="HLI507" s="4"/>
      <c r="HLJ507" s="4"/>
      <c r="HLK507" s="4"/>
      <c r="HLL507" s="4"/>
      <c r="HLM507" s="4"/>
      <c r="HLN507" s="4"/>
      <c r="HLO507" s="4"/>
      <c r="HLP507" s="4"/>
      <c r="HLQ507" s="4"/>
      <c r="HLR507" s="4"/>
      <c r="HLS507" s="4"/>
      <c r="HLT507" s="4"/>
      <c r="HLU507" s="4"/>
      <c r="HLV507" s="4"/>
      <c r="HLW507" s="4"/>
      <c r="HLX507" s="4"/>
      <c r="HLY507" s="4"/>
      <c r="HLZ507" s="4"/>
      <c r="HMA507" s="4"/>
      <c r="HMB507" s="4"/>
      <c r="HMC507" s="4"/>
      <c r="HMD507" s="4"/>
      <c r="HME507" s="4"/>
      <c r="HMF507" s="4"/>
      <c r="HMG507" s="4"/>
      <c r="HMH507" s="4"/>
      <c r="HMI507" s="4"/>
      <c r="HMJ507" s="4"/>
      <c r="HMK507" s="4"/>
      <c r="HML507" s="4"/>
      <c r="HMM507" s="4"/>
      <c r="HMN507" s="4"/>
      <c r="HMO507" s="4"/>
      <c r="HMP507" s="4"/>
      <c r="HMQ507" s="4"/>
      <c r="HMR507" s="4"/>
      <c r="HMS507" s="4"/>
      <c r="HMT507" s="4"/>
      <c r="HMU507" s="4"/>
      <c r="HMV507" s="4"/>
      <c r="HMW507" s="4"/>
      <c r="HMX507" s="4"/>
      <c r="HMY507" s="4"/>
      <c r="HMZ507" s="4"/>
      <c r="HNA507" s="4"/>
      <c r="HNB507" s="4"/>
      <c r="HNC507" s="4"/>
      <c r="HND507" s="4"/>
      <c r="HNE507" s="4"/>
      <c r="HNF507" s="4"/>
      <c r="HNG507" s="4"/>
      <c r="HNH507" s="4"/>
      <c r="HNI507" s="4"/>
      <c r="HNJ507" s="4"/>
      <c r="HNK507" s="4"/>
      <c r="HNL507" s="4"/>
      <c r="HNM507" s="4"/>
      <c r="HNN507" s="4"/>
      <c r="HNO507" s="4"/>
      <c r="HNP507" s="4"/>
      <c r="HNQ507" s="4"/>
      <c r="HNR507" s="4"/>
      <c r="HNS507" s="4"/>
      <c r="HNT507" s="4"/>
      <c r="HNU507" s="4"/>
      <c r="HNV507" s="4"/>
      <c r="HNW507" s="4"/>
      <c r="HNX507" s="4"/>
      <c r="HNY507" s="4"/>
      <c r="HNZ507" s="4"/>
      <c r="HOA507" s="4"/>
      <c r="HOB507" s="4"/>
      <c r="HOC507" s="4"/>
      <c r="HOD507" s="4"/>
      <c r="HOE507" s="4"/>
      <c r="HOF507" s="4"/>
      <c r="HOG507" s="4"/>
      <c r="HOH507" s="4"/>
      <c r="HOI507" s="4"/>
      <c r="HOJ507" s="4"/>
      <c r="HOK507" s="4"/>
      <c r="HOL507" s="4"/>
      <c r="HOM507" s="4"/>
      <c r="HON507" s="4"/>
      <c r="HOO507" s="4"/>
      <c r="HOP507" s="4"/>
      <c r="HOQ507" s="4"/>
      <c r="HOR507" s="4"/>
      <c r="HOS507" s="4"/>
      <c r="HOT507" s="4"/>
      <c r="HOU507" s="4"/>
      <c r="HOV507" s="4"/>
      <c r="HOW507" s="4"/>
      <c r="HOX507" s="4"/>
      <c r="HOY507" s="4"/>
      <c r="HOZ507" s="4"/>
      <c r="HPA507" s="4"/>
      <c r="HPB507" s="4"/>
      <c r="HPC507" s="4"/>
      <c r="HPD507" s="4"/>
      <c r="HPE507" s="4"/>
      <c r="HPF507" s="4"/>
      <c r="HPG507" s="4"/>
      <c r="HPH507" s="4"/>
      <c r="HPI507" s="4"/>
      <c r="HPJ507" s="4"/>
      <c r="HPK507" s="4"/>
      <c r="HPL507" s="4"/>
      <c r="HPM507" s="4"/>
      <c r="HPN507" s="4"/>
      <c r="HPO507" s="4"/>
      <c r="HPP507" s="4"/>
      <c r="HPQ507" s="4"/>
      <c r="HPR507" s="4"/>
      <c r="HPS507" s="4"/>
      <c r="HPT507" s="4"/>
      <c r="HPU507" s="4"/>
      <c r="HPV507" s="4"/>
      <c r="HPW507" s="4"/>
      <c r="HPX507" s="4"/>
      <c r="HPY507" s="4"/>
      <c r="HPZ507" s="4"/>
      <c r="HQA507" s="4"/>
      <c r="HQB507" s="4"/>
      <c r="HQC507" s="4"/>
      <c r="HQD507" s="4"/>
      <c r="HQE507" s="4"/>
      <c r="HQF507" s="4"/>
      <c r="HQG507" s="4"/>
      <c r="HQH507" s="4"/>
      <c r="HQI507" s="4"/>
      <c r="HQJ507" s="4"/>
      <c r="HQK507" s="4"/>
      <c r="HQL507" s="4"/>
      <c r="HQM507" s="4"/>
      <c r="HQN507" s="4"/>
      <c r="HQO507" s="4"/>
      <c r="HQP507" s="4"/>
      <c r="HQQ507" s="4"/>
      <c r="HQR507" s="4"/>
      <c r="HQS507" s="4"/>
      <c r="HQT507" s="4"/>
      <c r="HQU507" s="4"/>
      <c r="HQV507" s="4"/>
      <c r="HQW507" s="4"/>
      <c r="HQX507" s="4"/>
      <c r="HQY507" s="4"/>
      <c r="HQZ507" s="4"/>
      <c r="HRA507" s="4"/>
      <c r="HRB507" s="4"/>
      <c r="HRC507" s="4"/>
      <c r="HRD507" s="4"/>
      <c r="HRE507" s="4"/>
      <c r="HRF507" s="4"/>
      <c r="HRG507" s="4"/>
      <c r="HRH507" s="4"/>
      <c r="HRI507" s="4"/>
      <c r="HRJ507" s="4"/>
      <c r="HRK507" s="4"/>
      <c r="HRL507" s="4"/>
      <c r="HRM507" s="4"/>
      <c r="HRN507" s="4"/>
      <c r="HRO507" s="4"/>
      <c r="HRP507" s="4"/>
      <c r="HRQ507" s="4"/>
      <c r="HRR507" s="4"/>
      <c r="HRS507" s="4"/>
      <c r="HRT507" s="4"/>
      <c r="HRU507" s="4"/>
      <c r="HRV507" s="4"/>
      <c r="HRW507" s="4"/>
      <c r="HRX507" s="4"/>
      <c r="HRY507" s="4"/>
      <c r="HRZ507" s="4"/>
      <c r="HSA507" s="4"/>
      <c r="HSB507" s="4"/>
      <c r="HSC507" s="4"/>
      <c r="HSD507" s="4"/>
      <c r="HSE507" s="4"/>
      <c r="HSF507" s="4"/>
      <c r="HSG507" s="4"/>
      <c r="HSH507" s="4"/>
      <c r="HSI507" s="4"/>
      <c r="HSJ507" s="4"/>
      <c r="HSK507" s="4"/>
      <c r="HSL507" s="4"/>
      <c r="HSM507" s="4"/>
      <c r="HSN507" s="4"/>
      <c r="HSO507" s="4"/>
      <c r="HSP507" s="4"/>
      <c r="HSQ507" s="4"/>
      <c r="HSR507" s="4"/>
      <c r="HSS507" s="4"/>
      <c r="HST507" s="4"/>
      <c r="HSU507" s="4"/>
      <c r="HSV507" s="4"/>
      <c r="HSW507" s="4"/>
      <c r="HSX507" s="4"/>
      <c r="HSY507" s="4"/>
      <c r="HSZ507" s="4"/>
      <c r="HTA507" s="4"/>
      <c r="HTB507" s="4"/>
      <c r="HTC507" s="4"/>
      <c r="HTD507" s="4"/>
      <c r="HTE507" s="4"/>
      <c r="HTF507" s="4"/>
      <c r="HTG507" s="4"/>
      <c r="HTH507" s="4"/>
      <c r="HTI507" s="4"/>
      <c r="HTJ507" s="4"/>
      <c r="HTK507" s="4"/>
      <c r="HTL507" s="4"/>
      <c r="HTM507" s="4"/>
      <c r="HTN507" s="4"/>
      <c r="HTO507" s="4"/>
      <c r="HTP507" s="4"/>
      <c r="HTQ507" s="4"/>
      <c r="HTR507" s="4"/>
      <c r="HTS507" s="4"/>
      <c r="HTT507" s="4"/>
      <c r="HTU507" s="4"/>
      <c r="HTV507" s="4"/>
      <c r="HTW507" s="4"/>
      <c r="HTX507" s="4"/>
      <c r="HTY507" s="4"/>
      <c r="HTZ507" s="4"/>
      <c r="HUA507" s="4"/>
      <c r="HUB507" s="4"/>
      <c r="HUC507" s="4"/>
      <c r="HUD507" s="4"/>
      <c r="HUE507" s="4"/>
      <c r="HUF507" s="4"/>
      <c r="HUG507" s="4"/>
      <c r="HUH507" s="4"/>
      <c r="HUI507" s="4"/>
      <c r="HUJ507" s="4"/>
      <c r="HUK507" s="4"/>
      <c r="HUL507" s="4"/>
      <c r="HUM507" s="4"/>
      <c r="HUN507" s="4"/>
      <c r="HUO507" s="4"/>
      <c r="HUP507" s="4"/>
      <c r="HUQ507" s="4"/>
      <c r="HUR507" s="4"/>
      <c r="HUS507" s="4"/>
      <c r="HUT507" s="4"/>
      <c r="HUU507" s="4"/>
      <c r="HUV507" s="4"/>
      <c r="HUW507" s="4"/>
      <c r="HUX507" s="4"/>
      <c r="HUY507" s="4"/>
      <c r="HUZ507" s="4"/>
      <c r="HVA507" s="4"/>
      <c r="HVB507" s="4"/>
      <c r="HVC507" s="4"/>
      <c r="HVD507" s="4"/>
      <c r="HVE507" s="4"/>
      <c r="HVF507" s="4"/>
      <c r="HVG507" s="4"/>
      <c r="HVH507" s="4"/>
      <c r="HVI507" s="4"/>
      <c r="HVJ507" s="4"/>
      <c r="HVK507" s="4"/>
      <c r="HVL507" s="4"/>
      <c r="HVM507" s="4"/>
      <c r="HVN507" s="4"/>
      <c r="HVO507" s="4"/>
      <c r="HVP507" s="4"/>
      <c r="HVQ507" s="4"/>
      <c r="HVR507" s="4"/>
      <c r="HVS507" s="4"/>
      <c r="HVT507" s="4"/>
      <c r="HVU507" s="4"/>
      <c r="HVV507" s="4"/>
      <c r="HVW507" s="4"/>
      <c r="HVX507" s="4"/>
      <c r="HVY507" s="4"/>
      <c r="HVZ507" s="4"/>
      <c r="HWA507" s="4"/>
      <c r="HWB507" s="4"/>
      <c r="HWC507" s="4"/>
      <c r="HWD507" s="4"/>
      <c r="HWE507" s="4"/>
      <c r="HWF507" s="4"/>
      <c r="HWG507" s="4"/>
      <c r="HWH507" s="4"/>
      <c r="HWI507" s="4"/>
      <c r="HWJ507" s="4"/>
      <c r="HWK507" s="4"/>
      <c r="HWL507" s="4"/>
      <c r="HWM507" s="4"/>
      <c r="HWN507" s="4"/>
      <c r="HWO507" s="4"/>
      <c r="HWP507" s="4"/>
      <c r="HWQ507" s="4"/>
      <c r="HWR507" s="4"/>
      <c r="HWS507" s="4"/>
      <c r="HWT507" s="4"/>
      <c r="HWU507" s="4"/>
      <c r="HWV507" s="4"/>
      <c r="HWW507" s="4"/>
      <c r="HWX507" s="4"/>
      <c r="HWY507" s="4"/>
      <c r="HWZ507" s="4"/>
      <c r="HXA507" s="4"/>
      <c r="HXB507" s="4"/>
      <c r="HXC507" s="4"/>
      <c r="HXD507" s="4"/>
      <c r="HXE507" s="4"/>
      <c r="HXF507" s="4"/>
      <c r="HXG507" s="4"/>
      <c r="HXH507" s="4"/>
      <c r="HXI507" s="4"/>
      <c r="HXJ507" s="4"/>
      <c r="HXK507" s="4"/>
      <c r="HXL507" s="4"/>
      <c r="HXM507" s="4"/>
      <c r="HXN507" s="4"/>
      <c r="HXO507" s="4"/>
      <c r="HXP507" s="4"/>
      <c r="HXQ507" s="4"/>
      <c r="HXR507" s="4"/>
      <c r="HXS507" s="4"/>
      <c r="HXT507" s="4"/>
      <c r="HXU507" s="4"/>
      <c r="HXV507" s="4"/>
      <c r="HXW507" s="4"/>
      <c r="HXX507" s="4"/>
      <c r="HXY507" s="4"/>
      <c r="HXZ507" s="4"/>
      <c r="HYA507" s="4"/>
      <c r="HYB507" s="4"/>
      <c r="HYC507" s="4"/>
      <c r="HYD507" s="4"/>
      <c r="HYE507" s="4"/>
      <c r="HYF507" s="4"/>
      <c r="HYG507" s="4"/>
      <c r="HYH507" s="4"/>
      <c r="HYI507" s="4"/>
      <c r="HYJ507" s="4"/>
      <c r="HYK507" s="4"/>
      <c r="HYL507" s="4"/>
      <c r="HYM507" s="4"/>
      <c r="HYN507" s="4"/>
      <c r="HYO507" s="4"/>
      <c r="HYP507" s="4"/>
      <c r="HYQ507" s="4"/>
      <c r="HYR507" s="4"/>
      <c r="HYS507" s="4"/>
      <c r="HYT507" s="4"/>
      <c r="HYU507" s="4"/>
      <c r="HYV507" s="4"/>
      <c r="HYW507" s="4"/>
      <c r="HYX507" s="4"/>
      <c r="HYY507" s="4"/>
      <c r="HYZ507" s="4"/>
      <c r="HZA507" s="4"/>
      <c r="HZB507" s="4"/>
      <c r="HZC507" s="4"/>
      <c r="HZD507" s="4"/>
      <c r="HZE507" s="4"/>
      <c r="HZF507" s="4"/>
      <c r="HZG507" s="4"/>
      <c r="HZH507" s="4"/>
      <c r="HZI507" s="4"/>
      <c r="HZJ507" s="4"/>
      <c r="HZK507" s="4"/>
      <c r="HZL507" s="4"/>
      <c r="HZM507" s="4"/>
      <c r="HZN507" s="4"/>
      <c r="HZO507" s="4"/>
      <c r="HZP507" s="4"/>
      <c r="HZQ507" s="4"/>
      <c r="HZR507" s="4"/>
      <c r="HZS507" s="4"/>
      <c r="HZT507" s="4"/>
      <c r="HZU507" s="4"/>
      <c r="HZV507" s="4"/>
      <c r="HZW507" s="4"/>
      <c r="HZX507" s="4"/>
      <c r="HZY507" s="4"/>
      <c r="HZZ507" s="4"/>
      <c r="IAA507" s="4"/>
      <c r="IAB507" s="4"/>
      <c r="IAC507" s="4"/>
      <c r="IAD507" s="4"/>
      <c r="IAE507" s="4"/>
      <c r="IAF507" s="4"/>
      <c r="IAG507" s="4"/>
      <c r="IAH507" s="4"/>
      <c r="IAI507" s="4"/>
      <c r="IAJ507" s="4"/>
      <c r="IAK507" s="4"/>
      <c r="IAL507" s="4"/>
      <c r="IAM507" s="4"/>
      <c r="IAN507" s="4"/>
      <c r="IAO507" s="4"/>
      <c r="IAP507" s="4"/>
      <c r="IAQ507" s="4"/>
      <c r="IAR507" s="4"/>
      <c r="IAS507" s="4"/>
      <c r="IAT507" s="4"/>
      <c r="IAU507" s="4"/>
      <c r="IAV507" s="4"/>
      <c r="IAW507" s="4"/>
      <c r="IAX507" s="4"/>
      <c r="IAY507" s="4"/>
      <c r="IAZ507" s="4"/>
      <c r="IBA507" s="4"/>
      <c r="IBB507" s="4"/>
      <c r="IBC507" s="4"/>
      <c r="IBD507" s="4"/>
      <c r="IBE507" s="4"/>
      <c r="IBF507" s="4"/>
      <c r="IBG507" s="4"/>
      <c r="IBH507" s="4"/>
      <c r="IBI507" s="4"/>
      <c r="IBJ507" s="4"/>
      <c r="IBK507" s="4"/>
      <c r="IBL507" s="4"/>
      <c r="IBM507" s="4"/>
      <c r="IBN507" s="4"/>
      <c r="IBO507" s="4"/>
      <c r="IBP507" s="4"/>
      <c r="IBQ507" s="4"/>
      <c r="IBR507" s="4"/>
      <c r="IBS507" s="4"/>
      <c r="IBT507" s="4"/>
      <c r="IBU507" s="4"/>
      <c r="IBV507" s="4"/>
      <c r="IBW507" s="4"/>
      <c r="IBX507" s="4"/>
      <c r="IBY507" s="4"/>
      <c r="IBZ507" s="4"/>
      <c r="ICA507" s="4"/>
      <c r="ICB507" s="4"/>
      <c r="ICC507" s="4"/>
      <c r="ICD507" s="4"/>
      <c r="ICE507" s="4"/>
      <c r="ICF507" s="4"/>
      <c r="ICG507" s="4"/>
      <c r="ICH507" s="4"/>
      <c r="ICI507" s="4"/>
      <c r="ICJ507" s="4"/>
      <c r="ICK507" s="4"/>
      <c r="ICL507" s="4"/>
      <c r="ICM507" s="4"/>
      <c r="ICN507" s="4"/>
      <c r="ICO507" s="4"/>
      <c r="ICP507" s="4"/>
      <c r="ICQ507" s="4"/>
      <c r="ICR507" s="4"/>
      <c r="ICS507" s="4"/>
      <c r="ICT507" s="4"/>
      <c r="ICU507" s="4"/>
      <c r="ICV507" s="4"/>
      <c r="ICW507" s="4"/>
      <c r="ICX507" s="4"/>
      <c r="ICY507" s="4"/>
      <c r="ICZ507" s="4"/>
      <c r="IDA507" s="4"/>
      <c r="IDB507" s="4"/>
      <c r="IDC507" s="4"/>
      <c r="IDD507" s="4"/>
      <c r="IDE507" s="4"/>
      <c r="IDF507" s="4"/>
      <c r="IDG507" s="4"/>
      <c r="IDH507" s="4"/>
      <c r="IDI507" s="4"/>
      <c r="IDJ507" s="4"/>
      <c r="IDK507" s="4"/>
      <c r="IDL507" s="4"/>
      <c r="IDM507" s="4"/>
      <c r="IDN507" s="4"/>
      <c r="IDO507" s="4"/>
      <c r="IDP507" s="4"/>
      <c r="IDQ507" s="4"/>
      <c r="IDR507" s="4"/>
      <c r="IDS507" s="4"/>
      <c r="IDT507" s="4"/>
      <c r="IDU507" s="4"/>
      <c r="IDV507" s="4"/>
      <c r="IDW507" s="4"/>
      <c r="IDX507" s="4"/>
      <c r="IDY507" s="4"/>
      <c r="IDZ507" s="4"/>
      <c r="IEA507" s="4"/>
      <c r="IEB507" s="4"/>
      <c r="IEC507" s="4"/>
      <c r="IED507" s="4"/>
      <c r="IEE507" s="4"/>
      <c r="IEF507" s="4"/>
      <c r="IEG507" s="4"/>
      <c r="IEH507" s="4"/>
      <c r="IEI507" s="4"/>
      <c r="IEJ507" s="4"/>
      <c r="IEK507" s="4"/>
      <c r="IEL507" s="4"/>
      <c r="IEM507" s="4"/>
      <c r="IEN507" s="4"/>
      <c r="IEO507" s="4"/>
      <c r="IEP507" s="4"/>
      <c r="IEQ507" s="4"/>
      <c r="IER507" s="4"/>
      <c r="IES507" s="4"/>
      <c r="IET507" s="4"/>
      <c r="IEU507" s="4"/>
      <c r="IEV507" s="4"/>
      <c r="IEW507" s="4"/>
      <c r="IEX507" s="4"/>
      <c r="IEY507" s="4"/>
      <c r="IEZ507" s="4"/>
      <c r="IFA507" s="4"/>
      <c r="IFB507" s="4"/>
      <c r="IFC507" s="4"/>
      <c r="IFD507" s="4"/>
      <c r="IFE507" s="4"/>
      <c r="IFF507" s="4"/>
      <c r="IFG507" s="4"/>
      <c r="IFH507" s="4"/>
      <c r="IFI507" s="4"/>
      <c r="IFJ507" s="4"/>
      <c r="IFK507" s="4"/>
      <c r="IFL507" s="4"/>
      <c r="IFM507" s="4"/>
      <c r="IFN507" s="4"/>
      <c r="IFO507" s="4"/>
      <c r="IFP507" s="4"/>
      <c r="IFQ507" s="4"/>
      <c r="IFR507" s="4"/>
      <c r="IFS507" s="4"/>
      <c r="IFT507" s="4"/>
      <c r="IFU507" s="4"/>
      <c r="IFV507" s="4"/>
      <c r="IFW507" s="4"/>
      <c r="IFX507" s="4"/>
      <c r="IFY507" s="4"/>
      <c r="IFZ507" s="4"/>
      <c r="IGA507" s="4"/>
      <c r="IGB507" s="4"/>
      <c r="IGC507" s="4"/>
      <c r="IGD507" s="4"/>
      <c r="IGE507" s="4"/>
      <c r="IGF507" s="4"/>
      <c r="IGG507" s="4"/>
      <c r="IGH507" s="4"/>
      <c r="IGI507" s="4"/>
      <c r="IGJ507" s="4"/>
      <c r="IGK507" s="4"/>
      <c r="IGL507" s="4"/>
      <c r="IGM507" s="4"/>
      <c r="IGN507" s="4"/>
      <c r="IGO507" s="4"/>
      <c r="IGP507" s="4"/>
      <c r="IGQ507" s="4"/>
      <c r="IGR507" s="4"/>
      <c r="IGS507" s="4"/>
      <c r="IGT507" s="4"/>
      <c r="IGU507" s="4"/>
      <c r="IGV507" s="4"/>
      <c r="IGW507" s="4"/>
      <c r="IGX507" s="4"/>
      <c r="IGY507" s="4"/>
      <c r="IGZ507" s="4"/>
      <c r="IHA507" s="4"/>
      <c r="IHB507" s="4"/>
      <c r="IHC507" s="4"/>
      <c r="IHD507" s="4"/>
      <c r="IHE507" s="4"/>
      <c r="IHF507" s="4"/>
      <c r="IHG507" s="4"/>
      <c r="IHH507" s="4"/>
      <c r="IHI507" s="4"/>
      <c r="IHJ507" s="4"/>
      <c r="IHK507" s="4"/>
      <c r="IHL507" s="4"/>
      <c r="IHM507" s="4"/>
      <c r="IHN507" s="4"/>
      <c r="IHO507" s="4"/>
      <c r="IHP507" s="4"/>
      <c r="IHQ507" s="4"/>
      <c r="IHR507" s="4"/>
      <c r="IHS507" s="4"/>
      <c r="IHT507" s="4"/>
      <c r="IHU507" s="4"/>
      <c r="IHV507" s="4"/>
      <c r="IHW507" s="4"/>
      <c r="IHX507" s="4"/>
      <c r="IHY507" s="4"/>
      <c r="IHZ507" s="4"/>
      <c r="IIA507" s="4"/>
      <c r="IIB507" s="4"/>
      <c r="IIC507" s="4"/>
      <c r="IID507" s="4"/>
      <c r="IIE507" s="4"/>
      <c r="IIF507" s="4"/>
      <c r="IIG507" s="4"/>
      <c r="IIH507" s="4"/>
      <c r="III507" s="4"/>
      <c r="IIJ507" s="4"/>
      <c r="IIK507" s="4"/>
      <c r="IIL507" s="4"/>
      <c r="IIM507" s="4"/>
      <c r="IIN507" s="4"/>
      <c r="IIO507" s="4"/>
      <c r="IIP507" s="4"/>
      <c r="IIQ507" s="4"/>
      <c r="IIR507" s="4"/>
      <c r="IIS507" s="4"/>
      <c r="IIT507" s="4"/>
      <c r="IIU507" s="4"/>
      <c r="IIV507" s="4"/>
      <c r="IIW507" s="4"/>
      <c r="IIX507" s="4"/>
      <c r="IIY507" s="4"/>
      <c r="IIZ507" s="4"/>
      <c r="IJA507" s="4"/>
      <c r="IJB507" s="4"/>
      <c r="IJC507" s="4"/>
      <c r="IJD507" s="4"/>
      <c r="IJE507" s="4"/>
      <c r="IJF507" s="4"/>
      <c r="IJG507" s="4"/>
      <c r="IJH507" s="4"/>
      <c r="IJI507" s="4"/>
      <c r="IJJ507" s="4"/>
      <c r="IJK507" s="4"/>
      <c r="IJL507" s="4"/>
      <c r="IJM507" s="4"/>
      <c r="IJN507" s="4"/>
      <c r="IJO507" s="4"/>
      <c r="IJP507" s="4"/>
      <c r="IJQ507" s="4"/>
      <c r="IJR507" s="4"/>
      <c r="IJS507" s="4"/>
      <c r="IJT507" s="4"/>
      <c r="IJU507" s="4"/>
      <c r="IJV507" s="4"/>
      <c r="IJW507" s="4"/>
      <c r="IJX507" s="4"/>
      <c r="IJY507" s="4"/>
      <c r="IJZ507" s="4"/>
      <c r="IKA507" s="4"/>
      <c r="IKB507" s="4"/>
      <c r="IKC507" s="4"/>
      <c r="IKD507" s="4"/>
      <c r="IKE507" s="4"/>
      <c r="IKF507" s="4"/>
      <c r="IKG507" s="4"/>
      <c r="IKH507" s="4"/>
      <c r="IKI507" s="4"/>
      <c r="IKJ507" s="4"/>
      <c r="IKK507" s="4"/>
      <c r="IKL507" s="4"/>
      <c r="IKM507" s="4"/>
      <c r="IKN507" s="4"/>
      <c r="IKO507" s="4"/>
      <c r="IKP507" s="4"/>
      <c r="IKQ507" s="4"/>
      <c r="IKR507" s="4"/>
      <c r="IKS507" s="4"/>
      <c r="IKT507" s="4"/>
      <c r="IKU507" s="4"/>
      <c r="IKV507" s="4"/>
      <c r="IKW507" s="4"/>
      <c r="IKX507" s="4"/>
      <c r="IKY507" s="4"/>
      <c r="IKZ507" s="4"/>
      <c r="ILA507" s="4"/>
      <c r="ILB507" s="4"/>
      <c r="ILC507" s="4"/>
      <c r="ILD507" s="4"/>
      <c r="ILE507" s="4"/>
      <c r="ILF507" s="4"/>
      <c r="ILG507" s="4"/>
      <c r="ILH507" s="4"/>
      <c r="ILI507" s="4"/>
      <c r="ILJ507" s="4"/>
      <c r="ILK507" s="4"/>
      <c r="ILL507" s="4"/>
      <c r="ILM507" s="4"/>
      <c r="ILN507" s="4"/>
      <c r="ILO507" s="4"/>
      <c r="ILP507" s="4"/>
      <c r="ILQ507" s="4"/>
      <c r="ILR507" s="4"/>
      <c r="ILS507" s="4"/>
      <c r="ILT507" s="4"/>
      <c r="ILU507" s="4"/>
      <c r="ILV507" s="4"/>
      <c r="ILW507" s="4"/>
      <c r="ILX507" s="4"/>
      <c r="ILY507" s="4"/>
      <c r="ILZ507" s="4"/>
      <c r="IMA507" s="4"/>
      <c r="IMB507" s="4"/>
      <c r="IMC507" s="4"/>
      <c r="IMD507" s="4"/>
      <c r="IME507" s="4"/>
      <c r="IMF507" s="4"/>
      <c r="IMG507" s="4"/>
      <c r="IMH507" s="4"/>
      <c r="IMI507" s="4"/>
      <c r="IMJ507" s="4"/>
      <c r="IMK507" s="4"/>
      <c r="IML507" s="4"/>
      <c r="IMM507" s="4"/>
      <c r="IMN507" s="4"/>
      <c r="IMO507" s="4"/>
      <c r="IMP507" s="4"/>
      <c r="IMQ507" s="4"/>
      <c r="IMR507" s="4"/>
      <c r="IMS507" s="4"/>
      <c r="IMT507" s="4"/>
      <c r="IMU507" s="4"/>
      <c r="IMV507" s="4"/>
      <c r="IMW507" s="4"/>
      <c r="IMX507" s="4"/>
      <c r="IMY507" s="4"/>
      <c r="IMZ507" s="4"/>
      <c r="INA507" s="4"/>
      <c r="INB507" s="4"/>
      <c r="INC507" s="4"/>
      <c r="IND507" s="4"/>
      <c r="INE507" s="4"/>
      <c r="INF507" s="4"/>
      <c r="ING507" s="4"/>
      <c r="INH507" s="4"/>
      <c r="INI507" s="4"/>
      <c r="INJ507" s="4"/>
      <c r="INK507" s="4"/>
      <c r="INL507" s="4"/>
      <c r="INM507" s="4"/>
      <c r="INN507" s="4"/>
      <c r="INO507" s="4"/>
      <c r="INP507" s="4"/>
      <c r="INQ507" s="4"/>
      <c r="INR507" s="4"/>
      <c r="INS507" s="4"/>
      <c r="INT507" s="4"/>
      <c r="INU507" s="4"/>
      <c r="INV507" s="4"/>
      <c r="INW507" s="4"/>
      <c r="INX507" s="4"/>
      <c r="INY507" s="4"/>
      <c r="INZ507" s="4"/>
      <c r="IOA507" s="4"/>
      <c r="IOB507" s="4"/>
      <c r="IOC507" s="4"/>
      <c r="IOD507" s="4"/>
      <c r="IOE507" s="4"/>
      <c r="IOF507" s="4"/>
      <c r="IOG507" s="4"/>
      <c r="IOH507" s="4"/>
      <c r="IOI507" s="4"/>
      <c r="IOJ507" s="4"/>
      <c r="IOK507" s="4"/>
      <c r="IOL507" s="4"/>
      <c r="IOM507" s="4"/>
      <c r="ION507" s="4"/>
      <c r="IOO507" s="4"/>
      <c r="IOP507" s="4"/>
      <c r="IOQ507" s="4"/>
      <c r="IOR507" s="4"/>
      <c r="IOS507" s="4"/>
      <c r="IOT507" s="4"/>
      <c r="IOU507" s="4"/>
      <c r="IOV507" s="4"/>
      <c r="IOW507" s="4"/>
      <c r="IOX507" s="4"/>
      <c r="IOY507" s="4"/>
      <c r="IOZ507" s="4"/>
      <c r="IPA507" s="4"/>
      <c r="IPB507" s="4"/>
      <c r="IPC507" s="4"/>
      <c r="IPD507" s="4"/>
      <c r="IPE507" s="4"/>
      <c r="IPF507" s="4"/>
      <c r="IPG507" s="4"/>
      <c r="IPH507" s="4"/>
      <c r="IPI507" s="4"/>
      <c r="IPJ507" s="4"/>
      <c r="IPK507" s="4"/>
      <c r="IPL507" s="4"/>
      <c r="IPM507" s="4"/>
      <c r="IPN507" s="4"/>
      <c r="IPO507" s="4"/>
      <c r="IPP507" s="4"/>
      <c r="IPQ507" s="4"/>
      <c r="IPR507" s="4"/>
      <c r="IPS507" s="4"/>
      <c r="IPT507" s="4"/>
      <c r="IPU507" s="4"/>
      <c r="IPV507" s="4"/>
      <c r="IPW507" s="4"/>
      <c r="IPX507" s="4"/>
      <c r="IPY507" s="4"/>
      <c r="IPZ507" s="4"/>
      <c r="IQA507" s="4"/>
      <c r="IQB507" s="4"/>
      <c r="IQC507" s="4"/>
      <c r="IQD507" s="4"/>
      <c r="IQE507" s="4"/>
      <c r="IQF507" s="4"/>
      <c r="IQG507" s="4"/>
      <c r="IQH507" s="4"/>
      <c r="IQI507" s="4"/>
      <c r="IQJ507" s="4"/>
      <c r="IQK507" s="4"/>
      <c r="IQL507" s="4"/>
      <c r="IQM507" s="4"/>
      <c r="IQN507" s="4"/>
      <c r="IQO507" s="4"/>
      <c r="IQP507" s="4"/>
      <c r="IQQ507" s="4"/>
      <c r="IQR507" s="4"/>
      <c r="IQS507" s="4"/>
      <c r="IQT507" s="4"/>
      <c r="IQU507" s="4"/>
      <c r="IQV507" s="4"/>
      <c r="IQW507" s="4"/>
      <c r="IQX507" s="4"/>
      <c r="IQY507" s="4"/>
      <c r="IQZ507" s="4"/>
      <c r="IRA507" s="4"/>
      <c r="IRB507" s="4"/>
      <c r="IRC507" s="4"/>
      <c r="IRD507" s="4"/>
      <c r="IRE507" s="4"/>
      <c r="IRF507" s="4"/>
      <c r="IRG507" s="4"/>
      <c r="IRH507" s="4"/>
      <c r="IRI507" s="4"/>
      <c r="IRJ507" s="4"/>
      <c r="IRK507" s="4"/>
      <c r="IRL507" s="4"/>
      <c r="IRM507" s="4"/>
      <c r="IRN507" s="4"/>
      <c r="IRO507" s="4"/>
      <c r="IRP507" s="4"/>
      <c r="IRQ507" s="4"/>
      <c r="IRR507" s="4"/>
      <c r="IRS507" s="4"/>
      <c r="IRT507" s="4"/>
      <c r="IRU507" s="4"/>
      <c r="IRV507" s="4"/>
      <c r="IRW507" s="4"/>
      <c r="IRX507" s="4"/>
      <c r="IRY507" s="4"/>
      <c r="IRZ507" s="4"/>
      <c r="ISA507" s="4"/>
      <c r="ISB507" s="4"/>
      <c r="ISC507" s="4"/>
      <c r="ISD507" s="4"/>
      <c r="ISE507" s="4"/>
      <c r="ISF507" s="4"/>
      <c r="ISG507" s="4"/>
      <c r="ISH507" s="4"/>
      <c r="ISI507" s="4"/>
      <c r="ISJ507" s="4"/>
      <c r="ISK507" s="4"/>
      <c r="ISL507" s="4"/>
      <c r="ISM507" s="4"/>
      <c r="ISN507" s="4"/>
      <c r="ISO507" s="4"/>
      <c r="ISP507" s="4"/>
      <c r="ISQ507" s="4"/>
      <c r="ISR507" s="4"/>
      <c r="ISS507" s="4"/>
      <c r="IST507" s="4"/>
      <c r="ISU507" s="4"/>
      <c r="ISV507" s="4"/>
      <c r="ISW507" s="4"/>
      <c r="ISX507" s="4"/>
      <c r="ISY507" s="4"/>
      <c r="ISZ507" s="4"/>
      <c r="ITA507" s="4"/>
      <c r="ITB507" s="4"/>
      <c r="ITC507" s="4"/>
      <c r="ITD507" s="4"/>
      <c r="ITE507" s="4"/>
      <c r="ITF507" s="4"/>
      <c r="ITG507" s="4"/>
      <c r="ITH507" s="4"/>
      <c r="ITI507" s="4"/>
      <c r="ITJ507" s="4"/>
      <c r="ITK507" s="4"/>
      <c r="ITL507" s="4"/>
      <c r="ITM507" s="4"/>
      <c r="ITN507" s="4"/>
      <c r="ITO507" s="4"/>
      <c r="ITP507" s="4"/>
      <c r="ITQ507" s="4"/>
      <c r="ITR507" s="4"/>
      <c r="ITS507" s="4"/>
      <c r="ITT507" s="4"/>
      <c r="ITU507" s="4"/>
      <c r="ITV507" s="4"/>
      <c r="ITW507" s="4"/>
      <c r="ITX507" s="4"/>
      <c r="ITY507" s="4"/>
      <c r="ITZ507" s="4"/>
      <c r="IUA507" s="4"/>
      <c r="IUB507" s="4"/>
      <c r="IUC507" s="4"/>
      <c r="IUD507" s="4"/>
      <c r="IUE507" s="4"/>
      <c r="IUF507" s="4"/>
      <c r="IUG507" s="4"/>
      <c r="IUH507" s="4"/>
      <c r="IUI507" s="4"/>
      <c r="IUJ507" s="4"/>
      <c r="IUK507" s="4"/>
      <c r="IUL507" s="4"/>
      <c r="IUM507" s="4"/>
      <c r="IUN507" s="4"/>
      <c r="IUO507" s="4"/>
      <c r="IUP507" s="4"/>
      <c r="IUQ507" s="4"/>
      <c r="IUR507" s="4"/>
      <c r="IUS507" s="4"/>
      <c r="IUT507" s="4"/>
      <c r="IUU507" s="4"/>
      <c r="IUV507" s="4"/>
      <c r="IUW507" s="4"/>
      <c r="IUX507" s="4"/>
      <c r="IUY507" s="4"/>
      <c r="IUZ507" s="4"/>
      <c r="IVA507" s="4"/>
      <c r="IVB507" s="4"/>
      <c r="IVC507" s="4"/>
      <c r="IVD507" s="4"/>
      <c r="IVE507" s="4"/>
      <c r="IVF507" s="4"/>
      <c r="IVG507" s="4"/>
      <c r="IVH507" s="4"/>
      <c r="IVI507" s="4"/>
      <c r="IVJ507" s="4"/>
      <c r="IVK507" s="4"/>
      <c r="IVL507" s="4"/>
      <c r="IVM507" s="4"/>
      <c r="IVN507" s="4"/>
      <c r="IVO507" s="4"/>
      <c r="IVP507" s="4"/>
      <c r="IVQ507" s="4"/>
      <c r="IVR507" s="4"/>
      <c r="IVS507" s="4"/>
      <c r="IVT507" s="4"/>
      <c r="IVU507" s="4"/>
      <c r="IVV507" s="4"/>
      <c r="IVW507" s="4"/>
      <c r="IVX507" s="4"/>
      <c r="IVY507" s="4"/>
      <c r="IVZ507" s="4"/>
      <c r="IWA507" s="4"/>
      <c r="IWB507" s="4"/>
      <c r="IWC507" s="4"/>
      <c r="IWD507" s="4"/>
      <c r="IWE507" s="4"/>
      <c r="IWF507" s="4"/>
      <c r="IWG507" s="4"/>
      <c r="IWH507" s="4"/>
      <c r="IWI507" s="4"/>
      <c r="IWJ507" s="4"/>
      <c r="IWK507" s="4"/>
      <c r="IWL507" s="4"/>
      <c r="IWM507" s="4"/>
      <c r="IWN507" s="4"/>
      <c r="IWO507" s="4"/>
      <c r="IWP507" s="4"/>
      <c r="IWQ507" s="4"/>
      <c r="IWR507" s="4"/>
      <c r="IWS507" s="4"/>
      <c r="IWT507" s="4"/>
      <c r="IWU507" s="4"/>
      <c r="IWV507" s="4"/>
      <c r="IWW507" s="4"/>
      <c r="IWX507" s="4"/>
      <c r="IWY507" s="4"/>
      <c r="IWZ507" s="4"/>
      <c r="IXA507" s="4"/>
      <c r="IXB507" s="4"/>
      <c r="IXC507" s="4"/>
      <c r="IXD507" s="4"/>
      <c r="IXE507" s="4"/>
      <c r="IXF507" s="4"/>
      <c r="IXG507" s="4"/>
      <c r="IXH507" s="4"/>
      <c r="IXI507" s="4"/>
      <c r="IXJ507" s="4"/>
      <c r="IXK507" s="4"/>
      <c r="IXL507" s="4"/>
      <c r="IXM507" s="4"/>
      <c r="IXN507" s="4"/>
      <c r="IXO507" s="4"/>
      <c r="IXP507" s="4"/>
      <c r="IXQ507" s="4"/>
      <c r="IXR507" s="4"/>
      <c r="IXS507" s="4"/>
      <c r="IXT507" s="4"/>
      <c r="IXU507" s="4"/>
      <c r="IXV507" s="4"/>
      <c r="IXW507" s="4"/>
      <c r="IXX507" s="4"/>
      <c r="IXY507" s="4"/>
      <c r="IXZ507" s="4"/>
      <c r="IYA507" s="4"/>
      <c r="IYB507" s="4"/>
      <c r="IYC507" s="4"/>
      <c r="IYD507" s="4"/>
      <c r="IYE507" s="4"/>
      <c r="IYF507" s="4"/>
      <c r="IYG507" s="4"/>
      <c r="IYH507" s="4"/>
      <c r="IYI507" s="4"/>
      <c r="IYJ507" s="4"/>
      <c r="IYK507" s="4"/>
      <c r="IYL507" s="4"/>
      <c r="IYM507" s="4"/>
      <c r="IYN507" s="4"/>
      <c r="IYO507" s="4"/>
      <c r="IYP507" s="4"/>
      <c r="IYQ507" s="4"/>
      <c r="IYR507" s="4"/>
      <c r="IYS507" s="4"/>
      <c r="IYT507" s="4"/>
      <c r="IYU507" s="4"/>
      <c r="IYV507" s="4"/>
      <c r="IYW507" s="4"/>
      <c r="IYX507" s="4"/>
      <c r="IYY507" s="4"/>
      <c r="IYZ507" s="4"/>
      <c r="IZA507" s="4"/>
      <c r="IZB507" s="4"/>
      <c r="IZC507" s="4"/>
      <c r="IZD507" s="4"/>
      <c r="IZE507" s="4"/>
      <c r="IZF507" s="4"/>
      <c r="IZG507" s="4"/>
      <c r="IZH507" s="4"/>
      <c r="IZI507" s="4"/>
      <c r="IZJ507" s="4"/>
      <c r="IZK507" s="4"/>
      <c r="IZL507" s="4"/>
      <c r="IZM507" s="4"/>
      <c r="IZN507" s="4"/>
      <c r="IZO507" s="4"/>
      <c r="IZP507" s="4"/>
      <c r="IZQ507" s="4"/>
      <c r="IZR507" s="4"/>
      <c r="IZS507" s="4"/>
      <c r="IZT507" s="4"/>
      <c r="IZU507" s="4"/>
      <c r="IZV507" s="4"/>
      <c r="IZW507" s="4"/>
      <c r="IZX507" s="4"/>
      <c r="IZY507" s="4"/>
      <c r="IZZ507" s="4"/>
      <c r="JAA507" s="4"/>
      <c r="JAB507" s="4"/>
      <c r="JAC507" s="4"/>
      <c r="JAD507" s="4"/>
      <c r="JAE507" s="4"/>
      <c r="JAF507" s="4"/>
      <c r="JAG507" s="4"/>
      <c r="JAH507" s="4"/>
      <c r="JAI507" s="4"/>
      <c r="JAJ507" s="4"/>
      <c r="JAK507" s="4"/>
      <c r="JAL507" s="4"/>
      <c r="JAM507" s="4"/>
      <c r="JAN507" s="4"/>
      <c r="JAO507" s="4"/>
      <c r="JAP507" s="4"/>
      <c r="JAQ507" s="4"/>
      <c r="JAR507" s="4"/>
      <c r="JAS507" s="4"/>
      <c r="JAT507" s="4"/>
      <c r="JAU507" s="4"/>
      <c r="JAV507" s="4"/>
      <c r="JAW507" s="4"/>
      <c r="JAX507" s="4"/>
      <c r="JAY507" s="4"/>
      <c r="JAZ507" s="4"/>
      <c r="JBA507" s="4"/>
      <c r="JBB507" s="4"/>
      <c r="JBC507" s="4"/>
      <c r="JBD507" s="4"/>
      <c r="JBE507" s="4"/>
      <c r="JBF507" s="4"/>
      <c r="JBG507" s="4"/>
      <c r="JBH507" s="4"/>
      <c r="JBI507" s="4"/>
      <c r="JBJ507" s="4"/>
      <c r="JBK507" s="4"/>
      <c r="JBL507" s="4"/>
      <c r="JBM507" s="4"/>
      <c r="JBN507" s="4"/>
      <c r="JBO507" s="4"/>
      <c r="JBP507" s="4"/>
      <c r="JBQ507" s="4"/>
      <c r="JBR507" s="4"/>
      <c r="JBS507" s="4"/>
      <c r="JBT507" s="4"/>
      <c r="JBU507" s="4"/>
      <c r="JBV507" s="4"/>
      <c r="JBW507" s="4"/>
      <c r="JBX507" s="4"/>
      <c r="JBY507" s="4"/>
      <c r="JBZ507" s="4"/>
      <c r="JCA507" s="4"/>
      <c r="JCB507" s="4"/>
      <c r="JCC507" s="4"/>
      <c r="JCD507" s="4"/>
      <c r="JCE507" s="4"/>
      <c r="JCF507" s="4"/>
      <c r="JCG507" s="4"/>
      <c r="JCH507" s="4"/>
      <c r="JCI507" s="4"/>
      <c r="JCJ507" s="4"/>
      <c r="JCK507" s="4"/>
      <c r="JCL507" s="4"/>
      <c r="JCM507" s="4"/>
      <c r="JCN507" s="4"/>
      <c r="JCO507" s="4"/>
      <c r="JCP507" s="4"/>
      <c r="JCQ507" s="4"/>
      <c r="JCR507" s="4"/>
      <c r="JCS507" s="4"/>
      <c r="JCT507" s="4"/>
      <c r="JCU507" s="4"/>
      <c r="JCV507" s="4"/>
      <c r="JCW507" s="4"/>
      <c r="JCX507" s="4"/>
      <c r="JCY507" s="4"/>
      <c r="JCZ507" s="4"/>
      <c r="JDA507" s="4"/>
      <c r="JDB507" s="4"/>
      <c r="JDC507" s="4"/>
      <c r="JDD507" s="4"/>
      <c r="JDE507" s="4"/>
      <c r="JDF507" s="4"/>
      <c r="JDG507" s="4"/>
      <c r="JDH507" s="4"/>
      <c r="JDI507" s="4"/>
      <c r="JDJ507" s="4"/>
      <c r="JDK507" s="4"/>
      <c r="JDL507" s="4"/>
      <c r="JDM507" s="4"/>
      <c r="JDN507" s="4"/>
      <c r="JDO507" s="4"/>
      <c r="JDP507" s="4"/>
      <c r="JDQ507" s="4"/>
      <c r="JDR507" s="4"/>
      <c r="JDS507" s="4"/>
      <c r="JDT507" s="4"/>
      <c r="JDU507" s="4"/>
      <c r="JDV507" s="4"/>
      <c r="JDW507" s="4"/>
      <c r="JDX507" s="4"/>
      <c r="JDY507" s="4"/>
      <c r="JDZ507" s="4"/>
      <c r="JEA507" s="4"/>
      <c r="JEB507" s="4"/>
      <c r="JEC507" s="4"/>
      <c r="JED507" s="4"/>
      <c r="JEE507" s="4"/>
      <c r="JEF507" s="4"/>
      <c r="JEG507" s="4"/>
      <c r="JEH507" s="4"/>
      <c r="JEI507" s="4"/>
      <c r="JEJ507" s="4"/>
      <c r="JEK507" s="4"/>
      <c r="JEL507" s="4"/>
      <c r="JEM507" s="4"/>
      <c r="JEN507" s="4"/>
      <c r="JEO507" s="4"/>
      <c r="JEP507" s="4"/>
      <c r="JEQ507" s="4"/>
      <c r="JER507" s="4"/>
      <c r="JES507" s="4"/>
      <c r="JET507" s="4"/>
      <c r="JEU507" s="4"/>
      <c r="JEV507" s="4"/>
      <c r="JEW507" s="4"/>
      <c r="JEX507" s="4"/>
      <c r="JEY507" s="4"/>
      <c r="JEZ507" s="4"/>
      <c r="JFA507" s="4"/>
      <c r="JFB507" s="4"/>
      <c r="JFC507" s="4"/>
      <c r="JFD507" s="4"/>
      <c r="JFE507" s="4"/>
      <c r="JFF507" s="4"/>
      <c r="JFG507" s="4"/>
      <c r="JFH507" s="4"/>
      <c r="JFI507" s="4"/>
      <c r="JFJ507" s="4"/>
      <c r="JFK507" s="4"/>
      <c r="JFL507" s="4"/>
      <c r="JFM507" s="4"/>
      <c r="JFN507" s="4"/>
      <c r="JFO507" s="4"/>
      <c r="JFP507" s="4"/>
      <c r="JFQ507" s="4"/>
      <c r="JFR507" s="4"/>
      <c r="JFS507" s="4"/>
      <c r="JFT507" s="4"/>
      <c r="JFU507" s="4"/>
      <c r="JFV507" s="4"/>
      <c r="JFW507" s="4"/>
      <c r="JFX507" s="4"/>
      <c r="JFY507" s="4"/>
      <c r="JFZ507" s="4"/>
      <c r="JGA507" s="4"/>
      <c r="JGB507" s="4"/>
      <c r="JGC507" s="4"/>
      <c r="JGD507" s="4"/>
      <c r="JGE507" s="4"/>
      <c r="JGF507" s="4"/>
      <c r="JGG507" s="4"/>
      <c r="JGH507" s="4"/>
      <c r="JGI507" s="4"/>
      <c r="JGJ507" s="4"/>
      <c r="JGK507" s="4"/>
      <c r="JGL507" s="4"/>
      <c r="JGM507" s="4"/>
      <c r="JGN507" s="4"/>
      <c r="JGO507" s="4"/>
      <c r="JGP507" s="4"/>
      <c r="JGQ507" s="4"/>
      <c r="JGR507" s="4"/>
      <c r="JGS507" s="4"/>
      <c r="JGT507" s="4"/>
      <c r="JGU507" s="4"/>
      <c r="JGV507" s="4"/>
      <c r="JGW507" s="4"/>
      <c r="JGX507" s="4"/>
      <c r="JGY507" s="4"/>
      <c r="JGZ507" s="4"/>
      <c r="JHA507" s="4"/>
      <c r="JHB507" s="4"/>
      <c r="JHC507" s="4"/>
      <c r="JHD507" s="4"/>
      <c r="JHE507" s="4"/>
      <c r="JHF507" s="4"/>
      <c r="JHG507" s="4"/>
      <c r="JHH507" s="4"/>
      <c r="JHI507" s="4"/>
      <c r="JHJ507" s="4"/>
      <c r="JHK507" s="4"/>
      <c r="JHL507" s="4"/>
      <c r="JHM507" s="4"/>
      <c r="JHN507" s="4"/>
      <c r="JHO507" s="4"/>
      <c r="JHP507" s="4"/>
      <c r="JHQ507" s="4"/>
      <c r="JHR507" s="4"/>
      <c r="JHS507" s="4"/>
      <c r="JHT507" s="4"/>
      <c r="JHU507" s="4"/>
      <c r="JHV507" s="4"/>
      <c r="JHW507" s="4"/>
      <c r="JHX507" s="4"/>
      <c r="JHY507" s="4"/>
      <c r="JHZ507" s="4"/>
      <c r="JIA507" s="4"/>
      <c r="JIB507" s="4"/>
      <c r="JIC507" s="4"/>
      <c r="JID507" s="4"/>
      <c r="JIE507" s="4"/>
      <c r="JIF507" s="4"/>
      <c r="JIG507" s="4"/>
      <c r="JIH507" s="4"/>
      <c r="JII507" s="4"/>
      <c r="JIJ507" s="4"/>
      <c r="JIK507" s="4"/>
      <c r="JIL507" s="4"/>
      <c r="JIM507" s="4"/>
      <c r="JIN507" s="4"/>
      <c r="JIO507" s="4"/>
      <c r="JIP507" s="4"/>
      <c r="JIQ507" s="4"/>
      <c r="JIR507" s="4"/>
      <c r="JIS507" s="4"/>
      <c r="JIT507" s="4"/>
      <c r="JIU507" s="4"/>
      <c r="JIV507" s="4"/>
      <c r="JIW507" s="4"/>
      <c r="JIX507" s="4"/>
      <c r="JIY507" s="4"/>
      <c r="JIZ507" s="4"/>
      <c r="JJA507" s="4"/>
      <c r="JJB507" s="4"/>
      <c r="JJC507" s="4"/>
      <c r="JJD507" s="4"/>
      <c r="JJE507" s="4"/>
      <c r="JJF507" s="4"/>
      <c r="JJG507" s="4"/>
      <c r="JJH507" s="4"/>
      <c r="JJI507" s="4"/>
      <c r="JJJ507" s="4"/>
      <c r="JJK507" s="4"/>
      <c r="JJL507" s="4"/>
      <c r="JJM507" s="4"/>
      <c r="JJN507" s="4"/>
      <c r="JJO507" s="4"/>
      <c r="JJP507" s="4"/>
      <c r="JJQ507" s="4"/>
      <c r="JJR507" s="4"/>
      <c r="JJS507" s="4"/>
      <c r="JJT507" s="4"/>
      <c r="JJU507" s="4"/>
      <c r="JJV507" s="4"/>
      <c r="JJW507" s="4"/>
      <c r="JJX507" s="4"/>
      <c r="JJY507" s="4"/>
      <c r="JJZ507" s="4"/>
      <c r="JKA507" s="4"/>
      <c r="JKB507" s="4"/>
      <c r="JKC507" s="4"/>
      <c r="JKD507" s="4"/>
      <c r="JKE507" s="4"/>
      <c r="JKF507" s="4"/>
      <c r="JKG507" s="4"/>
      <c r="JKH507" s="4"/>
      <c r="JKI507" s="4"/>
      <c r="JKJ507" s="4"/>
      <c r="JKK507" s="4"/>
      <c r="JKL507" s="4"/>
      <c r="JKM507" s="4"/>
      <c r="JKN507" s="4"/>
      <c r="JKO507" s="4"/>
      <c r="JKP507" s="4"/>
      <c r="JKQ507" s="4"/>
      <c r="JKR507" s="4"/>
      <c r="JKS507" s="4"/>
      <c r="JKT507" s="4"/>
      <c r="JKU507" s="4"/>
      <c r="JKV507" s="4"/>
      <c r="JKW507" s="4"/>
      <c r="JKX507" s="4"/>
      <c r="JKY507" s="4"/>
      <c r="JKZ507" s="4"/>
      <c r="JLA507" s="4"/>
      <c r="JLB507" s="4"/>
      <c r="JLC507" s="4"/>
      <c r="JLD507" s="4"/>
      <c r="JLE507" s="4"/>
      <c r="JLF507" s="4"/>
      <c r="JLG507" s="4"/>
      <c r="JLH507" s="4"/>
      <c r="JLI507" s="4"/>
      <c r="JLJ507" s="4"/>
      <c r="JLK507" s="4"/>
      <c r="JLL507" s="4"/>
      <c r="JLM507" s="4"/>
      <c r="JLN507" s="4"/>
      <c r="JLO507" s="4"/>
      <c r="JLP507" s="4"/>
      <c r="JLQ507" s="4"/>
      <c r="JLR507" s="4"/>
      <c r="JLS507" s="4"/>
      <c r="JLT507" s="4"/>
      <c r="JLU507" s="4"/>
      <c r="JLV507" s="4"/>
      <c r="JLW507" s="4"/>
      <c r="JLX507" s="4"/>
      <c r="JLY507" s="4"/>
      <c r="JLZ507" s="4"/>
      <c r="JMA507" s="4"/>
      <c r="JMB507" s="4"/>
      <c r="JMC507" s="4"/>
      <c r="JMD507" s="4"/>
      <c r="JME507" s="4"/>
      <c r="JMF507" s="4"/>
      <c r="JMG507" s="4"/>
      <c r="JMH507" s="4"/>
      <c r="JMI507" s="4"/>
      <c r="JMJ507" s="4"/>
      <c r="JMK507" s="4"/>
      <c r="JML507" s="4"/>
      <c r="JMM507" s="4"/>
      <c r="JMN507" s="4"/>
      <c r="JMO507" s="4"/>
      <c r="JMP507" s="4"/>
      <c r="JMQ507" s="4"/>
      <c r="JMR507" s="4"/>
      <c r="JMS507" s="4"/>
      <c r="JMT507" s="4"/>
      <c r="JMU507" s="4"/>
      <c r="JMV507" s="4"/>
      <c r="JMW507" s="4"/>
      <c r="JMX507" s="4"/>
      <c r="JMY507" s="4"/>
      <c r="JMZ507" s="4"/>
      <c r="JNA507" s="4"/>
      <c r="JNB507" s="4"/>
      <c r="JNC507" s="4"/>
      <c r="JND507" s="4"/>
      <c r="JNE507" s="4"/>
      <c r="JNF507" s="4"/>
      <c r="JNG507" s="4"/>
      <c r="JNH507" s="4"/>
      <c r="JNI507" s="4"/>
      <c r="JNJ507" s="4"/>
      <c r="JNK507" s="4"/>
      <c r="JNL507" s="4"/>
      <c r="JNM507" s="4"/>
      <c r="JNN507" s="4"/>
      <c r="JNO507" s="4"/>
      <c r="JNP507" s="4"/>
      <c r="JNQ507" s="4"/>
      <c r="JNR507" s="4"/>
      <c r="JNS507" s="4"/>
      <c r="JNT507" s="4"/>
      <c r="JNU507" s="4"/>
      <c r="JNV507" s="4"/>
      <c r="JNW507" s="4"/>
      <c r="JNX507" s="4"/>
      <c r="JNY507" s="4"/>
      <c r="JNZ507" s="4"/>
      <c r="JOA507" s="4"/>
      <c r="JOB507" s="4"/>
      <c r="JOC507" s="4"/>
      <c r="JOD507" s="4"/>
      <c r="JOE507" s="4"/>
      <c r="JOF507" s="4"/>
      <c r="JOG507" s="4"/>
      <c r="JOH507" s="4"/>
      <c r="JOI507" s="4"/>
      <c r="JOJ507" s="4"/>
      <c r="JOK507" s="4"/>
      <c r="JOL507" s="4"/>
      <c r="JOM507" s="4"/>
      <c r="JON507" s="4"/>
      <c r="JOO507" s="4"/>
      <c r="JOP507" s="4"/>
      <c r="JOQ507" s="4"/>
      <c r="JOR507" s="4"/>
      <c r="JOS507" s="4"/>
      <c r="JOT507" s="4"/>
      <c r="JOU507" s="4"/>
      <c r="JOV507" s="4"/>
      <c r="JOW507" s="4"/>
      <c r="JOX507" s="4"/>
      <c r="JOY507" s="4"/>
      <c r="JOZ507" s="4"/>
      <c r="JPA507" s="4"/>
      <c r="JPB507" s="4"/>
      <c r="JPC507" s="4"/>
      <c r="JPD507" s="4"/>
      <c r="JPE507" s="4"/>
      <c r="JPF507" s="4"/>
      <c r="JPG507" s="4"/>
      <c r="JPH507" s="4"/>
      <c r="JPI507" s="4"/>
      <c r="JPJ507" s="4"/>
      <c r="JPK507" s="4"/>
      <c r="JPL507" s="4"/>
      <c r="JPM507" s="4"/>
      <c r="JPN507" s="4"/>
      <c r="JPO507" s="4"/>
      <c r="JPP507" s="4"/>
      <c r="JPQ507" s="4"/>
      <c r="JPR507" s="4"/>
      <c r="JPS507" s="4"/>
      <c r="JPT507" s="4"/>
      <c r="JPU507" s="4"/>
      <c r="JPV507" s="4"/>
      <c r="JPW507" s="4"/>
      <c r="JPX507" s="4"/>
      <c r="JPY507" s="4"/>
      <c r="JPZ507" s="4"/>
      <c r="JQA507" s="4"/>
      <c r="JQB507" s="4"/>
      <c r="JQC507" s="4"/>
      <c r="JQD507" s="4"/>
      <c r="JQE507" s="4"/>
      <c r="JQF507" s="4"/>
      <c r="JQG507" s="4"/>
      <c r="JQH507" s="4"/>
      <c r="JQI507" s="4"/>
      <c r="JQJ507" s="4"/>
      <c r="JQK507" s="4"/>
      <c r="JQL507" s="4"/>
      <c r="JQM507" s="4"/>
      <c r="JQN507" s="4"/>
      <c r="JQO507" s="4"/>
      <c r="JQP507" s="4"/>
      <c r="JQQ507" s="4"/>
      <c r="JQR507" s="4"/>
      <c r="JQS507" s="4"/>
      <c r="JQT507" s="4"/>
      <c r="JQU507" s="4"/>
      <c r="JQV507" s="4"/>
      <c r="JQW507" s="4"/>
      <c r="JQX507" s="4"/>
      <c r="JQY507" s="4"/>
      <c r="JQZ507" s="4"/>
      <c r="JRA507" s="4"/>
      <c r="JRB507" s="4"/>
      <c r="JRC507" s="4"/>
      <c r="JRD507" s="4"/>
      <c r="JRE507" s="4"/>
      <c r="JRF507" s="4"/>
      <c r="JRG507" s="4"/>
      <c r="JRH507" s="4"/>
      <c r="JRI507" s="4"/>
      <c r="JRJ507" s="4"/>
      <c r="JRK507" s="4"/>
      <c r="JRL507" s="4"/>
      <c r="JRM507" s="4"/>
      <c r="JRN507" s="4"/>
      <c r="JRO507" s="4"/>
      <c r="JRP507" s="4"/>
      <c r="JRQ507" s="4"/>
      <c r="JRR507" s="4"/>
      <c r="JRS507" s="4"/>
      <c r="JRT507" s="4"/>
      <c r="JRU507" s="4"/>
      <c r="JRV507" s="4"/>
      <c r="JRW507" s="4"/>
      <c r="JRX507" s="4"/>
      <c r="JRY507" s="4"/>
      <c r="JRZ507" s="4"/>
      <c r="JSA507" s="4"/>
      <c r="JSB507" s="4"/>
      <c r="JSC507" s="4"/>
      <c r="JSD507" s="4"/>
      <c r="JSE507" s="4"/>
      <c r="JSF507" s="4"/>
      <c r="JSG507" s="4"/>
      <c r="JSH507" s="4"/>
      <c r="JSI507" s="4"/>
      <c r="JSJ507" s="4"/>
      <c r="JSK507" s="4"/>
      <c r="JSL507" s="4"/>
      <c r="JSM507" s="4"/>
      <c r="JSN507" s="4"/>
      <c r="JSO507" s="4"/>
      <c r="JSP507" s="4"/>
      <c r="JSQ507" s="4"/>
      <c r="JSR507" s="4"/>
      <c r="JSS507" s="4"/>
      <c r="JST507" s="4"/>
      <c r="JSU507" s="4"/>
      <c r="JSV507" s="4"/>
      <c r="JSW507" s="4"/>
      <c r="JSX507" s="4"/>
      <c r="JSY507" s="4"/>
      <c r="JSZ507" s="4"/>
      <c r="JTA507" s="4"/>
      <c r="JTB507" s="4"/>
      <c r="JTC507" s="4"/>
      <c r="JTD507" s="4"/>
      <c r="JTE507" s="4"/>
      <c r="JTF507" s="4"/>
      <c r="JTG507" s="4"/>
      <c r="JTH507" s="4"/>
      <c r="JTI507" s="4"/>
      <c r="JTJ507" s="4"/>
      <c r="JTK507" s="4"/>
      <c r="JTL507" s="4"/>
      <c r="JTM507" s="4"/>
      <c r="JTN507" s="4"/>
      <c r="JTO507" s="4"/>
      <c r="JTP507" s="4"/>
      <c r="JTQ507" s="4"/>
      <c r="JTR507" s="4"/>
      <c r="JTS507" s="4"/>
      <c r="JTT507" s="4"/>
      <c r="JTU507" s="4"/>
      <c r="JTV507" s="4"/>
      <c r="JTW507" s="4"/>
      <c r="JTX507" s="4"/>
      <c r="JTY507" s="4"/>
      <c r="JTZ507" s="4"/>
      <c r="JUA507" s="4"/>
      <c r="JUB507" s="4"/>
      <c r="JUC507" s="4"/>
      <c r="JUD507" s="4"/>
      <c r="JUE507" s="4"/>
      <c r="JUF507" s="4"/>
      <c r="JUG507" s="4"/>
      <c r="JUH507" s="4"/>
      <c r="JUI507" s="4"/>
      <c r="JUJ507" s="4"/>
      <c r="JUK507" s="4"/>
      <c r="JUL507" s="4"/>
      <c r="JUM507" s="4"/>
      <c r="JUN507" s="4"/>
      <c r="JUO507" s="4"/>
      <c r="JUP507" s="4"/>
      <c r="JUQ507" s="4"/>
      <c r="JUR507" s="4"/>
      <c r="JUS507" s="4"/>
      <c r="JUT507" s="4"/>
      <c r="JUU507" s="4"/>
      <c r="JUV507" s="4"/>
      <c r="JUW507" s="4"/>
      <c r="JUX507" s="4"/>
      <c r="JUY507" s="4"/>
      <c r="JUZ507" s="4"/>
      <c r="JVA507" s="4"/>
      <c r="JVB507" s="4"/>
      <c r="JVC507" s="4"/>
      <c r="JVD507" s="4"/>
      <c r="JVE507" s="4"/>
      <c r="JVF507" s="4"/>
      <c r="JVG507" s="4"/>
      <c r="JVH507" s="4"/>
      <c r="JVI507" s="4"/>
      <c r="JVJ507" s="4"/>
      <c r="JVK507" s="4"/>
      <c r="JVL507" s="4"/>
      <c r="JVM507" s="4"/>
      <c r="JVN507" s="4"/>
      <c r="JVO507" s="4"/>
      <c r="JVP507" s="4"/>
      <c r="JVQ507" s="4"/>
      <c r="JVR507" s="4"/>
      <c r="JVS507" s="4"/>
      <c r="JVT507" s="4"/>
      <c r="JVU507" s="4"/>
      <c r="JVV507" s="4"/>
      <c r="JVW507" s="4"/>
      <c r="JVX507" s="4"/>
      <c r="JVY507" s="4"/>
      <c r="JVZ507" s="4"/>
      <c r="JWA507" s="4"/>
      <c r="JWB507" s="4"/>
      <c r="JWC507" s="4"/>
      <c r="JWD507" s="4"/>
      <c r="JWE507" s="4"/>
      <c r="JWF507" s="4"/>
      <c r="JWG507" s="4"/>
      <c r="JWH507" s="4"/>
      <c r="JWI507" s="4"/>
      <c r="JWJ507" s="4"/>
      <c r="JWK507" s="4"/>
      <c r="JWL507" s="4"/>
      <c r="JWM507" s="4"/>
      <c r="JWN507" s="4"/>
      <c r="JWO507" s="4"/>
      <c r="JWP507" s="4"/>
      <c r="JWQ507" s="4"/>
      <c r="JWR507" s="4"/>
      <c r="JWS507" s="4"/>
      <c r="JWT507" s="4"/>
      <c r="JWU507" s="4"/>
      <c r="JWV507" s="4"/>
      <c r="JWW507" s="4"/>
      <c r="JWX507" s="4"/>
      <c r="JWY507" s="4"/>
      <c r="JWZ507" s="4"/>
      <c r="JXA507" s="4"/>
      <c r="JXB507" s="4"/>
      <c r="JXC507" s="4"/>
      <c r="JXD507" s="4"/>
      <c r="JXE507" s="4"/>
      <c r="JXF507" s="4"/>
      <c r="JXG507" s="4"/>
      <c r="JXH507" s="4"/>
      <c r="JXI507" s="4"/>
      <c r="JXJ507" s="4"/>
      <c r="JXK507" s="4"/>
      <c r="JXL507" s="4"/>
      <c r="JXM507" s="4"/>
      <c r="JXN507" s="4"/>
      <c r="JXO507" s="4"/>
      <c r="JXP507" s="4"/>
      <c r="JXQ507" s="4"/>
      <c r="JXR507" s="4"/>
      <c r="JXS507" s="4"/>
      <c r="JXT507" s="4"/>
      <c r="JXU507" s="4"/>
      <c r="JXV507" s="4"/>
      <c r="JXW507" s="4"/>
      <c r="JXX507" s="4"/>
      <c r="JXY507" s="4"/>
      <c r="JXZ507" s="4"/>
      <c r="JYA507" s="4"/>
      <c r="JYB507" s="4"/>
      <c r="JYC507" s="4"/>
      <c r="JYD507" s="4"/>
      <c r="JYE507" s="4"/>
      <c r="JYF507" s="4"/>
      <c r="JYG507" s="4"/>
      <c r="JYH507" s="4"/>
      <c r="JYI507" s="4"/>
      <c r="JYJ507" s="4"/>
      <c r="JYK507" s="4"/>
      <c r="JYL507" s="4"/>
      <c r="JYM507" s="4"/>
      <c r="JYN507" s="4"/>
      <c r="JYO507" s="4"/>
      <c r="JYP507" s="4"/>
      <c r="JYQ507" s="4"/>
      <c r="JYR507" s="4"/>
      <c r="JYS507" s="4"/>
      <c r="JYT507" s="4"/>
      <c r="JYU507" s="4"/>
      <c r="JYV507" s="4"/>
      <c r="JYW507" s="4"/>
      <c r="JYX507" s="4"/>
      <c r="JYY507" s="4"/>
      <c r="JYZ507" s="4"/>
      <c r="JZA507" s="4"/>
      <c r="JZB507" s="4"/>
      <c r="JZC507" s="4"/>
      <c r="JZD507" s="4"/>
      <c r="JZE507" s="4"/>
      <c r="JZF507" s="4"/>
      <c r="JZG507" s="4"/>
      <c r="JZH507" s="4"/>
      <c r="JZI507" s="4"/>
      <c r="JZJ507" s="4"/>
      <c r="JZK507" s="4"/>
      <c r="JZL507" s="4"/>
      <c r="JZM507" s="4"/>
      <c r="JZN507" s="4"/>
      <c r="JZO507" s="4"/>
      <c r="JZP507" s="4"/>
      <c r="JZQ507" s="4"/>
      <c r="JZR507" s="4"/>
      <c r="JZS507" s="4"/>
      <c r="JZT507" s="4"/>
      <c r="JZU507" s="4"/>
      <c r="JZV507" s="4"/>
      <c r="JZW507" s="4"/>
      <c r="JZX507" s="4"/>
      <c r="JZY507" s="4"/>
      <c r="JZZ507" s="4"/>
      <c r="KAA507" s="4"/>
      <c r="KAB507" s="4"/>
      <c r="KAC507" s="4"/>
      <c r="KAD507" s="4"/>
      <c r="KAE507" s="4"/>
      <c r="KAF507" s="4"/>
      <c r="KAG507" s="4"/>
      <c r="KAH507" s="4"/>
      <c r="KAI507" s="4"/>
      <c r="KAJ507" s="4"/>
      <c r="KAK507" s="4"/>
      <c r="KAL507" s="4"/>
      <c r="KAM507" s="4"/>
      <c r="KAN507" s="4"/>
      <c r="KAO507" s="4"/>
      <c r="KAP507" s="4"/>
      <c r="KAQ507" s="4"/>
      <c r="KAR507" s="4"/>
      <c r="KAS507" s="4"/>
      <c r="KAT507" s="4"/>
      <c r="KAU507" s="4"/>
      <c r="KAV507" s="4"/>
      <c r="KAW507" s="4"/>
      <c r="KAX507" s="4"/>
      <c r="KAY507" s="4"/>
      <c r="KAZ507" s="4"/>
      <c r="KBA507" s="4"/>
      <c r="KBB507" s="4"/>
      <c r="KBC507" s="4"/>
      <c r="KBD507" s="4"/>
      <c r="KBE507" s="4"/>
      <c r="KBF507" s="4"/>
      <c r="KBG507" s="4"/>
      <c r="KBH507" s="4"/>
      <c r="KBI507" s="4"/>
      <c r="KBJ507" s="4"/>
      <c r="KBK507" s="4"/>
      <c r="KBL507" s="4"/>
      <c r="KBM507" s="4"/>
      <c r="KBN507" s="4"/>
      <c r="KBO507" s="4"/>
      <c r="KBP507" s="4"/>
      <c r="KBQ507" s="4"/>
      <c r="KBR507" s="4"/>
      <c r="KBS507" s="4"/>
      <c r="KBT507" s="4"/>
      <c r="KBU507" s="4"/>
      <c r="KBV507" s="4"/>
      <c r="KBW507" s="4"/>
      <c r="KBX507" s="4"/>
      <c r="KBY507" s="4"/>
      <c r="KBZ507" s="4"/>
      <c r="KCA507" s="4"/>
      <c r="KCB507" s="4"/>
      <c r="KCC507" s="4"/>
      <c r="KCD507" s="4"/>
      <c r="KCE507" s="4"/>
      <c r="KCF507" s="4"/>
      <c r="KCG507" s="4"/>
      <c r="KCH507" s="4"/>
      <c r="KCI507" s="4"/>
      <c r="KCJ507" s="4"/>
      <c r="KCK507" s="4"/>
      <c r="KCL507" s="4"/>
      <c r="KCM507" s="4"/>
      <c r="KCN507" s="4"/>
      <c r="KCO507" s="4"/>
      <c r="KCP507" s="4"/>
      <c r="KCQ507" s="4"/>
      <c r="KCR507" s="4"/>
      <c r="KCS507" s="4"/>
      <c r="KCT507" s="4"/>
      <c r="KCU507" s="4"/>
      <c r="KCV507" s="4"/>
      <c r="KCW507" s="4"/>
      <c r="KCX507" s="4"/>
      <c r="KCY507" s="4"/>
      <c r="KCZ507" s="4"/>
      <c r="KDA507" s="4"/>
      <c r="KDB507" s="4"/>
      <c r="KDC507" s="4"/>
      <c r="KDD507" s="4"/>
      <c r="KDE507" s="4"/>
      <c r="KDF507" s="4"/>
      <c r="KDG507" s="4"/>
      <c r="KDH507" s="4"/>
      <c r="KDI507" s="4"/>
      <c r="KDJ507" s="4"/>
      <c r="KDK507" s="4"/>
      <c r="KDL507" s="4"/>
      <c r="KDM507" s="4"/>
      <c r="KDN507" s="4"/>
      <c r="KDO507" s="4"/>
      <c r="KDP507" s="4"/>
      <c r="KDQ507" s="4"/>
      <c r="KDR507" s="4"/>
      <c r="KDS507" s="4"/>
      <c r="KDT507" s="4"/>
      <c r="KDU507" s="4"/>
      <c r="KDV507" s="4"/>
      <c r="KDW507" s="4"/>
      <c r="KDX507" s="4"/>
      <c r="KDY507" s="4"/>
      <c r="KDZ507" s="4"/>
      <c r="KEA507" s="4"/>
      <c r="KEB507" s="4"/>
      <c r="KEC507" s="4"/>
      <c r="KED507" s="4"/>
      <c r="KEE507" s="4"/>
      <c r="KEF507" s="4"/>
      <c r="KEG507" s="4"/>
      <c r="KEH507" s="4"/>
      <c r="KEI507" s="4"/>
      <c r="KEJ507" s="4"/>
      <c r="KEK507" s="4"/>
      <c r="KEL507" s="4"/>
      <c r="KEM507" s="4"/>
      <c r="KEN507" s="4"/>
      <c r="KEO507" s="4"/>
      <c r="KEP507" s="4"/>
      <c r="KEQ507" s="4"/>
      <c r="KER507" s="4"/>
      <c r="KES507" s="4"/>
      <c r="KET507" s="4"/>
      <c r="KEU507" s="4"/>
      <c r="KEV507" s="4"/>
      <c r="KEW507" s="4"/>
      <c r="KEX507" s="4"/>
      <c r="KEY507" s="4"/>
      <c r="KEZ507" s="4"/>
      <c r="KFA507" s="4"/>
      <c r="KFB507" s="4"/>
      <c r="KFC507" s="4"/>
      <c r="KFD507" s="4"/>
      <c r="KFE507" s="4"/>
      <c r="KFF507" s="4"/>
      <c r="KFG507" s="4"/>
      <c r="KFH507" s="4"/>
      <c r="KFI507" s="4"/>
      <c r="KFJ507" s="4"/>
      <c r="KFK507" s="4"/>
      <c r="KFL507" s="4"/>
      <c r="KFM507" s="4"/>
      <c r="KFN507" s="4"/>
      <c r="KFO507" s="4"/>
      <c r="KFP507" s="4"/>
      <c r="KFQ507" s="4"/>
      <c r="KFR507" s="4"/>
      <c r="KFS507" s="4"/>
      <c r="KFT507" s="4"/>
      <c r="KFU507" s="4"/>
      <c r="KFV507" s="4"/>
      <c r="KFW507" s="4"/>
      <c r="KFX507" s="4"/>
      <c r="KFY507" s="4"/>
      <c r="KFZ507" s="4"/>
      <c r="KGA507" s="4"/>
      <c r="KGB507" s="4"/>
      <c r="KGC507" s="4"/>
      <c r="KGD507" s="4"/>
      <c r="KGE507" s="4"/>
      <c r="KGF507" s="4"/>
      <c r="KGG507" s="4"/>
      <c r="KGH507" s="4"/>
      <c r="KGI507" s="4"/>
      <c r="KGJ507" s="4"/>
      <c r="KGK507" s="4"/>
      <c r="KGL507" s="4"/>
      <c r="KGM507" s="4"/>
      <c r="KGN507" s="4"/>
      <c r="KGO507" s="4"/>
      <c r="KGP507" s="4"/>
      <c r="KGQ507" s="4"/>
      <c r="KGR507" s="4"/>
      <c r="KGS507" s="4"/>
      <c r="KGT507" s="4"/>
      <c r="KGU507" s="4"/>
      <c r="KGV507" s="4"/>
      <c r="KGW507" s="4"/>
      <c r="KGX507" s="4"/>
      <c r="KGY507" s="4"/>
      <c r="KGZ507" s="4"/>
      <c r="KHA507" s="4"/>
      <c r="KHB507" s="4"/>
      <c r="KHC507" s="4"/>
      <c r="KHD507" s="4"/>
      <c r="KHE507" s="4"/>
      <c r="KHF507" s="4"/>
      <c r="KHG507" s="4"/>
      <c r="KHH507" s="4"/>
      <c r="KHI507" s="4"/>
      <c r="KHJ507" s="4"/>
      <c r="KHK507" s="4"/>
      <c r="KHL507" s="4"/>
      <c r="KHM507" s="4"/>
      <c r="KHN507" s="4"/>
      <c r="KHO507" s="4"/>
      <c r="KHP507" s="4"/>
      <c r="KHQ507" s="4"/>
      <c r="KHR507" s="4"/>
      <c r="KHS507" s="4"/>
      <c r="KHT507" s="4"/>
      <c r="KHU507" s="4"/>
      <c r="KHV507" s="4"/>
      <c r="KHW507" s="4"/>
      <c r="KHX507" s="4"/>
      <c r="KHY507" s="4"/>
      <c r="KHZ507" s="4"/>
      <c r="KIA507" s="4"/>
      <c r="KIB507" s="4"/>
      <c r="KIC507" s="4"/>
      <c r="KID507" s="4"/>
      <c r="KIE507" s="4"/>
      <c r="KIF507" s="4"/>
      <c r="KIG507" s="4"/>
      <c r="KIH507" s="4"/>
      <c r="KII507" s="4"/>
      <c r="KIJ507" s="4"/>
      <c r="KIK507" s="4"/>
      <c r="KIL507" s="4"/>
      <c r="KIM507" s="4"/>
      <c r="KIN507" s="4"/>
      <c r="KIO507" s="4"/>
      <c r="KIP507" s="4"/>
      <c r="KIQ507" s="4"/>
      <c r="KIR507" s="4"/>
      <c r="KIS507" s="4"/>
      <c r="KIT507" s="4"/>
      <c r="KIU507" s="4"/>
      <c r="KIV507" s="4"/>
      <c r="KIW507" s="4"/>
      <c r="KIX507" s="4"/>
      <c r="KIY507" s="4"/>
      <c r="KIZ507" s="4"/>
      <c r="KJA507" s="4"/>
      <c r="KJB507" s="4"/>
      <c r="KJC507" s="4"/>
      <c r="KJD507" s="4"/>
      <c r="KJE507" s="4"/>
      <c r="KJF507" s="4"/>
      <c r="KJG507" s="4"/>
      <c r="KJH507" s="4"/>
      <c r="KJI507" s="4"/>
      <c r="KJJ507" s="4"/>
      <c r="KJK507" s="4"/>
      <c r="KJL507" s="4"/>
      <c r="KJM507" s="4"/>
      <c r="KJN507" s="4"/>
      <c r="KJO507" s="4"/>
      <c r="KJP507" s="4"/>
      <c r="KJQ507" s="4"/>
      <c r="KJR507" s="4"/>
      <c r="KJS507" s="4"/>
      <c r="KJT507" s="4"/>
      <c r="KJU507" s="4"/>
      <c r="KJV507" s="4"/>
      <c r="KJW507" s="4"/>
      <c r="KJX507" s="4"/>
      <c r="KJY507" s="4"/>
      <c r="KJZ507" s="4"/>
      <c r="KKA507" s="4"/>
      <c r="KKB507" s="4"/>
      <c r="KKC507" s="4"/>
      <c r="KKD507" s="4"/>
      <c r="KKE507" s="4"/>
      <c r="KKF507" s="4"/>
      <c r="KKG507" s="4"/>
      <c r="KKH507" s="4"/>
      <c r="KKI507" s="4"/>
      <c r="KKJ507" s="4"/>
      <c r="KKK507" s="4"/>
      <c r="KKL507" s="4"/>
      <c r="KKM507" s="4"/>
      <c r="KKN507" s="4"/>
      <c r="KKO507" s="4"/>
      <c r="KKP507" s="4"/>
      <c r="KKQ507" s="4"/>
      <c r="KKR507" s="4"/>
      <c r="KKS507" s="4"/>
      <c r="KKT507" s="4"/>
      <c r="KKU507" s="4"/>
      <c r="KKV507" s="4"/>
      <c r="KKW507" s="4"/>
      <c r="KKX507" s="4"/>
      <c r="KKY507" s="4"/>
      <c r="KKZ507" s="4"/>
      <c r="KLA507" s="4"/>
      <c r="KLB507" s="4"/>
      <c r="KLC507" s="4"/>
      <c r="KLD507" s="4"/>
      <c r="KLE507" s="4"/>
      <c r="KLF507" s="4"/>
      <c r="KLG507" s="4"/>
      <c r="KLH507" s="4"/>
      <c r="KLI507" s="4"/>
      <c r="KLJ507" s="4"/>
      <c r="KLK507" s="4"/>
      <c r="KLL507" s="4"/>
      <c r="KLM507" s="4"/>
      <c r="KLN507" s="4"/>
      <c r="KLO507" s="4"/>
      <c r="KLP507" s="4"/>
      <c r="KLQ507" s="4"/>
      <c r="KLR507" s="4"/>
      <c r="KLS507" s="4"/>
      <c r="KLT507" s="4"/>
      <c r="KLU507" s="4"/>
      <c r="KLV507" s="4"/>
      <c r="KLW507" s="4"/>
      <c r="KLX507" s="4"/>
      <c r="KLY507" s="4"/>
      <c r="KLZ507" s="4"/>
      <c r="KMA507" s="4"/>
      <c r="KMB507" s="4"/>
      <c r="KMC507" s="4"/>
      <c r="KMD507" s="4"/>
      <c r="KME507" s="4"/>
      <c r="KMF507" s="4"/>
      <c r="KMG507" s="4"/>
      <c r="KMH507" s="4"/>
      <c r="KMI507" s="4"/>
      <c r="KMJ507" s="4"/>
      <c r="KMK507" s="4"/>
      <c r="KML507" s="4"/>
      <c r="KMM507" s="4"/>
      <c r="KMN507" s="4"/>
      <c r="KMO507" s="4"/>
      <c r="KMP507" s="4"/>
      <c r="KMQ507" s="4"/>
      <c r="KMR507" s="4"/>
      <c r="KMS507" s="4"/>
      <c r="KMT507" s="4"/>
      <c r="KMU507" s="4"/>
      <c r="KMV507" s="4"/>
      <c r="KMW507" s="4"/>
      <c r="KMX507" s="4"/>
      <c r="KMY507" s="4"/>
      <c r="KMZ507" s="4"/>
      <c r="KNA507" s="4"/>
      <c r="KNB507" s="4"/>
      <c r="KNC507" s="4"/>
      <c r="KND507" s="4"/>
      <c r="KNE507" s="4"/>
      <c r="KNF507" s="4"/>
      <c r="KNG507" s="4"/>
      <c r="KNH507" s="4"/>
      <c r="KNI507" s="4"/>
      <c r="KNJ507" s="4"/>
      <c r="KNK507" s="4"/>
      <c r="KNL507" s="4"/>
      <c r="KNM507" s="4"/>
      <c r="KNN507" s="4"/>
      <c r="KNO507" s="4"/>
      <c r="KNP507" s="4"/>
      <c r="KNQ507" s="4"/>
      <c r="KNR507" s="4"/>
      <c r="KNS507" s="4"/>
      <c r="KNT507" s="4"/>
      <c r="KNU507" s="4"/>
      <c r="KNV507" s="4"/>
      <c r="KNW507" s="4"/>
      <c r="KNX507" s="4"/>
      <c r="KNY507" s="4"/>
      <c r="KNZ507" s="4"/>
      <c r="KOA507" s="4"/>
      <c r="KOB507" s="4"/>
      <c r="KOC507" s="4"/>
      <c r="KOD507" s="4"/>
      <c r="KOE507" s="4"/>
      <c r="KOF507" s="4"/>
      <c r="KOG507" s="4"/>
      <c r="KOH507" s="4"/>
      <c r="KOI507" s="4"/>
      <c r="KOJ507" s="4"/>
      <c r="KOK507" s="4"/>
      <c r="KOL507" s="4"/>
      <c r="KOM507" s="4"/>
      <c r="KON507" s="4"/>
      <c r="KOO507" s="4"/>
      <c r="KOP507" s="4"/>
      <c r="KOQ507" s="4"/>
      <c r="KOR507" s="4"/>
      <c r="KOS507" s="4"/>
      <c r="KOT507" s="4"/>
      <c r="KOU507" s="4"/>
      <c r="KOV507" s="4"/>
      <c r="KOW507" s="4"/>
      <c r="KOX507" s="4"/>
      <c r="KOY507" s="4"/>
      <c r="KOZ507" s="4"/>
      <c r="KPA507" s="4"/>
      <c r="KPB507" s="4"/>
      <c r="KPC507" s="4"/>
      <c r="KPD507" s="4"/>
      <c r="KPE507" s="4"/>
      <c r="KPF507" s="4"/>
      <c r="KPG507" s="4"/>
      <c r="KPH507" s="4"/>
      <c r="KPI507" s="4"/>
      <c r="KPJ507" s="4"/>
      <c r="KPK507" s="4"/>
      <c r="KPL507" s="4"/>
      <c r="KPM507" s="4"/>
      <c r="KPN507" s="4"/>
      <c r="KPO507" s="4"/>
      <c r="KPP507" s="4"/>
      <c r="KPQ507" s="4"/>
      <c r="KPR507" s="4"/>
      <c r="KPS507" s="4"/>
      <c r="KPT507" s="4"/>
      <c r="KPU507" s="4"/>
      <c r="KPV507" s="4"/>
      <c r="KPW507" s="4"/>
      <c r="KPX507" s="4"/>
      <c r="KPY507" s="4"/>
      <c r="KPZ507" s="4"/>
      <c r="KQA507" s="4"/>
      <c r="KQB507" s="4"/>
      <c r="KQC507" s="4"/>
      <c r="KQD507" s="4"/>
      <c r="KQE507" s="4"/>
      <c r="KQF507" s="4"/>
      <c r="KQG507" s="4"/>
      <c r="KQH507" s="4"/>
      <c r="KQI507" s="4"/>
      <c r="KQJ507" s="4"/>
      <c r="KQK507" s="4"/>
      <c r="KQL507" s="4"/>
      <c r="KQM507" s="4"/>
      <c r="KQN507" s="4"/>
      <c r="KQO507" s="4"/>
      <c r="KQP507" s="4"/>
      <c r="KQQ507" s="4"/>
      <c r="KQR507" s="4"/>
      <c r="KQS507" s="4"/>
      <c r="KQT507" s="4"/>
      <c r="KQU507" s="4"/>
      <c r="KQV507" s="4"/>
      <c r="KQW507" s="4"/>
      <c r="KQX507" s="4"/>
      <c r="KQY507" s="4"/>
      <c r="KQZ507" s="4"/>
      <c r="KRA507" s="4"/>
      <c r="KRB507" s="4"/>
      <c r="KRC507" s="4"/>
      <c r="KRD507" s="4"/>
      <c r="KRE507" s="4"/>
      <c r="KRF507" s="4"/>
      <c r="KRG507" s="4"/>
      <c r="KRH507" s="4"/>
      <c r="KRI507" s="4"/>
      <c r="KRJ507" s="4"/>
      <c r="KRK507" s="4"/>
      <c r="KRL507" s="4"/>
      <c r="KRM507" s="4"/>
      <c r="KRN507" s="4"/>
      <c r="KRO507" s="4"/>
      <c r="KRP507" s="4"/>
      <c r="KRQ507" s="4"/>
      <c r="KRR507" s="4"/>
      <c r="KRS507" s="4"/>
      <c r="KRT507" s="4"/>
      <c r="KRU507" s="4"/>
      <c r="KRV507" s="4"/>
      <c r="KRW507" s="4"/>
      <c r="KRX507" s="4"/>
      <c r="KRY507" s="4"/>
      <c r="KRZ507" s="4"/>
      <c r="KSA507" s="4"/>
      <c r="KSB507" s="4"/>
      <c r="KSC507" s="4"/>
      <c r="KSD507" s="4"/>
      <c r="KSE507" s="4"/>
      <c r="KSF507" s="4"/>
      <c r="KSG507" s="4"/>
      <c r="KSH507" s="4"/>
      <c r="KSI507" s="4"/>
      <c r="KSJ507" s="4"/>
      <c r="KSK507" s="4"/>
      <c r="KSL507" s="4"/>
      <c r="KSM507" s="4"/>
      <c r="KSN507" s="4"/>
      <c r="KSO507" s="4"/>
      <c r="KSP507" s="4"/>
      <c r="KSQ507" s="4"/>
      <c r="KSR507" s="4"/>
      <c r="KSS507" s="4"/>
      <c r="KST507" s="4"/>
      <c r="KSU507" s="4"/>
      <c r="KSV507" s="4"/>
      <c r="KSW507" s="4"/>
      <c r="KSX507" s="4"/>
      <c r="KSY507" s="4"/>
      <c r="KSZ507" s="4"/>
      <c r="KTA507" s="4"/>
      <c r="KTB507" s="4"/>
      <c r="KTC507" s="4"/>
      <c r="KTD507" s="4"/>
      <c r="KTE507" s="4"/>
      <c r="KTF507" s="4"/>
      <c r="KTG507" s="4"/>
      <c r="KTH507" s="4"/>
      <c r="KTI507" s="4"/>
      <c r="KTJ507" s="4"/>
      <c r="KTK507" s="4"/>
      <c r="KTL507" s="4"/>
      <c r="KTM507" s="4"/>
      <c r="KTN507" s="4"/>
      <c r="KTO507" s="4"/>
      <c r="KTP507" s="4"/>
      <c r="KTQ507" s="4"/>
      <c r="KTR507" s="4"/>
      <c r="KTS507" s="4"/>
      <c r="KTT507" s="4"/>
      <c r="KTU507" s="4"/>
      <c r="KTV507" s="4"/>
      <c r="KTW507" s="4"/>
      <c r="KTX507" s="4"/>
      <c r="KTY507" s="4"/>
      <c r="KTZ507" s="4"/>
      <c r="KUA507" s="4"/>
      <c r="KUB507" s="4"/>
      <c r="KUC507" s="4"/>
      <c r="KUD507" s="4"/>
      <c r="KUE507" s="4"/>
      <c r="KUF507" s="4"/>
      <c r="KUG507" s="4"/>
      <c r="KUH507" s="4"/>
      <c r="KUI507" s="4"/>
      <c r="KUJ507" s="4"/>
      <c r="KUK507" s="4"/>
      <c r="KUL507" s="4"/>
      <c r="KUM507" s="4"/>
      <c r="KUN507" s="4"/>
      <c r="KUO507" s="4"/>
      <c r="KUP507" s="4"/>
      <c r="KUQ507" s="4"/>
      <c r="KUR507" s="4"/>
      <c r="KUS507" s="4"/>
      <c r="KUT507" s="4"/>
      <c r="KUU507" s="4"/>
      <c r="KUV507" s="4"/>
      <c r="KUW507" s="4"/>
      <c r="KUX507" s="4"/>
      <c r="KUY507" s="4"/>
      <c r="KUZ507" s="4"/>
      <c r="KVA507" s="4"/>
      <c r="KVB507" s="4"/>
      <c r="KVC507" s="4"/>
      <c r="KVD507" s="4"/>
      <c r="KVE507" s="4"/>
      <c r="KVF507" s="4"/>
      <c r="KVG507" s="4"/>
      <c r="KVH507" s="4"/>
      <c r="KVI507" s="4"/>
      <c r="KVJ507" s="4"/>
      <c r="KVK507" s="4"/>
      <c r="KVL507" s="4"/>
      <c r="KVM507" s="4"/>
      <c r="KVN507" s="4"/>
      <c r="KVO507" s="4"/>
      <c r="KVP507" s="4"/>
      <c r="KVQ507" s="4"/>
      <c r="KVR507" s="4"/>
      <c r="KVS507" s="4"/>
      <c r="KVT507" s="4"/>
      <c r="KVU507" s="4"/>
      <c r="KVV507" s="4"/>
      <c r="KVW507" s="4"/>
      <c r="KVX507" s="4"/>
      <c r="KVY507" s="4"/>
      <c r="KVZ507" s="4"/>
      <c r="KWA507" s="4"/>
      <c r="KWB507" s="4"/>
      <c r="KWC507" s="4"/>
      <c r="KWD507" s="4"/>
      <c r="KWE507" s="4"/>
      <c r="KWF507" s="4"/>
      <c r="KWG507" s="4"/>
      <c r="KWH507" s="4"/>
      <c r="KWI507" s="4"/>
      <c r="KWJ507" s="4"/>
      <c r="KWK507" s="4"/>
      <c r="KWL507" s="4"/>
      <c r="KWM507" s="4"/>
      <c r="KWN507" s="4"/>
      <c r="KWO507" s="4"/>
      <c r="KWP507" s="4"/>
      <c r="KWQ507" s="4"/>
      <c r="KWR507" s="4"/>
      <c r="KWS507" s="4"/>
      <c r="KWT507" s="4"/>
      <c r="KWU507" s="4"/>
      <c r="KWV507" s="4"/>
      <c r="KWW507" s="4"/>
      <c r="KWX507" s="4"/>
      <c r="KWY507" s="4"/>
      <c r="KWZ507" s="4"/>
      <c r="KXA507" s="4"/>
      <c r="KXB507" s="4"/>
      <c r="KXC507" s="4"/>
      <c r="KXD507" s="4"/>
      <c r="KXE507" s="4"/>
      <c r="KXF507" s="4"/>
      <c r="KXG507" s="4"/>
      <c r="KXH507" s="4"/>
      <c r="KXI507" s="4"/>
      <c r="KXJ507" s="4"/>
      <c r="KXK507" s="4"/>
      <c r="KXL507" s="4"/>
      <c r="KXM507" s="4"/>
      <c r="KXN507" s="4"/>
      <c r="KXO507" s="4"/>
      <c r="KXP507" s="4"/>
      <c r="KXQ507" s="4"/>
      <c r="KXR507" s="4"/>
      <c r="KXS507" s="4"/>
      <c r="KXT507" s="4"/>
      <c r="KXU507" s="4"/>
      <c r="KXV507" s="4"/>
      <c r="KXW507" s="4"/>
      <c r="KXX507" s="4"/>
      <c r="KXY507" s="4"/>
      <c r="KXZ507" s="4"/>
      <c r="KYA507" s="4"/>
      <c r="KYB507" s="4"/>
      <c r="KYC507" s="4"/>
      <c r="KYD507" s="4"/>
      <c r="KYE507" s="4"/>
      <c r="KYF507" s="4"/>
      <c r="KYG507" s="4"/>
      <c r="KYH507" s="4"/>
      <c r="KYI507" s="4"/>
      <c r="KYJ507" s="4"/>
      <c r="KYK507" s="4"/>
      <c r="KYL507" s="4"/>
      <c r="KYM507" s="4"/>
      <c r="KYN507" s="4"/>
      <c r="KYO507" s="4"/>
      <c r="KYP507" s="4"/>
      <c r="KYQ507" s="4"/>
      <c r="KYR507" s="4"/>
      <c r="KYS507" s="4"/>
      <c r="KYT507" s="4"/>
      <c r="KYU507" s="4"/>
      <c r="KYV507" s="4"/>
      <c r="KYW507" s="4"/>
      <c r="KYX507" s="4"/>
      <c r="KYY507" s="4"/>
      <c r="KYZ507" s="4"/>
      <c r="KZA507" s="4"/>
      <c r="KZB507" s="4"/>
      <c r="KZC507" s="4"/>
      <c r="KZD507" s="4"/>
      <c r="KZE507" s="4"/>
      <c r="KZF507" s="4"/>
      <c r="KZG507" s="4"/>
      <c r="KZH507" s="4"/>
      <c r="KZI507" s="4"/>
      <c r="KZJ507" s="4"/>
      <c r="KZK507" s="4"/>
      <c r="KZL507" s="4"/>
      <c r="KZM507" s="4"/>
      <c r="KZN507" s="4"/>
      <c r="KZO507" s="4"/>
      <c r="KZP507" s="4"/>
      <c r="KZQ507" s="4"/>
      <c r="KZR507" s="4"/>
      <c r="KZS507" s="4"/>
      <c r="KZT507" s="4"/>
      <c r="KZU507" s="4"/>
      <c r="KZV507" s="4"/>
      <c r="KZW507" s="4"/>
      <c r="KZX507" s="4"/>
      <c r="KZY507" s="4"/>
      <c r="KZZ507" s="4"/>
      <c r="LAA507" s="4"/>
      <c r="LAB507" s="4"/>
      <c r="LAC507" s="4"/>
      <c r="LAD507" s="4"/>
      <c r="LAE507" s="4"/>
      <c r="LAF507" s="4"/>
      <c r="LAG507" s="4"/>
      <c r="LAH507" s="4"/>
      <c r="LAI507" s="4"/>
      <c r="LAJ507" s="4"/>
      <c r="LAK507" s="4"/>
      <c r="LAL507" s="4"/>
      <c r="LAM507" s="4"/>
      <c r="LAN507" s="4"/>
      <c r="LAO507" s="4"/>
      <c r="LAP507" s="4"/>
      <c r="LAQ507" s="4"/>
      <c r="LAR507" s="4"/>
      <c r="LAS507" s="4"/>
      <c r="LAT507" s="4"/>
      <c r="LAU507" s="4"/>
      <c r="LAV507" s="4"/>
      <c r="LAW507" s="4"/>
      <c r="LAX507" s="4"/>
      <c r="LAY507" s="4"/>
      <c r="LAZ507" s="4"/>
      <c r="LBA507" s="4"/>
      <c r="LBB507" s="4"/>
      <c r="LBC507" s="4"/>
      <c r="LBD507" s="4"/>
      <c r="LBE507" s="4"/>
      <c r="LBF507" s="4"/>
      <c r="LBG507" s="4"/>
      <c r="LBH507" s="4"/>
      <c r="LBI507" s="4"/>
      <c r="LBJ507" s="4"/>
      <c r="LBK507" s="4"/>
      <c r="LBL507" s="4"/>
      <c r="LBM507" s="4"/>
      <c r="LBN507" s="4"/>
      <c r="LBO507" s="4"/>
      <c r="LBP507" s="4"/>
      <c r="LBQ507" s="4"/>
      <c r="LBR507" s="4"/>
      <c r="LBS507" s="4"/>
      <c r="LBT507" s="4"/>
      <c r="LBU507" s="4"/>
      <c r="LBV507" s="4"/>
      <c r="LBW507" s="4"/>
      <c r="LBX507" s="4"/>
      <c r="LBY507" s="4"/>
      <c r="LBZ507" s="4"/>
      <c r="LCA507" s="4"/>
      <c r="LCB507" s="4"/>
      <c r="LCC507" s="4"/>
      <c r="LCD507" s="4"/>
      <c r="LCE507" s="4"/>
      <c r="LCF507" s="4"/>
      <c r="LCG507" s="4"/>
      <c r="LCH507" s="4"/>
      <c r="LCI507" s="4"/>
      <c r="LCJ507" s="4"/>
      <c r="LCK507" s="4"/>
      <c r="LCL507" s="4"/>
      <c r="LCM507" s="4"/>
      <c r="LCN507" s="4"/>
      <c r="LCO507" s="4"/>
      <c r="LCP507" s="4"/>
      <c r="LCQ507" s="4"/>
      <c r="LCR507" s="4"/>
      <c r="LCS507" s="4"/>
      <c r="LCT507" s="4"/>
      <c r="LCU507" s="4"/>
      <c r="LCV507" s="4"/>
      <c r="LCW507" s="4"/>
      <c r="LCX507" s="4"/>
      <c r="LCY507" s="4"/>
      <c r="LCZ507" s="4"/>
      <c r="LDA507" s="4"/>
      <c r="LDB507" s="4"/>
      <c r="LDC507" s="4"/>
      <c r="LDD507" s="4"/>
      <c r="LDE507" s="4"/>
      <c r="LDF507" s="4"/>
      <c r="LDG507" s="4"/>
      <c r="LDH507" s="4"/>
      <c r="LDI507" s="4"/>
      <c r="LDJ507" s="4"/>
      <c r="LDK507" s="4"/>
      <c r="LDL507" s="4"/>
      <c r="LDM507" s="4"/>
      <c r="LDN507" s="4"/>
      <c r="LDO507" s="4"/>
      <c r="LDP507" s="4"/>
      <c r="LDQ507" s="4"/>
      <c r="LDR507" s="4"/>
      <c r="LDS507" s="4"/>
      <c r="LDT507" s="4"/>
      <c r="LDU507" s="4"/>
      <c r="LDV507" s="4"/>
      <c r="LDW507" s="4"/>
      <c r="LDX507" s="4"/>
      <c r="LDY507" s="4"/>
      <c r="LDZ507" s="4"/>
      <c r="LEA507" s="4"/>
      <c r="LEB507" s="4"/>
      <c r="LEC507" s="4"/>
      <c r="LED507" s="4"/>
      <c r="LEE507" s="4"/>
      <c r="LEF507" s="4"/>
      <c r="LEG507" s="4"/>
      <c r="LEH507" s="4"/>
      <c r="LEI507" s="4"/>
      <c r="LEJ507" s="4"/>
      <c r="LEK507" s="4"/>
      <c r="LEL507" s="4"/>
      <c r="LEM507" s="4"/>
      <c r="LEN507" s="4"/>
      <c r="LEO507" s="4"/>
      <c r="LEP507" s="4"/>
      <c r="LEQ507" s="4"/>
      <c r="LER507" s="4"/>
      <c r="LES507" s="4"/>
      <c r="LET507" s="4"/>
      <c r="LEU507" s="4"/>
      <c r="LEV507" s="4"/>
      <c r="LEW507" s="4"/>
      <c r="LEX507" s="4"/>
      <c r="LEY507" s="4"/>
      <c r="LEZ507" s="4"/>
      <c r="LFA507" s="4"/>
      <c r="LFB507" s="4"/>
      <c r="LFC507" s="4"/>
      <c r="LFD507" s="4"/>
      <c r="LFE507" s="4"/>
      <c r="LFF507" s="4"/>
      <c r="LFG507" s="4"/>
      <c r="LFH507" s="4"/>
      <c r="LFI507" s="4"/>
      <c r="LFJ507" s="4"/>
      <c r="LFK507" s="4"/>
      <c r="LFL507" s="4"/>
      <c r="LFM507" s="4"/>
      <c r="LFN507" s="4"/>
      <c r="LFO507" s="4"/>
      <c r="LFP507" s="4"/>
      <c r="LFQ507" s="4"/>
      <c r="LFR507" s="4"/>
      <c r="LFS507" s="4"/>
      <c r="LFT507" s="4"/>
      <c r="LFU507" s="4"/>
      <c r="LFV507" s="4"/>
      <c r="LFW507" s="4"/>
      <c r="LFX507" s="4"/>
      <c r="LFY507" s="4"/>
      <c r="LFZ507" s="4"/>
      <c r="LGA507" s="4"/>
      <c r="LGB507" s="4"/>
      <c r="LGC507" s="4"/>
      <c r="LGD507" s="4"/>
      <c r="LGE507" s="4"/>
      <c r="LGF507" s="4"/>
      <c r="LGG507" s="4"/>
      <c r="LGH507" s="4"/>
      <c r="LGI507" s="4"/>
      <c r="LGJ507" s="4"/>
      <c r="LGK507" s="4"/>
      <c r="LGL507" s="4"/>
      <c r="LGM507" s="4"/>
      <c r="LGN507" s="4"/>
      <c r="LGO507" s="4"/>
      <c r="LGP507" s="4"/>
      <c r="LGQ507" s="4"/>
      <c r="LGR507" s="4"/>
      <c r="LGS507" s="4"/>
      <c r="LGT507" s="4"/>
      <c r="LGU507" s="4"/>
      <c r="LGV507" s="4"/>
      <c r="LGW507" s="4"/>
      <c r="LGX507" s="4"/>
      <c r="LGY507" s="4"/>
      <c r="LGZ507" s="4"/>
      <c r="LHA507" s="4"/>
      <c r="LHB507" s="4"/>
      <c r="LHC507" s="4"/>
      <c r="LHD507" s="4"/>
      <c r="LHE507" s="4"/>
      <c r="LHF507" s="4"/>
      <c r="LHG507" s="4"/>
      <c r="LHH507" s="4"/>
      <c r="LHI507" s="4"/>
      <c r="LHJ507" s="4"/>
      <c r="LHK507" s="4"/>
      <c r="LHL507" s="4"/>
      <c r="LHM507" s="4"/>
      <c r="LHN507" s="4"/>
      <c r="LHO507" s="4"/>
      <c r="LHP507" s="4"/>
      <c r="LHQ507" s="4"/>
      <c r="LHR507" s="4"/>
      <c r="LHS507" s="4"/>
      <c r="LHT507" s="4"/>
      <c r="LHU507" s="4"/>
      <c r="LHV507" s="4"/>
      <c r="LHW507" s="4"/>
      <c r="LHX507" s="4"/>
      <c r="LHY507" s="4"/>
      <c r="LHZ507" s="4"/>
      <c r="LIA507" s="4"/>
      <c r="LIB507" s="4"/>
      <c r="LIC507" s="4"/>
      <c r="LID507" s="4"/>
      <c r="LIE507" s="4"/>
      <c r="LIF507" s="4"/>
      <c r="LIG507" s="4"/>
      <c r="LIH507" s="4"/>
      <c r="LII507" s="4"/>
      <c r="LIJ507" s="4"/>
      <c r="LIK507" s="4"/>
      <c r="LIL507" s="4"/>
      <c r="LIM507" s="4"/>
      <c r="LIN507" s="4"/>
      <c r="LIO507" s="4"/>
      <c r="LIP507" s="4"/>
      <c r="LIQ507" s="4"/>
      <c r="LIR507" s="4"/>
      <c r="LIS507" s="4"/>
      <c r="LIT507" s="4"/>
      <c r="LIU507" s="4"/>
      <c r="LIV507" s="4"/>
      <c r="LIW507" s="4"/>
      <c r="LIX507" s="4"/>
      <c r="LIY507" s="4"/>
      <c r="LIZ507" s="4"/>
      <c r="LJA507" s="4"/>
      <c r="LJB507" s="4"/>
      <c r="LJC507" s="4"/>
      <c r="LJD507" s="4"/>
      <c r="LJE507" s="4"/>
      <c r="LJF507" s="4"/>
      <c r="LJG507" s="4"/>
      <c r="LJH507" s="4"/>
      <c r="LJI507" s="4"/>
      <c r="LJJ507" s="4"/>
      <c r="LJK507" s="4"/>
      <c r="LJL507" s="4"/>
      <c r="LJM507" s="4"/>
      <c r="LJN507" s="4"/>
      <c r="LJO507" s="4"/>
      <c r="LJP507" s="4"/>
      <c r="LJQ507" s="4"/>
      <c r="LJR507" s="4"/>
      <c r="LJS507" s="4"/>
      <c r="LJT507" s="4"/>
      <c r="LJU507" s="4"/>
      <c r="LJV507" s="4"/>
      <c r="LJW507" s="4"/>
      <c r="LJX507" s="4"/>
      <c r="LJY507" s="4"/>
      <c r="LJZ507" s="4"/>
      <c r="LKA507" s="4"/>
      <c r="LKB507" s="4"/>
      <c r="LKC507" s="4"/>
      <c r="LKD507" s="4"/>
      <c r="LKE507" s="4"/>
      <c r="LKF507" s="4"/>
      <c r="LKG507" s="4"/>
      <c r="LKH507" s="4"/>
      <c r="LKI507" s="4"/>
      <c r="LKJ507" s="4"/>
      <c r="LKK507" s="4"/>
      <c r="LKL507" s="4"/>
      <c r="LKM507" s="4"/>
      <c r="LKN507" s="4"/>
      <c r="LKO507" s="4"/>
      <c r="LKP507" s="4"/>
      <c r="LKQ507" s="4"/>
      <c r="LKR507" s="4"/>
      <c r="LKS507" s="4"/>
      <c r="LKT507" s="4"/>
      <c r="LKU507" s="4"/>
      <c r="LKV507" s="4"/>
      <c r="LKW507" s="4"/>
      <c r="LKX507" s="4"/>
      <c r="LKY507" s="4"/>
      <c r="LKZ507" s="4"/>
      <c r="LLA507" s="4"/>
      <c r="LLB507" s="4"/>
      <c r="LLC507" s="4"/>
      <c r="LLD507" s="4"/>
      <c r="LLE507" s="4"/>
      <c r="LLF507" s="4"/>
      <c r="LLG507" s="4"/>
      <c r="LLH507" s="4"/>
      <c r="LLI507" s="4"/>
      <c r="LLJ507" s="4"/>
      <c r="LLK507" s="4"/>
      <c r="LLL507" s="4"/>
      <c r="LLM507" s="4"/>
      <c r="LLN507" s="4"/>
      <c r="LLO507" s="4"/>
      <c r="LLP507" s="4"/>
      <c r="LLQ507" s="4"/>
      <c r="LLR507" s="4"/>
      <c r="LLS507" s="4"/>
      <c r="LLT507" s="4"/>
      <c r="LLU507" s="4"/>
      <c r="LLV507" s="4"/>
      <c r="LLW507" s="4"/>
      <c r="LLX507" s="4"/>
      <c r="LLY507" s="4"/>
      <c r="LLZ507" s="4"/>
      <c r="LMA507" s="4"/>
      <c r="LMB507" s="4"/>
      <c r="LMC507" s="4"/>
      <c r="LMD507" s="4"/>
      <c r="LME507" s="4"/>
      <c r="LMF507" s="4"/>
      <c r="LMG507" s="4"/>
      <c r="LMH507" s="4"/>
      <c r="LMI507" s="4"/>
      <c r="LMJ507" s="4"/>
      <c r="LMK507" s="4"/>
      <c r="LML507" s="4"/>
      <c r="LMM507" s="4"/>
      <c r="LMN507" s="4"/>
      <c r="LMO507" s="4"/>
      <c r="LMP507" s="4"/>
      <c r="LMQ507" s="4"/>
      <c r="LMR507" s="4"/>
      <c r="LMS507" s="4"/>
      <c r="LMT507" s="4"/>
      <c r="LMU507" s="4"/>
      <c r="LMV507" s="4"/>
      <c r="LMW507" s="4"/>
      <c r="LMX507" s="4"/>
      <c r="LMY507" s="4"/>
      <c r="LMZ507" s="4"/>
      <c r="LNA507" s="4"/>
      <c r="LNB507" s="4"/>
      <c r="LNC507" s="4"/>
      <c r="LND507" s="4"/>
      <c r="LNE507" s="4"/>
      <c r="LNF507" s="4"/>
      <c r="LNG507" s="4"/>
      <c r="LNH507" s="4"/>
      <c r="LNI507" s="4"/>
      <c r="LNJ507" s="4"/>
      <c r="LNK507" s="4"/>
      <c r="LNL507" s="4"/>
      <c r="LNM507" s="4"/>
      <c r="LNN507" s="4"/>
      <c r="LNO507" s="4"/>
      <c r="LNP507" s="4"/>
      <c r="LNQ507" s="4"/>
      <c r="LNR507" s="4"/>
      <c r="LNS507" s="4"/>
      <c r="LNT507" s="4"/>
      <c r="LNU507" s="4"/>
      <c r="LNV507" s="4"/>
      <c r="LNW507" s="4"/>
      <c r="LNX507" s="4"/>
      <c r="LNY507" s="4"/>
      <c r="LNZ507" s="4"/>
      <c r="LOA507" s="4"/>
      <c r="LOB507" s="4"/>
      <c r="LOC507" s="4"/>
      <c r="LOD507" s="4"/>
      <c r="LOE507" s="4"/>
      <c r="LOF507" s="4"/>
      <c r="LOG507" s="4"/>
      <c r="LOH507" s="4"/>
      <c r="LOI507" s="4"/>
      <c r="LOJ507" s="4"/>
      <c r="LOK507" s="4"/>
      <c r="LOL507" s="4"/>
      <c r="LOM507" s="4"/>
      <c r="LON507" s="4"/>
      <c r="LOO507" s="4"/>
      <c r="LOP507" s="4"/>
      <c r="LOQ507" s="4"/>
      <c r="LOR507" s="4"/>
      <c r="LOS507" s="4"/>
      <c r="LOT507" s="4"/>
      <c r="LOU507" s="4"/>
      <c r="LOV507" s="4"/>
      <c r="LOW507" s="4"/>
      <c r="LOX507" s="4"/>
      <c r="LOY507" s="4"/>
      <c r="LOZ507" s="4"/>
      <c r="LPA507" s="4"/>
      <c r="LPB507" s="4"/>
      <c r="LPC507" s="4"/>
      <c r="LPD507" s="4"/>
      <c r="LPE507" s="4"/>
      <c r="LPF507" s="4"/>
      <c r="LPG507" s="4"/>
      <c r="LPH507" s="4"/>
      <c r="LPI507" s="4"/>
      <c r="LPJ507" s="4"/>
      <c r="LPK507" s="4"/>
      <c r="LPL507" s="4"/>
      <c r="LPM507" s="4"/>
      <c r="LPN507" s="4"/>
      <c r="LPO507" s="4"/>
      <c r="LPP507" s="4"/>
      <c r="LPQ507" s="4"/>
      <c r="LPR507" s="4"/>
      <c r="LPS507" s="4"/>
      <c r="LPT507" s="4"/>
      <c r="LPU507" s="4"/>
      <c r="LPV507" s="4"/>
      <c r="LPW507" s="4"/>
      <c r="LPX507" s="4"/>
      <c r="LPY507" s="4"/>
      <c r="LPZ507" s="4"/>
      <c r="LQA507" s="4"/>
      <c r="LQB507" s="4"/>
      <c r="LQC507" s="4"/>
      <c r="LQD507" s="4"/>
      <c r="LQE507" s="4"/>
      <c r="LQF507" s="4"/>
      <c r="LQG507" s="4"/>
      <c r="LQH507" s="4"/>
      <c r="LQI507" s="4"/>
      <c r="LQJ507" s="4"/>
      <c r="LQK507" s="4"/>
      <c r="LQL507" s="4"/>
      <c r="LQM507" s="4"/>
      <c r="LQN507" s="4"/>
      <c r="LQO507" s="4"/>
      <c r="LQP507" s="4"/>
      <c r="LQQ507" s="4"/>
      <c r="LQR507" s="4"/>
      <c r="LQS507" s="4"/>
      <c r="LQT507" s="4"/>
      <c r="LQU507" s="4"/>
      <c r="LQV507" s="4"/>
      <c r="LQW507" s="4"/>
      <c r="LQX507" s="4"/>
      <c r="LQY507" s="4"/>
      <c r="LQZ507" s="4"/>
      <c r="LRA507" s="4"/>
      <c r="LRB507" s="4"/>
      <c r="LRC507" s="4"/>
      <c r="LRD507" s="4"/>
      <c r="LRE507" s="4"/>
      <c r="LRF507" s="4"/>
      <c r="LRG507" s="4"/>
      <c r="LRH507" s="4"/>
      <c r="LRI507" s="4"/>
      <c r="LRJ507" s="4"/>
      <c r="LRK507" s="4"/>
      <c r="LRL507" s="4"/>
      <c r="LRM507" s="4"/>
      <c r="LRN507" s="4"/>
      <c r="LRO507" s="4"/>
      <c r="LRP507" s="4"/>
      <c r="LRQ507" s="4"/>
      <c r="LRR507" s="4"/>
      <c r="LRS507" s="4"/>
      <c r="LRT507" s="4"/>
      <c r="LRU507" s="4"/>
      <c r="LRV507" s="4"/>
      <c r="LRW507" s="4"/>
      <c r="LRX507" s="4"/>
      <c r="LRY507" s="4"/>
      <c r="LRZ507" s="4"/>
      <c r="LSA507" s="4"/>
      <c r="LSB507" s="4"/>
      <c r="LSC507" s="4"/>
      <c r="LSD507" s="4"/>
      <c r="LSE507" s="4"/>
      <c r="LSF507" s="4"/>
      <c r="LSG507" s="4"/>
      <c r="LSH507" s="4"/>
      <c r="LSI507" s="4"/>
      <c r="LSJ507" s="4"/>
      <c r="LSK507" s="4"/>
      <c r="LSL507" s="4"/>
      <c r="LSM507" s="4"/>
      <c r="LSN507" s="4"/>
      <c r="LSO507" s="4"/>
      <c r="LSP507" s="4"/>
      <c r="LSQ507" s="4"/>
      <c r="LSR507" s="4"/>
      <c r="LSS507" s="4"/>
      <c r="LST507" s="4"/>
      <c r="LSU507" s="4"/>
      <c r="LSV507" s="4"/>
      <c r="LSW507" s="4"/>
      <c r="LSX507" s="4"/>
      <c r="LSY507" s="4"/>
      <c r="LSZ507" s="4"/>
      <c r="LTA507" s="4"/>
      <c r="LTB507" s="4"/>
      <c r="LTC507" s="4"/>
      <c r="LTD507" s="4"/>
      <c r="LTE507" s="4"/>
      <c r="LTF507" s="4"/>
      <c r="LTG507" s="4"/>
      <c r="LTH507" s="4"/>
      <c r="LTI507" s="4"/>
      <c r="LTJ507" s="4"/>
      <c r="LTK507" s="4"/>
      <c r="LTL507" s="4"/>
      <c r="LTM507" s="4"/>
      <c r="LTN507" s="4"/>
      <c r="LTO507" s="4"/>
      <c r="LTP507" s="4"/>
      <c r="LTQ507" s="4"/>
      <c r="LTR507" s="4"/>
      <c r="LTS507" s="4"/>
      <c r="LTT507" s="4"/>
      <c r="LTU507" s="4"/>
      <c r="LTV507" s="4"/>
      <c r="LTW507" s="4"/>
      <c r="LTX507" s="4"/>
      <c r="LTY507" s="4"/>
      <c r="LTZ507" s="4"/>
      <c r="LUA507" s="4"/>
      <c r="LUB507" s="4"/>
      <c r="LUC507" s="4"/>
      <c r="LUD507" s="4"/>
      <c r="LUE507" s="4"/>
      <c r="LUF507" s="4"/>
      <c r="LUG507" s="4"/>
      <c r="LUH507" s="4"/>
      <c r="LUI507" s="4"/>
      <c r="LUJ507" s="4"/>
      <c r="LUK507" s="4"/>
      <c r="LUL507" s="4"/>
      <c r="LUM507" s="4"/>
      <c r="LUN507" s="4"/>
      <c r="LUO507" s="4"/>
      <c r="LUP507" s="4"/>
      <c r="LUQ507" s="4"/>
      <c r="LUR507" s="4"/>
      <c r="LUS507" s="4"/>
      <c r="LUT507" s="4"/>
      <c r="LUU507" s="4"/>
      <c r="LUV507" s="4"/>
      <c r="LUW507" s="4"/>
      <c r="LUX507" s="4"/>
      <c r="LUY507" s="4"/>
      <c r="LUZ507" s="4"/>
      <c r="LVA507" s="4"/>
      <c r="LVB507" s="4"/>
      <c r="LVC507" s="4"/>
      <c r="LVD507" s="4"/>
      <c r="LVE507" s="4"/>
      <c r="LVF507" s="4"/>
      <c r="LVG507" s="4"/>
      <c r="LVH507" s="4"/>
      <c r="LVI507" s="4"/>
      <c r="LVJ507" s="4"/>
      <c r="LVK507" s="4"/>
      <c r="LVL507" s="4"/>
      <c r="LVM507" s="4"/>
      <c r="LVN507" s="4"/>
      <c r="LVO507" s="4"/>
      <c r="LVP507" s="4"/>
      <c r="LVQ507" s="4"/>
      <c r="LVR507" s="4"/>
      <c r="LVS507" s="4"/>
      <c r="LVT507" s="4"/>
      <c r="LVU507" s="4"/>
      <c r="LVV507" s="4"/>
      <c r="LVW507" s="4"/>
      <c r="LVX507" s="4"/>
      <c r="LVY507" s="4"/>
      <c r="LVZ507" s="4"/>
      <c r="LWA507" s="4"/>
      <c r="LWB507" s="4"/>
      <c r="LWC507" s="4"/>
      <c r="LWD507" s="4"/>
      <c r="LWE507" s="4"/>
      <c r="LWF507" s="4"/>
      <c r="LWG507" s="4"/>
      <c r="LWH507" s="4"/>
      <c r="LWI507" s="4"/>
      <c r="LWJ507" s="4"/>
      <c r="LWK507" s="4"/>
      <c r="LWL507" s="4"/>
      <c r="LWM507" s="4"/>
      <c r="LWN507" s="4"/>
      <c r="LWO507" s="4"/>
      <c r="LWP507" s="4"/>
      <c r="LWQ507" s="4"/>
      <c r="LWR507" s="4"/>
      <c r="LWS507" s="4"/>
      <c r="LWT507" s="4"/>
      <c r="LWU507" s="4"/>
      <c r="LWV507" s="4"/>
      <c r="LWW507" s="4"/>
      <c r="LWX507" s="4"/>
      <c r="LWY507" s="4"/>
      <c r="LWZ507" s="4"/>
      <c r="LXA507" s="4"/>
      <c r="LXB507" s="4"/>
      <c r="LXC507" s="4"/>
      <c r="LXD507" s="4"/>
      <c r="LXE507" s="4"/>
      <c r="LXF507" s="4"/>
      <c r="LXG507" s="4"/>
      <c r="LXH507" s="4"/>
      <c r="LXI507" s="4"/>
      <c r="LXJ507" s="4"/>
      <c r="LXK507" s="4"/>
      <c r="LXL507" s="4"/>
      <c r="LXM507" s="4"/>
      <c r="LXN507" s="4"/>
      <c r="LXO507" s="4"/>
      <c r="LXP507" s="4"/>
      <c r="LXQ507" s="4"/>
      <c r="LXR507" s="4"/>
      <c r="LXS507" s="4"/>
      <c r="LXT507" s="4"/>
      <c r="LXU507" s="4"/>
      <c r="LXV507" s="4"/>
      <c r="LXW507" s="4"/>
      <c r="LXX507" s="4"/>
      <c r="LXY507" s="4"/>
      <c r="LXZ507" s="4"/>
      <c r="LYA507" s="4"/>
      <c r="LYB507" s="4"/>
      <c r="LYC507" s="4"/>
      <c r="LYD507" s="4"/>
      <c r="LYE507" s="4"/>
      <c r="LYF507" s="4"/>
      <c r="LYG507" s="4"/>
      <c r="LYH507" s="4"/>
      <c r="LYI507" s="4"/>
      <c r="LYJ507" s="4"/>
      <c r="LYK507" s="4"/>
      <c r="LYL507" s="4"/>
      <c r="LYM507" s="4"/>
      <c r="LYN507" s="4"/>
      <c r="LYO507" s="4"/>
      <c r="LYP507" s="4"/>
      <c r="LYQ507" s="4"/>
      <c r="LYR507" s="4"/>
      <c r="LYS507" s="4"/>
      <c r="LYT507" s="4"/>
      <c r="LYU507" s="4"/>
      <c r="LYV507" s="4"/>
      <c r="LYW507" s="4"/>
      <c r="LYX507" s="4"/>
      <c r="LYY507" s="4"/>
      <c r="LYZ507" s="4"/>
      <c r="LZA507" s="4"/>
      <c r="LZB507" s="4"/>
      <c r="LZC507" s="4"/>
      <c r="LZD507" s="4"/>
      <c r="LZE507" s="4"/>
      <c r="LZF507" s="4"/>
      <c r="LZG507" s="4"/>
      <c r="LZH507" s="4"/>
      <c r="LZI507" s="4"/>
      <c r="LZJ507" s="4"/>
      <c r="LZK507" s="4"/>
      <c r="LZL507" s="4"/>
      <c r="LZM507" s="4"/>
      <c r="LZN507" s="4"/>
      <c r="LZO507" s="4"/>
      <c r="LZP507" s="4"/>
      <c r="LZQ507" s="4"/>
      <c r="LZR507" s="4"/>
      <c r="LZS507" s="4"/>
      <c r="LZT507" s="4"/>
      <c r="LZU507" s="4"/>
      <c r="LZV507" s="4"/>
      <c r="LZW507" s="4"/>
      <c r="LZX507" s="4"/>
      <c r="LZY507" s="4"/>
      <c r="LZZ507" s="4"/>
      <c r="MAA507" s="4"/>
      <c r="MAB507" s="4"/>
      <c r="MAC507" s="4"/>
      <c r="MAD507" s="4"/>
      <c r="MAE507" s="4"/>
      <c r="MAF507" s="4"/>
      <c r="MAG507" s="4"/>
      <c r="MAH507" s="4"/>
      <c r="MAI507" s="4"/>
      <c r="MAJ507" s="4"/>
      <c r="MAK507" s="4"/>
      <c r="MAL507" s="4"/>
      <c r="MAM507" s="4"/>
      <c r="MAN507" s="4"/>
      <c r="MAO507" s="4"/>
      <c r="MAP507" s="4"/>
      <c r="MAQ507" s="4"/>
      <c r="MAR507" s="4"/>
      <c r="MAS507" s="4"/>
      <c r="MAT507" s="4"/>
      <c r="MAU507" s="4"/>
      <c r="MAV507" s="4"/>
      <c r="MAW507" s="4"/>
      <c r="MAX507" s="4"/>
      <c r="MAY507" s="4"/>
      <c r="MAZ507" s="4"/>
      <c r="MBA507" s="4"/>
      <c r="MBB507" s="4"/>
      <c r="MBC507" s="4"/>
      <c r="MBD507" s="4"/>
      <c r="MBE507" s="4"/>
      <c r="MBF507" s="4"/>
      <c r="MBG507" s="4"/>
      <c r="MBH507" s="4"/>
      <c r="MBI507" s="4"/>
      <c r="MBJ507" s="4"/>
      <c r="MBK507" s="4"/>
      <c r="MBL507" s="4"/>
      <c r="MBM507" s="4"/>
      <c r="MBN507" s="4"/>
      <c r="MBO507" s="4"/>
      <c r="MBP507" s="4"/>
      <c r="MBQ507" s="4"/>
      <c r="MBR507" s="4"/>
      <c r="MBS507" s="4"/>
      <c r="MBT507" s="4"/>
      <c r="MBU507" s="4"/>
      <c r="MBV507" s="4"/>
      <c r="MBW507" s="4"/>
      <c r="MBX507" s="4"/>
      <c r="MBY507" s="4"/>
      <c r="MBZ507" s="4"/>
      <c r="MCA507" s="4"/>
      <c r="MCB507" s="4"/>
      <c r="MCC507" s="4"/>
      <c r="MCD507" s="4"/>
      <c r="MCE507" s="4"/>
      <c r="MCF507" s="4"/>
      <c r="MCG507" s="4"/>
      <c r="MCH507" s="4"/>
      <c r="MCI507" s="4"/>
      <c r="MCJ507" s="4"/>
      <c r="MCK507" s="4"/>
      <c r="MCL507" s="4"/>
      <c r="MCM507" s="4"/>
      <c r="MCN507" s="4"/>
      <c r="MCO507" s="4"/>
      <c r="MCP507" s="4"/>
      <c r="MCQ507" s="4"/>
      <c r="MCR507" s="4"/>
      <c r="MCS507" s="4"/>
      <c r="MCT507" s="4"/>
      <c r="MCU507" s="4"/>
      <c r="MCV507" s="4"/>
      <c r="MCW507" s="4"/>
      <c r="MCX507" s="4"/>
      <c r="MCY507" s="4"/>
      <c r="MCZ507" s="4"/>
      <c r="MDA507" s="4"/>
      <c r="MDB507" s="4"/>
      <c r="MDC507" s="4"/>
      <c r="MDD507" s="4"/>
      <c r="MDE507" s="4"/>
      <c r="MDF507" s="4"/>
      <c r="MDG507" s="4"/>
      <c r="MDH507" s="4"/>
      <c r="MDI507" s="4"/>
      <c r="MDJ507" s="4"/>
      <c r="MDK507" s="4"/>
      <c r="MDL507" s="4"/>
      <c r="MDM507" s="4"/>
      <c r="MDN507" s="4"/>
      <c r="MDO507" s="4"/>
      <c r="MDP507" s="4"/>
      <c r="MDQ507" s="4"/>
      <c r="MDR507" s="4"/>
      <c r="MDS507" s="4"/>
      <c r="MDT507" s="4"/>
      <c r="MDU507" s="4"/>
      <c r="MDV507" s="4"/>
      <c r="MDW507" s="4"/>
      <c r="MDX507" s="4"/>
      <c r="MDY507" s="4"/>
      <c r="MDZ507" s="4"/>
      <c r="MEA507" s="4"/>
      <c r="MEB507" s="4"/>
      <c r="MEC507" s="4"/>
      <c r="MED507" s="4"/>
      <c r="MEE507" s="4"/>
      <c r="MEF507" s="4"/>
      <c r="MEG507" s="4"/>
      <c r="MEH507" s="4"/>
      <c r="MEI507" s="4"/>
      <c r="MEJ507" s="4"/>
      <c r="MEK507" s="4"/>
      <c r="MEL507" s="4"/>
      <c r="MEM507" s="4"/>
      <c r="MEN507" s="4"/>
      <c r="MEO507" s="4"/>
      <c r="MEP507" s="4"/>
      <c r="MEQ507" s="4"/>
      <c r="MER507" s="4"/>
      <c r="MES507" s="4"/>
      <c r="MET507" s="4"/>
      <c r="MEU507" s="4"/>
      <c r="MEV507" s="4"/>
      <c r="MEW507" s="4"/>
      <c r="MEX507" s="4"/>
      <c r="MEY507" s="4"/>
      <c r="MEZ507" s="4"/>
      <c r="MFA507" s="4"/>
      <c r="MFB507" s="4"/>
      <c r="MFC507" s="4"/>
      <c r="MFD507" s="4"/>
      <c r="MFE507" s="4"/>
      <c r="MFF507" s="4"/>
      <c r="MFG507" s="4"/>
      <c r="MFH507" s="4"/>
      <c r="MFI507" s="4"/>
      <c r="MFJ507" s="4"/>
      <c r="MFK507" s="4"/>
      <c r="MFL507" s="4"/>
      <c r="MFM507" s="4"/>
      <c r="MFN507" s="4"/>
      <c r="MFO507" s="4"/>
      <c r="MFP507" s="4"/>
      <c r="MFQ507" s="4"/>
      <c r="MFR507" s="4"/>
      <c r="MFS507" s="4"/>
      <c r="MFT507" s="4"/>
      <c r="MFU507" s="4"/>
      <c r="MFV507" s="4"/>
      <c r="MFW507" s="4"/>
      <c r="MFX507" s="4"/>
      <c r="MFY507" s="4"/>
      <c r="MFZ507" s="4"/>
      <c r="MGA507" s="4"/>
      <c r="MGB507" s="4"/>
      <c r="MGC507" s="4"/>
      <c r="MGD507" s="4"/>
      <c r="MGE507" s="4"/>
      <c r="MGF507" s="4"/>
      <c r="MGG507" s="4"/>
      <c r="MGH507" s="4"/>
      <c r="MGI507" s="4"/>
      <c r="MGJ507" s="4"/>
      <c r="MGK507" s="4"/>
      <c r="MGL507" s="4"/>
      <c r="MGM507" s="4"/>
      <c r="MGN507" s="4"/>
      <c r="MGO507" s="4"/>
      <c r="MGP507" s="4"/>
      <c r="MGQ507" s="4"/>
      <c r="MGR507" s="4"/>
      <c r="MGS507" s="4"/>
      <c r="MGT507" s="4"/>
      <c r="MGU507" s="4"/>
      <c r="MGV507" s="4"/>
      <c r="MGW507" s="4"/>
      <c r="MGX507" s="4"/>
      <c r="MGY507" s="4"/>
      <c r="MGZ507" s="4"/>
      <c r="MHA507" s="4"/>
      <c r="MHB507" s="4"/>
      <c r="MHC507" s="4"/>
      <c r="MHD507" s="4"/>
      <c r="MHE507" s="4"/>
      <c r="MHF507" s="4"/>
      <c r="MHG507" s="4"/>
      <c r="MHH507" s="4"/>
      <c r="MHI507" s="4"/>
      <c r="MHJ507" s="4"/>
      <c r="MHK507" s="4"/>
      <c r="MHL507" s="4"/>
      <c r="MHM507" s="4"/>
      <c r="MHN507" s="4"/>
      <c r="MHO507" s="4"/>
      <c r="MHP507" s="4"/>
      <c r="MHQ507" s="4"/>
      <c r="MHR507" s="4"/>
      <c r="MHS507" s="4"/>
      <c r="MHT507" s="4"/>
      <c r="MHU507" s="4"/>
      <c r="MHV507" s="4"/>
      <c r="MHW507" s="4"/>
      <c r="MHX507" s="4"/>
      <c r="MHY507" s="4"/>
      <c r="MHZ507" s="4"/>
      <c r="MIA507" s="4"/>
      <c r="MIB507" s="4"/>
      <c r="MIC507" s="4"/>
      <c r="MID507" s="4"/>
      <c r="MIE507" s="4"/>
      <c r="MIF507" s="4"/>
      <c r="MIG507" s="4"/>
      <c r="MIH507" s="4"/>
      <c r="MII507" s="4"/>
      <c r="MIJ507" s="4"/>
      <c r="MIK507" s="4"/>
      <c r="MIL507" s="4"/>
      <c r="MIM507" s="4"/>
      <c r="MIN507" s="4"/>
      <c r="MIO507" s="4"/>
      <c r="MIP507" s="4"/>
      <c r="MIQ507" s="4"/>
      <c r="MIR507" s="4"/>
      <c r="MIS507" s="4"/>
      <c r="MIT507" s="4"/>
      <c r="MIU507" s="4"/>
      <c r="MIV507" s="4"/>
      <c r="MIW507" s="4"/>
      <c r="MIX507" s="4"/>
      <c r="MIY507" s="4"/>
      <c r="MIZ507" s="4"/>
      <c r="MJA507" s="4"/>
      <c r="MJB507" s="4"/>
      <c r="MJC507" s="4"/>
      <c r="MJD507" s="4"/>
      <c r="MJE507" s="4"/>
      <c r="MJF507" s="4"/>
      <c r="MJG507" s="4"/>
      <c r="MJH507" s="4"/>
      <c r="MJI507" s="4"/>
      <c r="MJJ507" s="4"/>
      <c r="MJK507" s="4"/>
      <c r="MJL507" s="4"/>
      <c r="MJM507" s="4"/>
      <c r="MJN507" s="4"/>
      <c r="MJO507" s="4"/>
      <c r="MJP507" s="4"/>
      <c r="MJQ507" s="4"/>
      <c r="MJR507" s="4"/>
      <c r="MJS507" s="4"/>
      <c r="MJT507" s="4"/>
      <c r="MJU507" s="4"/>
      <c r="MJV507" s="4"/>
      <c r="MJW507" s="4"/>
      <c r="MJX507" s="4"/>
      <c r="MJY507" s="4"/>
      <c r="MJZ507" s="4"/>
      <c r="MKA507" s="4"/>
      <c r="MKB507" s="4"/>
      <c r="MKC507" s="4"/>
      <c r="MKD507" s="4"/>
      <c r="MKE507" s="4"/>
      <c r="MKF507" s="4"/>
      <c r="MKG507" s="4"/>
      <c r="MKH507" s="4"/>
      <c r="MKI507" s="4"/>
      <c r="MKJ507" s="4"/>
      <c r="MKK507" s="4"/>
      <c r="MKL507" s="4"/>
      <c r="MKM507" s="4"/>
      <c r="MKN507" s="4"/>
      <c r="MKO507" s="4"/>
      <c r="MKP507" s="4"/>
      <c r="MKQ507" s="4"/>
      <c r="MKR507" s="4"/>
      <c r="MKS507" s="4"/>
      <c r="MKT507" s="4"/>
      <c r="MKU507" s="4"/>
      <c r="MKV507" s="4"/>
      <c r="MKW507" s="4"/>
      <c r="MKX507" s="4"/>
      <c r="MKY507" s="4"/>
      <c r="MKZ507" s="4"/>
      <c r="MLA507" s="4"/>
      <c r="MLB507" s="4"/>
      <c r="MLC507" s="4"/>
      <c r="MLD507" s="4"/>
      <c r="MLE507" s="4"/>
      <c r="MLF507" s="4"/>
      <c r="MLG507" s="4"/>
      <c r="MLH507" s="4"/>
      <c r="MLI507" s="4"/>
      <c r="MLJ507" s="4"/>
      <c r="MLK507" s="4"/>
      <c r="MLL507" s="4"/>
      <c r="MLM507" s="4"/>
      <c r="MLN507" s="4"/>
      <c r="MLO507" s="4"/>
      <c r="MLP507" s="4"/>
      <c r="MLQ507" s="4"/>
      <c r="MLR507" s="4"/>
      <c r="MLS507" s="4"/>
      <c r="MLT507" s="4"/>
      <c r="MLU507" s="4"/>
      <c r="MLV507" s="4"/>
      <c r="MLW507" s="4"/>
      <c r="MLX507" s="4"/>
      <c r="MLY507" s="4"/>
      <c r="MLZ507" s="4"/>
      <c r="MMA507" s="4"/>
      <c r="MMB507" s="4"/>
      <c r="MMC507" s="4"/>
      <c r="MMD507" s="4"/>
      <c r="MME507" s="4"/>
      <c r="MMF507" s="4"/>
      <c r="MMG507" s="4"/>
      <c r="MMH507" s="4"/>
      <c r="MMI507" s="4"/>
      <c r="MMJ507" s="4"/>
      <c r="MMK507" s="4"/>
      <c r="MML507" s="4"/>
      <c r="MMM507" s="4"/>
      <c r="MMN507" s="4"/>
      <c r="MMO507" s="4"/>
      <c r="MMP507" s="4"/>
      <c r="MMQ507" s="4"/>
      <c r="MMR507" s="4"/>
      <c r="MMS507" s="4"/>
      <c r="MMT507" s="4"/>
      <c r="MMU507" s="4"/>
      <c r="MMV507" s="4"/>
      <c r="MMW507" s="4"/>
      <c r="MMX507" s="4"/>
      <c r="MMY507" s="4"/>
      <c r="MMZ507" s="4"/>
      <c r="MNA507" s="4"/>
      <c r="MNB507" s="4"/>
      <c r="MNC507" s="4"/>
      <c r="MND507" s="4"/>
      <c r="MNE507" s="4"/>
      <c r="MNF507" s="4"/>
      <c r="MNG507" s="4"/>
      <c r="MNH507" s="4"/>
      <c r="MNI507" s="4"/>
      <c r="MNJ507" s="4"/>
      <c r="MNK507" s="4"/>
      <c r="MNL507" s="4"/>
      <c r="MNM507" s="4"/>
      <c r="MNN507" s="4"/>
      <c r="MNO507" s="4"/>
      <c r="MNP507" s="4"/>
      <c r="MNQ507" s="4"/>
      <c r="MNR507" s="4"/>
      <c r="MNS507" s="4"/>
      <c r="MNT507" s="4"/>
      <c r="MNU507" s="4"/>
      <c r="MNV507" s="4"/>
      <c r="MNW507" s="4"/>
      <c r="MNX507" s="4"/>
      <c r="MNY507" s="4"/>
      <c r="MNZ507" s="4"/>
      <c r="MOA507" s="4"/>
      <c r="MOB507" s="4"/>
      <c r="MOC507" s="4"/>
      <c r="MOD507" s="4"/>
      <c r="MOE507" s="4"/>
      <c r="MOF507" s="4"/>
      <c r="MOG507" s="4"/>
      <c r="MOH507" s="4"/>
      <c r="MOI507" s="4"/>
      <c r="MOJ507" s="4"/>
      <c r="MOK507" s="4"/>
      <c r="MOL507" s="4"/>
      <c r="MOM507" s="4"/>
      <c r="MON507" s="4"/>
      <c r="MOO507" s="4"/>
      <c r="MOP507" s="4"/>
      <c r="MOQ507" s="4"/>
      <c r="MOR507" s="4"/>
      <c r="MOS507" s="4"/>
      <c r="MOT507" s="4"/>
      <c r="MOU507" s="4"/>
      <c r="MOV507" s="4"/>
      <c r="MOW507" s="4"/>
      <c r="MOX507" s="4"/>
      <c r="MOY507" s="4"/>
      <c r="MOZ507" s="4"/>
      <c r="MPA507" s="4"/>
      <c r="MPB507" s="4"/>
      <c r="MPC507" s="4"/>
      <c r="MPD507" s="4"/>
      <c r="MPE507" s="4"/>
      <c r="MPF507" s="4"/>
      <c r="MPG507" s="4"/>
      <c r="MPH507" s="4"/>
      <c r="MPI507" s="4"/>
      <c r="MPJ507" s="4"/>
      <c r="MPK507" s="4"/>
      <c r="MPL507" s="4"/>
      <c r="MPM507" s="4"/>
      <c r="MPN507" s="4"/>
      <c r="MPO507" s="4"/>
      <c r="MPP507" s="4"/>
      <c r="MPQ507" s="4"/>
      <c r="MPR507" s="4"/>
      <c r="MPS507" s="4"/>
      <c r="MPT507" s="4"/>
      <c r="MPU507" s="4"/>
      <c r="MPV507" s="4"/>
      <c r="MPW507" s="4"/>
      <c r="MPX507" s="4"/>
      <c r="MPY507" s="4"/>
      <c r="MPZ507" s="4"/>
      <c r="MQA507" s="4"/>
      <c r="MQB507" s="4"/>
      <c r="MQC507" s="4"/>
      <c r="MQD507" s="4"/>
      <c r="MQE507" s="4"/>
      <c r="MQF507" s="4"/>
      <c r="MQG507" s="4"/>
      <c r="MQH507" s="4"/>
      <c r="MQI507" s="4"/>
      <c r="MQJ507" s="4"/>
      <c r="MQK507" s="4"/>
      <c r="MQL507" s="4"/>
      <c r="MQM507" s="4"/>
      <c r="MQN507" s="4"/>
      <c r="MQO507" s="4"/>
      <c r="MQP507" s="4"/>
      <c r="MQQ507" s="4"/>
      <c r="MQR507" s="4"/>
      <c r="MQS507" s="4"/>
      <c r="MQT507" s="4"/>
      <c r="MQU507" s="4"/>
      <c r="MQV507" s="4"/>
      <c r="MQW507" s="4"/>
      <c r="MQX507" s="4"/>
      <c r="MQY507" s="4"/>
      <c r="MQZ507" s="4"/>
      <c r="MRA507" s="4"/>
      <c r="MRB507" s="4"/>
      <c r="MRC507" s="4"/>
      <c r="MRD507" s="4"/>
      <c r="MRE507" s="4"/>
      <c r="MRF507" s="4"/>
      <c r="MRG507" s="4"/>
      <c r="MRH507" s="4"/>
      <c r="MRI507" s="4"/>
      <c r="MRJ507" s="4"/>
      <c r="MRK507" s="4"/>
      <c r="MRL507" s="4"/>
      <c r="MRM507" s="4"/>
      <c r="MRN507" s="4"/>
      <c r="MRO507" s="4"/>
      <c r="MRP507" s="4"/>
      <c r="MRQ507" s="4"/>
      <c r="MRR507" s="4"/>
      <c r="MRS507" s="4"/>
      <c r="MRT507" s="4"/>
      <c r="MRU507" s="4"/>
      <c r="MRV507" s="4"/>
      <c r="MRW507" s="4"/>
      <c r="MRX507" s="4"/>
      <c r="MRY507" s="4"/>
      <c r="MRZ507" s="4"/>
      <c r="MSA507" s="4"/>
      <c r="MSB507" s="4"/>
      <c r="MSC507" s="4"/>
      <c r="MSD507" s="4"/>
      <c r="MSE507" s="4"/>
      <c r="MSF507" s="4"/>
      <c r="MSG507" s="4"/>
      <c r="MSH507" s="4"/>
      <c r="MSI507" s="4"/>
      <c r="MSJ507" s="4"/>
      <c r="MSK507" s="4"/>
      <c r="MSL507" s="4"/>
      <c r="MSM507" s="4"/>
      <c r="MSN507" s="4"/>
      <c r="MSO507" s="4"/>
      <c r="MSP507" s="4"/>
      <c r="MSQ507" s="4"/>
      <c r="MSR507" s="4"/>
      <c r="MSS507" s="4"/>
      <c r="MST507" s="4"/>
      <c r="MSU507" s="4"/>
      <c r="MSV507" s="4"/>
      <c r="MSW507" s="4"/>
      <c r="MSX507" s="4"/>
      <c r="MSY507" s="4"/>
      <c r="MSZ507" s="4"/>
      <c r="MTA507" s="4"/>
      <c r="MTB507" s="4"/>
      <c r="MTC507" s="4"/>
      <c r="MTD507" s="4"/>
      <c r="MTE507" s="4"/>
      <c r="MTF507" s="4"/>
      <c r="MTG507" s="4"/>
      <c r="MTH507" s="4"/>
      <c r="MTI507" s="4"/>
      <c r="MTJ507" s="4"/>
      <c r="MTK507" s="4"/>
      <c r="MTL507" s="4"/>
      <c r="MTM507" s="4"/>
      <c r="MTN507" s="4"/>
      <c r="MTO507" s="4"/>
      <c r="MTP507" s="4"/>
      <c r="MTQ507" s="4"/>
      <c r="MTR507" s="4"/>
      <c r="MTS507" s="4"/>
      <c r="MTT507" s="4"/>
      <c r="MTU507" s="4"/>
      <c r="MTV507" s="4"/>
      <c r="MTW507" s="4"/>
      <c r="MTX507" s="4"/>
      <c r="MTY507" s="4"/>
      <c r="MTZ507" s="4"/>
      <c r="MUA507" s="4"/>
      <c r="MUB507" s="4"/>
      <c r="MUC507" s="4"/>
      <c r="MUD507" s="4"/>
      <c r="MUE507" s="4"/>
      <c r="MUF507" s="4"/>
      <c r="MUG507" s="4"/>
      <c r="MUH507" s="4"/>
      <c r="MUI507" s="4"/>
      <c r="MUJ507" s="4"/>
      <c r="MUK507" s="4"/>
      <c r="MUL507" s="4"/>
      <c r="MUM507" s="4"/>
      <c r="MUN507" s="4"/>
      <c r="MUO507" s="4"/>
      <c r="MUP507" s="4"/>
      <c r="MUQ507" s="4"/>
      <c r="MUR507" s="4"/>
      <c r="MUS507" s="4"/>
      <c r="MUT507" s="4"/>
      <c r="MUU507" s="4"/>
      <c r="MUV507" s="4"/>
      <c r="MUW507" s="4"/>
      <c r="MUX507" s="4"/>
      <c r="MUY507" s="4"/>
      <c r="MUZ507" s="4"/>
      <c r="MVA507" s="4"/>
      <c r="MVB507" s="4"/>
      <c r="MVC507" s="4"/>
      <c r="MVD507" s="4"/>
      <c r="MVE507" s="4"/>
      <c r="MVF507" s="4"/>
      <c r="MVG507" s="4"/>
      <c r="MVH507" s="4"/>
      <c r="MVI507" s="4"/>
      <c r="MVJ507" s="4"/>
      <c r="MVK507" s="4"/>
      <c r="MVL507" s="4"/>
      <c r="MVM507" s="4"/>
      <c r="MVN507" s="4"/>
      <c r="MVO507" s="4"/>
      <c r="MVP507" s="4"/>
      <c r="MVQ507" s="4"/>
      <c r="MVR507" s="4"/>
      <c r="MVS507" s="4"/>
      <c r="MVT507" s="4"/>
      <c r="MVU507" s="4"/>
      <c r="MVV507" s="4"/>
      <c r="MVW507" s="4"/>
      <c r="MVX507" s="4"/>
      <c r="MVY507" s="4"/>
      <c r="MVZ507" s="4"/>
      <c r="MWA507" s="4"/>
      <c r="MWB507" s="4"/>
      <c r="MWC507" s="4"/>
      <c r="MWD507" s="4"/>
      <c r="MWE507" s="4"/>
      <c r="MWF507" s="4"/>
      <c r="MWG507" s="4"/>
      <c r="MWH507" s="4"/>
      <c r="MWI507" s="4"/>
      <c r="MWJ507" s="4"/>
      <c r="MWK507" s="4"/>
      <c r="MWL507" s="4"/>
      <c r="MWM507" s="4"/>
      <c r="MWN507" s="4"/>
      <c r="MWO507" s="4"/>
      <c r="MWP507" s="4"/>
      <c r="MWQ507" s="4"/>
      <c r="MWR507" s="4"/>
      <c r="MWS507" s="4"/>
      <c r="MWT507" s="4"/>
      <c r="MWU507" s="4"/>
      <c r="MWV507" s="4"/>
      <c r="MWW507" s="4"/>
      <c r="MWX507" s="4"/>
      <c r="MWY507" s="4"/>
      <c r="MWZ507" s="4"/>
      <c r="MXA507" s="4"/>
      <c r="MXB507" s="4"/>
      <c r="MXC507" s="4"/>
      <c r="MXD507" s="4"/>
      <c r="MXE507" s="4"/>
      <c r="MXF507" s="4"/>
      <c r="MXG507" s="4"/>
      <c r="MXH507" s="4"/>
      <c r="MXI507" s="4"/>
      <c r="MXJ507" s="4"/>
      <c r="MXK507" s="4"/>
      <c r="MXL507" s="4"/>
      <c r="MXM507" s="4"/>
      <c r="MXN507" s="4"/>
      <c r="MXO507" s="4"/>
      <c r="MXP507" s="4"/>
      <c r="MXQ507" s="4"/>
      <c r="MXR507" s="4"/>
      <c r="MXS507" s="4"/>
      <c r="MXT507" s="4"/>
      <c r="MXU507" s="4"/>
      <c r="MXV507" s="4"/>
      <c r="MXW507" s="4"/>
      <c r="MXX507" s="4"/>
      <c r="MXY507" s="4"/>
      <c r="MXZ507" s="4"/>
      <c r="MYA507" s="4"/>
      <c r="MYB507" s="4"/>
      <c r="MYC507" s="4"/>
      <c r="MYD507" s="4"/>
      <c r="MYE507" s="4"/>
      <c r="MYF507" s="4"/>
      <c r="MYG507" s="4"/>
      <c r="MYH507" s="4"/>
      <c r="MYI507" s="4"/>
      <c r="MYJ507" s="4"/>
      <c r="MYK507" s="4"/>
      <c r="MYL507" s="4"/>
      <c r="MYM507" s="4"/>
      <c r="MYN507" s="4"/>
      <c r="MYO507" s="4"/>
      <c r="MYP507" s="4"/>
      <c r="MYQ507" s="4"/>
      <c r="MYR507" s="4"/>
      <c r="MYS507" s="4"/>
      <c r="MYT507" s="4"/>
      <c r="MYU507" s="4"/>
      <c r="MYV507" s="4"/>
      <c r="MYW507" s="4"/>
      <c r="MYX507" s="4"/>
      <c r="MYY507" s="4"/>
      <c r="MYZ507" s="4"/>
      <c r="MZA507" s="4"/>
      <c r="MZB507" s="4"/>
      <c r="MZC507" s="4"/>
      <c r="MZD507" s="4"/>
      <c r="MZE507" s="4"/>
      <c r="MZF507" s="4"/>
      <c r="MZG507" s="4"/>
      <c r="MZH507" s="4"/>
      <c r="MZI507" s="4"/>
      <c r="MZJ507" s="4"/>
      <c r="MZK507" s="4"/>
      <c r="MZL507" s="4"/>
      <c r="MZM507" s="4"/>
      <c r="MZN507" s="4"/>
      <c r="MZO507" s="4"/>
      <c r="MZP507" s="4"/>
      <c r="MZQ507" s="4"/>
      <c r="MZR507" s="4"/>
      <c r="MZS507" s="4"/>
      <c r="MZT507" s="4"/>
      <c r="MZU507" s="4"/>
      <c r="MZV507" s="4"/>
      <c r="MZW507" s="4"/>
      <c r="MZX507" s="4"/>
      <c r="MZY507" s="4"/>
      <c r="MZZ507" s="4"/>
      <c r="NAA507" s="4"/>
      <c r="NAB507" s="4"/>
      <c r="NAC507" s="4"/>
      <c r="NAD507" s="4"/>
      <c r="NAE507" s="4"/>
      <c r="NAF507" s="4"/>
      <c r="NAG507" s="4"/>
      <c r="NAH507" s="4"/>
      <c r="NAI507" s="4"/>
      <c r="NAJ507" s="4"/>
      <c r="NAK507" s="4"/>
      <c r="NAL507" s="4"/>
      <c r="NAM507" s="4"/>
      <c r="NAN507" s="4"/>
      <c r="NAO507" s="4"/>
      <c r="NAP507" s="4"/>
      <c r="NAQ507" s="4"/>
      <c r="NAR507" s="4"/>
      <c r="NAS507" s="4"/>
      <c r="NAT507" s="4"/>
      <c r="NAU507" s="4"/>
      <c r="NAV507" s="4"/>
      <c r="NAW507" s="4"/>
      <c r="NAX507" s="4"/>
      <c r="NAY507" s="4"/>
      <c r="NAZ507" s="4"/>
      <c r="NBA507" s="4"/>
      <c r="NBB507" s="4"/>
      <c r="NBC507" s="4"/>
      <c r="NBD507" s="4"/>
      <c r="NBE507" s="4"/>
      <c r="NBF507" s="4"/>
      <c r="NBG507" s="4"/>
      <c r="NBH507" s="4"/>
      <c r="NBI507" s="4"/>
      <c r="NBJ507" s="4"/>
      <c r="NBK507" s="4"/>
      <c r="NBL507" s="4"/>
      <c r="NBM507" s="4"/>
      <c r="NBN507" s="4"/>
      <c r="NBO507" s="4"/>
      <c r="NBP507" s="4"/>
      <c r="NBQ507" s="4"/>
      <c r="NBR507" s="4"/>
      <c r="NBS507" s="4"/>
      <c r="NBT507" s="4"/>
      <c r="NBU507" s="4"/>
      <c r="NBV507" s="4"/>
      <c r="NBW507" s="4"/>
      <c r="NBX507" s="4"/>
      <c r="NBY507" s="4"/>
      <c r="NBZ507" s="4"/>
      <c r="NCA507" s="4"/>
      <c r="NCB507" s="4"/>
      <c r="NCC507" s="4"/>
      <c r="NCD507" s="4"/>
      <c r="NCE507" s="4"/>
      <c r="NCF507" s="4"/>
      <c r="NCG507" s="4"/>
      <c r="NCH507" s="4"/>
      <c r="NCI507" s="4"/>
      <c r="NCJ507" s="4"/>
      <c r="NCK507" s="4"/>
      <c r="NCL507" s="4"/>
      <c r="NCM507" s="4"/>
      <c r="NCN507" s="4"/>
      <c r="NCO507" s="4"/>
      <c r="NCP507" s="4"/>
      <c r="NCQ507" s="4"/>
      <c r="NCR507" s="4"/>
      <c r="NCS507" s="4"/>
      <c r="NCT507" s="4"/>
      <c r="NCU507" s="4"/>
      <c r="NCV507" s="4"/>
      <c r="NCW507" s="4"/>
      <c r="NCX507" s="4"/>
      <c r="NCY507" s="4"/>
      <c r="NCZ507" s="4"/>
      <c r="NDA507" s="4"/>
      <c r="NDB507" s="4"/>
      <c r="NDC507" s="4"/>
      <c r="NDD507" s="4"/>
      <c r="NDE507" s="4"/>
      <c r="NDF507" s="4"/>
      <c r="NDG507" s="4"/>
      <c r="NDH507" s="4"/>
      <c r="NDI507" s="4"/>
      <c r="NDJ507" s="4"/>
      <c r="NDK507" s="4"/>
      <c r="NDL507" s="4"/>
      <c r="NDM507" s="4"/>
      <c r="NDN507" s="4"/>
      <c r="NDO507" s="4"/>
      <c r="NDP507" s="4"/>
      <c r="NDQ507" s="4"/>
      <c r="NDR507" s="4"/>
      <c r="NDS507" s="4"/>
      <c r="NDT507" s="4"/>
      <c r="NDU507" s="4"/>
      <c r="NDV507" s="4"/>
      <c r="NDW507" s="4"/>
      <c r="NDX507" s="4"/>
      <c r="NDY507" s="4"/>
      <c r="NDZ507" s="4"/>
      <c r="NEA507" s="4"/>
      <c r="NEB507" s="4"/>
      <c r="NEC507" s="4"/>
      <c r="NED507" s="4"/>
      <c r="NEE507" s="4"/>
      <c r="NEF507" s="4"/>
      <c r="NEG507" s="4"/>
      <c r="NEH507" s="4"/>
      <c r="NEI507" s="4"/>
      <c r="NEJ507" s="4"/>
      <c r="NEK507" s="4"/>
      <c r="NEL507" s="4"/>
      <c r="NEM507" s="4"/>
      <c r="NEN507" s="4"/>
      <c r="NEO507" s="4"/>
      <c r="NEP507" s="4"/>
      <c r="NEQ507" s="4"/>
      <c r="NER507" s="4"/>
      <c r="NES507" s="4"/>
      <c r="NET507" s="4"/>
      <c r="NEU507" s="4"/>
      <c r="NEV507" s="4"/>
      <c r="NEW507" s="4"/>
      <c r="NEX507" s="4"/>
      <c r="NEY507" s="4"/>
      <c r="NEZ507" s="4"/>
      <c r="NFA507" s="4"/>
      <c r="NFB507" s="4"/>
      <c r="NFC507" s="4"/>
      <c r="NFD507" s="4"/>
      <c r="NFE507" s="4"/>
      <c r="NFF507" s="4"/>
      <c r="NFG507" s="4"/>
      <c r="NFH507" s="4"/>
      <c r="NFI507" s="4"/>
      <c r="NFJ507" s="4"/>
      <c r="NFK507" s="4"/>
      <c r="NFL507" s="4"/>
      <c r="NFM507" s="4"/>
      <c r="NFN507" s="4"/>
      <c r="NFO507" s="4"/>
      <c r="NFP507" s="4"/>
      <c r="NFQ507" s="4"/>
      <c r="NFR507" s="4"/>
      <c r="NFS507" s="4"/>
      <c r="NFT507" s="4"/>
      <c r="NFU507" s="4"/>
      <c r="NFV507" s="4"/>
      <c r="NFW507" s="4"/>
      <c r="NFX507" s="4"/>
      <c r="NFY507" s="4"/>
      <c r="NFZ507" s="4"/>
      <c r="NGA507" s="4"/>
      <c r="NGB507" s="4"/>
      <c r="NGC507" s="4"/>
      <c r="NGD507" s="4"/>
      <c r="NGE507" s="4"/>
      <c r="NGF507" s="4"/>
      <c r="NGG507" s="4"/>
      <c r="NGH507" s="4"/>
      <c r="NGI507" s="4"/>
      <c r="NGJ507" s="4"/>
      <c r="NGK507" s="4"/>
      <c r="NGL507" s="4"/>
      <c r="NGM507" s="4"/>
      <c r="NGN507" s="4"/>
      <c r="NGO507" s="4"/>
      <c r="NGP507" s="4"/>
      <c r="NGQ507" s="4"/>
      <c r="NGR507" s="4"/>
      <c r="NGS507" s="4"/>
      <c r="NGT507" s="4"/>
      <c r="NGU507" s="4"/>
      <c r="NGV507" s="4"/>
      <c r="NGW507" s="4"/>
      <c r="NGX507" s="4"/>
      <c r="NGY507" s="4"/>
      <c r="NGZ507" s="4"/>
      <c r="NHA507" s="4"/>
      <c r="NHB507" s="4"/>
      <c r="NHC507" s="4"/>
      <c r="NHD507" s="4"/>
      <c r="NHE507" s="4"/>
      <c r="NHF507" s="4"/>
      <c r="NHG507" s="4"/>
      <c r="NHH507" s="4"/>
      <c r="NHI507" s="4"/>
      <c r="NHJ507" s="4"/>
      <c r="NHK507" s="4"/>
      <c r="NHL507" s="4"/>
      <c r="NHM507" s="4"/>
      <c r="NHN507" s="4"/>
      <c r="NHO507" s="4"/>
      <c r="NHP507" s="4"/>
      <c r="NHQ507" s="4"/>
      <c r="NHR507" s="4"/>
      <c r="NHS507" s="4"/>
      <c r="NHT507" s="4"/>
      <c r="NHU507" s="4"/>
      <c r="NHV507" s="4"/>
      <c r="NHW507" s="4"/>
      <c r="NHX507" s="4"/>
      <c r="NHY507" s="4"/>
      <c r="NHZ507" s="4"/>
      <c r="NIA507" s="4"/>
      <c r="NIB507" s="4"/>
      <c r="NIC507" s="4"/>
      <c r="NID507" s="4"/>
      <c r="NIE507" s="4"/>
      <c r="NIF507" s="4"/>
      <c r="NIG507" s="4"/>
      <c r="NIH507" s="4"/>
      <c r="NII507" s="4"/>
      <c r="NIJ507" s="4"/>
      <c r="NIK507" s="4"/>
      <c r="NIL507" s="4"/>
      <c r="NIM507" s="4"/>
      <c r="NIN507" s="4"/>
      <c r="NIO507" s="4"/>
      <c r="NIP507" s="4"/>
      <c r="NIQ507" s="4"/>
      <c r="NIR507" s="4"/>
      <c r="NIS507" s="4"/>
      <c r="NIT507" s="4"/>
      <c r="NIU507" s="4"/>
      <c r="NIV507" s="4"/>
      <c r="NIW507" s="4"/>
      <c r="NIX507" s="4"/>
      <c r="NIY507" s="4"/>
      <c r="NIZ507" s="4"/>
      <c r="NJA507" s="4"/>
      <c r="NJB507" s="4"/>
      <c r="NJC507" s="4"/>
      <c r="NJD507" s="4"/>
      <c r="NJE507" s="4"/>
      <c r="NJF507" s="4"/>
      <c r="NJG507" s="4"/>
      <c r="NJH507" s="4"/>
      <c r="NJI507" s="4"/>
      <c r="NJJ507" s="4"/>
      <c r="NJK507" s="4"/>
      <c r="NJL507" s="4"/>
      <c r="NJM507" s="4"/>
      <c r="NJN507" s="4"/>
      <c r="NJO507" s="4"/>
      <c r="NJP507" s="4"/>
      <c r="NJQ507" s="4"/>
      <c r="NJR507" s="4"/>
      <c r="NJS507" s="4"/>
      <c r="NJT507" s="4"/>
      <c r="NJU507" s="4"/>
      <c r="NJV507" s="4"/>
      <c r="NJW507" s="4"/>
      <c r="NJX507" s="4"/>
      <c r="NJY507" s="4"/>
      <c r="NJZ507" s="4"/>
      <c r="NKA507" s="4"/>
      <c r="NKB507" s="4"/>
      <c r="NKC507" s="4"/>
      <c r="NKD507" s="4"/>
      <c r="NKE507" s="4"/>
      <c r="NKF507" s="4"/>
      <c r="NKG507" s="4"/>
      <c r="NKH507" s="4"/>
      <c r="NKI507" s="4"/>
      <c r="NKJ507" s="4"/>
      <c r="NKK507" s="4"/>
      <c r="NKL507" s="4"/>
      <c r="NKM507" s="4"/>
      <c r="NKN507" s="4"/>
      <c r="NKO507" s="4"/>
      <c r="NKP507" s="4"/>
      <c r="NKQ507" s="4"/>
      <c r="NKR507" s="4"/>
      <c r="NKS507" s="4"/>
      <c r="NKT507" s="4"/>
      <c r="NKU507" s="4"/>
      <c r="NKV507" s="4"/>
      <c r="NKW507" s="4"/>
      <c r="NKX507" s="4"/>
      <c r="NKY507" s="4"/>
      <c r="NKZ507" s="4"/>
      <c r="NLA507" s="4"/>
      <c r="NLB507" s="4"/>
      <c r="NLC507" s="4"/>
      <c r="NLD507" s="4"/>
      <c r="NLE507" s="4"/>
      <c r="NLF507" s="4"/>
      <c r="NLG507" s="4"/>
      <c r="NLH507" s="4"/>
      <c r="NLI507" s="4"/>
      <c r="NLJ507" s="4"/>
      <c r="NLK507" s="4"/>
      <c r="NLL507" s="4"/>
      <c r="NLM507" s="4"/>
      <c r="NLN507" s="4"/>
      <c r="NLO507" s="4"/>
      <c r="NLP507" s="4"/>
      <c r="NLQ507" s="4"/>
      <c r="NLR507" s="4"/>
      <c r="NLS507" s="4"/>
      <c r="NLT507" s="4"/>
      <c r="NLU507" s="4"/>
      <c r="NLV507" s="4"/>
      <c r="NLW507" s="4"/>
      <c r="NLX507" s="4"/>
      <c r="NLY507" s="4"/>
      <c r="NLZ507" s="4"/>
      <c r="NMA507" s="4"/>
      <c r="NMB507" s="4"/>
      <c r="NMC507" s="4"/>
      <c r="NMD507" s="4"/>
      <c r="NME507" s="4"/>
      <c r="NMF507" s="4"/>
      <c r="NMG507" s="4"/>
      <c r="NMH507" s="4"/>
      <c r="NMI507" s="4"/>
      <c r="NMJ507" s="4"/>
      <c r="NMK507" s="4"/>
      <c r="NML507" s="4"/>
      <c r="NMM507" s="4"/>
      <c r="NMN507" s="4"/>
      <c r="NMO507" s="4"/>
      <c r="NMP507" s="4"/>
      <c r="NMQ507" s="4"/>
      <c r="NMR507" s="4"/>
      <c r="NMS507" s="4"/>
      <c r="NMT507" s="4"/>
      <c r="NMU507" s="4"/>
      <c r="NMV507" s="4"/>
      <c r="NMW507" s="4"/>
      <c r="NMX507" s="4"/>
      <c r="NMY507" s="4"/>
      <c r="NMZ507" s="4"/>
      <c r="NNA507" s="4"/>
      <c r="NNB507" s="4"/>
      <c r="NNC507" s="4"/>
      <c r="NND507" s="4"/>
      <c r="NNE507" s="4"/>
      <c r="NNF507" s="4"/>
      <c r="NNG507" s="4"/>
      <c r="NNH507" s="4"/>
      <c r="NNI507" s="4"/>
      <c r="NNJ507" s="4"/>
      <c r="NNK507" s="4"/>
      <c r="NNL507" s="4"/>
      <c r="NNM507" s="4"/>
      <c r="NNN507" s="4"/>
      <c r="NNO507" s="4"/>
      <c r="NNP507" s="4"/>
      <c r="NNQ507" s="4"/>
      <c r="NNR507" s="4"/>
      <c r="NNS507" s="4"/>
      <c r="NNT507" s="4"/>
      <c r="NNU507" s="4"/>
      <c r="NNV507" s="4"/>
      <c r="NNW507" s="4"/>
      <c r="NNX507" s="4"/>
      <c r="NNY507" s="4"/>
      <c r="NNZ507" s="4"/>
      <c r="NOA507" s="4"/>
      <c r="NOB507" s="4"/>
      <c r="NOC507" s="4"/>
      <c r="NOD507" s="4"/>
      <c r="NOE507" s="4"/>
      <c r="NOF507" s="4"/>
      <c r="NOG507" s="4"/>
      <c r="NOH507" s="4"/>
      <c r="NOI507" s="4"/>
      <c r="NOJ507" s="4"/>
      <c r="NOK507" s="4"/>
      <c r="NOL507" s="4"/>
      <c r="NOM507" s="4"/>
      <c r="NON507" s="4"/>
      <c r="NOO507" s="4"/>
      <c r="NOP507" s="4"/>
      <c r="NOQ507" s="4"/>
      <c r="NOR507" s="4"/>
      <c r="NOS507" s="4"/>
      <c r="NOT507" s="4"/>
      <c r="NOU507" s="4"/>
      <c r="NOV507" s="4"/>
      <c r="NOW507" s="4"/>
      <c r="NOX507" s="4"/>
      <c r="NOY507" s="4"/>
      <c r="NOZ507" s="4"/>
      <c r="NPA507" s="4"/>
      <c r="NPB507" s="4"/>
      <c r="NPC507" s="4"/>
      <c r="NPD507" s="4"/>
      <c r="NPE507" s="4"/>
      <c r="NPF507" s="4"/>
      <c r="NPG507" s="4"/>
      <c r="NPH507" s="4"/>
      <c r="NPI507" s="4"/>
      <c r="NPJ507" s="4"/>
      <c r="NPK507" s="4"/>
      <c r="NPL507" s="4"/>
      <c r="NPM507" s="4"/>
      <c r="NPN507" s="4"/>
      <c r="NPO507" s="4"/>
      <c r="NPP507" s="4"/>
      <c r="NPQ507" s="4"/>
      <c r="NPR507" s="4"/>
      <c r="NPS507" s="4"/>
      <c r="NPT507" s="4"/>
      <c r="NPU507" s="4"/>
      <c r="NPV507" s="4"/>
      <c r="NPW507" s="4"/>
      <c r="NPX507" s="4"/>
      <c r="NPY507" s="4"/>
      <c r="NPZ507" s="4"/>
      <c r="NQA507" s="4"/>
      <c r="NQB507" s="4"/>
      <c r="NQC507" s="4"/>
      <c r="NQD507" s="4"/>
      <c r="NQE507" s="4"/>
      <c r="NQF507" s="4"/>
      <c r="NQG507" s="4"/>
      <c r="NQH507" s="4"/>
      <c r="NQI507" s="4"/>
      <c r="NQJ507" s="4"/>
      <c r="NQK507" s="4"/>
      <c r="NQL507" s="4"/>
      <c r="NQM507" s="4"/>
      <c r="NQN507" s="4"/>
      <c r="NQO507" s="4"/>
      <c r="NQP507" s="4"/>
      <c r="NQQ507" s="4"/>
      <c r="NQR507" s="4"/>
      <c r="NQS507" s="4"/>
      <c r="NQT507" s="4"/>
      <c r="NQU507" s="4"/>
      <c r="NQV507" s="4"/>
      <c r="NQW507" s="4"/>
      <c r="NQX507" s="4"/>
      <c r="NQY507" s="4"/>
      <c r="NQZ507" s="4"/>
      <c r="NRA507" s="4"/>
      <c r="NRB507" s="4"/>
      <c r="NRC507" s="4"/>
      <c r="NRD507" s="4"/>
      <c r="NRE507" s="4"/>
      <c r="NRF507" s="4"/>
      <c r="NRG507" s="4"/>
      <c r="NRH507" s="4"/>
      <c r="NRI507" s="4"/>
      <c r="NRJ507" s="4"/>
      <c r="NRK507" s="4"/>
      <c r="NRL507" s="4"/>
      <c r="NRM507" s="4"/>
      <c r="NRN507" s="4"/>
      <c r="NRO507" s="4"/>
      <c r="NRP507" s="4"/>
      <c r="NRQ507" s="4"/>
      <c r="NRR507" s="4"/>
      <c r="NRS507" s="4"/>
      <c r="NRT507" s="4"/>
      <c r="NRU507" s="4"/>
      <c r="NRV507" s="4"/>
      <c r="NRW507" s="4"/>
      <c r="NRX507" s="4"/>
      <c r="NRY507" s="4"/>
      <c r="NRZ507" s="4"/>
      <c r="NSA507" s="4"/>
      <c r="NSB507" s="4"/>
      <c r="NSC507" s="4"/>
      <c r="NSD507" s="4"/>
      <c r="NSE507" s="4"/>
      <c r="NSF507" s="4"/>
      <c r="NSG507" s="4"/>
      <c r="NSH507" s="4"/>
      <c r="NSI507" s="4"/>
      <c r="NSJ507" s="4"/>
      <c r="NSK507" s="4"/>
      <c r="NSL507" s="4"/>
      <c r="NSM507" s="4"/>
      <c r="NSN507" s="4"/>
      <c r="NSO507" s="4"/>
      <c r="NSP507" s="4"/>
      <c r="NSQ507" s="4"/>
      <c r="NSR507" s="4"/>
      <c r="NSS507" s="4"/>
      <c r="NST507" s="4"/>
      <c r="NSU507" s="4"/>
      <c r="NSV507" s="4"/>
      <c r="NSW507" s="4"/>
      <c r="NSX507" s="4"/>
      <c r="NSY507" s="4"/>
      <c r="NSZ507" s="4"/>
      <c r="NTA507" s="4"/>
      <c r="NTB507" s="4"/>
      <c r="NTC507" s="4"/>
      <c r="NTD507" s="4"/>
      <c r="NTE507" s="4"/>
      <c r="NTF507" s="4"/>
      <c r="NTG507" s="4"/>
      <c r="NTH507" s="4"/>
      <c r="NTI507" s="4"/>
      <c r="NTJ507" s="4"/>
      <c r="NTK507" s="4"/>
      <c r="NTL507" s="4"/>
      <c r="NTM507" s="4"/>
      <c r="NTN507" s="4"/>
      <c r="NTO507" s="4"/>
      <c r="NTP507" s="4"/>
      <c r="NTQ507" s="4"/>
      <c r="NTR507" s="4"/>
      <c r="NTS507" s="4"/>
      <c r="NTT507" s="4"/>
      <c r="NTU507" s="4"/>
      <c r="NTV507" s="4"/>
      <c r="NTW507" s="4"/>
      <c r="NTX507" s="4"/>
      <c r="NTY507" s="4"/>
      <c r="NTZ507" s="4"/>
      <c r="NUA507" s="4"/>
      <c r="NUB507" s="4"/>
      <c r="NUC507" s="4"/>
      <c r="NUD507" s="4"/>
      <c r="NUE507" s="4"/>
      <c r="NUF507" s="4"/>
      <c r="NUG507" s="4"/>
      <c r="NUH507" s="4"/>
      <c r="NUI507" s="4"/>
      <c r="NUJ507" s="4"/>
      <c r="NUK507" s="4"/>
      <c r="NUL507" s="4"/>
      <c r="NUM507" s="4"/>
      <c r="NUN507" s="4"/>
      <c r="NUO507" s="4"/>
      <c r="NUP507" s="4"/>
      <c r="NUQ507" s="4"/>
      <c r="NUR507" s="4"/>
      <c r="NUS507" s="4"/>
      <c r="NUT507" s="4"/>
      <c r="NUU507" s="4"/>
      <c r="NUV507" s="4"/>
      <c r="NUW507" s="4"/>
      <c r="NUX507" s="4"/>
      <c r="NUY507" s="4"/>
      <c r="NUZ507" s="4"/>
      <c r="NVA507" s="4"/>
      <c r="NVB507" s="4"/>
      <c r="NVC507" s="4"/>
      <c r="NVD507" s="4"/>
      <c r="NVE507" s="4"/>
      <c r="NVF507" s="4"/>
      <c r="NVG507" s="4"/>
      <c r="NVH507" s="4"/>
      <c r="NVI507" s="4"/>
      <c r="NVJ507" s="4"/>
      <c r="NVK507" s="4"/>
      <c r="NVL507" s="4"/>
      <c r="NVM507" s="4"/>
      <c r="NVN507" s="4"/>
      <c r="NVO507" s="4"/>
      <c r="NVP507" s="4"/>
      <c r="NVQ507" s="4"/>
      <c r="NVR507" s="4"/>
      <c r="NVS507" s="4"/>
      <c r="NVT507" s="4"/>
      <c r="NVU507" s="4"/>
      <c r="NVV507" s="4"/>
      <c r="NVW507" s="4"/>
      <c r="NVX507" s="4"/>
      <c r="NVY507" s="4"/>
      <c r="NVZ507" s="4"/>
      <c r="NWA507" s="4"/>
      <c r="NWB507" s="4"/>
      <c r="NWC507" s="4"/>
      <c r="NWD507" s="4"/>
      <c r="NWE507" s="4"/>
      <c r="NWF507" s="4"/>
      <c r="NWG507" s="4"/>
      <c r="NWH507" s="4"/>
      <c r="NWI507" s="4"/>
      <c r="NWJ507" s="4"/>
      <c r="NWK507" s="4"/>
      <c r="NWL507" s="4"/>
      <c r="NWM507" s="4"/>
      <c r="NWN507" s="4"/>
      <c r="NWO507" s="4"/>
      <c r="NWP507" s="4"/>
      <c r="NWQ507" s="4"/>
      <c r="NWR507" s="4"/>
      <c r="NWS507" s="4"/>
      <c r="NWT507" s="4"/>
      <c r="NWU507" s="4"/>
      <c r="NWV507" s="4"/>
      <c r="NWW507" s="4"/>
      <c r="NWX507" s="4"/>
      <c r="NWY507" s="4"/>
      <c r="NWZ507" s="4"/>
      <c r="NXA507" s="4"/>
      <c r="NXB507" s="4"/>
      <c r="NXC507" s="4"/>
      <c r="NXD507" s="4"/>
      <c r="NXE507" s="4"/>
      <c r="NXF507" s="4"/>
      <c r="NXG507" s="4"/>
      <c r="NXH507" s="4"/>
      <c r="NXI507" s="4"/>
      <c r="NXJ507" s="4"/>
      <c r="NXK507" s="4"/>
      <c r="NXL507" s="4"/>
      <c r="NXM507" s="4"/>
      <c r="NXN507" s="4"/>
      <c r="NXO507" s="4"/>
      <c r="NXP507" s="4"/>
      <c r="NXQ507" s="4"/>
      <c r="NXR507" s="4"/>
      <c r="NXS507" s="4"/>
      <c r="NXT507" s="4"/>
      <c r="NXU507" s="4"/>
      <c r="NXV507" s="4"/>
      <c r="NXW507" s="4"/>
      <c r="NXX507" s="4"/>
      <c r="NXY507" s="4"/>
      <c r="NXZ507" s="4"/>
      <c r="NYA507" s="4"/>
      <c r="NYB507" s="4"/>
      <c r="NYC507" s="4"/>
      <c r="NYD507" s="4"/>
      <c r="NYE507" s="4"/>
      <c r="NYF507" s="4"/>
      <c r="NYG507" s="4"/>
      <c r="NYH507" s="4"/>
      <c r="NYI507" s="4"/>
      <c r="NYJ507" s="4"/>
      <c r="NYK507" s="4"/>
      <c r="NYL507" s="4"/>
      <c r="NYM507" s="4"/>
      <c r="NYN507" s="4"/>
      <c r="NYO507" s="4"/>
      <c r="NYP507" s="4"/>
      <c r="NYQ507" s="4"/>
      <c r="NYR507" s="4"/>
      <c r="NYS507" s="4"/>
      <c r="NYT507" s="4"/>
      <c r="NYU507" s="4"/>
      <c r="NYV507" s="4"/>
      <c r="NYW507" s="4"/>
      <c r="NYX507" s="4"/>
      <c r="NYY507" s="4"/>
      <c r="NYZ507" s="4"/>
      <c r="NZA507" s="4"/>
      <c r="NZB507" s="4"/>
      <c r="NZC507" s="4"/>
      <c r="NZD507" s="4"/>
      <c r="NZE507" s="4"/>
      <c r="NZF507" s="4"/>
      <c r="NZG507" s="4"/>
      <c r="NZH507" s="4"/>
      <c r="NZI507" s="4"/>
      <c r="NZJ507" s="4"/>
      <c r="NZK507" s="4"/>
      <c r="NZL507" s="4"/>
      <c r="NZM507" s="4"/>
      <c r="NZN507" s="4"/>
      <c r="NZO507" s="4"/>
      <c r="NZP507" s="4"/>
      <c r="NZQ507" s="4"/>
      <c r="NZR507" s="4"/>
      <c r="NZS507" s="4"/>
      <c r="NZT507" s="4"/>
      <c r="NZU507" s="4"/>
      <c r="NZV507" s="4"/>
      <c r="NZW507" s="4"/>
      <c r="NZX507" s="4"/>
      <c r="NZY507" s="4"/>
      <c r="NZZ507" s="4"/>
      <c r="OAA507" s="4"/>
      <c r="OAB507" s="4"/>
      <c r="OAC507" s="4"/>
      <c r="OAD507" s="4"/>
      <c r="OAE507" s="4"/>
      <c r="OAF507" s="4"/>
      <c r="OAG507" s="4"/>
      <c r="OAH507" s="4"/>
      <c r="OAI507" s="4"/>
      <c r="OAJ507" s="4"/>
      <c r="OAK507" s="4"/>
      <c r="OAL507" s="4"/>
      <c r="OAM507" s="4"/>
      <c r="OAN507" s="4"/>
      <c r="OAO507" s="4"/>
      <c r="OAP507" s="4"/>
      <c r="OAQ507" s="4"/>
      <c r="OAR507" s="4"/>
      <c r="OAS507" s="4"/>
      <c r="OAT507" s="4"/>
      <c r="OAU507" s="4"/>
      <c r="OAV507" s="4"/>
      <c r="OAW507" s="4"/>
      <c r="OAX507" s="4"/>
      <c r="OAY507" s="4"/>
      <c r="OAZ507" s="4"/>
      <c r="OBA507" s="4"/>
      <c r="OBB507" s="4"/>
      <c r="OBC507" s="4"/>
      <c r="OBD507" s="4"/>
      <c r="OBE507" s="4"/>
      <c r="OBF507" s="4"/>
      <c r="OBG507" s="4"/>
      <c r="OBH507" s="4"/>
      <c r="OBI507" s="4"/>
      <c r="OBJ507" s="4"/>
      <c r="OBK507" s="4"/>
      <c r="OBL507" s="4"/>
      <c r="OBM507" s="4"/>
      <c r="OBN507" s="4"/>
      <c r="OBO507" s="4"/>
      <c r="OBP507" s="4"/>
      <c r="OBQ507" s="4"/>
      <c r="OBR507" s="4"/>
      <c r="OBS507" s="4"/>
      <c r="OBT507" s="4"/>
      <c r="OBU507" s="4"/>
      <c r="OBV507" s="4"/>
      <c r="OBW507" s="4"/>
      <c r="OBX507" s="4"/>
      <c r="OBY507" s="4"/>
      <c r="OBZ507" s="4"/>
      <c r="OCA507" s="4"/>
      <c r="OCB507" s="4"/>
      <c r="OCC507" s="4"/>
      <c r="OCD507" s="4"/>
      <c r="OCE507" s="4"/>
      <c r="OCF507" s="4"/>
      <c r="OCG507" s="4"/>
      <c r="OCH507" s="4"/>
      <c r="OCI507" s="4"/>
      <c r="OCJ507" s="4"/>
      <c r="OCK507" s="4"/>
      <c r="OCL507" s="4"/>
      <c r="OCM507" s="4"/>
      <c r="OCN507" s="4"/>
      <c r="OCO507" s="4"/>
      <c r="OCP507" s="4"/>
      <c r="OCQ507" s="4"/>
      <c r="OCR507" s="4"/>
      <c r="OCS507" s="4"/>
      <c r="OCT507" s="4"/>
      <c r="OCU507" s="4"/>
      <c r="OCV507" s="4"/>
      <c r="OCW507" s="4"/>
      <c r="OCX507" s="4"/>
      <c r="OCY507" s="4"/>
      <c r="OCZ507" s="4"/>
      <c r="ODA507" s="4"/>
      <c r="ODB507" s="4"/>
      <c r="ODC507" s="4"/>
      <c r="ODD507" s="4"/>
      <c r="ODE507" s="4"/>
      <c r="ODF507" s="4"/>
      <c r="ODG507" s="4"/>
      <c r="ODH507" s="4"/>
      <c r="ODI507" s="4"/>
      <c r="ODJ507" s="4"/>
      <c r="ODK507" s="4"/>
      <c r="ODL507" s="4"/>
      <c r="ODM507" s="4"/>
      <c r="ODN507" s="4"/>
      <c r="ODO507" s="4"/>
      <c r="ODP507" s="4"/>
      <c r="ODQ507" s="4"/>
      <c r="ODR507" s="4"/>
      <c r="ODS507" s="4"/>
      <c r="ODT507" s="4"/>
      <c r="ODU507" s="4"/>
      <c r="ODV507" s="4"/>
      <c r="ODW507" s="4"/>
      <c r="ODX507" s="4"/>
      <c r="ODY507" s="4"/>
      <c r="ODZ507" s="4"/>
      <c r="OEA507" s="4"/>
      <c r="OEB507" s="4"/>
      <c r="OEC507" s="4"/>
      <c r="OED507" s="4"/>
      <c r="OEE507" s="4"/>
      <c r="OEF507" s="4"/>
      <c r="OEG507" s="4"/>
      <c r="OEH507" s="4"/>
      <c r="OEI507" s="4"/>
      <c r="OEJ507" s="4"/>
      <c r="OEK507" s="4"/>
      <c r="OEL507" s="4"/>
      <c r="OEM507" s="4"/>
      <c r="OEN507" s="4"/>
      <c r="OEO507" s="4"/>
      <c r="OEP507" s="4"/>
      <c r="OEQ507" s="4"/>
      <c r="OER507" s="4"/>
      <c r="OES507" s="4"/>
      <c r="OET507" s="4"/>
      <c r="OEU507" s="4"/>
      <c r="OEV507" s="4"/>
      <c r="OEW507" s="4"/>
      <c r="OEX507" s="4"/>
      <c r="OEY507" s="4"/>
      <c r="OEZ507" s="4"/>
      <c r="OFA507" s="4"/>
      <c r="OFB507" s="4"/>
      <c r="OFC507" s="4"/>
      <c r="OFD507" s="4"/>
      <c r="OFE507" s="4"/>
      <c r="OFF507" s="4"/>
      <c r="OFG507" s="4"/>
      <c r="OFH507" s="4"/>
      <c r="OFI507" s="4"/>
      <c r="OFJ507" s="4"/>
      <c r="OFK507" s="4"/>
      <c r="OFL507" s="4"/>
      <c r="OFM507" s="4"/>
      <c r="OFN507" s="4"/>
      <c r="OFO507" s="4"/>
      <c r="OFP507" s="4"/>
      <c r="OFQ507" s="4"/>
      <c r="OFR507" s="4"/>
      <c r="OFS507" s="4"/>
      <c r="OFT507" s="4"/>
      <c r="OFU507" s="4"/>
      <c r="OFV507" s="4"/>
      <c r="OFW507" s="4"/>
      <c r="OFX507" s="4"/>
      <c r="OFY507" s="4"/>
      <c r="OFZ507" s="4"/>
      <c r="OGA507" s="4"/>
      <c r="OGB507" s="4"/>
      <c r="OGC507" s="4"/>
      <c r="OGD507" s="4"/>
      <c r="OGE507" s="4"/>
      <c r="OGF507" s="4"/>
      <c r="OGG507" s="4"/>
      <c r="OGH507" s="4"/>
      <c r="OGI507" s="4"/>
      <c r="OGJ507" s="4"/>
      <c r="OGK507" s="4"/>
      <c r="OGL507" s="4"/>
      <c r="OGM507" s="4"/>
      <c r="OGN507" s="4"/>
      <c r="OGO507" s="4"/>
      <c r="OGP507" s="4"/>
      <c r="OGQ507" s="4"/>
      <c r="OGR507" s="4"/>
      <c r="OGS507" s="4"/>
      <c r="OGT507" s="4"/>
      <c r="OGU507" s="4"/>
      <c r="OGV507" s="4"/>
      <c r="OGW507" s="4"/>
      <c r="OGX507" s="4"/>
      <c r="OGY507" s="4"/>
      <c r="OGZ507" s="4"/>
      <c r="OHA507" s="4"/>
      <c r="OHB507" s="4"/>
      <c r="OHC507" s="4"/>
      <c r="OHD507" s="4"/>
      <c r="OHE507" s="4"/>
      <c r="OHF507" s="4"/>
      <c r="OHG507" s="4"/>
      <c r="OHH507" s="4"/>
      <c r="OHI507" s="4"/>
      <c r="OHJ507" s="4"/>
      <c r="OHK507" s="4"/>
      <c r="OHL507" s="4"/>
      <c r="OHM507" s="4"/>
      <c r="OHN507" s="4"/>
      <c r="OHO507" s="4"/>
      <c r="OHP507" s="4"/>
      <c r="OHQ507" s="4"/>
      <c r="OHR507" s="4"/>
      <c r="OHS507" s="4"/>
      <c r="OHT507" s="4"/>
      <c r="OHU507" s="4"/>
      <c r="OHV507" s="4"/>
      <c r="OHW507" s="4"/>
      <c r="OHX507" s="4"/>
      <c r="OHY507" s="4"/>
      <c r="OHZ507" s="4"/>
      <c r="OIA507" s="4"/>
      <c r="OIB507" s="4"/>
      <c r="OIC507" s="4"/>
      <c r="OID507" s="4"/>
      <c r="OIE507" s="4"/>
      <c r="OIF507" s="4"/>
      <c r="OIG507" s="4"/>
      <c r="OIH507" s="4"/>
      <c r="OII507" s="4"/>
      <c r="OIJ507" s="4"/>
      <c r="OIK507" s="4"/>
      <c r="OIL507" s="4"/>
      <c r="OIM507" s="4"/>
      <c r="OIN507" s="4"/>
      <c r="OIO507" s="4"/>
      <c r="OIP507" s="4"/>
      <c r="OIQ507" s="4"/>
      <c r="OIR507" s="4"/>
      <c r="OIS507" s="4"/>
      <c r="OIT507" s="4"/>
      <c r="OIU507" s="4"/>
      <c r="OIV507" s="4"/>
      <c r="OIW507" s="4"/>
      <c r="OIX507" s="4"/>
      <c r="OIY507" s="4"/>
      <c r="OIZ507" s="4"/>
      <c r="OJA507" s="4"/>
      <c r="OJB507" s="4"/>
      <c r="OJC507" s="4"/>
      <c r="OJD507" s="4"/>
      <c r="OJE507" s="4"/>
      <c r="OJF507" s="4"/>
      <c r="OJG507" s="4"/>
      <c r="OJH507" s="4"/>
      <c r="OJI507" s="4"/>
      <c r="OJJ507" s="4"/>
      <c r="OJK507" s="4"/>
      <c r="OJL507" s="4"/>
      <c r="OJM507" s="4"/>
      <c r="OJN507" s="4"/>
      <c r="OJO507" s="4"/>
      <c r="OJP507" s="4"/>
      <c r="OJQ507" s="4"/>
      <c r="OJR507" s="4"/>
      <c r="OJS507" s="4"/>
      <c r="OJT507" s="4"/>
      <c r="OJU507" s="4"/>
      <c r="OJV507" s="4"/>
      <c r="OJW507" s="4"/>
      <c r="OJX507" s="4"/>
      <c r="OJY507" s="4"/>
      <c r="OJZ507" s="4"/>
      <c r="OKA507" s="4"/>
      <c r="OKB507" s="4"/>
      <c r="OKC507" s="4"/>
      <c r="OKD507" s="4"/>
      <c r="OKE507" s="4"/>
      <c r="OKF507" s="4"/>
      <c r="OKG507" s="4"/>
      <c r="OKH507" s="4"/>
      <c r="OKI507" s="4"/>
      <c r="OKJ507" s="4"/>
      <c r="OKK507" s="4"/>
      <c r="OKL507" s="4"/>
      <c r="OKM507" s="4"/>
      <c r="OKN507" s="4"/>
      <c r="OKO507" s="4"/>
      <c r="OKP507" s="4"/>
      <c r="OKQ507" s="4"/>
      <c r="OKR507" s="4"/>
      <c r="OKS507" s="4"/>
      <c r="OKT507" s="4"/>
      <c r="OKU507" s="4"/>
      <c r="OKV507" s="4"/>
      <c r="OKW507" s="4"/>
      <c r="OKX507" s="4"/>
      <c r="OKY507" s="4"/>
      <c r="OKZ507" s="4"/>
      <c r="OLA507" s="4"/>
      <c r="OLB507" s="4"/>
      <c r="OLC507" s="4"/>
      <c r="OLD507" s="4"/>
      <c r="OLE507" s="4"/>
      <c r="OLF507" s="4"/>
      <c r="OLG507" s="4"/>
      <c r="OLH507" s="4"/>
      <c r="OLI507" s="4"/>
      <c r="OLJ507" s="4"/>
      <c r="OLK507" s="4"/>
      <c r="OLL507" s="4"/>
      <c r="OLM507" s="4"/>
      <c r="OLN507" s="4"/>
      <c r="OLO507" s="4"/>
      <c r="OLP507" s="4"/>
      <c r="OLQ507" s="4"/>
      <c r="OLR507" s="4"/>
      <c r="OLS507" s="4"/>
      <c r="OLT507" s="4"/>
      <c r="OLU507" s="4"/>
      <c r="OLV507" s="4"/>
      <c r="OLW507" s="4"/>
      <c r="OLX507" s="4"/>
      <c r="OLY507" s="4"/>
      <c r="OLZ507" s="4"/>
      <c r="OMA507" s="4"/>
      <c r="OMB507" s="4"/>
      <c r="OMC507" s="4"/>
      <c r="OMD507" s="4"/>
      <c r="OME507" s="4"/>
      <c r="OMF507" s="4"/>
      <c r="OMG507" s="4"/>
      <c r="OMH507" s="4"/>
      <c r="OMI507" s="4"/>
      <c r="OMJ507" s="4"/>
      <c r="OMK507" s="4"/>
      <c r="OML507" s="4"/>
      <c r="OMM507" s="4"/>
      <c r="OMN507" s="4"/>
      <c r="OMO507" s="4"/>
      <c r="OMP507" s="4"/>
      <c r="OMQ507" s="4"/>
      <c r="OMR507" s="4"/>
      <c r="OMS507" s="4"/>
      <c r="OMT507" s="4"/>
      <c r="OMU507" s="4"/>
      <c r="OMV507" s="4"/>
      <c r="OMW507" s="4"/>
      <c r="OMX507" s="4"/>
      <c r="OMY507" s="4"/>
      <c r="OMZ507" s="4"/>
      <c r="ONA507" s="4"/>
      <c r="ONB507" s="4"/>
      <c r="ONC507" s="4"/>
      <c r="OND507" s="4"/>
      <c r="ONE507" s="4"/>
      <c r="ONF507" s="4"/>
      <c r="ONG507" s="4"/>
      <c r="ONH507" s="4"/>
      <c r="ONI507" s="4"/>
      <c r="ONJ507" s="4"/>
      <c r="ONK507" s="4"/>
      <c r="ONL507" s="4"/>
      <c r="ONM507" s="4"/>
      <c r="ONN507" s="4"/>
      <c r="ONO507" s="4"/>
      <c r="ONP507" s="4"/>
      <c r="ONQ507" s="4"/>
      <c r="ONR507" s="4"/>
      <c r="ONS507" s="4"/>
      <c r="ONT507" s="4"/>
      <c r="ONU507" s="4"/>
      <c r="ONV507" s="4"/>
      <c r="ONW507" s="4"/>
      <c r="ONX507" s="4"/>
      <c r="ONY507" s="4"/>
      <c r="ONZ507" s="4"/>
      <c r="OOA507" s="4"/>
      <c r="OOB507" s="4"/>
      <c r="OOC507" s="4"/>
      <c r="OOD507" s="4"/>
      <c r="OOE507" s="4"/>
      <c r="OOF507" s="4"/>
      <c r="OOG507" s="4"/>
      <c r="OOH507" s="4"/>
      <c r="OOI507" s="4"/>
      <c r="OOJ507" s="4"/>
      <c r="OOK507" s="4"/>
      <c r="OOL507" s="4"/>
      <c r="OOM507" s="4"/>
      <c r="OON507" s="4"/>
      <c r="OOO507" s="4"/>
      <c r="OOP507" s="4"/>
      <c r="OOQ507" s="4"/>
      <c r="OOR507" s="4"/>
      <c r="OOS507" s="4"/>
      <c r="OOT507" s="4"/>
      <c r="OOU507" s="4"/>
      <c r="OOV507" s="4"/>
      <c r="OOW507" s="4"/>
      <c r="OOX507" s="4"/>
      <c r="OOY507" s="4"/>
      <c r="OOZ507" s="4"/>
      <c r="OPA507" s="4"/>
      <c r="OPB507" s="4"/>
      <c r="OPC507" s="4"/>
      <c r="OPD507" s="4"/>
      <c r="OPE507" s="4"/>
      <c r="OPF507" s="4"/>
      <c r="OPG507" s="4"/>
      <c r="OPH507" s="4"/>
      <c r="OPI507" s="4"/>
      <c r="OPJ507" s="4"/>
      <c r="OPK507" s="4"/>
      <c r="OPL507" s="4"/>
      <c r="OPM507" s="4"/>
      <c r="OPN507" s="4"/>
      <c r="OPO507" s="4"/>
      <c r="OPP507" s="4"/>
      <c r="OPQ507" s="4"/>
      <c r="OPR507" s="4"/>
      <c r="OPS507" s="4"/>
      <c r="OPT507" s="4"/>
      <c r="OPU507" s="4"/>
      <c r="OPV507" s="4"/>
      <c r="OPW507" s="4"/>
      <c r="OPX507" s="4"/>
      <c r="OPY507" s="4"/>
      <c r="OPZ507" s="4"/>
      <c r="OQA507" s="4"/>
      <c r="OQB507" s="4"/>
      <c r="OQC507" s="4"/>
      <c r="OQD507" s="4"/>
      <c r="OQE507" s="4"/>
      <c r="OQF507" s="4"/>
      <c r="OQG507" s="4"/>
      <c r="OQH507" s="4"/>
      <c r="OQI507" s="4"/>
      <c r="OQJ507" s="4"/>
      <c r="OQK507" s="4"/>
      <c r="OQL507" s="4"/>
      <c r="OQM507" s="4"/>
      <c r="OQN507" s="4"/>
      <c r="OQO507" s="4"/>
      <c r="OQP507" s="4"/>
      <c r="OQQ507" s="4"/>
      <c r="OQR507" s="4"/>
      <c r="OQS507" s="4"/>
      <c r="OQT507" s="4"/>
      <c r="OQU507" s="4"/>
      <c r="OQV507" s="4"/>
      <c r="OQW507" s="4"/>
      <c r="OQX507" s="4"/>
      <c r="OQY507" s="4"/>
      <c r="OQZ507" s="4"/>
      <c r="ORA507" s="4"/>
      <c r="ORB507" s="4"/>
      <c r="ORC507" s="4"/>
      <c r="ORD507" s="4"/>
      <c r="ORE507" s="4"/>
      <c r="ORF507" s="4"/>
      <c r="ORG507" s="4"/>
      <c r="ORH507" s="4"/>
      <c r="ORI507" s="4"/>
      <c r="ORJ507" s="4"/>
      <c r="ORK507" s="4"/>
      <c r="ORL507" s="4"/>
      <c r="ORM507" s="4"/>
      <c r="ORN507" s="4"/>
      <c r="ORO507" s="4"/>
      <c r="ORP507" s="4"/>
      <c r="ORQ507" s="4"/>
      <c r="ORR507" s="4"/>
      <c r="ORS507" s="4"/>
      <c r="ORT507" s="4"/>
      <c r="ORU507" s="4"/>
      <c r="ORV507" s="4"/>
      <c r="ORW507" s="4"/>
      <c r="ORX507" s="4"/>
      <c r="ORY507" s="4"/>
      <c r="ORZ507" s="4"/>
      <c r="OSA507" s="4"/>
      <c r="OSB507" s="4"/>
      <c r="OSC507" s="4"/>
      <c r="OSD507" s="4"/>
      <c r="OSE507" s="4"/>
      <c r="OSF507" s="4"/>
      <c r="OSG507" s="4"/>
      <c r="OSH507" s="4"/>
      <c r="OSI507" s="4"/>
      <c r="OSJ507" s="4"/>
      <c r="OSK507" s="4"/>
      <c r="OSL507" s="4"/>
      <c r="OSM507" s="4"/>
      <c r="OSN507" s="4"/>
      <c r="OSO507" s="4"/>
      <c r="OSP507" s="4"/>
      <c r="OSQ507" s="4"/>
      <c r="OSR507" s="4"/>
      <c r="OSS507" s="4"/>
      <c r="OST507" s="4"/>
      <c r="OSU507" s="4"/>
      <c r="OSV507" s="4"/>
      <c r="OSW507" s="4"/>
      <c r="OSX507" s="4"/>
      <c r="OSY507" s="4"/>
      <c r="OSZ507" s="4"/>
      <c r="OTA507" s="4"/>
      <c r="OTB507" s="4"/>
      <c r="OTC507" s="4"/>
      <c r="OTD507" s="4"/>
      <c r="OTE507" s="4"/>
      <c r="OTF507" s="4"/>
      <c r="OTG507" s="4"/>
      <c r="OTH507" s="4"/>
      <c r="OTI507" s="4"/>
      <c r="OTJ507" s="4"/>
      <c r="OTK507" s="4"/>
      <c r="OTL507" s="4"/>
      <c r="OTM507" s="4"/>
      <c r="OTN507" s="4"/>
      <c r="OTO507" s="4"/>
      <c r="OTP507" s="4"/>
      <c r="OTQ507" s="4"/>
      <c r="OTR507" s="4"/>
      <c r="OTS507" s="4"/>
      <c r="OTT507" s="4"/>
      <c r="OTU507" s="4"/>
      <c r="OTV507" s="4"/>
      <c r="OTW507" s="4"/>
      <c r="OTX507" s="4"/>
      <c r="OTY507" s="4"/>
      <c r="OTZ507" s="4"/>
      <c r="OUA507" s="4"/>
      <c r="OUB507" s="4"/>
      <c r="OUC507" s="4"/>
      <c r="OUD507" s="4"/>
      <c r="OUE507" s="4"/>
      <c r="OUF507" s="4"/>
      <c r="OUG507" s="4"/>
      <c r="OUH507" s="4"/>
      <c r="OUI507" s="4"/>
      <c r="OUJ507" s="4"/>
      <c r="OUK507" s="4"/>
      <c r="OUL507" s="4"/>
      <c r="OUM507" s="4"/>
      <c r="OUN507" s="4"/>
      <c r="OUO507" s="4"/>
      <c r="OUP507" s="4"/>
      <c r="OUQ507" s="4"/>
      <c r="OUR507" s="4"/>
      <c r="OUS507" s="4"/>
      <c r="OUT507" s="4"/>
      <c r="OUU507" s="4"/>
      <c r="OUV507" s="4"/>
      <c r="OUW507" s="4"/>
      <c r="OUX507" s="4"/>
      <c r="OUY507" s="4"/>
      <c r="OUZ507" s="4"/>
      <c r="OVA507" s="4"/>
      <c r="OVB507" s="4"/>
      <c r="OVC507" s="4"/>
      <c r="OVD507" s="4"/>
      <c r="OVE507" s="4"/>
      <c r="OVF507" s="4"/>
      <c r="OVG507" s="4"/>
      <c r="OVH507" s="4"/>
      <c r="OVI507" s="4"/>
      <c r="OVJ507" s="4"/>
      <c r="OVK507" s="4"/>
      <c r="OVL507" s="4"/>
      <c r="OVM507" s="4"/>
      <c r="OVN507" s="4"/>
      <c r="OVO507" s="4"/>
      <c r="OVP507" s="4"/>
      <c r="OVQ507" s="4"/>
      <c r="OVR507" s="4"/>
      <c r="OVS507" s="4"/>
      <c r="OVT507" s="4"/>
      <c r="OVU507" s="4"/>
      <c r="OVV507" s="4"/>
      <c r="OVW507" s="4"/>
      <c r="OVX507" s="4"/>
      <c r="OVY507" s="4"/>
      <c r="OVZ507" s="4"/>
      <c r="OWA507" s="4"/>
      <c r="OWB507" s="4"/>
      <c r="OWC507" s="4"/>
      <c r="OWD507" s="4"/>
      <c r="OWE507" s="4"/>
      <c r="OWF507" s="4"/>
      <c r="OWG507" s="4"/>
      <c r="OWH507" s="4"/>
      <c r="OWI507" s="4"/>
      <c r="OWJ507" s="4"/>
      <c r="OWK507" s="4"/>
      <c r="OWL507" s="4"/>
      <c r="OWM507" s="4"/>
      <c r="OWN507" s="4"/>
      <c r="OWO507" s="4"/>
      <c r="OWP507" s="4"/>
      <c r="OWQ507" s="4"/>
      <c r="OWR507" s="4"/>
      <c r="OWS507" s="4"/>
      <c r="OWT507" s="4"/>
      <c r="OWU507" s="4"/>
      <c r="OWV507" s="4"/>
      <c r="OWW507" s="4"/>
      <c r="OWX507" s="4"/>
      <c r="OWY507" s="4"/>
      <c r="OWZ507" s="4"/>
      <c r="OXA507" s="4"/>
      <c r="OXB507" s="4"/>
      <c r="OXC507" s="4"/>
      <c r="OXD507" s="4"/>
      <c r="OXE507" s="4"/>
      <c r="OXF507" s="4"/>
      <c r="OXG507" s="4"/>
      <c r="OXH507" s="4"/>
      <c r="OXI507" s="4"/>
      <c r="OXJ507" s="4"/>
      <c r="OXK507" s="4"/>
      <c r="OXL507" s="4"/>
      <c r="OXM507" s="4"/>
      <c r="OXN507" s="4"/>
      <c r="OXO507" s="4"/>
      <c r="OXP507" s="4"/>
      <c r="OXQ507" s="4"/>
      <c r="OXR507" s="4"/>
      <c r="OXS507" s="4"/>
      <c r="OXT507" s="4"/>
      <c r="OXU507" s="4"/>
      <c r="OXV507" s="4"/>
      <c r="OXW507" s="4"/>
      <c r="OXX507" s="4"/>
      <c r="OXY507" s="4"/>
      <c r="OXZ507" s="4"/>
      <c r="OYA507" s="4"/>
      <c r="OYB507" s="4"/>
      <c r="OYC507" s="4"/>
      <c r="OYD507" s="4"/>
      <c r="OYE507" s="4"/>
      <c r="OYF507" s="4"/>
      <c r="OYG507" s="4"/>
      <c r="OYH507" s="4"/>
      <c r="OYI507" s="4"/>
      <c r="OYJ507" s="4"/>
      <c r="OYK507" s="4"/>
      <c r="OYL507" s="4"/>
      <c r="OYM507" s="4"/>
      <c r="OYN507" s="4"/>
      <c r="OYO507" s="4"/>
      <c r="OYP507" s="4"/>
      <c r="OYQ507" s="4"/>
      <c r="OYR507" s="4"/>
      <c r="OYS507" s="4"/>
      <c r="OYT507" s="4"/>
      <c r="OYU507" s="4"/>
      <c r="OYV507" s="4"/>
      <c r="OYW507" s="4"/>
      <c r="OYX507" s="4"/>
      <c r="OYY507" s="4"/>
      <c r="OYZ507" s="4"/>
      <c r="OZA507" s="4"/>
      <c r="OZB507" s="4"/>
      <c r="OZC507" s="4"/>
      <c r="OZD507" s="4"/>
      <c r="OZE507" s="4"/>
      <c r="OZF507" s="4"/>
      <c r="OZG507" s="4"/>
      <c r="OZH507" s="4"/>
      <c r="OZI507" s="4"/>
      <c r="OZJ507" s="4"/>
      <c r="OZK507" s="4"/>
      <c r="OZL507" s="4"/>
      <c r="OZM507" s="4"/>
      <c r="OZN507" s="4"/>
      <c r="OZO507" s="4"/>
      <c r="OZP507" s="4"/>
      <c r="OZQ507" s="4"/>
      <c r="OZR507" s="4"/>
      <c r="OZS507" s="4"/>
      <c r="OZT507" s="4"/>
      <c r="OZU507" s="4"/>
      <c r="OZV507" s="4"/>
      <c r="OZW507" s="4"/>
      <c r="OZX507" s="4"/>
      <c r="OZY507" s="4"/>
      <c r="OZZ507" s="4"/>
      <c r="PAA507" s="4"/>
      <c r="PAB507" s="4"/>
      <c r="PAC507" s="4"/>
      <c r="PAD507" s="4"/>
      <c r="PAE507" s="4"/>
      <c r="PAF507" s="4"/>
      <c r="PAG507" s="4"/>
      <c r="PAH507" s="4"/>
      <c r="PAI507" s="4"/>
      <c r="PAJ507" s="4"/>
      <c r="PAK507" s="4"/>
      <c r="PAL507" s="4"/>
      <c r="PAM507" s="4"/>
      <c r="PAN507" s="4"/>
      <c r="PAO507" s="4"/>
      <c r="PAP507" s="4"/>
      <c r="PAQ507" s="4"/>
      <c r="PAR507" s="4"/>
      <c r="PAS507" s="4"/>
      <c r="PAT507" s="4"/>
      <c r="PAU507" s="4"/>
      <c r="PAV507" s="4"/>
      <c r="PAW507" s="4"/>
      <c r="PAX507" s="4"/>
      <c r="PAY507" s="4"/>
      <c r="PAZ507" s="4"/>
      <c r="PBA507" s="4"/>
      <c r="PBB507" s="4"/>
      <c r="PBC507" s="4"/>
      <c r="PBD507" s="4"/>
      <c r="PBE507" s="4"/>
      <c r="PBF507" s="4"/>
      <c r="PBG507" s="4"/>
      <c r="PBH507" s="4"/>
      <c r="PBI507" s="4"/>
      <c r="PBJ507" s="4"/>
      <c r="PBK507" s="4"/>
      <c r="PBL507" s="4"/>
      <c r="PBM507" s="4"/>
      <c r="PBN507" s="4"/>
      <c r="PBO507" s="4"/>
      <c r="PBP507" s="4"/>
      <c r="PBQ507" s="4"/>
      <c r="PBR507" s="4"/>
      <c r="PBS507" s="4"/>
      <c r="PBT507" s="4"/>
      <c r="PBU507" s="4"/>
      <c r="PBV507" s="4"/>
      <c r="PBW507" s="4"/>
      <c r="PBX507" s="4"/>
      <c r="PBY507" s="4"/>
      <c r="PBZ507" s="4"/>
      <c r="PCA507" s="4"/>
      <c r="PCB507" s="4"/>
      <c r="PCC507" s="4"/>
      <c r="PCD507" s="4"/>
      <c r="PCE507" s="4"/>
      <c r="PCF507" s="4"/>
      <c r="PCG507" s="4"/>
      <c r="PCH507" s="4"/>
      <c r="PCI507" s="4"/>
      <c r="PCJ507" s="4"/>
      <c r="PCK507" s="4"/>
      <c r="PCL507" s="4"/>
      <c r="PCM507" s="4"/>
      <c r="PCN507" s="4"/>
      <c r="PCO507" s="4"/>
      <c r="PCP507" s="4"/>
      <c r="PCQ507" s="4"/>
      <c r="PCR507" s="4"/>
      <c r="PCS507" s="4"/>
      <c r="PCT507" s="4"/>
      <c r="PCU507" s="4"/>
      <c r="PCV507" s="4"/>
      <c r="PCW507" s="4"/>
      <c r="PCX507" s="4"/>
      <c r="PCY507" s="4"/>
      <c r="PCZ507" s="4"/>
      <c r="PDA507" s="4"/>
      <c r="PDB507" s="4"/>
      <c r="PDC507" s="4"/>
      <c r="PDD507" s="4"/>
      <c r="PDE507" s="4"/>
      <c r="PDF507" s="4"/>
      <c r="PDG507" s="4"/>
      <c r="PDH507" s="4"/>
      <c r="PDI507" s="4"/>
      <c r="PDJ507" s="4"/>
      <c r="PDK507" s="4"/>
      <c r="PDL507" s="4"/>
      <c r="PDM507" s="4"/>
      <c r="PDN507" s="4"/>
      <c r="PDO507" s="4"/>
      <c r="PDP507" s="4"/>
      <c r="PDQ507" s="4"/>
      <c r="PDR507" s="4"/>
      <c r="PDS507" s="4"/>
      <c r="PDT507" s="4"/>
      <c r="PDU507" s="4"/>
      <c r="PDV507" s="4"/>
      <c r="PDW507" s="4"/>
      <c r="PDX507" s="4"/>
      <c r="PDY507" s="4"/>
      <c r="PDZ507" s="4"/>
      <c r="PEA507" s="4"/>
      <c r="PEB507" s="4"/>
      <c r="PEC507" s="4"/>
      <c r="PED507" s="4"/>
      <c r="PEE507" s="4"/>
      <c r="PEF507" s="4"/>
      <c r="PEG507" s="4"/>
      <c r="PEH507" s="4"/>
      <c r="PEI507" s="4"/>
      <c r="PEJ507" s="4"/>
      <c r="PEK507" s="4"/>
      <c r="PEL507" s="4"/>
      <c r="PEM507" s="4"/>
      <c r="PEN507" s="4"/>
      <c r="PEO507" s="4"/>
      <c r="PEP507" s="4"/>
      <c r="PEQ507" s="4"/>
      <c r="PER507" s="4"/>
      <c r="PES507" s="4"/>
      <c r="PET507" s="4"/>
      <c r="PEU507" s="4"/>
      <c r="PEV507" s="4"/>
      <c r="PEW507" s="4"/>
      <c r="PEX507" s="4"/>
      <c r="PEY507" s="4"/>
      <c r="PEZ507" s="4"/>
      <c r="PFA507" s="4"/>
      <c r="PFB507" s="4"/>
      <c r="PFC507" s="4"/>
      <c r="PFD507" s="4"/>
      <c r="PFE507" s="4"/>
      <c r="PFF507" s="4"/>
      <c r="PFG507" s="4"/>
      <c r="PFH507" s="4"/>
      <c r="PFI507" s="4"/>
      <c r="PFJ507" s="4"/>
      <c r="PFK507" s="4"/>
      <c r="PFL507" s="4"/>
      <c r="PFM507" s="4"/>
      <c r="PFN507" s="4"/>
      <c r="PFO507" s="4"/>
      <c r="PFP507" s="4"/>
      <c r="PFQ507" s="4"/>
      <c r="PFR507" s="4"/>
      <c r="PFS507" s="4"/>
      <c r="PFT507" s="4"/>
      <c r="PFU507" s="4"/>
      <c r="PFV507" s="4"/>
      <c r="PFW507" s="4"/>
      <c r="PFX507" s="4"/>
      <c r="PFY507" s="4"/>
      <c r="PFZ507" s="4"/>
      <c r="PGA507" s="4"/>
      <c r="PGB507" s="4"/>
      <c r="PGC507" s="4"/>
      <c r="PGD507" s="4"/>
      <c r="PGE507" s="4"/>
      <c r="PGF507" s="4"/>
      <c r="PGG507" s="4"/>
      <c r="PGH507" s="4"/>
      <c r="PGI507" s="4"/>
      <c r="PGJ507" s="4"/>
      <c r="PGK507" s="4"/>
      <c r="PGL507" s="4"/>
      <c r="PGM507" s="4"/>
      <c r="PGN507" s="4"/>
      <c r="PGO507" s="4"/>
      <c r="PGP507" s="4"/>
      <c r="PGQ507" s="4"/>
      <c r="PGR507" s="4"/>
      <c r="PGS507" s="4"/>
      <c r="PGT507" s="4"/>
      <c r="PGU507" s="4"/>
      <c r="PGV507" s="4"/>
      <c r="PGW507" s="4"/>
      <c r="PGX507" s="4"/>
      <c r="PGY507" s="4"/>
      <c r="PGZ507" s="4"/>
      <c r="PHA507" s="4"/>
      <c r="PHB507" s="4"/>
      <c r="PHC507" s="4"/>
      <c r="PHD507" s="4"/>
      <c r="PHE507" s="4"/>
      <c r="PHF507" s="4"/>
      <c r="PHG507" s="4"/>
      <c r="PHH507" s="4"/>
      <c r="PHI507" s="4"/>
      <c r="PHJ507" s="4"/>
      <c r="PHK507" s="4"/>
      <c r="PHL507" s="4"/>
      <c r="PHM507" s="4"/>
      <c r="PHN507" s="4"/>
      <c r="PHO507" s="4"/>
      <c r="PHP507" s="4"/>
      <c r="PHQ507" s="4"/>
      <c r="PHR507" s="4"/>
      <c r="PHS507" s="4"/>
      <c r="PHT507" s="4"/>
      <c r="PHU507" s="4"/>
      <c r="PHV507" s="4"/>
      <c r="PHW507" s="4"/>
      <c r="PHX507" s="4"/>
      <c r="PHY507" s="4"/>
      <c r="PHZ507" s="4"/>
      <c r="PIA507" s="4"/>
      <c r="PIB507" s="4"/>
      <c r="PIC507" s="4"/>
      <c r="PID507" s="4"/>
      <c r="PIE507" s="4"/>
      <c r="PIF507" s="4"/>
      <c r="PIG507" s="4"/>
      <c r="PIH507" s="4"/>
      <c r="PII507" s="4"/>
      <c r="PIJ507" s="4"/>
      <c r="PIK507" s="4"/>
      <c r="PIL507" s="4"/>
      <c r="PIM507" s="4"/>
      <c r="PIN507" s="4"/>
      <c r="PIO507" s="4"/>
      <c r="PIP507" s="4"/>
      <c r="PIQ507" s="4"/>
      <c r="PIR507" s="4"/>
      <c r="PIS507" s="4"/>
      <c r="PIT507" s="4"/>
      <c r="PIU507" s="4"/>
      <c r="PIV507" s="4"/>
      <c r="PIW507" s="4"/>
      <c r="PIX507" s="4"/>
      <c r="PIY507" s="4"/>
      <c r="PIZ507" s="4"/>
      <c r="PJA507" s="4"/>
      <c r="PJB507" s="4"/>
      <c r="PJC507" s="4"/>
      <c r="PJD507" s="4"/>
      <c r="PJE507" s="4"/>
      <c r="PJF507" s="4"/>
      <c r="PJG507" s="4"/>
      <c r="PJH507" s="4"/>
      <c r="PJI507" s="4"/>
      <c r="PJJ507" s="4"/>
      <c r="PJK507" s="4"/>
      <c r="PJL507" s="4"/>
      <c r="PJM507" s="4"/>
      <c r="PJN507" s="4"/>
      <c r="PJO507" s="4"/>
      <c r="PJP507" s="4"/>
      <c r="PJQ507" s="4"/>
      <c r="PJR507" s="4"/>
      <c r="PJS507" s="4"/>
      <c r="PJT507" s="4"/>
      <c r="PJU507" s="4"/>
      <c r="PJV507" s="4"/>
      <c r="PJW507" s="4"/>
      <c r="PJX507" s="4"/>
      <c r="PJY507" s="4"/>
      <c r="PJZ507" s="4"/>
      <c r="PKA507" s="4"/>
      <c r="PKB507" s="4"/>
      <c r="PKC507" s="4"/>
      <c r="PKD507" s="4"/>
      <c r="PKE507" s="4"/>
      <c r="PKF507" s="4"/>
      <c r="PKG507" s="4"/>
      <c r="PKH507" s="4"/>
      <c r="PKI507" s="4"/>
      <c r="PKJ507" s="4"/>
      <c r="PKK507" s="4"/>
      <c r="PKL507" s="4"/>
      <c r="PKM507" s="4"/>
      <c r="PKN507" s="4"/>
      <c r="PKO507" s="4"/>
      <c r="PKP507" s="4"/>
      <c r="PKQ507" s="4"/>
      <c r="PKR507" s="4"/>
      <c r="PKS507" s="4"/>
      <c r="PKT507" s="4"/>
      <c r="PKU507" s="4"/>
      <c r="PKV507" s="4"/>
      <c r="PKW507" s="4"/>
      <c r="PKX507" s="4"/>
      <c r="PKY507" s="4"/>
      <c r="PKZ507" s="4"/>
      <c r="PLA507" s="4"/>
      <c r="PLB507" s="4"/>
      <c r="PLC507" s="4"/>
      <c r="PLD507" s="4"/>
      <c r="PLE507" s="4"/>
      <c r="PLF507" s="4"/>
      <c r="PLG507" s="4"/>
      <c r="PLH507" s="4"/>
      <c r="PLI507" s="4"/>
      <c r="PLJ507" s="4"/>
      <c r="PLK507" s="4"/>
      <c r="PLL507" s="4"/>
      <c r="PLM507" s="4"/>
      <c r="PLN507" s="4"/>
      <c r="PLO507" s="4"/>
      <c r="PLP507" s="4"/>
      <c r="PLQ507" s="4"/>
      <c r="PLR507" s="4"/>
      <c r="PLS507" s="4"/>
      <c r="PLT507" s="4"/>
      <c r="PLU507" s="4"/>
      <c r="PLV507" s="4"/>
      <c r="PLW507" s="4"/>
      <c r="PLX507" s="4"/>
      <c r="PLY507" s="4"/>
      <c r="PLZ507" s="4"/>
      <c r="PMA507" s="4"/>
      <c r="PMB507" s="4"/>
      <c r="PMC507" s="4"/>
      <c r="PMD507" s="4"/>
      <c r="PME507" s="4"/>
      <c r="PMF507" s="4"/>
      <c r="PMG507" s="4"/>
      <c r="PMH507" s="4"/>
      <c r="PMI507" s="4"/>
      <c r="PMJ507" s="4"/>
      <c r="PMK507" s="4"/>
      <c r="PML507" s="4"/>
      <c r="PMM507" s="4"/>
      <c r="PMN507" s="4"/>
      <c r="PMO507" s="4"/>
      <c r="PMP507" s="4"/>
      <c r="PMQ507" s="4"/>
      <c r="PMR507" s="4"/>
      <c r="PMS507" s="4"/>
      <c r="PMT507" s="4"/>
      <c r="PMU507" s="4"/>
      <c r="PMV507" s="4"/>
      <c r="PMW507" s="4"/>
      <c r="PMX507" s="4"/>
      <c r="PMY507" s="4"/>
      <c r="PMZ507" s="4"/>
      <c r="PNA507" s="4"/>
      <c r="PNB507" s="4"/>
      <c r="PNC507" s="4"/>
      <c r="PND507" s="4"/>
      <c r="PNE507" s="4"/>
      <c r="PNF507" s="4"/>
      <c r="PNG507" s="4"/>
      <c r="PNH507" s="4"/>
      <c r="PNI507" s="4"/>
      <c r="PNJ507" s="4"/>
      <c r="PNK507" s="4"/>
      <c r="PNL507" s="4"/>
      <c r="PNM507" s="4"/>
      <c r="PNN507" s="4"/>
      <c r="PNO507" s="4"/>
      <c r="PNP507" s="4"/>
      <c r="PNQ507" s="4"/>
      <c r="PNR507" s="4"/>
      <c r="PNS507" s="4"/>
      <c r="PNT507" s="4"/>
      <c r="PNU507" s="4"/>
      <c r="PNV507" s="4"/>
      <c r="PNW507" s="4"/>
      <c r="PNX507" s="4"/>
      <c r="PNY507" s="4"/>
      <c r="PNZ507" s="4"/>
      <c r="POA507" s="4"/>
      <c r="POB507" s="4"/>
      <c r="POC507" s="4"/>
      <c r="POD507" s="4"/>
      <c r="POE507" s="4"/>
      <c r="POF507" s="4"/>
      <c r="POG507" s="4"/>
      <c r="POH507" s="4"/>
      <c r="POI507" s="4"/>
      <c r="POJ507" s="4"/>
      <c r="POK507" s="4"/>
      <c r="POL507" s="4"/>
      <c r="POM507" s="4"/>
      <c r="PON507" s="4"/>
      <c r="POO507" s="4"/>
      <c r="POP507" s="4"/>
      <c r="POQ507" s="4"/>
      <c r="POR507" s="4"/>
      <c r="POS507" s="4"/>
      <c r="POT507" s="4"/>
      <c r="POU507" s="4"/>
      <c r="POV507" s="4"/>
      <c r="POW507" s="4"/>
      <c r="POX507" s="4"/>
      <c r="POY507" s="4"/>
      <c r="POZ507" s="4"/>
      <c r="PPA507" s="4"/>
      <c r="PPB507" s="4"/>
      <c r="PPC507" s="4"/>
      <c r="PPD507" s="4"/>
      <c r="PPE507" s="4"/>
      <c r="PPF507" s="4"/>
      <c r="PPG507" s="4"/>
      <c r="PPH507" s="4"/>
      <c r="PPI507" s="4"/>
      <c r="PPJ507" s="4"/>
      <c r="PPK507" s="4"/>
      <c r="PPL507" s="4"/>
      <c r="PPM507" s="4"/>
      <c r="PPN507" s="4"/>
      <c r="PPO507" s="4"/>
      <c r="PPP507" s="4"/>
      <c r="PPQ507" s="4"/>
      <c r="PPR507" s="4"/>
      <c r="PPS507" s="4"/>
      <c r="PPT507" s="4"/>
      <c r="PPU507" s="4"/>
      <c r="PPV507" s="4"/>
      <c r="PPW507" s="4"/>
      <c r="PPX507" s="4"/>
      <c r="PPY507" s="4"/>
      <c r="PPZ507" s="4"/>
      <c r="PQA507" s="4"/>
      <c r="PQB507" s="4"/>
      <c r="PQC507" s="4"/>
      <c r="PQD507" s="4"/>
      <c r="PQE507" s="4"/>
      <c r="PQF507" s="4"/>
      <c r="PQG507" s="4"/>
      <c r="PQH507" s="4"/>
      <c r="PQI507" s="4"/>
      <c r="PQJ507" s="4"/>
      <c r="PQK507" s="4"/>
      <c r="PQL507" s="4"/>
      <c r="PQM507" s="4"/>
      <c r="PQN507" s="4"/>
      <c r="PQO507" s="4"/>
      <c r="PQP507" s="4"/>
      <c r="PQQ507" s="4"/>
      <c r="PQR507" s="4"/>
      <c r="PQS507" s="4"/>
      <c r="PQT507" s="4"/>
      <c r="PQU507" s="4"/>
      <c r="PQV507" s="4"/>
      <c r="PQW507" s="4"/>
      <c r="PQX507" s="4"/>
      <c r="PQY507" s="4"/>
      <c r="PQZ507" s="4"/>
      <c r="PRA507" s="4"/>
      <c r="PRB507" s="4"/>
      <c r="PRC507" s="4"/>
      <c r="PRD507" s="4"/>
      <c r="PRE507" s="4"/>
      <c r="PRF507" s="4"/>
      <c r="PRG507" s="4"/>
      <c r="PRH507" s="4"/>
      <c r="PRI507" s="4"/>
      <c r="PRJ507" s="4"/>
      <c r="PRK507" s="4"/>
      <c r="PRL507" s="4"/>
      <c r="PRM507" s="4"/>
      <c r="PRN507" s="4"/>
      <c r="PRO507" s="4"/>
      <c r="PRP507" s="4"/>
      <c r="PRQ507" s="4"/>
      <c r="PRR507" s="4"/>
      <c r="PRS507" s="4"/>
      <c r="PRT507" s="4"/>
      <c r="PRU507" s="4"/>
      <c r="PRV507" s="4"/>
      <c r="PRW507" s="4"/>
      <c r="PRX507" s="4"/>
      <c r="PRY507" s="4"/>
      <c r="PRZ507" s="4"/>
      <c r="PSA507" s="4"/>
      <c r="PSB507" s="4"/>
      <c r="PSC507" s="4"/>
      <c r="PSD507" s="4"/>
      <c r="PSE507" s="4"/>
      <c r="PSF507" s="4"/>
      <c r="PSG507" s="4"/>
      <c r="PSH507" s="4"/>
      <c r="PSI507" s="4"/>
      <c r="PSJ507" s="4"/>
      <c r="PSK507" s="4"/>
      <c r="PSL507" s="4"/>
      <c r="PSM507" s="4"/>
      <c r="PSN507" s="4"/>
      <c r="PSO507" s="4"/>
      <c r="PSP507" s="4"/>
      <c r="PSQ507" s="4"/>
      <c r="PSR507" s="4"/>
      <c r="PSS507" s="4"/>
      <c r="PST507" s="4"/>
      <c r="PSU507" s="4"/>
      <c r="PSV507" s="4"/>
      <c r="PSW507" s="4"/>
      <c r="PSX507" s="4"/>
      <c r="PSY507" s="4"/>
      <c r="PSZ507" s="4"/>
      <c r="PTA507" s="4"/>
      <c r="PTB507" s="4"/>
      <c r="PTC507" s="4"/>
      <c r="PTD507" s="4"/>
      <c r="PTE507" s="4"/>
      <c r="PTF507" s="4"/>
      <c r="PTG507" s="4"/>
      <c r="PTH507" s="4"/>
      <c r="PTI507" s="4"/>
      <c r="PTJ507" s="4"/>
      <c r="PTK507" s="4"/>
      <c r="PTL507" s="4"/>
      <c r="PTM507" s="4"/>
      <c r="PTN507" s="4"/>
      <c r="PTO507" s="4"/>
      <c r="PTP507" s="4"/>
      <c r="PTQ507" s="4"/>
      <c r="PTR507" s="4"/>
      <c r="PTS507" s="4"/>
      <c r="PTT507" s="4"/>
      <c r="PTU507" s="4"/>
      <c r="PTV507" s="4"/>
      <c r="PTW507" s="4"/>
      <c r="PTX507" s="4"/>
      <c r="PTY507" s="4"/>
      <c r="PTZ507" s="4"/>
      <c r="PUA507" s="4"/>
      <c r="PUB507" s="4"/>
      <c r="PUC507" s="4"/>
      <c r="PUD507" s="4"/>
      <c r="PUE507" s="4"/>
      <c r="PUF507" s="4"/>
      <c r="PUG507" s="4"/>
      <c r="PUH507" s="4"/>
      <c r="PUI507" s="4"/>
      <c r="PUJ507" s="4"/>
      <c r="PUK507" s="4"/>
      <c r="PUL507" s="4"/>
      <c r="PUM507" s="4"/>
      <c r="PUN507" s="4"/>
      <c r="PUO507" s="4"/>
      <c r="PUP507" s="4"/>
      <c r="PUQ507" s="4"/>
      <c r="PUR507" s="4"/>
      <c r="PUS507" s="4"/>
      <c r="PUT507" s="4"/>
      <c r="PUU507" s="4"/>
      <c r="PUV507" s="4"/>
      <c r="PUW507" s="4"/>
      <c r="PUX507" s="4"/>
      <c r="PUY507" s="4"/>
      <c r="PUZ507" s="4"/>
      <c r="PVA507" s="4"/>
      <c r="PVB507" s="4"/>
      <c r="PVC507" s="4"/>
      <c r="PVD507" s="4"/>
      <c r="PVE507" s="4"/>
      <c r="PVF507" s="4"/>
      <c r="PVG507" s="4"/>
      <c r="PVH507" s="4"/>
      <c r="PVI507" s="4"/>
      <c r="PVJ507" s="4"/>
      <c r="PVK507" s="4"/>
      <c r="PVL507" s="4"/>
      <c r="PVM507" s="4"/>
      <c r="PVN507" s="4"/>
      <c r="PVO507" s="4"/>
      <c r="PVP507" s="4"/>
      <c r="PVQ507" s="4"/>
      <c r="PVR507" s="4"/>
      <c r="PVS507" s="4"/>
      <c r="PVT507" s="4"/>
      <c r="PVU507" s="4"/>
      <c r="PVV507" s="4"/>
      <c r="PVW507" s="4"/>
      <c r="PVX507" s="4"/>
      <c r="PVY507" s="4"/>
      <c r="PVZ507" s="4"/>
      <c r="PWA507" s="4"/>
      <c r="PWB507" s="4"/>
      <c r="PWC507" s="4"/>
      <c r="PWD507" s="4"/>
      <c r="PWE507" s="4"/>
      <c r="PWF507" s="4"/>
      <c r="PWG507" s="4"/>
      <c r="PWH507" s="4"/>
      <c r="PWI507" s="4"/>
      <c r="PWJ507" s="4"/>
      <c r="PWK507" s="4"/>
      <c r="PWL507" s="4"/>
      <c r="PWM507" s="4"/>
      <c r="PWN507" s="4"/>
      <c r="PWO507" s="4"/>
      <c r="PWP507" s="4"/>
      <c r="PWQ507" s="4"/>
      <c r="PWR507" s="4"/>
      <c r="PWS507" s="4"/>
      <c r="PWT507" s="4"/>
      <c r="PWU507" s="4"/>
      <c r="PWV507" s="4"/>
      <c r="PWW507" s="4"/>
      <c r="PWX507" s="4"/>
      <c r="PWY507" s="4"/>
      <c r="PWZ507" s="4"/>
      <c r="PXA507" s="4"/>
      <c r="PXB507" s="4"/>
      <c r="PXC507" s="4"/>
      <c r="PXD507" s="4"/>
      <c r="PXE507" s="4"/>
      <c r="PXF507" s="4"/>
      <c r="PXG507" s="4"/>
      <c r="PXH507" s="4"/>
      <c r="PXI507" s="4"/>
      <c r="PXJ507" s="4"/>
      <c r="PXK507" s="4"/>
      <c r="PXL507" s="4"/>
      <c r="PXM507" s="4"/>
      <c r="PXN507" s="4"/>
      <c r="PXO507" s="4"/>
      <c r="PXP507" s="4"/>
      <c r="PXQ507" s="4"/>
      <c r="PXR507" s="4"/>
      <c r="PXS507" s="4"/>
      <c r="PXT507" s="4"/>
      <c r="PXU507" s="4"/>
      <c r="PXV507" s="4"/>
      <c r="PXW507" s="4"/>
      <c r="PXX507" s="4"/>
      <c r="PXY507" s="4"/>
      <c r="PXZ507" s="4"/>
      <c r="PYA507" s="4"/>
      <c r="PYB507" s="4"/>
      <c r="PYC507" s="4"/>
      <c r="PYD507" s="4"/>
      <c r="PYE507" s="4"/>
      <c r="PYF507" s="4"/>
      <c r="PYG507" s="4"/>
      <c r="PYH507" s="4"/>
      <c r="PYI507" s="4"/>
      <c r="PYJ507" s="4"/>
      <c r="PYK507" s="4"/>
      <c r="PYL507" s="4"/>
      <c r="PYM507" s="4"/>
      <c r="PYN507" s="4"/>
      <c r="PYO507" s="4"/>
      <c r="PYP507" s="4"/>
      <c r="PYQ507" s="4"/>
      <c r="PYR507" s="4"/>
      <c r="PYS507" s="4"/>
      <c r="PYT507" s="4"/>
      <c r="PYU507" s="4"/>
      <c r="PYV507" s="4"/>
      <c r="PYW507" s="4"/>
      <c r="PYX507" s="4"/>
      <c r="PYY507" s="4"/>
      <c r="PYZ507" s="4"/>
      <c r="PZA507" s="4"/>
      <c r="PZB507" s="4"/>
      <c r="PZC507" s="4"/>
      <c r="PZD507" s="4"/>
      <c r="PZE507" s="4"/>
      <c r="PZF507" s="4"/>
      <c r="PZG507" s="4"/>
      <c r="PZH507" s="4"/>
      <c r="PZI507" s="4"/>
      <c r="PZJ507" s="4"/>
      <c r="PZK507" s="4"/>
      <c r="PZL507" s="4"/>
      <c r="PZM507" s="4"/>
      <c r="PZN507" s="4"/>
      <c r="PZO507" s="4"/>
      <c r="PZP507" s="4"/>
      <c r="PZQ507" s="4"/>
      <c r="PZR507" s="4"/>
      <c r="PZS507" s="4"/>
      <c r="PZT507" s="4"/>
      <c r="PZU507" s="4"/>
      <c r="PZV507" s="4"/>
      <c r="PZW507" s="4"/>
      <c r="PZX507" s="4"/>
      <c r="PZY507" s="4"/>
      <c r="PZZ507" s="4"/>
      <c r="QAA507" s="4"/>
      <c r="QAB507" s="4"/>
      <c r="QAC507" s="4"/>
      <c r="QAD507" s="4"/>
      <c r="QAE507" s="4"/>
      <c r="QAF507" s="4"/>
      <c r="QAG507" s="4"/>
      <c r="QAH507" s="4"/>
      <c r="QAI507" s="4"/>
      <c r="QAJ507" s="4"/>
      <c r="QAK507" s="4"/>
      <c r="QAL507" s="4"/>
      <c r="QAM507" s="4"/>
      <c r="QAN507" s="4"/>
      <c r="QAO507" s="4"/>
      <c r="QAP507" s="4"/>
      <c r="QAQ507" s="4"/>
      <c r="QAR507" s="4"/>
      <c r="QAS507" s="4"/>
      <c r="QAT507" s="4"/>
      <c r="QAU507" s="4"/>
      <c r="QAV507" s="4"/>
      <c r="QAW507" s="4"/>
      <c r="QAX507" s="4"/>
      <c r="QAY507" s="4"/>
      <c r="QAZ507" s="4"/>
      <c r="QBA507" s="4"/>
      <c r="QBB507" s="4"/>
      <c r="QBC507" s="4"/>
      <c r="QBD507" s="4"/>
      <c r="QBE507" s="4"/>
      <c r="QBF507" s="4"/>
      <c r="QBG507" s="4"/>
      <c r="QBH507" s="4"/>
      <c r="QBI507" s="4"/>
      <c r="QBJ507" s="4"/>
      <c r="QBK507" s="4"/>
      <c r="QBL507" s="4"/>
      <c r="QBM507" s="4"/>
      <c r="QBN507" s="4"/>
      <c r="QBO507" s="4"/>
      <c r="QBP507" s="4"/>
      <c r="QBQ507" s="4"/>
      <c r="QBR507" s="4"/>
      <c r="QBS507" s="4"/>
      <c r="QBT507" s="4"/>
      <c r="QBU507" s="4"/>
      <c r="QBV507" s="4"/>
      <c r="QBW507" s="4"/>
      <c r="QBX507" s="4"/>
      <c r="QBY507" s="4"/>
      <c r="QBZ507" s="4"/>
      <c r="QCA507" s="4"/>
      <c r="QCB507" s="4"/>
      <c r="QCC507" s="4"/>
      <c r="QCD507" s="4"/>
      <c r="QCE507" s="4"/>
      <c r="QCF507" s="4"/>
      <c r="QCG507" s="4"/>
      <c r="QCH507" s="4"/>
      <c r="QCI507" s="4"/>
      <c r="QCJ507" s="4"/>
      <c r="QCK507" s="4"/>
      <c r="QCL507" s="4"/>
      <c r="QCM507" s="4"/>
      <c r="QCN507" s="4"/>
      <c r="QCO507" s="4"/>
      <c r="QCP507" s="4"/>
      <c r="QCQ507" s="4"/>
      <c r="QCR507" s="4"/>
      <c r="QCS507" s="4"/>
      <c r="QCT507" s="4"/>
      <c r="QCU507" s="4"/>
      <c r="QCV507" s="4"/>
      <c r="QCW507" s="4"/>
      <c r="QCX507" s="4"/>
      <c r="QCY507" s="4"/>
      <c r="QCZ507" s="4"/>
      <c r="QDA507" s="4"/>
      <c r="QDB507" s="4"/>
      <c r="QDC507" s="4"/>
      <c r="QDD507" s="4"/>
      <c r="QDE507" s="4"/>
      <c r="QDF507" s="4"/>
      <c r="QDG507" s="4"/>
      <c r="QDH507" s="4"/>
      <c r="QDI507" s="4"/>
      <c r="QDJ507" s="4"/>
      <c r="QDK507" s="4"/>
      <c r="QDL507" s="4"/>
      <c r="QDM507" s="4"/>
      <c r="QDN507" s="4"/>
      <c r="QDO507" s="4"/>
      <c r="QDP507" s="4"/>
      <c r="QDQ507" s="4"/>
      <c r="QDR507" s="4"/>
      <c r="QDS507" s="4"/>
      <c r="QDT507" s="4"/>
      <c r="QDU507" s="4"/>
      <c r="QDV507" s="4"/>
      <c r="QDW507" s="4"/>
      <c r="QDX507" s="4"/>
      <c r="QDY507" s="4"/>
      <c r="QDZ507" s="4"/>
      <c r="QEA507" s="4"/>
      <c r="QEB507" s="4"/>
      <c r="QEC507" s="4"/>
      <c r="QED507" s="4"/>
      <c r="QEE507" s="4"/>
      <c r="QEF507" s="4"/>
      <c r="QEG507" s="4"/>
      <c r="QEH507" s="4"/>
      <c r="QEI507" s="4"/>
      <c r="QEJ507" s="4"/>
      <c r="QEK507" s="4"/>
      <c r="QEL507" s="4"/>
      <c r="QEM507" s="4"/>
      <c r="QEN507" s="4"/>
      <c r="QEO507" s="4"/>
      <c r="QEP507" s="4"/>
      <c r="QEQ507" s="4"/>
      <c r="QER507" s="4"/>
      <c r="QES507" s="4"/>
      <c r="QET507" s="4"/>
      <c r="QEU507" s="4"/>
      <c r="QEV507" s="4"/>
      <c r="QEW507" s="4"/>
      <c r="QEX507" s="4"/>
      <c r="QEY507" s="4"/>
      <c r="QEZ507" s="4"/>
      <c r="QFA507" s="4"/>
      <c r="QFB507" s="4"/>
      <c r="QFC507" s="4"/>
      <c r="QFD507" s="4"/>
      <c r="QFE507" s="4"/>
      <c r="QFF507" s="4"/>
      <c r="QFG507" s="4"/>
      <c r="QFH507" s="4"/>
      <c r="QFI507" s="4"/>
      <c r="QFJ507" s="4"/>
      <c r="QFK507" s="4"/>
      <c r="QFL507" s="4"/>
      <c r="QFM507" s="4"/>
      <c r="QFN507" s="4"/>
      <c r="QFO507" s="4"/>
      <c r="QFP507" s="4"/>
      <c r="QFQ507" s="4"/>
      <c r="QFR507" s="4"/>
      <c r="QFS507" s="4"/>
      <c r="QFT507" s="4"/>
      <c r="QFU507" s="4"/>
      <c r="QFV507" s="4"/>
      <c r="QFW507" s="4"/>
      <c r="QFX507" s="4"/>
      <c r="QFY507" s="4"/>
      <c r="QFZ507" s="4"/>
      <c r="QGA507" s="4"/>
      <c r="QGB507" s="4"/>
      <c r="QGC507" s="4"/>
      <c r="QGD507" s="4"/>
      <c r="QGE507" s="4"/>
      <c r="QGF507" s="4"/>
      <c r="QGG507" s="4"/>
      <c r="QGH507" s="4"/>
      <c r="QGI507" s="4"/>
      <c r="QGJ507" s="4"/>
      <c r="QGK507" s="4"/>
      <c r="QGL507" s="4"/>
      <c r="QGM507" s="4"/>
      <c r="QGN507" s="4"/>
      <c r="QGO507" s="4"/>
      <c r="QGP507" s="4"/>
      <c r="QGQ507" s="4"/>
      <c r="QGR507" s="4"/>
      <c r="QGS507" s="4"/>
      <c r="QGT507" s="4"/>
      <c r="QGU507" s="4"/>
      <c r="QGV507" s="4"/>
      <c r="QGW507" s="4"/>
      <c r="QGX507" s="4"/>
      <c r="QGY507" s="4"/>
      <c r="QGZ507" s="4"/>
      <c r="QHA507" s="4"/>
      <c r="QHB507" s="4"/>
      <c r="QHC507" s="4"/>
      <c r="QHD507" s="4"/>
      <c r="QHE507" s="4"/>
      <c r="QHF507" s="4"/>
      <c r="QHG507" s="4"/>
      <c r="QHH507" s="4"/>
      <c r="QHI507" s="4"/>
      <c r="QHJ507" s="4"/>
      <c r="QHK507" s="4"/>
      <c r="QHL507" s="4"/>
      <c r="QHM507" s="4"/>
      <c r="QHN507" s="4"/>
      <c r="QHO507" s="4"/>
      <c r="QHP507" s="4"/>
      <c r="QHQ507" s="4"/>
      <c r="QHR507" s="4"/>
      <c r="QHS507" s="4"/>
      <c r="QHT507" s="4"/>
      <c r="QHU507" s="4"/>
      <c r="QHV507" s="4"/>
      <c r="QHW507" s="4"/>
      <c r="QHX507" s="4"/>
      <c r="QHY507" s="4"/>
      <c r="QHZ507" s="4"/>
      <c r="QIA507" s="4"/>
      <c r="QIB507" s="4"/>
      <c r="QIC507" s="4"/>
      <c r="QID507" s="4"/>
      <c r="QIE507" s="4"/>
      <c r="QIF507" s="4"/>
      <c r="QIG507" s="4"/>
      <c r="QIH507" s="4"/>
      <c r="QII507" s="4"/>
      <c r="QIJ507" s="4"/>
      <c r="QIK507" s="4"/>
      <c r="QIL507" s="4"/>
      <c r="QIM507" s="4"/>
      <c r="QIN507" s="4"/>
      <c r="QIO507" s="4"/>
      <c r="QIP507" s="4"/>
      <c r="QIQ507" s="4"/>
      <c r="QIR507" s="4"/>
      <c r="QIS507" s="4"/>
      <c r="QIT507" s="4"/>
      <c r="QIU507" s="4"/>
      <c r="QIV507" s="4"/>
      <c r="QIW507" s="4"/>
      <c r="QIX507" s="4"/>
      <c r="QIY507" s="4"/>
      <c r="QIZ507" s="4"/>
      <c r="QJA507" s="4"/>
      <c r="QJB507" s="4"/>
      <c r="QJC507" s="4"/>
      <c r="QJD507" s="4"/>
      <c r="QJE507" s="4"/>
      <c r="QJF507" s="4"/>
      <c r="QJG507" s="4"/>
      <c r="QJH507" s="4"/>
      <c r="QJI507" s="4"/>
      <c r="QJJ507" s="4"/>
      <c r="QJK507" s="4"/>
      <c r="QJL507" s="4"/>
      <c r="QJM507" s="4"/>
      <c r="QJN507" s="4"/>
      <c r="QJO507" s="4"/>
      <c r="QJP507" s="4"/>
      <c r="QJQ507" s="4"/>
      <c r="QJR507" s="4"/>
      <c r="QJS507" s="4"/>
      <c r="QJT507" s="4"/>
      <c r="QJU507" s="4"/>
      <c r="QJV507" s="4"/>
      <c r="QJW507" s="4"/>
      <c r="QJX507" s="4"/>
      <c r="QJY507" s="4"/>
      <c r="QJZ507" s="4"/>
      <c r="QKA507" s="4"/>
      <c r="QKB507" s="4"/>
      <c r="QKC507" s="4"/>
      <c r="QKD507" s="4"/>
      <c r="QKE507" s="4"/>
      <c r="QKF507" s="4"/>
      <c r="QKG507" s="4"/>
      <c r="QKH507" s="4"/>
      <c r="QKI507" s="4"/>
      <c r="QKJ507" s="4"/>
      <c r="QKK507" s="4"/>
      <c r="QKL507" s="4"/>
      <c r="QKM507" s="4"/>
      <c r="QKN507" s="4"/>
      <c r="QKO507" s="4"/>
      <c r="QKP507" s="4"/>
      <c r="QKQ507" s="4"/>
      <c r="QKR507" s="4"/>
      <c r="QKS507" s="4"/>
      <c r="QKT507" s="4"/>
      <c r="QKU507" s="4"/>
      <c r="QKV507" s="4"/>
      <c r="QKW507" s="4"/>
      <c r="QKX507" s="4"/>
      <c r="QKY507" s="4"/>
      <c r="QKZ507" s="4"/>
      <c r="QLA507" s="4"/>
      <c r="QLB507" s="4"/>
      <c r="QLC507" s="4"/>
      <c r="QLD507" s="4"/>
      <c r="QLE507" s="4"/>
      <c r="QLF507" s="4"/>
      <c r="QLG507" s="4"/>
      <c r="QLH507" s="4"/>
      <c r="QLI507" s="4"/>
      <c r="QLJ507" s="4"/>
      <c r="QLK507" s="4"/>
      <c r="QLL507" s="4"/>
      <c r="QLM507" s="4"/>
      <c r="QLN507" s="4"/>
      <c r="QLO507" s="4"/>
      <c r="QLP507" s="4"/>
      <c r="QLQ507" s="4"/>
      <c r="QLR507" s="4"/>
      <c r="QLS507" s="4"/>
      <c r="QLT507" s="4"/>
      <c r="QLU507" s="4"/>
      <c r="QLV507" s="4"/>
      <c r="QLW507" s="4"/>
      <c r="QLX507" s="4"/>
      <c r="QLY507" s="4"/>
      <c r="QLZ507" s="4"/>
      <c r="QMA507" s="4"/>
      <c r="QMB507" s="4"/>
      <c r="QMC507" s="4"/>
      <c r="QMD507" s="4"/>
      <c r="QME507" s="4"/>
      <c r="QMF507" s="4"/>
      <c r="QMG507" s="4"/>
      <c r="QMH507" s="4"/>
      <c r="QMI507" s="4"/>
      <c r="QMJ507" s="4"/>
      <c r="QMK507" s="4"/>
      <c r="QML507" s="4"/>
      <c r="QMM507" s="4"/>
      <c r="QMN507" s="4"/>
      <c r="QMO507" s="4"/>
      <c r="QMP507" s="4"/>
      <c r="QMQ507" s="4"/>
      <c r="QMR507" s="4"/>
      <c r="QMS507" s="4"/>
      <c r="QMT507" s="4"/>
      <c r="QMU507" s="4"/>
      <c r="QMV507" s="4"/>
      <c r="QMW507" s="4"/>
      <c r="QMX507" s="4"/>
      <c r="QMY507" s="4"/>
      <c r="QMZ507" s="4"/>
      <c r="QNA507" s="4"/>
      <c r="QNB507" s="4"/>
      <c r="QNC507" s="4"/>
      <c r="QND507" s="4"/>
      <c r="QNE507" s="4"/>
      <c r="QNF507" s="4"/>
      <c r="QNG507" s="4"/>
      <c r="QNH507" s="4"/>
      <c r="QNI507" s="4"/>
      <c r="QNJ507" s="4"/>
      <c r="QNK507" s="4"/>
      <c r="QNL507" s="4"/>
      <c r="QNM507" s="4"/>
      <c r="QNN507" s="4"/>
      <c r="QNO507" s="4"/>
      <c r="QNP507" s="4"/>
      <c r="QNQ507" s="4"/>
      <c r="QNR507" s="4"/>
      <c r="QNS507" s="4"/>
      <c r="QNT507" s="4"/>
      <c r="QNU507" s="4"/>
      <c r="QNV507" s="4"/>
      <c r="QNW507" s="4"/>
      <c r="QNX507" s="4"/>
      <c r="QNY507" s="4"/>
      <c r="QNZ507" s="4"/>
      <c r="QOA507" s="4"/>
      <c r="QOB507" s="4"/>
      <c r="QOC507" s="4"/>
      <c r="QOD507" s="4"/>
      <c r="QOE507" s="4"/>
      <c r="QOF507" s="4"/>
      <c r="QOG507" s="4"/>
      <c r="QOH507" s="4"/>
      <c r="QOI507" s="4"/>
      <c r="QOJ507" s="4"/>
      <c r="QOK507" s="4"/>
      <c r="QOL507" s="4"/>
      <c r="QOM507" s="4"/>
      <c r="QON507" s="4"/>
      <c r="QOO507" s="4"/>
      <c r="QOP507" s="4"/>
      <c r="QOQ507" s="4"/>
      <c r="QOR507" s="4"/>
      <c r="QOS507" s="4"/>
      <c r="QOT507" s="4"/>
      <c r="QOU507" s="4"/>
      <c r="QOV507" s="4"/>
      <c r="QOW507" s="4"/>
      <c r="QOX507" s="4"/>
      <c r="QOY507" s="4"/>
      <c r="QOZ507" s="4"/>
      <c r="QPA507" s="4"/>
      <c r="QPB507" s="4"/>
      <c r="QPC507" s="4"/>
      <c r="QPD507" s="4"/>
      <c r="QPE507" s="4"/>
      <c r="QPF507" s="4"/>
      <c r="QPG507" s="4"/>
      <c r="QPH507" s="4"/>
      <c r="QPI507" s="4"/>
      <c r="QPJ507" s="4"/>
      <c r="QPK507" s="4"/>
      <c r="QPL507" s="4"/>
      <c r="QPM507" s="4"/>
      <c r="QPN507" s="4"/>
      <c r="QPO507" s="4"/>
      <c r="QPP507" s="4"/>
      <c r="QPQ507" s="4"/>
      <c r="QPR507" s="4"/>
      <c r="QPS507" s="4"/>
      <c r="QPT507" s="4"/>
      <c r="QPU507" s="4"/>
      <c r="QPV507" s="4"/>
      <c r="QPW507" s="4"/>
      <c r="QPX507" s="4"/>
      <c r="QPY507" s="4"/>
      <c r="QPZ507" s="4"/>
      <c r="QQA507" s="4"/>
      <c r="QQB507" s="4"/>
      <c r="QQC507" s="4"/>
      <c r="QQD507" s="4"/>
      <c r="QQE507" s="4"/>
      <c r="QQF507" s="4"/>
      <c r="QQG507" s="4"/>
      <c r="QQH507" s="4"/>
      <c r="QQI507" s="4"/>
      <c r="QQJ507" s="4"/>
      <c r="QQK507" s="4"/>
      <c r="QQL507" s="4"/>
      <c r="QQM507" s="4"/>
      <c r="QQN507" s="4"/>
      <c r="QQO507" s="4"/>
      <c r="QQP507" s="4"/>
      <c r="QQQ507" s="4"/>
      <c r="QQR507" s="4"/>
      <c r="QQS507" s="4"/>
      <c r="QQT507" s="4"/>
      <c r="QQU507" s="4"/>
      <c r="QQV507" s="4"/>
      <c r="QQW507" s="4"/>
      <c r="QQX507" s="4"/>
      <c r="QQY507" s="4"/>
      <c r="QQZ507" s="4"/>
      <c r="QRA507" s="4"/>
      <c r="QRB507" s="4"/>
      <c r="QRC507" s="4"/>
      <c r="QRD507" s="4"/>
      <c r="QRE507" s="4"/>
      <c r="QRF507" s="4"/>
      <c r="QRG507" s="4"/>
      <c r="QRH507" s="4"/>
      <c r="QRI507" s="4"/>
      <c r="QRJ507" s="4"/>
      <c r="QRK507" s="4"/>
      <c r="QRL507" s="4"/>
      <c r="QRM507" s="4"/>
      <c r="QRN507" s="4"/>
      <c r="QRO507" s="4"/>
      <c r="QRP507" s="4"/>
      <c r="QRQ507" s="4"/>
      <c r="QRR507" s="4"/>
      <c r="QRS507" s="4"/>
      <c r="QRT507" s="4"/>
      <c r="QRU507" s="4"/>
      <c r="QRV507" s="4"/>
      <c r="QRW507" s="4"/>
      <c r="QRX507" s="4"/>
      <c r="QRY507" s="4"/>
      <c r="QRZ507" s="4"/>
      <c r="QSA507" s="4"/>
      <c r="QSB507" s="4"/>
      <c r="QSC507" s="4"/>
      <c r="QSD507" s="4"/>
      <c r="QSE507" s="4"/>
      <c r="QSF507" s="4"/>
      <c r="QSG507" s="4"/>
      <c r="QSH507" s="4"/>
      <c r="QSI507" s="4"/>
      <c r="QSJ507" s="4"/>
      <c r="QSK507" s="4"/>
      <c r="QSL507" s="4"/>
      <c r="QSM507" s="4"/>
      <c r="QSN507" s="4"/>
      <c r="QSO507" s="4"/>
      <c r="QSP507" s="4"/>
      <c r="QSQ507" s="4"/>
      <c r="QSR507" s="4"/>
      <c r="QSS507" s="4"/>
      <c r="QST507" s="4"/>
      <c r="QSU507" s="4"/>
      <c r="QSV507" s="4"/>
      <c r="QSW507" s="4"/>
      <c r="QSX507" s="4"/>
      <c r="QSY507" s="4"/>
      <c r="QSZ507" s="4"/>
      <c r="QTA507" s="4"/>
      <c r="QTB507" s="4"/>
      <c r="QTC507" s="4"/>
      <c r="QTD507" s="4"/>
      <c r="QTE507" s="4"/>
      <c r="QTF507" s="4"/>
      <c r="QTG507" s="4"/>
      <c r="QTH507" s="4"/>
      <c r="QTI507" s="4"/>
      <c r="QTJ507" s="4"/>
      <c r="QTK507" s="4"/>
      <c r="QTL507" s="4"/>
      <c r="QTM507" s="4"/>
      <c r="QTN507" s="4"/>
      <c r="QTO507" s="4"/>
      <c r="QTP507" s="4"/>
      <c r="QTQ507" s="4"/>
      <c r="QTR507" s="4"/>
      <c r="QTS507" s="4"/>
      <c r="QTT507" s="4"/>
      <c r="QTU507" s="4"/>
      <c r="QTV507" s="4"/>
      <c r="QTW507" s="4"/>
      <c r="QTX507" s="4"/>
      <c r="QTY507" s="4"/>
      <c r="QTZ507" s="4"/>
      <c r="QUA507" s="4"/>
      <c r="QUB507" s="4"/>
      <c r="QUC507" s="4"/>
      <c r="QUD507" s="4"/>
      <c r="QUE507" s="4"/>
      <c r="QUF507" s="4"/>
      <c r="QUG507" s="4"/>
      <c r="QUH507" s="4"/>
      <c r="QUI507" s="4"/>
      <c r="QUJ507" s="4"/>
      <c r="QUK507" s="4"/>
      <c r="QUL507" s="4"/>
      <c r="QUM507" s="4"/>
      <c r="QUN507" s="4"/>
      <c r="QUO507" s="4"/>
      <c r="QUP507" s="4"/>
      <c r="QUQ507" s="4"/>
      <c r="QUR507" s="4"/>
      <c r="QUS507" s="4"/>
      <c r="QUT507" s="4"/>
      <c r="QUU507" s="4"/>
      <c r="QUV507" s="4"/>
      <c r="QUW507" s="4"/>
      <c r="QUX507" s="4"/>
      <c r="QUY507" s="4"/>
      <c r="QUZ507" s="4"/>
      <c r="QVA507" s="4"/>
      <c r="QVB507" s="4"/>
      <c r="QVC507" s="4"/>
      <c r="QVD507" s="4"/>
      <c r="QVE507" s="4"/>
      <c r="QVF507" s="4"/>
      <c r="QVG507" s="4"/>
      <c r="QVH507" s="4"/>
      <c r="QVI507" s="4"/>
      <c r="QVJ507" s="4"/>
      <c r="QVK507" s="4"/>
      <c r="QVL507" s="4"/>
      <c r="QVM507" s="4"/>
      <c r="QVN507" s="4"/>
      <c r="QVO507" s="4"/>
      <c r="QVP507" s="4"/>
      <c r="QVQ507" s="4"/>
      <c r="QVR507" s="4"/>
      <c r="QVS507" s="4"/>
      <c r="QVT507" s="4"/>
      <c r="QVU507" s="4"/>
      <c r="QVV507" s="4"/>
      <c r="QVW507" s="4"/>
      <c r="QVX507" s="4"/>
      <c r="QVY507" s="4"/>
      <c r="QVZ507" s="4"/>
      <c r="QWA507" s="4"/>
      <c r="QWB507" s="4"/>
      <c r="QWC507" s="4"/>
      <c r="QWD507" s="4"/>
      <c r="QWE507" s="4"/>
      <c r="QWF507" s="4"/>
      <c r="QWG507" s="4"/>
      <c r="QWH507" s="4"/>
      <c r="QWI507" s="4"/>
      <c r="QWJ507" s="4"/>
      <c r="QWK507" s="4"/>
      <c r="QWL507" s="4"/>
      <c r="QWM507" s="4"/>
      <c r="QWN507" s="4"/>
      <c r="QWO507" s="4"/>
      <c r="QWP507" s="4"/>
      <c r="QWQ507" s="4"/>
      <c r="QWR507" s="4"/>
      <c r="QWS507" s="4"/>
      <c r="QWT507" s="4"/>
      <c r="QWU507" s="4"/>
      <c r="QWV507" s="4"/>
      <c r="QWW507" s="4"/>
      <c r="QWX507" s="4"/>
      <c r="QWY507" s="4"/>
      <c r="QWZ507" s="4"/>
      <c r="QXA507" s="4"/>
      <c r="QXB507" s="4"/>
      <c r="QXC507" s="4"/>
      <c r="QXD507" s="4"/>
      <c r="QXE507" s="4"/>
      <c r="QXF507" s="4"/>
      <c r="QXG507" s="4"/>
      <c r="QXH507" s="4"/>
      <c r="QXI507" s="4"/>
      <c r="QXJ507" s="4"/>
      <c r="QXK507" s="4"/>
      <c r="QXL507" s="4"/>
      <c r="QXM507" s="4"/>
      <c r="QXN507" s="4"/>
      <c r="QXO507" s="4"/>
      <c r="QXP507" s="4"/>
      <c r="QXQ507" s="4"/>
      <c r="QXR507" s="4"/>
      <c r="QXS507" s="4"/>
      <c r="QXT507" s="4"/>
      <c r="QXU507" s="4"/>
      <c r="QXV507" s="4"/>
      <c r="QXW507" s="4"/>
      <c r="QXX507" s="4"/>
      <c r="QXY507" s="4"/>
      <c r="QXZ507" s="4"/>
      <c r="QYA507" s="4"/>
      <c r="QYB507" s="4"/>
      <c r="QYC507" s="4"/>
      <c r="QYD507" s="4"/>
      <c r="QYE507" s="4"/>
      <c r="QYF507" s="4"/>
      <c r="QYG507" s="4"/>
      <c r="QYH507" s="4"/>
      <c r="QYI507" s="4"/>
      <c r="QYJ507" s="4"/>
      <c r="QYK507" s="4"/>
      <c r="QYL507" s="4"/>
      <c r="QYM507" s="4"/>
      <c r="QYN507" s="4"/>
      <c r="QYO507" s="4"/>
      <c r="QYP507" s="4"/>
      <c r="QYQ507" s="4"/>
      <c r="QYR507" s="4"/>
      <c r="QYS507" s="4"/>
      <c r="QYT507" s="4"/>
      <c r="QYU507" s="4"/>
      <c r="QYV507" s="4"/>
      <c r="QYW507" s="4"/>
      <c r="QYX507" s="4"/>
      <c r="QYY507" s="4"/>
      <c r="QYZ507" s="4"/>
      <c r="QZA507" s="4"/>
      <c r="QZB507" s="4"/>
      <c r="QZC507" s="4"/>
      <c r="QZD507" s="4"/>
      <c r="QZE507" s="4"/>
      <c r="QZF507" s="4"/>
      <c r="QZG507" s="4"/>
      <c r="QZH507" s="4"/>
      <c r="QZI507" s="4"/>
      <c r="QZJ507" s="4"/>
      <c r="QZK507" s="4"/>
      <c r="QZL507" s="4"/>
      <c r="QZM507" s="4"/>
      <c r="QZN507" s="4"/>
      <c r="QZO507" s="4"/>
      <c r="QZP507" s="4"/>
      <c r="QZQ507" s="4"/>
      <c r="QZR507" s="4"/>
      <c r="QZS507" s="4"/>
      <c r="QZT507" s="4"/>
      <c r="QZU507" s="4"/>
      <c r="QZV507" s="4"/>
      <c r="QZW507" s="4"/>
      <c r="QZX507" s="4"/>
      <c r="QZY507" s="4"/>
      <c r="QZZ507" s="4"/>
      <c r="RAA507" s="4"/>
      <c r="RAB507" s="4"/>
      <c r="RAC507" s="4"/>
      <c r="RAD507" s="4"/>
      <c r="RAE507" s="4"/>
      <c r="RAF507" s="4"/>
      <c r="RAG507" s="4"/>
      <c r="RAH507" s="4"/>
      <c r="RAI507" s="4"/>
      <c r="RAJ507" s="4"/>
      <c r="RAK507" s="4"/>
      <c r="RAL507" s="4"/>
      <c r="RAM507" s="4"/>
      <c r="RAN507" s="4"/>
      <c r="RAO507" s="4"/>
      <c r="RAP507" s="4"/>
      <c r="RAQ507" s="4"/>
      <c r="RAR507" s="4"/>
      <c r="RAS507" s="4"/>
      <c r="RAT507" s="4"/>
      <c r="RAU507" s="4"/>
      <c r="RAV507" s="4"/>
      <c r="RAW507" s="4"/>
      <c r="RAX507" s="4"/>
      <c r="RAY507" s="4"/>
      <c r="RAZ507" s="4"/>
      <c r="RBA507" s="4"/>
      <c r="RBB507" s="4"/>
      <c r="RBC507" s="4"/>
      <c r="RBD507" s="4"/>
      <c r="RBE507" s="4"/>
      <c r="RBF507" s="4"/>
      <c r="RBG507" s="4"/>
      <c r="RBH507" s="4"/>
      <c r="RBI507" s="4"/>
      <c r="RBJ507" s="4"/>
      <c r="RBK507" s="4"/>
      <c r="RBL507" s="4"/>
      <c r="RBM507" s="4"/>
      <c r="RBN507" s="4"/>
      <c r="RBO507" s="4"/>
      <c r="RBP507" s="4"/>
      <c r="RBQ507" s="4"/>
      <c r="RBR507" s="4"/>
      <c r="RBS507" s="4"/>
      <c r="RBT507" s="4"/>
      <c r="RBU507" s="4"/>
      <c r="RBV507" s="4"/>
      <c r="RBW507" s="4"/>
      <c r="RBX507" s="4"/>
      <c r="RBY507" s="4"/>
      <c r="RBZ507" s="4"/>
      <c r="RCA507" s="4"/>
      <c r="RCB507" s="4"/>
      <c r="RCC507" s="4"/>
      <c r="RCD507" s="4"/>
      <c r="RCE507" s="4"/>
      <c r="RCF507" s="4"/>
      <c r="RCG507" s="4"/>
      <c r="RCH507" s="4"/>
      <c r="RCI507" s="4"/>
      <c r="RCJ507" s="4"/>
      <c r="RCK507" s="4"/>
      <c r="RCL507" s="4"/>
      <c r="RCM507" s="4"/>
      <c r="RCN507" s="4"/>
      <c r="RCO507" s="4"/>
      <c r="RCP507" s="4"/>
      <c r="RCQ507" s="4"/>
      <c r="RCR507" s="4"/>
      <c r="RCS507" s="4"/>
      <c r="RCT507" s="4"/>
      <c r="RCU507" s="4"/>
      <c r="RCV507" s="4"/>
      <c r="RCW507" s="4"/>
      <c r="RCX507" s="4"/>
      <c r="RCY507" s="4"/>
      <c r="RCZ507" s="4"/>
      <c r="RDA507" s="4"/>
      <c r="RDB507" s="4"/>
      <c r="RDC507" s="4"/>
      <c r="RDD507" s="4"/>
      <c r="RDE507" s="4"/>
      <c r="RDF507" s="4"/>
      <c r="RDG507" s="4"/>
      <c r="RDH507" s="4"/>
      <c r="RDI507" s="4"/>
      <c r="RDJ507" s="4"/>
      <c r="RDK507" s="4"/>
      <c r="RDL507" s="4"/>
      <c r="RDM507" s="4"/>
      <c r="RDN507" s="4"/>
      <c r="RDO507" s="4"/>
      <c r="RDP507" s="4"/>
      <c r="RDQ507" s="4"/>
      <c r="RDR507" s="4"/>
      <c r="RDS507" s="4"/>
      <c r="RDT507" s="4"/>
      <c r="RDU507" s="4"/>
      <c r="RDV507" s="4"/>
      <c r="RDW507" s="4"/>
      <c r="RDX507" s="4"/>
      <c r="RDY507" s="4"/>
      <c r="RDZ507" s="4"/>
      <c r="REA507" s="4"/>
      <c r="REB507" s="4"/>
      <c r="REC507" s="4"/>
      <c r="RED507" s="4"/>
      <c r="REE507" s="4"/>
      <c r="REF507" s="4"/>
      <c r="REG507" s="4"/>
      <c r="REH507" s="4"/>
      <c r="REI507" s="4"/>
      <c r="REJ507" s="4"/>
      <c r="REK507" s="4"/>
      <c r="REL507" s="4"/>
      <c r="REM507" s="4"/>
      <c r="REN507" s="4"/>
      <c r="REO507" s="4"/>
      <c r="REP507" s="4"/>
      <c r="REQ507" s="4"/>
      <c r="RER507" s="4"/>
      <c r="RES507" s="4"/>
      <c r="RET507" s="4"/>
      <c r="REU507" s="4"/>
      <c r="REV507" s="4"/>
      <c r="REW507" s="4"/>
      <c r="REX507" s="4"/>
      <c r="REY507" s="4"/>
      <c r="REZ507" s="4"/>
      <c r="RFA507" s="4"/>
      <c r="RFB507" s="4"/>
      <c r="RFC507" s="4"/>
      <c r="RFD507" s="4"/>
      <c r="RFE507" s="4"/>
      <c r="RFF507" s="4"/>
      <c r="RFG507" s="4"/>
      <c r="RFH507" s="4"/>
      <c r="RFI507" s="4"/>
      <c r="RFJ507" s="4"/>
      <c r="RFK507" s="4"/>
      <c r="RFL507" s="4"/>
      <c r="RFM507" s="4"/>
      <c r="RFN507" s="4"/>
      <c r="RFO507" s="4"/>
      <c r="RFP507" s="4"/>
      <c r="RFQ507" s="4"/>
      <c r="RFR507" s="4"/>
      <c r="RFS507" s="4"/>
      <c r="RFT507" s="4"/>
      <c r="RFU507" s="4"/>
      <c r="RFV507" s="4"/>
      <c r="RFW507" s="4"/>
      <c r="RFX507" s="4"/>
      <c r="RFY507" s="4"/>
      <c r="RFZ507" s="4"/>
      <c r="RGA507" s="4"/>
      <c r="RGB507" s="4"/>
      <c r="RGC507" s="4"/>
      <c r="RGD507" s="4"/>
      <c r="RGE507" s="4"/>
      <c r="RGF507" s="4"/>
      <c r="RGG507" s="4"/>
      <c r="RGH507" s="4"/>
      <c r="RGI507" s="4"/>
      <c r="RGJ507" s="4"/>
      <c r="RGK507" s="4"/>
      <c r="RGL507" s="4"/>
      <c r="RGM507" s="4"/>
      <c r="RGN507" s="4"/>
      <c r="RGO507" s="4"/>
      <c r="RGP507" s="4"/>
      <c r="RGQ507" s="4"/>
      <c r="RGR507" s="4"/>
      <c r="RGS507" s="4"/>
      <c r="RGT507" s="4"/>
      <c r="RGU507" s="4"/>
      <c r="RGV507" s="4"/>
      <c r="RGW507" s="4"/>
      <c r="RGX507" s="4"/>
      <c r="RGY507" s="4"/>
      <c r="RGZ507" s="4"/>
      <c r="RHA507" s="4"/>
      <c r="RHB507" s="4"/>
      <c r="RHC507" s="4"/>
      <c r="RHD507" s="4"/>
      <c r="RHE507" s="4"/>
      <c r="RHF507" s="4"/>
      <c r="RHG507" s="4"/>
      <c r="RHH507" s="4"/>
      <c r="RHI507" s="4"/>
      <c r="RHJ507" s="4"/>
      <c r="RHK507" s="4"/>
      <c r="RHL507" s="4"/>
      <c r="RHM507" s="4"/>
      <c r="RHN507" s="4"/>
      <c r="RHO507" s="4"/>
      <c r="RHP507" s="4"/>
      <c r="RHQ507" s="4"/>
      <c r="RHR507" s="4"/>
      <c r="RHS507" s="4"/>
      <c r="RHT507" s="4"/>
      <c r="RHU507" s="4"/>
      <c r="RHV507" s="4"/>
      <c r="RHW507" s="4"/>
      <c r="RHX507" s="4"/>
      <c r="RHY507" s="4"/>
      <c r="RHZ507" s="4"/>
      <c r="RIA507" s="4"/>
      <c r="RIB507" s="4"/>
      <c r="RIC507" s="4"/>
      <c r="RID507" s="4"/>
      <c r="RIE507" s="4"/>
      <c r="RIF507" s="4"/>
      <c r="RIG507" s="4"/>
      <c r="RIH507" s="4"/>
      <c r="RII507" s="4"/>
      <c r="RIJ507" s="4"/>
      <c r="RIK507" s="4"/>
      <c r="RIL507" s="4"/>
      <c r="RIM507" s="4"/>
      <c r="RIN507" s="4"/>
      <c r="RIO507" s="4"/>
      <c r="RIP507" s="4"/>
      <c r="RIQ507" s="4"/>
      <c r="RIR507" s="4"/>
      <c r="RIS507" s="4"/>
      <c r="RIT507" s="4"/>
      <c r="RIU507" s="4"/>
      <c r="RIV507" s="4"/>
      <c r="RIW507" s="4"/>
      <c r="RIX507" s="4"/>
      <c r="RIY507" s="4"/>
      <c r="RIZ507" s="4"/>
      <c r="RJA507" s="4"/>
      <c r="RJB507" s="4"/>
      <c r="RJC507" s="4"/>
      <c r="RJD507" s="4"/>
      <c r="RJE507" s="4"/>
      <c r="RJF507" s="4"/>
      <c r="RJG507" s="4"/>
      <c r="RJH507" s="4"/>
      <c r="RJI507" s="4"/>
      <c r="RJJ507" s="4"/>
      <c r="RJK507" s="4"/>
      <c r="RJL507" s="4"/>
      <c r="RJM507" s="4"/>
      <c r="RJN507" s="4"/>
      <c r="RJO507" s="4"/>
      <c r="RJP507" s="4"/>
      <c r="RJQ507" s="4"/>
      <c r="RJR507" s="4"/>
      <c r="RJS507" s="4"/>
      <c r="RJT507" s="4"/>
      <c r="RJU507" s="4"/>
      <c r="RJV507" s="4"/>
      <c r="RJW507" s="4"/>
      <c r="RJX507" s="4"/>
      <c r="RJY507" s="4"/>
      <c r="RJZ507" s="4"/>
      <c r="RKA507" s="4"/>
      <c r="RKB507" s="4"/>
      <c r="RKC507" s="4"/>
      <c r="RKD507" s="4"/>
      <c r="RKE507" s="4"/>
      <c r="RKF507" s="4"/>
      <c r="RKG507" s="4"/>
      <c r="RKH507" s="4"/>
      <c r="RKI507" s="4"/>
      <c r="RKJ507" s="4"/>
      <c r="RKK507" s="4"/>
      <c r="RKL507" s="4"/>
      <c r="RKM507" s="4"/>
      <c r="RKN507" s="4"/>
      <c r="RKO507" s="4"/>
      <c r="RKP507" s="4"/>
      <c r="RKQ507" s="4"/>
      <c r="RKR507" s="4"/>
      <c r="RKS507" s="4"/>
      <c r="RKT507" s="4"/>
      <c r="RKU507" s="4"/>
      <c r="RKV507" s="4"/>
      <c r="RKW507" s="4"/>
      <c r="RKX507" s="4"/>
      <c r="RKY507" s="4"/>
      <c r="RKZ507" s="4"/>
      <c r="RLA507" s="4"/>
      <c r="RLB507" s="4"/>
      <c r="RLC507" s="4"/>
      <c r="RLD507" s="4"/>
      <c r="RLE507" s="4"/>
      <c r="RLF507" s="4"/>
      <c r="RLG507" s="4"/>
      <c r="RLH507" s="4"/>
      <c r="RLI507" s="4"/>
      <c r="RLJ507" s="4"/>
      <c r="RLK507" s="4"/>
      <c r="RLL507" s="4"/>
      <c r="RLM507" s="4"/>
      <c r="RLN507" s="4"/>
      <c r="RLO507" s="4"/>
      <c r="RLP507" s="4"/>
      <c r="RLQ507" s="4"/>
      <c r="RLR507" s="4"/>
      <c r="RLS507" s="4"/>
      <c r="RLT507" s="4"/>
      <c r="RLU507" s="4"/>
      <c r="RLV507" s="4"/>
      <c r="RLW507" s="4"/>
      <c r="RLX507" s="4"/>
      <c r="RLY507" s="4"/>
      <c r="RLZ507" s="4"/>
      <c r="RMA507" s="4"/>
      <c r="RMB507" s="4"/>
      <c r="RMC507" s="4"/>
      <c r="RMD507" s="4"/>
      <c r="RME507" s="4"/>
      <c r="RMF507" s="4"/>
      <c r="RMG507" s="4"/>
      <c r="RMH507" s="4"/>
      <c r="RMI507" s="4"/>
      <c r="RMJ507" s="4"/>
      <c r="RMK507" s="4"/>
      <c r="RML507" s="4"/>
      <c r="RMM507" s="4"/>
      <c r="RMN507" s="4"/>
      <c r="RMO507" s="4"/>
      <c r="RMP507" s="4"/>
      <c r="RMQ507" s="4"/>
      <c r="RMR507" s="4"/>
      <c r="RMS507" s="4"/>
      <c r="RMT507" s="4"/>
      <c r="RMU507" s="4"/>
      <c r="RMV507" s="4"/>
      <c r="RMW507" s="4"/>
      <c r="RMX507" s="4"/>
      <c r="RMY507" s="4"/>
      <c r="RMZ507" s="4"/>
      <c r="RNA507" s="4"/>
      <c r="RNB507" s="4"/>
      <c r="RNC507" s="4"/>
      <c r="RND507" s="4"/>
      <c r="RNE507" s="4"/>
      <c r="RNF507" s="4"/>
      <c r="RNG507" s="4"/>
      <c r="RNH507" s="4"/>
      <c r="RNI507" s="4"/>
      <c r="RNJ507" s="4"/>
      <c r="RNK507" s="4"/>
      <c r="RNL507" s="4"/>
      <c r="RNM507" s="4"/>
      <c r="RNN507" s="4"/>
      <c r="RNO507" s="4"/>
      <c r="RNP507" s="4"/>
      <c r="RNQ507" s="4"/>
      <c r="RNR507" s="4"/>
      <c r="RNS507" s="4"/>
      <c r="RNT507" s="4"/>
      <c r="RNU507" s="4"/>
      <c r="RNV507" s="4"/>
      <c r="RNW507" s="4"/>
      <c r="RNX507" s="4"/>
      <c r="RNY507" s="4"/>
      <c r="RNZ507" s="4"/>
      <c r="ROA507" s="4"/>
      <c r="ROB507" s="4"/>
      <c r="ROC507" s="4"/>
      <c r="ROD507" s="4"/>
      <c r="ROE507" s="4"/>
      <c r="ROF507" s="4"/>
      <c r="ROG507" s="4"/>
      <c r="ROH507" s="4"/>
      <c r="ROI507" s="4"/>
      <c r="ROJ507" s="4"/>
      <c r="ROK507" s="4"/>
      <c r="ROL507" s="4"/>
      <c r="ROM507" s="4"/>
      <c r="RON507" s="4"/>
      <c r="ROO507" s="4"/>
      <c r="ROP507" s="4"/>
      <c r="ROQ507" s="4"/>
      <c r="ROR507" s="4"/>
      <c r="ROS507" s="4"/>
      <c r="ROT507" s="4"/>
      <c r="ROU507" s="4"/>
      <c r="ROV507" s="4"/>
      <c r="ROW507" s="4"/>
      <c r="ROX507" s="4"/>
      <c r="ROY507" s="4"/>
      <c r="ROZ507" s="4"/>
      <c r="RPA507" s="4"/>
      <c r="RPB507" s="4"/>
      <c r="RPC507" s="4"/>
      <c r="RPD507" s="4"/>
      <c r="RPE507" s="4"/>
      <c r="RPF507" s="4"/>
      <c r="RPG507" s="4"/>
      <c r="RPH507" s="4"/>
      <c r="RPI507" s="4"/>
      <c r="RPJ507" s="4"/>
      <c r="RPK507" s="4"/>
      <c r="RPL507" s="4"/>
      <c r="RPM507" s="4"/>
      <c r="RPN507" s="4"/>
      <c r="RPO507" s="4"/>
      <c r="RPP507" s="4"/>
      <c r="RPQ507" s="4"/>
      <c r="RPR507" s="4"/>
      <c r="RPS507" s="4"/>
      <c r="RPT507" s="4"/>
      <c r="RPU507" s="4"/>
      <c r="RPV507" s="4"/>
      <c r="RPW507" s="4"/>
      <c r="RPX507" s="4"/>
      <c r="RPY507" s="4"/>
      <c r="RPZ507" s="4"/>
      <c r="RQA507" s="4"/>
      <c r="RQB507" s="4"/>
      <c r="RQC507" s="4"/>
      <c r="RQD507" s="4"/>
      <c r="RQE507" s="4"/>
      <c r="RQF507" s="4"/>
      <c r="RQG507" s="4"/>
      <c r="RQH507" s="4"/>
      <c r="RQI507" s="4"/>
      <c r="RQJ507" s="4"/>
      <c r="RQK507" s="4"/>
      <c r="RQL507" s="4"/>
      <c r="RQM507" s="4"/>
      <c r="RQN507" s="4"/>
      <c r="RQO507" s="4"/>
      <c r="RQP507" s="4"/>
      <c r="RQQ507" s="4"/>
      <c r="RQR507" s="4"/>
      <c r="RQS507" s="4"/>
      <c r="RQT507" s="4"/>
      <c r="RQU507" s="4"/>
      <c r="RQV507" s="4"/>
      <c r="RQW507" s="4"/>
      <c r="RQX507" s="4"/>
      <c r="RQY507" s="4"/>
      <c r="RQZ507" s="4"/>
      <c r="RRA507" s="4"/>
      <c r="RRB507" s="4"/>
      <c r="RRC507" s="4"/>
      <c r="RRD507" s="4"/>
      <c r="RRE507" s="4"/>
      <c r="RRF507" s="4"/>
      <c r="RRG507" s="4"/>
      <c r="RRH507" s="4"/>
      <c r="RRI507" s="4"/>
      <c r="RRJ507" s="4"/>
      <c r="RRK507" s="4"/>
      <c r="RRL507" s="4"/>
      <c r="RRM507" s="4"/>
      <c r="RRN507" s="4"/>
      <c r="RRO507" s="4"/>
      <c r="RRP507" s="4"/>
      <c r="RRQ507" s="4"/>
      <c r="RRR507" s="4"/>
      <c r="RRS507" s="4"/>
      <c r="RRT507" s="4"/>
      <c r="RRU507" s="4"/>
      <c r="RRV507" s="4"/>
      <c r="RRW507" s="4"/>
      <c r="RRX507" s="4"/>
      <c r="RRY507" s="4"/>
      <c r="RRZ507" s="4"/>
      <c r="RSA507" s="4"/>
      <c r="RSB507" s="4"/>
      <c r="RSC507" s="4"/>
      <c r="RSD507" s="4"/>
      <c r="RSE507" s="4"/>
      <c r="RSF507" s="4"/>
      <c r="RSG507" s="4"/>
      <c r="RSH507" s="4"/>
      <c r="RSI507" s="4"/>
      <c r="RSJ507" s="4"/>
      <c r="RSK507" s="4"/>
      <c r="RSL507" s="4"/>
      <c r="RSM507" s="4"/>
      <c r="RSN507" s="4"/>
      <c r="RSO507" s="4"/>
      <c r="RSP507" s="4"/>
      <c r="RSQ507" s="4"/>
      <c r="RSR507" s="4"/>
      <c r="RSS507" s="4"/>
      <c r="RST507" s="4"/>
      <c r="RSU507" s="4"/>
      <c r="RSV507" s="4"/>
      <c r="RSW507" s="4"/>
      <c r="RSX507" s="4"/>
      <c r="RSY507" s="4"/>
      <c r="RSZ507" s="4"/>
      <c r="RTA507" s="4"/>
      <c r="RTB507" s="4"/>
      <c r="RTC507" s="4"/>
      <c r="RTD507" s="4"/>
      <c r="RTE507" s="4"/>
      <c r="RTF507" s="4"/>
      <c r="RTG507" s="4"/>
      <c r="RTH507" s="4"/>
      <c r="RTI507" s="4"/>
      <c r="RTJ507" s="4"/>
      <c r="RTK507" s="4"/>
      <c r="RTL507" s="4"/>
      <c r="RTM507" s="4"/>
      <c r="RTN507" s="4"/>
      <c r="RTO507" s="4"/>
      <c r="RTP507" s="4"/>
      <c r="RTQ507" s="4"/>
      <c r="RTR507" s="4"/>
      <c r="RTS507" s="4"/>
      <c r="RTT507" s="4"/>
      <c r="RTU507" s="4"/>
      <c r="RTV507" s="4"/>
      <c r="RTW507" s="4"/>
      <c r="RTX507" s="4"/>
      <c r="RTY507" s="4"/>
      <c r="RTZ507" s="4"/>
      <c r="RUA507" s="4"/>
      <c r="RUB507" s="4"/>
      <c r="RUC507" s="4"/>
      <c r="RUD507" s="4"/>
      <c r="RUE507" s="4"/>
      <c r="RUF507" s="4"/>
      <c r="RUG507" s="4"/>
      <c r="RUH507" s="4"/>
      <c r="RUI507" s="4"/>
      <c r="RUJ507" s="4"/>
      <c r="RUK507" s="4"/>
      <c r="RUL507" s="4"/>
      <c r="RUM507" s="4"/>
      <c r="RUN507" s="4"/>
      <c r="RUO507" s="4"/>
      <c r="RUP507" s="4"/>
      <c r="RUQ507" s="4"/>
      <c r="RUR507" s="4"/>
      <c r="RUS507" s="4"/>
      <c r="RUT507" s="4"/>
      <c r="RUU507" s="4"/>
      <c r="RUV507" s="4"/>
      <c r="RUW507" s="4"/>
      <c r="RUX507" s="4"/>
      <c r="RUY507" s="4"/>
      <c r="RUZ507" s="4"/>
      <c r="RVA507" s="4"/>
      <c r="RVB507" s="4"/>
      <c r="RVC507" s="4"/>
      <c r="RVD507" s="4"/>
      <c r="RVE507" s="4"/>
      <c r="RVF507" s="4"/>
      <c r="RVG507" s="4"/>
      <c r="RVH507" s="4"/>
      <c r="RVI507" s="4"/>
      <c r="RVJ507" s="4"/>
      <c r="RVK507" s="4"/>
      <c r="RVL507" s="4"/>
      <c r="RVM507" s="4"/>
      <c r="RVN507" s="4"/>
      <c r="RVO507" s="4"/>
      <c r="RVP507" s="4"/>
      <c r="RVQ507" s="4"/>
      <c r="RVR507" s="4"/>
      <c r="RVS507" s="4"/>
      <c r="RVT507" s="4"/>
      <c r="RVU507" s="4"/>
      <c r="RVV507" s="4"/>
      <c r="RVW507" s="4"/>
      <c r="RVX507" s="4"/>
      <c r="RVY507" s="4"/>
      <c r="RVZ507" s="4"/>
      <c r="RWA507" s="4"/>
      <c r="RWB507" s="4"/>
      <c r="RWC507" s="4"/>
      <c r="RWD507" s="4"/>
      <c r="RWE507" s="4"/>
      <c r="RWF507" s="4"/>
      <c r="RWG507" s="4"/>
      <c r="RWH507" s="4"/>
      <c r="RWI507" s="4"/>
      <c r="RWJ507" s="4"/>
      <c r="RWK507" s="4"/>
      <c r="RWL507" s="4"/>
      <c r="RWM507" s="4"/>
      <c r="RWN507" s="4"/>
      <c r="RWO507" s="4"/>
      <c r="RWP507" s="4"/>
      <c r="RWQ507" s="4"/>
      <c r="RWR507" s="4"/>
      <c r="RWS507" s="4"/>
      <c r="RWT507" s="4"/>
      <c r="RWU507" s="4"/>
      <c r="RWV507" s="4"/>
      <c r="RWW507" s="4"/>
      <c r="RWX507" s="4"/>
      <c r="RWY507" s="4"/>
      <c r="RWZ507" s="4"/>
      <c r="RXA507" s="4"/>
      <c r="RXB507" s="4"/>
      <c r="RXC507" s="4"/>
      <c r="RXD507" s="4"/>
      <c r="RXE507" s="4"/>
      <c r="RXF507" s="4"/>
      <c r="RXG507" s="4"/>
      <c r="RXH507" s="4"/>
      <c r="RXI507" s="4"/>
      <c r="RXJ507" s="4"/>
      <c r="RXK507" s="4"/>
      <c r="RXL507" s="4"/>
      <c r="RXM507" s="4"/>
      <c r="RXN507" s="4"/>
      <c r="RXO507" s="4"/>
      <c r="RXP507" s="4"/>
      <c r="RXQ507" s="4"/>
      <c r="RXR507" s="4"/>
      <c r="RXS507" s="4"/>
      <c r="RXT507" s="4"/>
      <c r="RXU507" s="4"/>
      <c r="RXV507" s="4"/>
      <c r="RXW507" s="4"/>
      <c r="RXX507" s="4"/>
      <c r="RXY507" s="4"/>
      <c r="RXZ507" s="4"/>
      <c r="RYA507" s="4"/>
      <c r="RYB507" s="4"/>
      <c r="RYC507" s="4"/>
      <c r="RYD507" s="4"/>
      <c r="RYE507" s="4"/>
      <c r="RYF507" s="4"/>
      <c r="RYG507" s="4"/>
      <c r="RYH507" s="4"/>
      <c r="RYI507" s="4"/>
      <c r="RYJ507" s="4"/>
      <c r="RYK507" s="4"/>
      <c r="RYL507" s="4"/>
      <c r="RYM507" s="4"/>
      <c r="RYN507" s="4"/>
      <c r="RYO507" s="4"/>
      <c r="RYP507" s="4"/>
      <c r="RYQ507" s="4"/>
      <c r="RYR507" s="4"/>
      <c r="RYS507" s="4"/>
      <c r="RYT507" s="4"/>
      <c r="RYU507" s="4"/>
      <c r="RYV507" s="4"/>
      <c r="RYW507" s="4"/>
      <c r="RYX507" s="4"/>
      <c r="RYY507" s="4"/>
      <c r="RYZ507" s="4"/>
      <c r="RZA507" s="4"/>
      <c r="RZB507" s="4"/>
      <c r="RZC507" s="4"/>
      <c r="RZD507" s="4"/>
      <c r="RZE507" s="4"/>
      <c r="RZF507" s="4"/>
      <c r="RZG507" s="4"/>
      <c r="RZH507" s="4"/>
      <c r="RZI507" s="4"/>
      <c r="RZJ507" s="4"/>
      <c r="RZK507" s="4"/>
      <c r="RZL507" s="4"/>
      <c r="RZM507" s="4"/>
      <c r="RZN507" s="4"/>
      <c r="RZO507" s="4"/>
      <c r="RZP507" s="4"/>
      <c r="RZQ507" s="4"/>
      <c r="RZR507" s="4"/>
      <c r="RZS507" s="4"/>
      <c r="RZT507" s="4"/>
      <c r="RZU507" s="4"/>
      <c r="RZV507" s="4"/>
      <c r="RZW507" s="4"/>
      <c r="RZX507" s="4"/>
      <c r="RZY507" s="4"/>
      <c r="RZZ507" s="4"/>
      <c r="SAA507" s="4"/>
      <c r="SAB507" s="4"/>
      <c r="SAC507" s="4"/>
      <c r="SAD507" s="4"/>
      <c r="SAE507" s="4"/>
      <c r="SAF507" s="4"/>
      <c r="SAG507" s="4"/>
      <c r="SAH507" s="4"/>
      <c r="SAI507" s="4"/>
      <c r="SAJ507" s="4"/>
      <c r="SAK507" s="4"/>
      <c r="SAL507" s="4"/>
      <c r="SAM507" s="4"/>
      <c r="SAN507" s="4"/>
      <c r="SAO507" s="4"/>
      <c r="SAP507" s="4"/>
      <c r="SAQ507" s="4"/>
      <c r="SAR507" s="4"/>
      <c r="SAS507" s="4"/>
      <c r="SAT507" s="4"/>
      <c r="SAU507" s="4"/>
      <c r="SAV507" s="4"/>
      <c r="SAW507" s="4"/>
      <c r="SAX507" s="4"/>
      <c r="SAY507" s="4"/>
      <c r="SAZ507" s="4"/>
      <c r="SBA507" s="4"/>
      <c r="SBB507" s="4"/>
      <c r="SBC507" s="4"/>
      <c r="SBD507" s="4"/>
      <c r="SBE507" s="4"/>
      <c r="SBF507" s="4"/>
      <c r="SBG507" s="4"/>
      <c r="SBH507" s="4"/>
      <c r="SBI507" s="4"/>
      <c r="SBJ507" s="4"/>
      <c r="SBK507" s="4"/>
      <c r="SBL507" s="4"/>
      <c r="SBM507" s="4"/>
      <c r="SBN507" s="4"/>
      <c r="SBO507" s="4"/>
      <c r="SBP507" s="4"/>
      <c r="SBQ507" s="4"/>
      <c r="SBR507" s="4"/>
      <c r="SBS507" s="4"/>
      <c r="SBT507" s="4"/>
      <c r="SBU507" s="4"/>
      <c r="SBV507" s="4"/>
      <c r="SBW507" s="4"/>
      <c r="SBX507" s="4"/>
      <c r="SBY507" s="4"/>
      <c r="SBZ507" s="4"/>
      <c r="SCA507" s="4"/>
      <c r="SCB507" s="4"/>
      <c r="SCC507" s="4"/>
      <c r="SCD507" s="4"/>
      <c r="SCE507" s="4"/>
      <c r="SCF507" s="4"/>
      <c r="SCG507" s="4"/>
      <c r="SCH507" s="4"/>
      <c r="SCI507" s="4"/>
      <c r="SCJ507" s="4"/>
      <c r="SCK507" s="4"/>
      <c r="SCL507" s="4"/>
      <c r="SCM507" s="4"/>
      <c r="SCN507" s="4"/>
      <c r="SCO507" s="4"/>
      <c r="SCP507" s="4"/>
      <c r="SCQ507" s="4"/>
      <c r="SCR507" s="4"/>
      <c r="SCS507" s="4"/>
      <c r="SCT507" s="4"/>
      <c r="SCU507" s="4"/>
      <c r="SCV507" s="4"/>
      <c r="SCW507" s="4"/>
      <c r="SCX507" s="4"/>
      <c r="SCY507" s="4"/>
      <c r="SCZ507" s="4"/>
      <c r="SDA507" s="4"/>
      <c r="SDB507" s="4"/>
      <c r="SDC507" s="4"/>
      <c r="SDD507" s="4"/>
      <c r="SDE507" s="4"/>
      <c r="SDF507" s="4"/>
      <c r="SDG507" s="4"/>
      <c r="SDH507" s="4"/>
      <c r="SDI507" s="4"/>
      <c r="SDJ507" s="4"/>
      <c r="SDK507" s="4"/>
      <c r="SDL507" s="4"/>
      <c r="SDM507" s="4"/>
      <c r="SDN507" s="4"/>
      <c r="SDO507" s="4"/>
      <c r="SDP507" s="4"/>
      <c r="SDQ507" s="4"/>
      <c r="SDR507" s="4"/>
      <c r="SDS507" s="4"/>
      <c r="SDT507" s="4"/>
      <c r="SDU507" s="4"/>
      <c r="SDV507" s="4"/>
      <c r="SDW507" s="4"/>
      <c r="SDX507" s="4"/>
      <c r="SDY507" s="4"/>
      <c r="SDZ507" s="4"/>
      <c r="SEA507" s="4"/>
      <c r="SEB507" s="4"/>
      <c r="SEC507" s="4"/>
      <c r="SED507" s="4"/>
      <c r="SEE507" s="4"/>
      <c r="SEF507" s="4"/>
      <c r="SEG507" s="4"/>
      <c r="SEH507" s="4"/>
      <c r="SEI507" s="4"/>
      <c r="SEJ507" s="4"/>
      <c r="SEK507" s="4"/>
      <c r="SEL507" s="4"/>
      <c r="SEM507" s="4"/>
      <c r="SEN507" s="4"/>
      <c r="SEO507" s="4"/>
      <c r="SEP507" s="4"/>
      <c r="SEQ507" s="4"/>
      <c r="SER507" s="4"/>
      <c r="SES507" s="4"/>
      <c r="SET507" s="4"/>
      <c r="SEU507" s="4"/>
      <c r="SEV507" s="4"/>
      <c r="SEW507" s="4"/>
      <c r="SEX507" s="4"/>
      <c r="SEY507" s="4"/>
      <c r="SEZ507" s="4"/>
      <c r="SFA507" s="4"/>
      <c r="SFB507" s="4"/>
      <c r="SFC507" s="4"/>
      <c r="SFD507" s="4"/>
      <c r="SFE507" s="4"/>
      <c r="SFF507" s="4"/>
      <c r="SFG507" s="4"/>
      <c r="SFH507" s="4"/>
      <c r="SFI507" s="4"/>
      <c r="SFJ507" s="4"/>
      <c r="SFK507" s="4"/>
      <c r="SFL507" s="4"/>
      <c r="SFM507" s="4"/>
      <c r="SFN507" s="4"/>
      <c r="SFO507" s="4"/>
      <c r="SFP507" s="4"/>
      <c r="SFQ507" s="4"/>
      <c r="SFR507" s="4"/>
      <c r="SFS507" s="4"/>
      <c r="SFT507" s="4"/>
      <c r="SFU507" s="4"/>
      <c r="SFV507" s="4"/>
      <c r="SFW507" s="4"/>
      <c r="SFX507" s="4"/>
      <c r="SFY507" s="4"/>
      <c r="SFZ507" s="4"/>
      <c r="SGA507" s="4"/>
      <c r="SGB507" s="4"/>
      <c r="SGC507" s="4"/>
      <c r="SGD507" s="4"/>
      <c r="SGE507" s="4"/>
      <c r="SGF507" s="4"/>
      <c r="SGG507" s="4"/>
      <c r="SGH507" s="4"/>
      <c r="SGI507" s="4"/>
      <c r="SGJ507" s="4"/>
      <c r="SGK507" s="4"/>
      <c r="SGL507" s="4"/>
      <c r="SGM507" s="4"/>
      <c r="SGN507" s="4"/>
      <c r="SGO507" s="4"/>
      <c r="SGP507" s="4"/>
      <c r="SGQ507" s="4"/>
      <c r="SGR507" s="4"/>
      <c r="SGS507" s="4"/>
      <c r="SGT507" s="4"/>
      <c r="SGU507" s="4"/>
      <c r="SGV507" s="4"/>
      <c r="SGW507" s="4"/>
      <c r="SGX507" s="4"/>
      <c r="SGY507" s="4"/>
      <c r="SGZ507" s="4"/>
      <c r="SHA507" s="4"/>
      <c r="SHB507" s="4"/>
      <c r="SHC507" s="4"/>
      <c r="SHD507" s="4"/>
      <c r="SHE507" s="4"/>
      <c r="SHF507" s="4"/>
      <c r="SHG507" s="4"/>
      <c r="SHH507" s="4"/>
      <c r="SHI507" s="4"/>
      <c r="SHJ507" s="4"/>
      <c r="SHK507" s="4"/>
      <c r="SHL507" s="4"/>
      <c r="SHM507" s="4"/>
      <c r="SHN507" s="4"/>
      <c r="SHO507" s="4"/>
      <c r="SHP507" s="4"/>
      <c r="SHQ507" s="4"/>
      <c r="SHR507" s="4"/>
      <c r="SHS507" s="4"/>
      <c r="SHT507" s="4"/>
      <c r="SHU507" s="4"/>
      <c r="SHV507" s="4"/>
      <c r="SHW507" s="4"/>
      <c r="SHX507" s="4"/>
      <c r="SHY507" s="4"/>
      <c r="SHZ507" s="4"/>
      <c r="SIA507" s="4"/>
      <c r="SIB507" s="4"/>
      <c r="SIC507" s="4"/>
      <c r="SID507" s="4"/>
      <c r="SIE507" s="4"/>
      <c r="SIF507" s="4"/>
      <c r="SIG507" s="4"/>
      <c r="SIH507" s="4"/>
      <c r="SII507" s="4"/>
      <c r="SIJ507" s="4"/>
      <c r="SIK507" s="4"/>
      <c r="SIL507" s="4"/>
      <c r="SIM507" s="4"/>
      <c r="SIN507" s="4"/>
      <c r="SIO507" s="4"/>
      <c r="SIP507" s="4"/>
      <c r="SIQ507" s="4"/>
      <c r="SIR507" s="4"/>
      <c r="SIS507" s="4"/>
      <c r="SIT507" s="4"/>
      <c r="SIU507" s="4"/>
      <c r="SIV507" s="4"/>
      <c r="SIW507" s="4"/>
      <c r="SIX507" s="4"/>
      <c r="SIY507" s="4"/>
      <c r="SIZ507" s="4"/>
      <c r="SJA507" s="4"/>
      <c r="SJB507" s="4"/>
      <c r="SJC507" s="4"/>
      <c r="SJD507" s="4"/>
      <c r="SJE507" s="4"/>
      <c r="SJF507" s="4"/>
      <c r="SJG507" s="4"/>
      <c r="SJH507" s="4"/>
      <c r="SJI507" s="4"/>
      <c r="SJJ507" s="4"/>
      <c r="SJK507" s="4"/>
      <c r="SJL507" s="4"/>
      <c r="SJM507" s="4"/>
      <c r="SJN507" s="4"/>
      <c r="SJO507" s="4"/>
      <c r="SJP507" s="4"/>
      <c r="SJQ507" s="4"/>
      <c r="SJR507" s="4"/>
      <c r="SJS507" s="4"/>
      <c r="SJT507" s="4"/>
      <c r="SJU507" s="4"/>
      <c r="SJV507" s="4"/>
      <c r="SJW507" s="4"/>
      <c r="SJX507" s="4"/>
      <c r="SJY507" s="4"/>
      <c r="SJZ507" s="4"/>
      <c r="SKA507" s="4"/>
      <c r="SKB507" s="4"/>
      <c r="SKC507" s="4"/>
      <c r="SKD507" s="4"/>
      <c r="SKE507" s="4"/>
      <c r="SKF507" s="4"/>
      <c r="SKG507" s="4"/>
      <c r="SKH507" s="4"/>
      <c r="SKI507" s="4"/>
      <c r="SKJ507" s="4"/>
      <c r="SKK507" s="4"/>
      <c r="SKL507" s="4"/>
      <c r="SKM507" s="4"/>
      <c r="SKN507" s="4"/>
      <c r="SKO507" s="4"/>
      <c r="SKP507" s="4"/>
      <c r="SKQ507" s="4"/>
      <c r="SKR507" s="4"/>
      <c r="SKS507" s="4"/>
      <c r="SKT507" s="4"/>
      <c r="SKU507" s="4"/>
      <c r="SKV507" s="4"/>
      <c r="SKW507" s="4"/>
      <c r="SKX507" s="4"/>
      <c r="SKY507" s="4"/>
      <c r="SKZ507" s="4"/>
      <c r="SLA507" s="4"/>
      <c r="SLB507" s="4"/>
      <c r="SLC507" s="4"/>
      <c r="SLD507" s="4"/>
      <c r="SLE507" s="4"/>
      <c r="SLF507" s="4"/>
      <c r="SLG507" s="4"/>
      <c r="SLH507" s="4"/>
      <c r="SLI507" s="4"/>
      <c r="SLJ507" s="4"/>
      <c r="SLK507" s="4"/>
      <c r="SLL507" s="4"/>
      <c r="SLM507" s="4"/>
      <c r="SLN507" s="4"/>
      <c r="SLO507" s="4"/>
      <c r="SLP507" s="4"/>
      <c r="SLQ507" s="4"/>
      <c r="SLR507" s="4"/>
      <c r="SLS507" s="4"/>
      <c r="SLT507" s="4"/>
      <c r="SLU507" s="4"/>
      <c r="SLV507" s="4"/>
      <c r="SLW507" s="4"/>
      <c r="SLX507" s="4"/>
      <c r="SLY507" s="4"/>
      <c r="SLZ507" s="4"/>
      <c r="SMA507" s="4"/>
      <c r="SMB507" s="4"/>
      <c r="SMC507" s="4"/>
      <c r="SMD507" s="4"/>
      <c r="SME507" s="4"/>
      <c r="SMF507" s="4"/>
      <c r="SMG507" s="4"/>
      <c r="SMH507" s="4"/>
      <c r="SMI507" s="4"/>
      <c r="SMJ507" s="4"/>
      <c r="SMK507" s="4"/>
      <c r="SML507" s="4"/>
      <c r="SMM507" s="4"/>
      <c r="SMN507" s="4"/>
      <c r="SMO507" s="4"/>
      <c r="SMP507" s="4"/>
      <c r="SMQ507" s="4"/>
      <c r="SMR507" s="4"/>
      <c r="SMS507" s="4"/>
      <c r="SMT507" s="4"/>
      <c r="SMU507" s="4"/>
      <c r="SMV507" s="4"/>
      <c r="SMW507" s="4"/>
      <c r="SMX507" s="4"/>
      <c r="SMY507" s="4"/>
      <c r="SMZ507" s="4"/>
      <c r="SNA507" s="4"/>
      <c r="SNB507" s="4"/>
      <c r="SNC507" s="4"/>
      <c r="SND507" s="4"/>
      <c r="SNE507" s="4"/>
      <c r="SNF507" s="4"/>
      <c r="SNG507" s="4"/>
      <c r="SNH507" s="4"/>
      <c r="SNI507" s="4"/>
      <c r="SNJ507" s="4"/>
      <c r="SNK507" s="4"/>
      <c r="SNL507" s="4"/>
      <c r="SNM507" s="4"/>
      <c r="SNN507" s="4"/>
      <c r="SNO507" s="4"/>
      <c r="SNP507" s="4"/>
      <c r="SNQ507" s="4"/>
      <c r="SNR507" s="4"/>
      <c r="SNS507" s="4"/>
      <c r="SNT507" s="4"/>
      <c r="SNU507" s="4"/>
      <c r="SNV507" s="4"/>
      <c r="SNW507" s="4"/>
      <c r="SNX507" s="4"/>
      <c r="SNY507" s="4"/>
      <c r="SNZ507" s="4"/>
      <c r="SOA507" s="4"/>
      <c r="SOB507" s="4"/>
      <c r="SOC507" s="4"/>
      <c r="SOD507" s="4"/>
      <c r="SOE507" s="4"/>
      <c r="SOF507" s="4"/>
      <c r="SOG507" s="4"/>
      <c r="SOH507" s="4"/>
      <c r="SOI507" s="4"/>
      <c r="SOJ507" s="4"/>
      <c r="SOK507" s="4"/>
      <c r="SOL507" s="4"/>
      <c r="SOM507" s="4"/>
      <c r="SON507" s="4"/>
      <c r="SOO507" s="4"/>
      <c r="SOP507" s="4"/>
      <c r="SOQ507" s="4"/>
      <c r="SOR507" s="4"/>
      <c r="SOS507" s="4"/>
      <c r="SOT507" s="4"/>
      <c r="SOU507" s="4"/>
      <c r="SOV507" s="4"/>
      <c r="SOW507" s="4"/>
      <c r="SOX507" s="4"/>
      <c r="SOY507" s="4"/>
      <c r="SOZ507" s="4"/>
      <c r="SPA507" s="4"/>
      <c r="SPB507" s="4"/>
      <c r="SPC507" s="4"/>
      <c r="SPD507" s="4"/>
      <c r="SPE507" s="4"/>
      <c r="SPF507" s="4"/>
      <c r="SPG507" s="4"/>
      <c r="SPH507" s="4"/>
      <c r="SPI507" s="4"/>
      <c r="SPJ507" s="4"/>
      <c r="SPK507" s="4"/>
      <c r="SPL507" s="4"/>
      <c r="SPM507" s="4"/>
      <c r="SPN507" s="4"/>
      <c r="SPO507" s="4"/>
      <c r="SPP507" s="4"/>
      <c r="SPQ507" s="4"/>
      <c r="SPR507" s="4"/>
      <c r="SPS507" s="4"/>
      <c r="SPT507" s="4"/>
      <c r="SPU507" s="4"/>
      <c r="SPV507" s="4"/>
      <c r="SPW507" s="4"/>
      <c r="SPX507" s="4"/>
      <c r="SPY507" s="4"/>
      <c r="SPZ507" s="4"/>
      <c r="SQA507" s="4"/>
      <c r="SQB507" s="4"/>
      <c r="SQC507" s="4"/>
      <c r="SQD507" s="4"/>
      <c r="SQE507" s="4"/>
      <c r="SQF507" s="4"/>
      <c r="SQG507" s="4"/>
      <c r="SQH507" s="4"/>
      <c r="SQI507" s="4"/>
      <c r="SQJ507" s="4"/>
      <c r="SQK507" s="4"/>
      <c r="SQL507" s="4"/>
      <c r="SQM507" s="4"/>
      <c r="SQN507" s="4"/>
      <c r="SQO507" s="4"/>
      <c r="SQP507" s="4"/>
      <c r="SQQ507" s="4"/>
      <c r="SQR507" s="4"/>
      <c r="SQS507" s="4"/>
      <c r="SQT507" s="4"/>
      <c r="SQU507" s="4"/>
      <c r="SQV507" s="4"/>
      <c r="SQW507" s="4"/>
      <c r="SQX507" s="4"/>
      <c r="SQY507" s="4"/>
      <c r="SQZ507" s="4"/>
      <c r="SRA507" s="4"/>
      <c r="SRB507" s="4"/>
      <c r="SRC507" s="4"/>
      <c r="SRD507" s="4"/>
      <c r="SRE507" s="4"/>
      <c r="SRF507" s="4"/>
      <c r="SRG507" s="4"/>
      <c r="SRH507" s="4"/>
      <c r="SRI507" s="4"/>
      <c r="SRJ507" s="4"/>
      <c r="SRK507" s="4"/>
      <c r="SRL507" s="4"/>
      <c r="SRM507" s="4"/>
      <c r="SRN507" s="4"/>
      <c r="SRO507" s="4"/>
      <c r="SRP507" s="4"/>
      <c r="SRQ507" s="4"/>
      <c r="SRR507" s="4"/>
      <c r="SRS507" s="4"/>
      <c r="SRT507" s="4"/>
      <c r="SRU507" s="4"/>
      <c r="SRV507" s="4"/>
      <c r="SRW507" s="4"/>
      <c r="SRX507" s="4"/>
      <c r="SRY507" s="4"/>
      <c r="SRZ507" s="4"/>
      <c r="SSA507" s="4"/>
      <c r="SSB507" s="4"/>
      <c r="SSC507" s="4"/>
      <c r="SSD507" s="4"/>
      <c r="SSE507" s="4"/>
      <c r="SSF507" s="4"/>
      <c r="SSG507" s="4"/>
      <c r="SSH507" s="4"/>
      <c r="SSI507" s="4"/>
      <c r="SSJ507" s="4"/>
      <c r="SSK507" s="4"/>
      <c r="SSL507" s="4"/>
      <c r="SSM507" s="4"/>
      <c r="SSN507" s="4"/>
      <c r="SSO507" s="4"/>
      <c r="SSP507" s="4"/>
      <c r="SSQ507" s="4"/>
      <c r="SSR507" s="4"/>
      <c r="SSS507" s="4"/>
      <c r="SST507" s="4"/>
      <c r="SSU507" s="4"/>
      <c r="SSV507" s="4"/>
      <c r="SSW507" s="4"/>
      <c r="SSX507" s="4"/>
      <c r="SSY507" s="4"/>
      <c r="SSZ507" s="4"/>
      <c r="STA507" s="4"/>
      <c r="STB507" s="4"/>
      <c r="STC507" s="4"/>
      <c r="STD507" s="4"/>
      <c r="STE507" s="4"/>
      <c r="STF507" s="4"/>
      <c r="STG507" s="4"/>
      <c r="STH507" s="4"/>
      <c r="STI507" s="4"/>
      <c r="STJ507" s="4"/>
      <c r="STK507" s="4"/>
      <c r="STL507" s="4"/>
      <c r="STM507" s="4"/>
      <c r="STN507" s="4"/>
      <c r="STO507" s="4"/>
      <c r="STP507" s="4"/>
      <c r="STQ507" s="4"/>
      <c r="STR507" s="4"/>
      <c r="STS507" s="4"/>
      <c r="STT507" s="4"/>
      <c r="STU507" s="4"/>
      <c r="STV507" s="4"/>
      <c r="STW507" s="4"/>
      <c r="STX507" s="4"/>
      <c r="STY507" s="4"/>
      <c r="STZ507" s="4"/>
      <c r="SUA507" s="4"/>
      <c r="SUB507" s="4"/>
      <c r="SUC507" s="4"/>
      <c r="SUD507" s="4"/>
      <c r="SUE507" s="4"/>
      <c r="SUF507" s="4"/>
      <c r="SUG507" s="4"/>
      <c r="SUH507" s="4"/>
      <c r="SUI507" s="4"/>
      <c r="SUJ507" s="4"/>
      <c r="SUK507" s="4"/>
      <c r="SUL507" s="4"/>
      <c r="SUM507" s="4"/>
      <c r="SUN507" s="4"/>
      <c r="SUO507" s="4"/>
      <c r="SUP507" s="4"/>
      <c r="SUQ507" s="4"/>
      <c r="SUR507" s="4"/>
      <c r="SUS507" s="4"/>
      <c r="SUT507" s="4"/>
      <c r="SUU507" s="4"/>
      <c r="SUV507" s="4"/>
      <c r="SUW507" s="4"/>
      <c r="SUX507" s="4"/>
      <c r="SUY507" s="4"/>
      <c r="SUZ507" s="4"/>
      <c r="SVA507" s="4"/>
      <c r="SVB507" s="4"/>
      <c r="SVC507" s="4"/>
      <c r="SVD507" s="4"/>
      <c r="SVE507" s="4"/>
      <c r="SVF507" s="4"/>
      <c r="SVG507" s="4"/>
      <c r="SVH507" s="4"/>
      <c r="SVI507" s="4"/>
      <c r="SVJ507" s="4"/>
      <c r="SVK507" s="4"/>
      <c r="SVL507" s="4"/>
      <c r="SVM507" s="4"/>
      <c r="SVN507" s="4"/>
      <c r="SVO507" s="4"/>
      <c r="SVP507" s="4"/>
      <c r="SVQ507" s="4"/>
      <c r="SVR507" s="4"/>
      <c r="SVS507" s="4"/>
      <c r="SVT507" s="4"/>
      <c r="SVU507" s="4"/>
      <c r="SVV507" s="4"/>
      <c r="SVW507" s="4"/>
      <c r="SVX507" s="4"/>
      <c r="SVY507" s="4"/>
      <c r="SVZ507" s="4"/>
      <c r="SWA507" s="4"/>
      <c r="SWB507" s="4"/>
      <c r="SWC507" s="4"/>
      <c r="SWD507" s="4"/>
      <c r="SWE507" s="4"/>
      <c r="SWF507" s="4"/>
      <c r="SWG507" s="4"/>
      <c r="SWH507" s="4"/>
      <c r="SWI507" s="4"/>
      <c r="SWJ507" s="4"/>
      <c r="SWK507" s="4"/>
      <c r="SWL507" s="4"/>
      <c r="SWM507" s="4"/>
      <c r="SWN507" s="4"/>
      <c r="SWO507" s="4"/>
      <c r="SWP507" s="4"/>
      <c r="SWQ507" s="4"/>
      <c r="SWR507" s="4"/>
      <c r="SWS507" s="4"/>
      <c r="SWT507" s="4"/>
      <c r="SWU507" s="4"/>
      <c r="SWV507" s="4"/>
      <c r="SWW507" s="4"/>
      <c r="SWX507" s="4"/>
      <c r="SWY507" s="4"/>
      <c r="SWZ507" s="4"/>
      <c r="SXA507" s="4"/>
      <c r="SXB507" s="4"/>
      <c r="SXC507" s="4"/>
      <c r="SXD507" s="4"/>
      <c r="SXE507" s="4"/>
      <c r="SXF507" s="4"/>
      <c r="SXG507" s="4"/>
      <c r="SXH507" s="4"/>
      <c r="SXI507" s="4"/>
      <c r="SXJ507" s="4"/>
      <c r="SXK507" s="4"/>
      <c r="SXL507" s="4"/>
      <c r="SXM507" s="4"/>
      <c r="SXN507" s="4"/>
      <c r="SXO507" s="4"/>
      <c r="SXP507" s="4"/>
      <c r="SXQ507" s="4"/>
      <c r="SXR507" s="4"/>
      <c r="SXS507" s="4"/>
      <c r="SXT507" s="4"/>
      <c r="SXU507" s="4"/>
      <c r="SXV507" s="4"/>
      <c r="SXW507" s="4"/>
      <c r="SXX507" s="4"/>
      <c r="SXY507" s="4"/>
      <c r="SXZ507" s="4"/>
      <c r="SYA507" s="4"/>
      <c r="SYB507" s="4"/>
      <c r="SYC507" s="4"/>
      <c r="SYD507" s="4"/>
      <c r="SYE507" s="4"/>
      <c r="SYF507" s="4"/>
      <c r="SYG507" s="4"/>
      <c r="SYH507" s="4"/>
      <c r="SYI507" s="4"/>
      <c r="SYJ507" s="4"/>
      <c r="SYK507" s="4"/>
      <c r="SYL507" s="4"/>
      <c r="SYM507" s="4"/>
      <c r="SYN507" s="4"/>
      <c r="SYO507" s="4"/>
      <c r="SYP507" s="4"/>
      <c r="SYQ507" s="4"/>
      <c r="SYR507" s="4"/>
      <c r="SYS507" s="4"/>
      <c r="SYT507" s="4"/>
      <c r="SYU507" s="4"/>
      <c r="SYV507" s="4"/>
      <c r="SYW507" s="4"/>
      <c r="SYX507" s="4"/>
      <c r="SYY507" s="4"/>
      <c r="SYZ507" s="4"/>
      <c r="SZA507" s="4"/>
      <c r="SZB507" s="4"/>
      <c r="SZC507" s="4"/>
      <c r="SZD507" s="4"/>
      <c r="SZE507" s="4"/>
      <c r="SZF507" s="4"/>
      <c r="SZG507" s="4"/>
      <c r="SZH507" s="4"/>
      <c r="SZI507" s="4"/>
      <c r="SZJ507" s="4"/>
      <c r="SZK507" s="4"/>
      <c r="SZL507" s="4"/>
      <c r="SZM507" s="4"/>
      <c r="SZN507" s="4"/>
      <c r="SZO507" s="4"/>
      <c r="SZP507" s="4"/>
      <c r="SZQ507" s="4"/>
      <c r="SZR507" s="4"/>
      <c r="SZS507" s="4"/>
      <c r="SZT507" s="4"/>
      <c r="SZU507" s="4"/>
      <c r="SZV507" s="4"/>
      <c r="SZW507" s="4"/>
      <c r="SZX507" s="4"/>
      <c r="SZY507" s="4"/>
      <c r="SZZ507" s="4"/>
      <c r="TAA507" s="4"/>
      <c r="TAB507" s="4"/>
      <c r="TAC507" s="4"/>
      <c r="TAD507" s="4"/>
      <c r="TAE507" s="4"/>
      <c r="TAF507" s="4"/>
      <c r="TAG507" s="4"/>
      <c r="TAH507" s="4"/>
      <c r="TAI507" s="4"/>
      <c r="TAJ507" s="4"/>
      <c r="TAK507" s="4"/>
      <c r="TAL507" s="4"/>
      <c r="TAM507" s="4"/>
      <c r="TAN507" s="4"/>
      <c r="TAO507" s="4"/>
      <c r="TAP507" s="4"/>
      <c r="TAQ507" s="4"/>
      <c r="TAR507" s="4"/>
      <c r="TAS507" s="4"/>
      <c r="TAT507" s="4"/>
      <c r="TAU507" s="4"/>
      <c r="TAV507" s="4"/>
      <c r="TAW507" s="4"/>
      <c r="TAX507" s="4"/>
      <c r="TAY507" s="4"/>
      <c r="TAZ507" s="4"/>
      <c r="TBA507" s="4"/>
      <c r="TBB507" s="4"/>
      <c r="TBC507" s="4"/>
      <c r="TBD507" s="4"/>
      <c r="TBE507" s="4"/>
      <c r="TBF507" s="4"/>
      <c r="TBG507" s="4"/>
      <c r="TBH507" s="4"/>
      <c r="TBI507" s="4"/>
      <c r="TBJ507" s="4"/>
      <c r="TBK507" s="4"/>
      <c r="TBL507" s="4"/>
      <c r="TBM507" s="4"/>
      <c r="TBN507" s="4"/>
      <c r="TBO507" s="4"/>
      <c r="TBP507" s="4"/>
      <c r="TBQ507" s="4"/>
      <c r="TBR507" s="4"/>
      <c r="TBS507" s="4"/>
      <c r="TBT507" s="4"/>
      <c r="TBU507" s="4"/>
      <c r="TBV507" s="4"/>
      <c r="TBW507" s="4"/>
      <c r="TBX507" s="4"/>
      <c r="TBY507" s="4"/>
      <c r="TBZ507" s="4"/>
      <c r="TCA507" s="4"/>
      <c r="TCB507" s="4"/>
      <c r="TCC507" s="4"/>
      <c r="TCD507" s="4"/>
      <c r="TCE507" s="4"/>
      <c r="TCF507" s="4"/>
      <c r="TCG507" s="4"/>
      <c r="TCH507" s="4"/>
      <c r="TCI507" s="4"/>
      <c r="TCJ507" s="4"/>
      <c r="TCK507" s="4"/>
      <c r="TCL507" s="4"/>
      <c r="TCM507" s="4"/>
      <c r="TCN507" s="4"/>
      <c r="TCO507" s="4"/>
      <c r="TCP507" s="4"/>
      <c r="TCQ507" s="4"/>
      <c r="TCR507" s="4"/>
      <c r="TCS507" s="4"/>
      <c r="TCT507" s="4"/>
      <c r="TCU507" s="4"/>
      <c r="TCV507" s="4"/>
      <c r="TCW507" s="4"/>
      <c r="TCX507" s="4"/>
      <c r="TCY507" s="4"/>
      <c r="TCZ507" s="4"/>
      <c r="TDA507" s="4"/>
      <c r="TDB507" s="4"/>
      <c r="TDC507" s="4"/>
      <c r="TDD507" s="4"/>
      <c r="TDE507" s="4"/>
      <c r="TDF507" s="4"/>
      <c r="TDG507" s="4"/>
      <c r="TDH507" s="4"/>
      <c r="TDI507" s="4"/>
      <c r="TDJ507" s="4"/>
      <c r="TDK507" s="4"/>
      <c r="TDL507" s="4"/>
      <c r="TDM507" s="4"/>
      <c r="TDN507" s="4"/>
      <c r="TDO507" s="4"/>
      <c r="TDP507" s="4"/>
      <c r="TDQ507" s="4"/>
      <c r="TDR507" s="4"/>
      <c r="TDS507" s="4"/>
      <c r="TDT507" s="4"/>
      <c r="TDU507" s="4"/>
      <c r="TDV507" s="4"/>
      <c r="TDW507" s="4"/>
      <c r="TDX507" s="4"/>
      <c r="TDY507" s="4"/>
      <c r="TDZ507" s="4"/>
      <c r="TEA507" s="4"/>
      <c r="TEB507" s="4"/>
      <c r="TEC507" s="4"/>
      <c r="TED507" s="4"/>
      <c r="TEE507" s="4"/>
      <c r="TEF507" s="4"/>
      <c r="TEG507" s="4"/>
      <c r="TEH507" s="4"/>
      <c r="TEI507" s="4"/>
      <c r="TEJ507" s="4"/>
      <c r="TEK507" s="4"/>
      <c r="TEL507" s="4"/>
      <c r="TEM507" s="4"/>
      <c r="TEN507" s="4"/>
      <c r="TEO507" s="4"/>
      <c r="TEP507" s="4"/>
      <c r="TEQ507" s="4"/>
      <c r="TER507" s="4"/>
      <c r="TES507" s="4"/>
      <c r="TET507" s="4"/>
      <c r="TEU507" s="4"/>
      <c r="TEV507" s="4"/>
      <c r="TEW507" s="4"/>
      <c r="TEX507" s="4"/>
      <c r="TEY507" s="4"/>
      <c r="TEZ507" s="4"/>
      <c r="TFA507" s="4"/>
      <c r="TFB507" s="4"/>
      <c r="TFC507" s="4"/>
      <c r="TFD507" s="4"/>
      <c r="TFE507" s="4"/>
      <c r="TFF507" s="4"/>
      <c r="TFG507" s="4"/>
      <c r="TFH507" s="4"/>
      <c r="TFI507" s="4"/>
      <c r="TFJ507" s="4"/>
      <c r="TFK507" s="4"/>
      <c r="TFL507" s="4"/>
      <c r="TFM507" s="4"/>
      <c r="TFN507" s="4"/>
      <c r="TFO507" s="4"/>
      <c r="TFP507" s="4"/>
      <c r="TFQ507" s="4"/>
      <c r="TFR507" s="4"/>
      <c r="TFS507" s="4"/>
      <c r="TFT507" s="4"/>
      <c r="TFU507" s="4"/>
      <c r="TFV507" s="4"/>
      <c r="TFW507" s="4"/>
      <c r="TFX507" s="4"/>
      <c r="TFY507" s="4"/>
      <c r="TFZ507" s="4"/>
      <c r="TGA507" s="4"/>
      <c r="TGB507" s="4"/>
      <c r="TGC507" s="4"/>
      <c r="TGD507" s="4"/>
      <c r="TGE507" s="4"/>
      <c r="TGF507" s="4"/>
      <c r="TGG507" s="4"/>
      <c r="TGH507" s="4"/>
      <c r="TGI507" s="4"/>
      <c r="TGJ507" s="4"/>
      <c r="TGK507" s="4"/>
      <c r="TGL507" s="4"/>
      <c r="TGM507" s="4"/>
      <c r="TGN507" s="4"/>
      <c r="TGO507" s="4"/>
      <c r="TGP507" s="4"/>
      <c r="TGQ507" s="4"/>
      <c r="TGR507" s="4"/>
      <c r="TGS507" s="4"/>
      <c r="TGT507" s="4"/>
      <c r="TGU507" s="4"/>
      <c r="TGV507" s="4"/>
      <c r="TGW507" s="4"/>
      <c r="TGX507" s="4"/>
      <c r="TGY507" s="4"/>
      <c r="TGZ507" s="4"/>
      <c r="THA507" s="4"/>
      <c r="THB507" s="4"/>
      <c r="THC507" s="4"/>
      <c r="THD507" s="4"/>
      <c r="THE507" s="4"/>
      <c r="THF507" s="4"/>
      <c r="THG507" s="4"/>
      <c r="THH507" s="4"/>
      <c r="THI507" s="4"/>
      <c r="THJ507" s="4"/>
      <c r="THK507" s="4"/>
      <c r="THL507" s="4"/>
      <c r="THM507" s="4"/>
      <c r="THN507" s="4"/>
      <c r="THO507" s="4"/>
      <c r="THP507" s="4"/>
      <c r="THQ507" s="4"/>
      <c r="THR507" s="4"/>
      <c r="THS507" s="4"/>
      <c r="THT507" s="4"/>
      <c r="THU507" s="4"/>
      <c r="THV507" s="4"/>
      <c r="THW507" s="4"/>
      <c r="THX507" s="4"/>
      <c r="THY507" s="4"/>
      <c r="THZ507" s="4"/>
      <c r="TIA507" s="4"/>
      <c r="TIB507" s="4"/>
      <c r="TIC507" s="4"/>
      <c r="TID507" s="4"/>
      <c r="TIE507" s="4"/>
      <c r="TIF507" s="4"/>
      <c r="TIG507" s="4"/>
      <c r="TIH507" s="4"/>
      <c r="TII507" s="4"/>
      <c r="TIJ507" s="4"/>
      <c r="TIK507" s="4"/>
      <c r="TIL507" s="4"/>
      <c r="TIM507" s="4"/>
      <c r="TIN507" s="4"/>
      <c r="TIO507" s="4"/>
      <c r="TIP507" s="4"/>
      <c r="TIQ507" s="4"/>
      <c r="TIR507" s="4"/>
      <c r="TIS507" s="4"/>
      <c r="TIT507" s="4"/>
      <c r="TIU507" s="4"/>
      <c r="TIV507" s="4"/>
      <c r="TIW507" s="4"/>
      <c r="TIX507" s="4"/>
      <c r="TIY507" s="4"/>
      <c r="TIZ507" s="4"/>
      <c r="TJA507" s="4"/>
      <c r="TJB507" s="4"/>
      <c r="TJC507" s="4"/>
      <c r="TJD507" s="4"/>
      <c r="TJE507" s="4"/>
      <c r="TJF507" s="4"/>
      <c r="TJG507" s="4"/>
      <c r="TJH507" s="4"/>
      <c r="TJI507" s="4"/>
      <c r="TJJ507" s="4"/>
      <c r="TJK507" s="4"/>
      <c r="TJL507" s="4"/>
      <c r="TJM507" s="4"/>
      <c r="TJN507" s="4"/>
      <c r="TJO507" s="4"/>
      <c r="TJP507" s="4"/>
      <c r="TJQ507" s="4"/>
      <c r="TJR507" s="4"/>
      <c r="TJS507" s="4"/>
      <c r="TJT507" s="4"/>
      <c r="TJU507" s="4"/>
      <c r="TJV507" s="4"/>
      <c r="TJW507" s="4"/>
      <c r="TJX507" s="4"/>
      <c r="TJY507" s="4"/>
      <c r="TJZ507" s="4"/>
      <c r="TKA507" s="4"/>
      <c r="TKB507" s="4"/>
      <c r="TKC507" s="4"/>
      <c r="TKD507" s="4"/>
      <c r="TKE507" s="4"/>
      <c r="TKF507" s="4"/>
      <c r="TKG507" s="4"/>
      <c r="TKH507" s="4"/>
      <c r="TKI507" s="4"/>
      <c r="TKJ507" s="4"/>
      <c r="TKK507" s="4"/>
      <c r="TKL507" s="4"/>
      <c r="TKM507" s="4"/>
      <c r="TKN507" s="4"/>
      <c r="TKO507" s="4"/>
      <c r="TKP507" s="4"/>
      <c r="TKQ507" s="4"/>
      <c r="TKR507" s="4"/>
      <c r="TKS507" s="4"/>
      <c r="TKT507" s="4"/>
      <c r="TKU507" s="4"/>
      <c r="TKV507" s="4"/>
      <c r="TKW507" s="4"/>
      <c r="TKX507" s="4"/>
      <c r="TKY507" s="4"/>
      <c r="TKZ507" s="4"/>
      <c r="TLA507" s="4"/>
      <c r="TLB507" s="4"/>
      <c r="TLC507" s="4"/>
      <c r="TLD507" s="4"/>
      <c r="TLE507" s="4"/>
      <c r="TLF507" s="4"/>
      <c r="TLG507" s="4"/>
      <c r="TLH507" s="4"/>
      <c r="TLI507" s="4"/>
      <c r="TLJ507" s="4"/>
      <c r="TLK507" s="4"/>
      <c r="TLL507" s="4"/>
      <c r="TLM507" s="4"/>
      <c r="TLN507" s="4"/>
      <c r="TLO507" s="4"/>
      <c r="TLP507" s="4"/>
      <c r="TLQ507" s="4"/>
      <c r="TLR507" s="4"/>
      <c r="TLS507" s="4"/>
      <c r="TLT507" s="4"/>
      <c r="TLU507" s="4"/>
      <c r="TLV507" s="4"/>
      <c r="TLW507" s="4"/>
      <c r="TLX507" s="4"/>
      <c r="TLY507" s="4"/>
      <c r="TLZ507" s="4"/>
      <c r="TMA507" s="4"/>
      <c r="TMB507" s="4"/>
      <c r="TMC507" s="4"/>
      <c r="TMD507" s="4"/>
      <c r="TME507" s="4"/>
      <c r="TMF507" s="4"/>
      <c r="TMG507" s="4"/>
      <c r="TMH507" s="4"/>
      <c r="TMI507" s="4"/>
      <c r="TMJ507" s="4"/>
      <c r="TMK507" s="4"/>
      <c r="TML507" s="4"/>
      <c r="TMM507" s="4"/>
      <c r="TMN507" s="4"/>
      <c r="TMO507" s="4"/>
      <c r="TMP507" s="4"/>
      <c r="TMQ507" s="4"/>
      <c r="TMR507" s="4"/>
      <c r="TMS507" s="4"/>
      <c r="TMT507" s="4"/>
      <c r="TMU507" s="4"/>
      <c r="TMV507" s="4"/>
      <c r="TMW507" s="4"/>
      <c r="TMX507" s="4"/>
      <c r="TMY507" s="4"/>
      <c r="TMZ507" s="4"/>
      <c r="TNA507" s="4"/>
      <c r="TNB507" s="4"/>
      <c r="TNC507" s="4"/>
      <c r="TND507" s="4"/>
      <c r="TNE507" s="4"/>
      <c r="TNF507" s="4"/>
      <c r="TNG507" s="4"/>
      <c r="TNH507" s="4"/>
      <c r="TNI507" s="4"/>
      <c r="TNJ507" s="4"/>
      <c r="TNK507" s="4"/>
      <c r="TNL507" s="4"/>
      <c r="TNM507" s="4"/>
      <c r="TNN507" s="4"/>
      <c r="TNO507" s="4"/>
      <c r="TNP507" s="4"/>
      <c r="TNQ507" s="4"/>
      <c r="TNR507" s="4"/>
      <c r="TNS507" s="4"/>
      <c r="TNT507" s="4"/>
      <c r="TNU507" s="4"/>
      <c r="TNV507" s="4"/>
      <c r="TNW507" s="4"/>
      <c r="TNX507" s="4"/>
      <c r="TNY507" s="4"/>
      <c r="TNZ507" s="4"/>
      <c r="TOA507" s="4"/>
      <c r="TOB507" s="4"/>
      <c r="TOC507" s="4"/>
      <c r="TOD507" s="4"/>
      <c r="TOE507" s="4"/>
      <c r="TOF507" s="4"/>
      <c r="TOG507" s="4"/>
      <c r="TOH507" s="4"/>
      <c r="TOI507" s="4"/>
      <c r="TOJ507" s="4"/>
      <c r="TOK507" s="4"/>
      <c r="TOL507" s="4"/>
      <c r="TOM507" s="4"/>
      <c r="TON507" s="4"/>
      <c r="TOO507" s="4"/>
      <c r="TOP507" s="4"/>
      <c r="TOQ507" s="4"/>
      <c r="TOR507" s="4"/>
      <c r="TOS507" s="4"/>
      <c r="TOT507" s="4"/>
      <c r="TOU507" s="4"/>
      <c r="TOV507" s="4"/>
      <c r="TOW507" s="4"/>
      <c r="TOX507" s="4"/>
      <c r="TOY507" s="4"/>
      <c r="TOZ507" s="4"/>
      <c r="TPA507" s="4"/>
      <c r="TPB507" s="4"/>
      <c r="TPC507" s="4"/>
      <c r="TPD507" s="4"/>
      <c r="TPE507" s="4"/>
      <c r="TPF507" s="4"/>
      <c r="TPG507" s="4"/>
      <c r="TPH507" s="4"/>
      <c r="TPI507" s="4"/>
      <c r="TPJ507" s="4"/>
      <c r="TPK507" s="4"/>
      <c r="TPL507" s="4"/>
      <c r="TPM507" s="4"/>
      <c r="TPN507" s="4"/>
      <c r="TPO507" s="4"/>
      <c r="TPP507" s="4"/>
      <c r="TPQ507" s="4"/>
      <c r="TPR507" s="4"/>
      <c r="TPS507" s="4"/>
      <c r="TPT507" s="4"/>
      <c r="TPU507" s="4"/>
      <c r="TPV507" s="4"/>
      <c r="TPW507" s="4"/>
      <c r="TPX507" s="4"/>
      <c r="TPY507" s="4"/>
      <c r="TPZ507" s="4"/>
      <c r="TQA507" s="4"/>
      <c r="TQB507" s="4"/>
      <c r="TQC507" s="4"/>
      <c r="TQD507" s="4"/>
      <c r="TQE507" s="4"/>
      <c r="TQF507" s="4"/>
      <c r="TQG507" s="4"/>
      <c r="TQH507" s="4"/>
      <c r="TQI507" s="4"/>
      <c r="TQJ507" s="4"/>
      <c r="TQK507" s="4"/>
      <c r="TQL507" s="4"/>
      <c r="TQM507" s="4"/>
      <c r="TQN507" s="4"/>
      <c r="TQO507" s="4"/>
      <c r="TQP507" s="4"/>
      <c r="TQQ507" s="4"/>
      <c r="TQR507" s="4"/>
      <c r="TQS507" s="4"/>
      <c r="TQT507" s="4"/>
      <c r="TQU507" s="4"/>
      <c r="TQV507" s="4"/>
      <c r="TQW507" s="4"/>
      <c r="TQX507" s="4"/>
      <c r="TQY507" s="4"/>
      <c r="TQZ507" s="4"/>
      <c r="TRA507" s="4"/>
      <c r="TRB507" s="4"/>
      <c r="TRC507" s="4"/>
      <c r="TRD507" s="4"/>
      <c r="TRE507" s="4"/>
      <c r="TRF507" s="4"/>
      <c r="TRG507" s="4"/>
      <c r="TRH507" s="4"/>
      <c r="TRI507" s="4"/>
      <c r="TRJ507" s="4"/>
      <c r="TRK507" s="4"/>
      <c r="TRL507" s="4"/>
      <c r="TRM507" s="4"/>
      <c r="TRN507" s="4"/>
      <c r="TRO507" s="4"/>
      <c r="TRP507" s="4"/>
      <c r="TRQ507" s="4"/>
      <c r="TRR507" s="4"/>
      <c r="TRS507" s="4"/>
      <c r="TRT507" s="4"/>
      <c r="TRU507" s="4"/>
      <c r="TRV507" s="4"/>
      <c r="TRW507" s="4"/>
      <c r="TRX507" s="4"/>
      <c r="TRY507" s="4"/>
      <c r="TRZ507" s="4"/>
      <c r="TSA507" s="4"/>
      <c r="TSB507" s="4"/>
      <c r="TSC507" s="4"/>
      <c r="TSD507" s="4"/>
      <c r="TSE507" s="4"/>
      <c r="TSF507" s="4"/>
      <c r="TSG507" s="4"/>
      <c r="TSH507" s="4"/>
      <c r="TSI507" s="4"/>
      <c r="TSJ507" s="4"/>
      <c r="TSK507" s="4"/>
      <c r="TSL507" s="4"/>
      <c r="TSM507" s="4"/>
      <c r="TSN507" s="4"/>
      <c r="TSO507" s="4"/>
      <c r="TSP507" s="4"/>
      <c r="TSQ507" s="4"/>
      <c r="TSR507" s="4"/>
      <c r="TSS507" s="4"/>
      <c r="TST507" s="4"/>
      <c r="TSU507" s="4"/>
      <c r="TSV507" s="4"/>
      <c r="TSW507" s="4"/>
      <c r="TSX507" s="4"/>
      <c r="TSY507" s="4"/>
      <c r="TSZ507" s="4"/>
      <c r="TTA507" s="4"/>
      <c r="TTB507" s="4"/>
      <c r="TTC507" s="4"/>
      <c r="TTD507" s="4"/>
      <c r="TTE507" s="4"/>
      <c r="TTF507" s="4"/>
      <c r="TTG507" s="4"/>
      <c r="TTH507" s="4"/>
      <c r="TTI507" s="4"/>
      <c r="TTJ507" s="4"/>
      <c r="TTK507" s="4"/>
      <c r="TTL507" s="4"/>
      <c r="TTM507" s="4"/>
      <c r="TTN507" s="4"/>
      <c r="TTO507" s="4"/>
      <c r="TTP507" s="4"/>
      <c r="TTQ507" s="4"/>
      <c r="TTR507" s="4"/>
      <c r="TTS507" s="4"/>
      <c r="TTT507" s="4"/>
      <c r="TTU507" s="4"/>
      <c r="TTV507" s="4"/>
      <c r="TTW507" s="4"/>
      <c r="TTX507" s="4"/>
      <c r="TTY507" s="4"/>
      <c r="TTZ507" s="4"/>
      <c r="TUA507" s="4"/>
      <c r="TUB507" s="4"/>
      <c r="TUC507" s="4"/>
      <c r="TUD507" s="4"/>
      <c r="TUE507" s="4"/>
      <c r="TUF507" s="4"/>
      <c r="TUG507" s="4"/>
      <c r="TUH507" s="4"/>
      <c r="TUI507" s="4"/>
      <c r="TUJ507" s="4"/>
      <c r="TUK507" s="4"/>
      <c r="TUL507" s="4"/>
      <c r="TUM507" s="4"/>
      <c r="TUN507" s="4"/>
      <c r="TUO507" s="4"/>
      <c r="TUP507" s="4"/>
      <c r="TUQ507" s="4"/>
      <c r="TUR507" s="4"/>
      <c r="TUS507" s="4"/>
      <c r="TUT507" s="4"/>
      <c r="TUU507" s="4"/>
      <c r="TUV507" s="4"/>
      <c r="TUW507" s="4"/>
      <c r="TUX507" s="4"/>
      <c r="TUY507" s="4"/>
      <c r="TUZ507" s="4"/>
      <c r="TVA507" s="4"/>
      <c r="TVB507" s="4"/>
      <c r="TVC507" s="4"/>
      <c r="TVD507" s="4"/>
      <c r="TVE507" s="4"/>
      <c r="TVF507" s="4"/>
      <c r="TVG507" s="4"/>
      <c r="TVH507" s="4"/>
      <c r="TVI507" s="4"/>
      <c r="TVJ507" s="4"/>
      <c r="TVK507" s="4"/>
      <c r="TVL507" s="4"/>
      <c r="TVM507" s="4"/>
      <c r="TVN507" s="4"/>
      <c r="TVO507" s="4"/>
      <c r="TVP507" s="4"/>
      <c r="TVQ507" s="4"/>
      <c r="TVR507" s="4"/>
      <c r="TVS507" s="4"/>
      <c r="TVT507" s="4"/>
      <c r="TVU507" s="4"/>
      <c r="TVV507" s="4"/>
      <c r="TVW507" s="4"/>
      <c r="TVX507" s="4"/>
      <c r="TVY507" s="4"/>
      <c r="TVZ507" s="4"/>
      <c r="TWA507" s="4"/>
      <c r="TWB507" s="4"/>
      <c r="TWC507" s="4"/>
      <c r="TWD507" s="4"/>
      <c r="TWE507" s="4"/>
      <c r="TWF507" s="4"/>
      <c r="TWG507" s="4"/>
      <c r="TWH507" s="4"/>
      <c r="TWI507" s="4"/>
      <c r="TWJ507" s="4"/>
      <c r="TWK507" s="4"/>
      <c r="TWL507" s="4"/>
      <c r="TWM507" s="4"/>
      <c r="TWN507" s="4"/>
      <c r="TWO507" s="4"/>
      <c r="TWP507" s="4"/>
      <c r="TWQ507" s="4"/>
      <c r="TWR507" s="4"/>
      <c r="TWS507" s="4"/>
      <c r="TWT507" s="4"/>
      <c r="TWU507" s="4"/>
      <c r="TWV507" s="4"/>
      <c r="TWW507" s="4"/>
      <c r="TWX507" s="4"/>
      <c r="TWY507" s="4"/>
      <c r="TWZ507" s="4"/>
      <c r="TXA507" s="4"/>
      <c r="TXB507" s="4"/>
      <c r="TXC507" s="4"/>
      <c r="TXD507" s="4"/>
      <c r="TXE507" s="4"/>
      <c r="TXF507" s="4"/>
      <c r="TXG507" s="4"/>
      <c r="TXH507" s="4"/>
      <c r="TXI507" s="4"/>
      <c r="TXJ507" s="4"/>
      <c r="TXK507" s="4"/>
      <c r="TXL507" s="4"/>
      <c r="TXM507" s="4"/>
      <c r="TXN507" s="4"/>
      <c r="TXO507" s="4"/>
      <c r="TXP507" s="4"/>
      <c r="TXQ507" s="4"/>
      <c r="TXR507" s="4"/>
      <c r="TXS507" s="4"/>
      <c r="TXT507" s="4"/>
      <c r="TXU507" s="4"/>
      <c r="TXV507" s="4"/>
      <c r="TXW507" s="4"/>
      <c r="TXX507" s="4"/>
      <c r="TXY507" s="4"/>
      <c r="TXZ507" s="4"/>
      <c r="TYA507" s="4"/>
      <c r="TYB507" s="4"/>
      <c r="TYC507" s="4"/>
      <c r="TYD507" s="4"/>
      <c r="TYE507" s="4"/>
      <c r="TYF507" s="4"/>
      <c r="TYG507" s="4"/>
      <c r="TYH507" s="4"/>
      <c r="TYI507" s="4"/>
      <c r="TYJ507" s="4"/>
      <c r="TYK507" s="4"/>
      <c r="TYL507" s="4"/>
      <c r="TYM507" s="4"/>
      <c r="TYN507" s="4"/>
      <c r="TYO507" s="4"/>
      <c r="TYP507" s="4"/>
      <c r="TYQ507" s="4"/>
      <c r="TYR507" s="4"/>
      <c r="TYS507" s="4"/>
      <c r="TYT507" s="4"/>
      <c r="TYU507" s="4"/>
      <c r="TYV507" s="4"/>
      <c r="TYW507" s="4"/>
      <c r="TYX507" s="4"/>
      <c r="TYY507" s="4"/>
      <c r="TYZ507" s="4"/>
      <c r="TZA507" s="4"/>
      <c r="TZB507" s="4"/>
      <c r="TZC507" s="4"/>
      <c r="TZD507" s="4"/>
      <c r="TZE507" s="4"/>
      <c r="TZF507" s="4"/>
      <c r="TZG507" s="4"/>
      <c r="TZH507" s="4"/>
      <c r="TZI507" s="4"/>
      <c r="TZJ507" s="4"/>
      <c r="TZK507" s="4"/>
      <c r="TZL507" s="4"/>
      <c r="TZM507" s="4"/>
      <c r="TZN507" s="4"/>
      <c r="TZO507" s="4"/>
      <c r="TZP507" s="4"/>
      <c r="TZQ507" s="4"/>
      <c r="TZR507" s="4"/>
      <c r="TZS507" s="4"/>
      <c r="TZT507" s="4"/>
      <c r="TZU507" s="4"/>
      <c r="TZV507" s="4"/>
      <c r="TZW507" s="4"/>
      <c r="TZX507" s="4"/>
      <c r="TZY507" s="4"/>
      <c r="TZZ507" s="4"/>
      <c r="UAA507" s="4"/>
      <c r="UAB507" s="4"/>
      <c r="UAC507" s="4"/>
      <c r="UAD507" s="4"/>
      <c r="UAE507" s="4"/>
      <c r="UAF507" s="4"/>
      <c r="UAG507" s="4"/>
      <c r="UAH507" s="4"/>
      <c r="UAI507" s="4"/>
      <c r="UAJ507" s="4"/>
      <c r="UAK507" s="4"/>
      <c r="UAL507" s="4"/>
      <c r="UAM507" s="4"/>
      <c r="UAN507" s="4"/>
      <c r="UAO507" s="4"/>
      <c r="UAP507" s="4"/>
      <c r="UAQ507" s="4"/>
      <c r="UAR507" s="4"/>
      <c r="UAS507" s="4"/>
      <c r="UAT507" s="4"/>
      <c r="UAU507" s="4"/>
      <c r="UAV507" s="4"/>
      <c r="UAW507" s="4"/>
      <c r="UAX507" s="4"/>
      <c r="UAY507" s="4"/>
      <c r="UAZ507" s="4"/>
      <c r="UBA507" s="4"/>
      <c r="UBB507" s="4"/>
      <c r="UBC507" s="4"/>
      <c r="UBD507" s="4"/>
      <c r="UBE507" s="4"/>
      <c r="UBF507" s="4"/>
      <c r="UBG507" s="4"/>
      <c r="UBH507" s="4"/>
      <c r="UBI507" s="4"/>
      <c r="UBJ507" s="4"/>
      <c r="UBK507" s="4"/>
      <c r="UBL507" s="4"/>
      <c r="UBM507" s="4"/>
      <c r="UBN507" s="4"/>
      <c r="UBO507" s="4"/>
      <c r="UBP507" s="4"/>
      <c r="UBQ507" s="4"/>
      <c r="UBR507" s="4"/>
      <c r="UBS507" s="4"/>
      <c r="UBT507" s="4"/>
      <c r="UBU507" s="4"/>
      <c r="UBV507" s="4"/>
      <c r="UBW507" s="4"/>
      <c r="UBX507" s="4"/>
      <c r="UBY507" s="4"/>
      <c r="UBZ507" s="4"/>
      <c r="UCA507" s="4"/>
      <c r="UCB507" s="4"/>
      <c r="UCC507" s="4"/>
      <c r="UCD507" s="4"/>
      <c r="UCE507" s="4"/>
      <c r="UCF507" s="4"/>
      <c r="UCG507" s="4"/>
      <c r="UCH507" s="4"/>
      <c r="UCI507" s="4"/>
      <c r="UCJ507" s="4"/>
      <c r="UCK507" s="4"/>
      <c r="UCL507" s="4"/>
      <c r="UCM507" s="4"/>
      <c r="UCN507" s="4"/>
      <c r="UCO507" s="4"/>
      <c r="UCP507" s="4"/>
      <c r="UCQ507" s="4"/>
      <c r="UCR507" s="4"/>
      <c r="UCS507" s="4"/>
      <c r="UCT507" s="4"/>
      <c r="UCU507" s="4"/>
      <c r="UCV507" s="4"/>
      <c r="UCW507" s="4"/>
      <c r="UCX507" s="4"/>
      <c r="UCY507" s="4"/>
      <c r="UCZ507" s="4"/>
      <c r="UDA507" s="4"/>
      <c r="UDB507" s="4"/>
      <c r="UDC507" s="4"/>
      <c r="UDD507" s="4"/>
      <c r="UDE507" s="4"/>
      <c r="UDF507" s="4"/>
      <c r="UDG507" s="4"/>
      <c r="UDH507" s="4"/>
      <c r="UDI507" s="4"/>
      <c r="UDJ507" s="4"/>
      <c r="UDK507" s="4"/>
      <c r="UDL507" s="4"/>
      <c r="UDM507" s="4"/>
      <c r="UDN507" s="4"/>
      <c r="UDO507" s="4"/>
      <c r="UDP507" s="4"/>
      <c r="UDQ507" s="4"/>
      <c r="UDR507" s="4"/>
      <c r="UDS507" s="4"/>
      <c r="UDT507" s="4"/>
      <c r="UDU507" s="4"/>
      <c r="UDV507" s="4"/>
      <c r="UDW507" s="4"/>
      <c r="UDX507" s="4"/>
      <c r="UDY507" s="4"/>
      <c r="UDZ507" s="4"/>
      <c r="UEA507" s="4"/>
      <c r="UEB507" s="4"/>
      <c r="UEC507" s="4"/>
      <c r="UED507" s="4"/>
      <c r="UEE507" s="4"/>
      <c r="UEF507" s="4"/>
      <c r="UEG507" s="4"/>
      <c r="UEH507" s="4"/>
      <c r="UEI507" s="4"/>
      <c r="UEJ507" s="4"/>
      <c r="UEK507" s="4"/>
      <c r="UEL507" s="4"/>
      <c r="UEM507" s="4"/>
      <c r="UEN507" s="4"/>
      <c r="UEO507" s="4"/>
      <c r="UEP507" s="4"/>
      <c r="UEQ507" s="4"/>
      <c r="UER507" s="4"/>
      <c r="UES507" s="4"/>
      <c r="UET507" s="4"/>
      <c r="UEU507" s="4"/>
      <c r="UEV507" s="4"/>
      <c r="UEW507" s="4"/>
      <c r="UEX507" s="4"/>
      <c r="UEY507" s="4"/>
      <c r="UEZ507" s="4"/>
      <c r="UFA507" s="4"/>
      <c r="UFB507" s="4"/>
      <c r="UFC507" s="4"/>
      <c r="UFD507" s="4"/>
      <c r="UFE507" s="4"/>
      <c r="UFF507" s="4"/>
      <c r="UFG507" s="4"/>
      <c r="UFH507" s="4"/>
      <c r="UFI507" s="4"/>
      <c r="UFJ507" s="4"/>
      <c r="UFK507" s="4"/>
      <c r="UFL507" s="4"/>
      <c r="UFM507" s="4"/>
      <c r="UFN507" s="4"/>
      <c r="UFO507" s="4"/>
      <c r="UFP507" s="4"/>
      <c r="UFQ507" s="4"/>
      <c r="UFR507" s="4"/>
      <c r="UFS507" s="4"/>
      <c r="UFT507" s="4"/>
      <c r="UFU507" s="4"/>
      <c r="UFV507" s="4"/>
      <c r="UFW507" s="4"/>
      <c r="UFX507" s="4"/>
      <c r="UFY507" s="4"/>
      <c r="UFZ507" s="4"/>
      <c r="UGA507" s="4"/>
      <c r="UGB507" s="4"/>
      <c r="UGC507" s="4"/>
      <c r="UGD507" s="4"/>
      <c r="UGE507" s="4"/>
      <c r="UGF507" s="4"/>
      <c r="UGG507" s="4"/>
      <c r="UGH507" s="4"/>
      <c r="UGI507" s="4"/>
      <c r="UGJ507" s="4"/>
      <c r="UGK507" s="4"/>
      <c r="UGL507" s="4"/>
      <c r="UGM507" s="4"/>
      <c r="UGN507" s="4"/>
      <c r="UGO507" s="4"/>
      <c r="UGP507" s="4"/>
      <c r="UGQ507" s="4"/>
      <c r="UGR507" s="4"/>
      <c r="UGS507" s="4"/>
      <c r="UGT507" s="4"/>
      <c r="UGU507" s="4"/>
      <c r="UGV507" s="4"/>
      <c r="UGW507" s="4"/>
      <c r="UGX507" s="4"/>
      <c r="UGY507" s="4"/>
      <c r="UGZ507" s="4"/>
      <c r="UHA507" s="4"/>
      <c r="UHB507" s="4"/>
      <c r="UHC507" s="4"/>
      <c r="UHD507" s="4"/>
      <c r="UHE507" s="4"/>
      <c r="UHF507" s="4"/>
      <c r="UHG507" s="4"/>
      <c r="UHH507" s="4"/>
      <c r="UHI507" s="4"/>
      <c r="UHJ507" s="4"/>
      <c r="UHK507" s="4"/>
      <c r="UHL507" s="4"/>
      <c r="UHM507" s="4"/>
      <c r="UHN507" s="4"/>
      <c r="UHO507" s="4"/>
      <c r="UHP507" s="4"/>
      <c r="UHQ507" s="4"/>
      <c r="UHR507" s="4"/>
      <c r="UHS507" s="4"/>
      <c r="UHT507" s="4"/>
      <c r="UHU507" s="4"/>
      <c r="UHV507" s="4"/>
      <c r="UHW507" s="4"/>
      <c r="UHX507" s="4"/>
      <c r="UHY507" s="4"/>
      <c r="UHZ507" s="4"/>
      <c r="UIA507" s="4"/>
      <c r="UIB507" s="4"/>
      <c r="UIC507" s="4"/>
      <c r="UID507" s="4"/>
      <c r="UIE507" s="4"/>
      <c r="UIF507" s="4"/>
      <c r="UIG507" s="4"/>
      <c r="UIH507" s="4"/>
      <c r="UII507" s="4"/>
      <c r="UIJ507" s="4"/>
      <c r="UIK507" s="4"/>
      <c r="UIL507" s="4"/>
      <c r="UIM507" s="4"/>
      <c r="UIN507" s="4"/>
      <c r="UIO507" s="4"/>
      <c r="UIP507" s="4"/>
      <c r="UIQ507" s="4"/>
      <c r="UIR507" s="4"/>
      <c r="UIS507" s="4"/>
      <c r="UIT507" s="4"/>
      <c r="UIU507" s="4"/>
      <c r="UIV507" s="4"/>
      <c r="UIW507" s="4"/>
      <c r="UIX507" s="4"/>
      <c r="UIY507" s="4"/>
      <c r="UIZ507" s="4"/>
      <c r="UJA507" s="4"/>
      <c r="UJB507" s="4"/>
      <c r="UJC507" s="4"/>
      <c r="UJD507" s="4"/>
      <c r="UJE507" s="4"/>
      <c r="UJF507" s="4"/>
      <c r="UJG507" s="4"/>
      <c r="UJH507" s="4"/>
      <c r="UJI507" s="4"/>
      <c r="UJJ507" s="4"/>
      <c r="UJK507" s="4"/>
      <c r="UJL507" s="4"/>
      <c r="UJM507" s="4"/>
      <c r="UJN507" s="4"/>
      <c r="UJO507" s="4"/>
      <c r="UJP507" s="4"/>
      <c r="UJQ507" s="4"/>
      <c r="UJR507" s="4"/>
      <c r="UJS507" s="4"/>
      <c r="UJT507" s="4"/>
      <c r="UJU507" s="4"/>
      <c r="UJV507" s="4"/>
      <c r="UJW507" s="4"/>
      <c r="UJX507" s="4"/>
      <c r="UJY507" s="4"/>
      <c r="UJZ507" s="4"/>
      <c r="UKA507" s="4"/>
      <c r="UKB507" s="4"/>
      <c r="UKC507" s="4"/>
      <c r="UKD507" s="4"/>
      <c r="UKE507" s="4"/>
      <c r="UKF507" s="4"/>
      <c r="UKG507" s="4"/>
      <c r="UKH507" s="4"/>
      <c r="UKI507" s="4"/>
      <c r="UKJ507" s="4"/>
      <c r="UKK507" s="4"/>
      <c r="UKL507" s="4"/>
      <c r="UKM507" s="4"/>
      <c r="UKN507" s="4"/>
      <c r="UKO507" s="4"/>
      <c r="UKP507" s="4"/>
      <c r="UKQ507" s="4"/>
      <c r="UKR507" s="4"/>
      <c r="UKS507" s="4"/>
      <c r="UKT507" s="4"/>
      <c r="UKU507" s="4"/>
      <c r="UKV507" s="4"/>
      <c r="UKW507" s="4"/>
      <c r="UKX507" s="4"/>
      <c r="UKY507" s="4"/>
      <c r="UKZ507" s="4"/>
      <c r="ULA507" s="4"/>
      <c r="ULB507" s="4"/>
      <c r="ULC507" s="4"/>
      <c r="ULD507" s="4"/>
      <c r="ULE507" s="4"/>
      <c r="ULF507" s="4"/>
      <c r="ULG507" s="4"/>
      <c r="ULH507" s="4"/>
      <c r="ULI507" s="4"/>
      <c r="ULJ507" s="4"/>
      <c r="ULK507" s="4"/>
      <c r="ULL507" s="4"/>
      <c r="ULM507" s="4"/>
      <c r="ULN507" s="4"/>
      <c r="ULO507" s="4"/>
      <c r="ULP507" s="4"/>
      <c r="ULQ507" s="4"/>
      <c r="ULR507" s="4"/>
      <c r="ULS507" s="4"/>
      <c r="ULT507" s="4"/>
      <c r="ULU507" s="4"/>
      <c r="ULV507" s="4"/>
      <c r="ULW507" s="4"/>
      <c r="ULX507" s="4"/>
      <c r="ULY507" s="4"/>
      <c r="ULZ507" s="4"/>
      <c r="UMA507" s="4"/>
      <c r="UMB507" s="4"/>
      <c r="UMC507" s="4"/>
      <c r="UMD507" s="4"/>
      <c r="UME507" s="4"/>
      <c r="UMF507" s="4"/>
      <c r="UMG507" s="4"/>
      <c r="UMH507" s="4"/>
      <c r="UMI507" s="4"/>
      <c r="UMJ507" s="4"/>
      <c r="UMK507" s="4"/>
      <c r="UML507" s="4"/>
      <c r="UMM507" s="4"/>
      <c r="UMN507" s="4"/>
      <c r="UMO507" s="4"/>
      <c r="UMP507" s="4"/>
      <c r="UMQ507" s="4"/>
      <c r="UMR507" s="4"/>
      <c r="UMS507" s="4"/>
      <c r="UMT507" s="4"/>
      <c r="UMU507" s="4"/>
      <c r="UMV507" s="4"/>
      <c r="UMW507" s="4"/>
      <c r="UMX507" s="4"/>
      <c r="UMY507" s="4"/>
      <c r="UMZ507" s="4"/>
      <c r="UNA507" s="4"/>
      <c r="UNB507" s="4"/>
      <c r="UNC507" s="4"/>
      <c r="UND507" s="4"/>
      <c r="UNE507" s="4"/>
      <c r="UNF507" s="4"/>
      <c r="UNG507" s="4"/>
      <c r="UNH507" s="4"/>
      <c r="UNI507" s="4"/>
      <c r="UNJ507" s="4"/>
      <c r="UNK507" s="4"/>
      <c r="UNL507" s="4"/>
      <c r="UNM507" s="4"/>
      <c r="UNN507" s="4"/>
      <c r="UNO507" s="4"/>
      <c r="UNP507" s="4"/>
      <c r="UNQ507" s="4"/>
      <c r="UNR507" s="4"/>
      <c r="UNS507" s="4"/>
      <c r="UNT507" s="4"/>
      <c r="UNU507" s="4"/>
      <c r="UNV507" s="4"/>
      <c r="UNW507" s="4"/>
      <c r="UNX507" s="4"/>
      <c r="UNY507" s="4"/>
      <c r="UNZ507" s="4"/>
      <c r="UOA507" s="4"/>
      <c r="UOB507" s="4"/>
      <c r="UOC507" s="4"/>
      <c r="UOD507" s="4"/>
      <c r="UOE507" s="4"/>
      <c r="UOF507" s="4"/>
      <c r="UOG507" s="4"/>
      <c r="UOH507" s="4"/>
      <c r="UOI507" s="4"/>
      <c r="UOJ507" s="4"/>
      <c r="UOK507" s="4"/>
      <c r="UOL507" s="4"/>
      <c r="UOM507" s="4"/>
      <c r="UON507" s="4"/>
      <c r="UOO507" s="4"/>
      <c r="UOP507" s="4"/>
      <c r="UOQ507" s="4"/>
      <c r="UOR507" s="4"/>
      <c r="UOS507" s="4"/>
      <c r="UOT507" s="4"/>
      <c r="UOU507" s="4"/>
      <c r="UOV507" s="4"/>
      <c r="UOW507" s="4"/>
      <c r="UOX507" s="4"/>
      <c r="UOY507" s="4"/>
      <c r="UOZ507" s="4"/>
      <c r="UPA507" s="4"/>
      <c r="UPB507" s="4"/>
      <c r="UPC507" s="4"/>
      <c r="UPD507" s="4"/>
      <c r="UPE507" s="4"/>
      <c r="UPF507" s="4"/>
      <c r="UPG507" s="4"/>
      <c r="UPH507" s="4"/>
      <c r="UPI507" s="4"/>
      <c r="UPJ507" s="4"/>
      <c r="UPK507" s="4"/>
      <c r="UPL507" s="4"/>
      <c r="UPM507" s="4"/>
      <c r="UPN507" s="4"/>
      <c r="UPO507" s="4"/>
      <c r="UPP507" s="4"/>
      <c r="UPQ507" s="4"/>
      <c r="UPR507" s="4"/>
      <c r="UPS507" s="4"/>
      <c r="UPT507" s="4"/>
      <c r="UPU507" s="4"/>
      <c r="UPV507" s="4"/>
      <c r="UPW507" s="4"/>
      <c r="UPX507" s="4"/>
      <c r="UPY507" s="4"/>
      <c r="UPZ507" s="4"/>
      <c r="UQA507" s="4"/>
      <c r="UQB507" s="4"/>
      <c r="UQC507" s="4"/>
      <c r="UQD507" s="4"/>
      <c r="UQE507" s="4"/>
      <c r="UQF507" s="4"/>
      <c r="UQG507" s="4"/>
      <c r="UQH507" s="4"/>
      <c r="UQI507" s="4"/>
      <c r="UQJ507" s="4"/>
      <c r="UQK507" s="4"/>
      <c r="UQL507" s="4"/>
      <c r="UQM507" s="4"/>
      <c r="UQN507" s="4"/>
      <c r="UQO507" s="4"/>
      <c r="UQP507" s="4"/>
      <c r="UQQ507" s="4"/>
      <c r="UQR507" s="4"/>
      <c r="UQS507" s="4"/>
      <c r="UQT507" s="4"/>
      <c r="UQU507" s="4"/>
      <c r="UQV507" s="4"/>
      <c r="UQW507" s="4"/>
      <c r="UQX507" s="4"/>
      <c r="UQY507" s="4"/>
      <c r="UQZ507" s="4"/>
      <c r="URA507" s="4"/>
      <c r="URB507" s="4"/>
      <c r="URC507" s="4"/>
      <c r="URD507" s="4"/>
      <c r="URE507" s="4"/>
      <c r="URF507" s="4"/>
      <c r="URG507" s="4"/>
      <c r="URH507" s="4"/>
      <c r="URI507" s="4"/>
      <c r="URJ507" s="4"/>
      <c r="URK507" s="4"/>
      <c r="URL507" s="4"/>
      <c r="URM507" s="4"/>
      <c r="URN507" s="4"/>
      <c r="URO507" s="4"/>
      <c r="URP507" s="4"/>
      <c r="URQ507" s="4"/>
      <c r="URR507" s="4"/>
      <c r="URS507" s="4"/>
      <c r="URT507" s="4"/>
      <c r="URU507" s="4"/>
      <c r="URV507" s="4"/>
      <c r="URW507" s="4"/>
      <c r="URX507" s="4"/>
      <c r="URY507" s="4"/>
      <c r="URZ507" s="4"/>
      <c r="USA507" s="4"/>
      <c r="USB507" s="4"/>
      <c r="USC507" s="4"/>
      <c r="USD507" s="4"/>
      <c r="USE507" s="4"/>
      <c r="USF507" s="4"/>
      <c r="USG507" s="4"/>
      <c r="USH507" s="4"/>
      <c r="USI507" s="4"/>
      <c r="USJ507" s="4"/>
      <c r="USK507" s="4"/>
      <c r="USL507" s="4"/>
      <c r="USM507" s="4"/>
      <c r="USN507" s="4"/>
      <c r="USO507" s="4"/>
      <c r="USP507" s="4"/>
      <c r="USQ507" s="4"/>
      <c r="USR507" s="4"/>
      <c r="USS507" s="4"/>
      <c r="UST507" s="4"/>
      <c r="USU507" s="4"/>
      <c r="USV507" s="4"/>
      <c r="USW507" s="4"/>
      <c r="USX507" s="4"/>
      <c r="USY507" s="4"/>
      <c r="USZ507" s="4"/>
      <c r="UTA507" s="4"/>
      <c r="UTB507" s="4"/>
      <c r="UTC507" s="4"/>
      <c r="UTD507" s="4"/>
      <c r="UTE507" s="4"/>
      <c r="UTF507" s="4"/>
      <c r="UTG507" s="4"/>
      <c r="UTH507" s="4"/>
      <c r="UTI507" s="4"/>
      <c r="UTJ507" s="4"/>
      <c r="UTK507" s="4"/>
      <c r="UTL507" s="4"/>
      <c r="UTM507" s="4"/>
      <c r="UTN507" s="4"/>
      <c r="UTO507" s="4"/>
      <c r="UTP507" s="4"/>
      <c r="UTQ507" s="4"/>
      <c r="UTR507" s="4"/>
      <c r="UTS507" s="4"/>
      <c r="UTT507" s="4"/>
      <c r="UTU507" s="4"/>
      <c r="UTV507" s="4"/>
      <c r="UTW507" s="4"/>
      <c r="UTX507" s="4"/>
      <c r="UTY507" s="4"/>
      <c r="UTZ507" s="4"/>
      <c r="UUA507" s="4"/>
      <c r="UUB507" s="4"/>
      <c r="UUC507" s="4"/>
      <c r="UUD507" s="4"/>
      <c r="UUE507" s="4"/>
      <c r="UUF507" s="4"/>
      <c r="UUG507" s="4"/>
      <c r="UUH507" s="4"/>
      <c r="UUI507" s="4"/>
      <c r="UUJ507" s="4"/>
      <c r="UUK507" s="4"/>
      <c r="UUL507" s="4"/>
      <c r="UUM507" s="4"/>
      <c r="UUN507" s="4"/>
      <c r="UUO507" s="4"/>
      <c r="UUP507" s="4"/>
      <c r="UUQ507" s="4"/>
      <c r="UUR507" s="4"/>
      <c r="UUS507" s="4"/>
      <c r="UUT507" s="4"/>
      <c r="UUU507" s="4"/>
      <c r="UUV507" s="4"/>
      <c r="UUW507" s="4"/>
      <c r="UUX507" s="4"/>
      <c r="UUY507" s="4"/>
      <c r="UUZ507" s="4"/>
      <c r="UVA507" s="4"/>
      <c r="UVB507" s="4"/>
      <c r="UVC507" s="4"/>
      <c r="UVD507" s="4"/>
      <c r="UVE507" s="4"/>
      <c r="UVF507" s="4"/>
      <c r="UVG507" s="4"/>
      <c r="UVH507" s="4"/>
      <c r="UVI507" s="4"/>
      <c r="UVJ507" s="4"/>
      <c r="UVK507" s="4"/>
      <c r="UVL507" s="4"/>
      <c r="UVM507" s="4"/>
      <c r="UVN507" s="4"/>
      <c r="UVO507" s="4"/>
      <c r="UVP507" s="4"/>
      <c r="UVQ507" s="4"/>
      <c r="UVR507" s="4"/>
      <c r="UVS507" s="4"/>
      <c r="UVT507" s="4"/>
      <c r="UVU507" s="4"/>
      <c r="UVV507" s="4"/>
      <c r="UVW507" s="4"/>
      <c r="UVX507" s="4"/>
      <c r="UVY507" s="4"/>
      <c r="UVZ507" s="4"/>
      <c r="UWA507" s="4"/>
      <c r="UWB507" s="4"/>
      <c r="UWC507" s="4"/>
      <c r="UWD507" s="4"/>
      <c r="UWE507" s="4"/>
      <c r="UWF507" s="4"/>
      <c r="UWG507" s="4"/>
      <c r="UWH507" s="4"/>
      <c r="UWI507" s="4"/>
      <c r="UWJ507" s="4"/>
      <c r="UWK507" s="4"/>
      <c r="UWL507" s="4"/>
      <c r="UWM507" s="4"/>
      <c r="UWN507" s="4"/>
      <c r="UWO507" s="4"/>
      <c r="UWP507" s="4"/>
      <c r="UWQ507" s="4"/>
      <c r="UWR507" s="4"/>
      <c r="UWS507" s="4"/>
      <c r="UWT507" s="4"/>
      <c r="UWU507" s="4"/>
      <c r="UWV507" s="4"/>
      <c r="UWW507" s="4"/>
      <c r="UWX507" s="4"/>
      <c r="UWY507" s="4"/>
      <c r="UWZ507" s="4"/>
      <c r="UXA507" s="4"/>
      <c r="UXB507" s="4"/>
      <c r="UXC507" s="4"/>
      <c r="UXD507" s="4"/>
      <c r="UXE507" s="4"/>
      <c r="UXF507" s="4"/>
      <c r="UXG507" s="4"/>
      <c r="UXH507" s="4"/>
      <c r="UXI507" s="4"/>
      <c r="UXJ507" s="4"/>
      <c r="UXK507" s="4"/>
      <c r="UXL507" s="4"/>
      <c r="UXM507" s="4"/>
      <c r="UXN507" s="4"/>
      <c r="UXO507" s="4"/>
      <c r="UXP507" s="4"/>
      <c r="UXQ507" s="4"/>
      <c r="UXR507" s="4"/>
      <c r="UXS507" s="4"/>
      <c r="UXT507" s="4"/>
      <c r="UXU507" s="4"/>
      <c r="UXV507" s="4"/>
      <c r="UXW507" s="4"/>
      <c r="UXX507" s="4"/>
      <c r="UXY507" s="4"/>
      <c r="UXZ507" s="4"/>
      <c r="UYA507" s="4"/>
      <c r="UYB507" s="4"/>
      <c r="UYC507" s="4"/>
      <c r="UYD507" s="4"/>
      <c r="UYE507" s="4"/>
      <c r="UYF507" s="4"/>
      <c r="UYG507" s="4"/>
      <c r="UYH507" s="4"/>
      <c r="UYI507" s="4"/>
      <c r="UYJ507" s="4"/>
      <c r="UYK507" s="4"/>
      <c r="UYL507" s="4"/>
      <c r="UYM507" s="4"/>
      <c r="UYN507" s="4"/>
      <c r="UYO507" s="4"/>
      <c r="UYP507" s="4"/>
      <c r="UYQ507" s="4"/>
      <c r="UYR507" s="4"/>
      <c r="UYS507" s="4"/>
      <c r="UYT507" s="4"/>
      <c r="UYU507" s="4"/>
      <c r="UYV507" s="4"/>
      <c r="UYW507" s="4"/>
      <c r="UYX507" s="4"/>
      <c r="UYY507" s="4"/>
      <c r="UYZ507" s="4"/>
      <c r="UZA507" s="4"/>
      <c r="UZB507" s="4"/>
      <c r="UZC507" s="4"/>
      <c r="UZD507" s="4"/>
      <c r="UZE507" s="4"/>
      <c r="UZF507" s="4"/>
      <c r="UZG507" s="4"/>
      <c r="UZH507" s="4"/>
      <c r="UZI507" s="4"/>
      <c r="UZJ507" s="4"/>
      <c r="UZK507" s="4"/>
      <c r="UZL507" s="4"/>
      <c r="UZM507" s="4"/>
      <c r="UZN507" s="4"/>
      <c r="UZO507" s="4"/>
      <c r="UZP507" s="4"/>
      <c r="UZQ507" s="4"/>
      <c r="UZR507" s="4"/>
      <c r="UZS507" s="4"/>
      <c r="UZT507" s="4"/>
      <c r="UZU507" s="4"/>
      <c r="UZV507" s="4"/>
      <c r="UZW507" s="4"/>
      <c r="UZX507" s="4"/>
      <c r="UZY507" s="4"/>
      <c r="UZZ507" s="4"/>
      <c r="VAA507" s="4"/>
      <c r="VAB507" s="4"/>
      <c r="VAC507" s="4"/>
      <c r="VAD507" s="4"/>
      <c r="VAE507" s="4"/>
      <c r="VAF507" s="4"/>
      <c r="VAG507" s="4"/>
      <c r="VAH507" s="4"/>
      <c r="VAI507" s="4"/>
      <c r="VAJ507" s="4"/>
      <c r="VAK507" s="4"/>
      <c r="VAL507" s="4"/>
      <c r="VAM507" s="4"/>
      <c r="VAN507" s="4"/>
      <c r="VAO507" s="4"/>
      <c r="VAP507" s="4"/>
      <c r="VAQ507" s="4"/>
      <c r="VAR507" s="4"/>
      <c r="VAS507" s="4"/>
      <c r="VAT507" s="4"/>
      <c r="VAU507" s="4"/>
      <c r="VAV507" s="4"/>
      <c r="VAW507" s="4"/>
      <c r="VAX507" s="4"/>
      <c r="VAY507" s="4"/>
      <c r="VAZ507" s="4"/>
      <c r="VBA507" s="4"/>
      <c r="VBB507" s="4"/>
      <c r="VBC507" s="4"/>
      <c r="VBD507" s="4"/>
      <c r="VBE507" s="4"/>
      <c r="VBF507" s="4"/>
      <c r="VBG507" s="4"/>
      <c r="VBH507" s="4"/>
      <c r="VBI507" s="4"/>
      <c r="VBJ507" s="4"/>
      <c r="VBK507" s="4"/>
      <c r="VBL507" s="4"/>
      <c r="VBM507" s="4"/>
      <c r="VBN507" s="4"/>
      <c r="VBO507" s="4"/>
      <c r="VBP507" s="4"/>
      <c r="VBQ507" s="4"/>
      <c r="VBR507" s="4"/>
      <c r="VBS507" s="4"/>
      <c r="VBT507" s="4"/>
      <c r="VBU507" s="4"/>
      <c r="VBV507" s="4"/>
      <c r="VBW507" s="4"/>
      <c r="VBX507" s="4"/>
      <c r="VBY507" s="4"/>
      <c r="VBZ507" s="4"/>
      <c r="VCA507" s="4"/>
      <c r="VCB507" s="4"/>
      <c r="VCC507" s="4"/>
      <c r="VCD507" s="4"/>
      <c r="VCE507" s="4"/>
      <c r="VCF507" s="4"/>
      <c r="VCG507" s="4"/>
      <c r="VCH507" s="4"/>
      <c r="VCI507" s="4"/>
      <c r="VCJ507" s="4"/>
      <c r="VCK507" s="4"/>
      <c r="VCL507" s="4"/>
      <c r="VCM507" s="4"/>
      <c r="VCN507" s="4"/>
      <c r="VCO507" s="4"/>
      <c r="VCP507" s="4"/>
      <c r="VCQ507" s="4"/>
      <c r="VCR507" s="4"/>
      <c r="VCS507" s="4"/>
      <c r="VCT507" s="4"/>
      <c r="VCU507" s="4"/>
      <c r="VCV507" s="4"/>
      <c r="VCW507" s="4"/>
      <c r="VCX507" s="4"/>
      <c r="VCY507" s="4"/>
      <c r="VCZ507" s="4"/>
      <c r="VDA507" s="4"/>
      <c r="VDB507" s="4"/>
      <c r="VDC507" s="4"/>
      <c r="VDD507" s="4"/>
      <c r="VDE507" s="4"/>
      <c r="VDF507" s="4"/>
      <c r="VDG507" s="4"/>
      <c r="VDH507" s="4"/>
      <c r="VDI507" s="4"/>
      <c r="VDJ507" s="4"/>
      <c r="VDK507" s="4"/>
      <c r="VDL507" s="4"/>
      <c r="VDM507" s="4"/>
      <c r="VDN507" s="4"/>
      <c r="VDO507" s="4"/>
      <c r="VDP507" s="4"/>
      <c r="VDQ507" s="4"/>
      <c r="VDR507" s="4"/>
      <c r="VDS507" s="4"/>
      <c r="VDT507" s="4"/>
      <c r="VDU507" s="4"/>
      <c r="VDV507" s="4"/>
      <c r="VDW507" s="4"/>
      <c r="VDX507" s="4"/>
      <c r="VDY507" s="4"/>
      <c r="VDZ507" s="4"/>
      <c r="VEA507" s="4"/>
      <c r="VEB507" s="4"/>
      <c r="VEC507" s="4"/>
      <c r="VED507" s="4"/>
      <c r="VEE507" s="4"/>
      <c r="VEF507" s="4"/>
      <c r="VEG507" s="4"/>
      <c r="VEH507" s="4"/>
      <c r="VEI507" s="4"/>
      <c r="VEJ507" s="4"/>
      <c r="VEK507" s="4"/>
      <c r="VEL507" s="4"/>
      <c r="VEM507" s="4"/>
      <c r="VEN507" s="4"/>
      <c r="VEO507" s="4"/>
      <c r="VEP507" s="4"/>
      <c r="VEQ507" s="4"/>
      <c r="VER507" s="4"/>
      <c r="VES507" s="4"/>
      <c r="VET507" s="4"/>
      <c r="VEU507" s="4"/>
      <c r="VEV507" s="4"/>
      <c r="VEW507" s="4"/>
      <c r="VEX507" s="4"/>
      <c r="VEY507" s="4"/>
      <c r="VEZ507" s="4"/>
      <c r="VFA507" s="4"/>
      <c r="VFB507" s="4"/>
      <c r="VFC507" s="4"/>
      <c r="VFD507" s="4"/>
      <c r="VFE507" s="4"/>
      <c r="VFF507" s="4"/>
      <c r="VFG507" s="4"/>
      <c r="VFH507" s="4"/>
      <c r="VFI507" s="4"/>
      <c r="VFJ507" s="4"/>
      <c r="VFK507" s="4"/>
      <c r="VFL507" s="4"/>
      <c r="VFM507" s="4"/>
      <c r="VFN507" s="4"/>
      <c r="VFO507" s="4"/>
      <c r="VFP507" s="4"/>
      <c r="VFQ507" s="4"/>
      <c r="VFR507" s="4"/>
      <c r="VFS507" s="4"/>
      <c r="VFT507" s="4"/>
      <c r="VFU507" s="4"/>
      <c r="VFV507" s="4"/>
      <c r="VFW507" s="4"/>
      <c r="VFX507" s="4"/>
      <c r="VFY507" s="4"/>
      <c r="VFZ507" s="4"/>
      <c r="VGA507" s="4"/>
      <c r="VGB507" s="4"/>
      <c r="VGC507" s="4"/>
      <c r="VGD507" s="4"/>
      <c r="VGE507" s="4"/>
      <c r="VGF507" s="4"/>
      <c r="VGG507" s="4"/>
      <c r="VGH507" s="4"/>
      <c r="VGI507" s="4"/>
      <c r="VGJ507" s="4"/>
      <c r="VGK507" s="4"/>
      <c r="VGL507" s="4"/>
      <c r="VGM507" s="4"/>
      <c r="VGN507" s="4"/>
      <c r="VGO507" s="4"/>
      <c r="VGP507" s="4"/>
      <c r="VGQ507" s="4"/>
      <c r="VGR507" s="4"/>
      <c r="VGS507" s="4"/>
      <c r="VGT507" s="4"/>
      <c r="VGU507" s="4"/>
      <c r="VGV507" s="4"/>
      <c r="VGW507" s="4"/>
      <c r="VGX507" s="4"/>
      <c r="VGY507" s="4"/>
      <c r="VGZ507" s="4"/>
      <c r="VHA507" s="4"/>
      <c r="VHB507" s="4"/>
      <c r="VHC507" s="4"/>
      <c r="VHD507" s="4"/>
      <c r="VHE507" s="4"/>
      <c r="VHF507" s="4"/>
      <c r="VHG507" s="4"/>
      <c r="VHH507" s="4"/>
      <c r="VHI507" s="4"/>
      <c r="VHJ507" s="4"/>
      <c r="VHK507" s="4"/>
      <c r="VHL507" s="4"/>
      <c r="VHM507" s="4"/>
      <c r="VHN507" s="4"/>
      <c r="VHO507" s="4"/>
      <c r="VHP507" s="4"/>
      <c r="VHQ507" s="4"/>
      <c r="VHR507" s="4"/>
      <c r="VHS507" s="4"/>
      <c r="VHT507" s="4"/>
      <c r="VHU507" s="4"/>
      <c r="VHV507" s="4"/>
      <c r="VHW507" s="4"/>
      <c r="VHX507" s="4"/>
      <c r="VHY507" s="4"/>
      <c r="VHZ507" s="4"/>
      <c r="VIA507" s="4"/>
      <c r="VIB507" s="4"/>
      <c r="VIC507" s="4"/>
      <c r="VID507" s="4"/>
      <c r="VIE507" s="4"/>
      <c r="VIF507" s="4"/>
      <c r="VIG507" s="4"/>
      <c r="VIH507" s="4"/>
      <c r="VII507" s="4"/>
      <c r="VIJ507" s="4"/>
      <c r="VIK507" s="4"/>
      <c r="VIL507" s="4"/>
      <c r="VIM507" s="4"/>
      <c r="VIN507" s="4"/>
      <c r="VIO507" s="4"/>
      <c r="VIP507" s="4"/>
      <c r="VIQ507" s="4"/>
      <c r="VIR507" s="4"/>
      <c r="VIS507" s="4"/>
      <c r="VIT507" s="4"/>
      <c r="VIU507" s="4"/>
      <c r="VIV507" s="4"/>
      <c r="VIW507" s="4"/>
      <c r="VIX507" s="4"/>
      <c r="VIY507" s="4"/>
      <c r="VIZ507" s="4"/>
      <c r="VJA507" s="4"/>
      <c r="VJB507" s="4"/>
      <c r="VJC507" s="4"/>
      <c r="VJD507" s="4"/>
      <c r="VJE507" s="4"/>
      <c r="VJF507" s="4"/>
      <c r="VJG507" s="4"/>
      <c r="VJH507" s="4"/>
      <c r="VJI507" s="4"/>
      <c r="VJJ507" s="4"/>
      <c r="VJK507" s="4"/>
      <c r="VJL507" s="4"/>
      <c r="VJM507" s="4"/>
      <c r="VJN507" s="4"/>
      <c r="VJO507" s="4"/>
      <c r="VJP507" s="4"/>
      <c r="VJQ507" s="4"/>
      <c r="VJR507" s="4"/>
      <c r="VJS507" s="4"/>
      <c r="VJT507" s="4"/>
      <c r="VJU507" s="4"/>
      <c r="VJV507" s="4"/>
      <c r="VJW507" s="4"/>
      <c r="VJX507" s="4"/>
      <c r="VJY507" s="4"/>
      <c r="VJZ507" s="4"/>
      <c r="VKA507" s="4"/>
      <c r="VKB507" s="4"/>
      <c r="VKC507" s="4"/>
      <c r="VKD507" s="4"/>
      <c r="VKE507" s="4"/>
      <c r="VKF507" s="4"/>
      <c r="VKG507" s="4"/>
      <c r="VKH507" s="4"/>
      <c r="VKI507" s="4"/>
      <c r="VKJ507" s="4"/>
      <c r="VKK507" s="4"/>
      <c r="VKL507" s="4"/>
      <c r="VKM507" s="4"/>
      <c r="VKN507" s="4"/>
      <c r="VKO507" s="4"/>
      <c r="VKP507" s="4"/>
      <c r="VKQ507" s="4"/>
      <c r="VKR507" s="4"/>
      <c r="VKS507" s="4"/>
      <c r="VKT507" s="4"/>
      <c r="VKU507" s="4"/>
      <c r="VKV507" s="4"/>
      <c r="VKW507" s="4"/>
      <c r="VKX507" s="4"/>
      <c r="VKY507" s="4"/>
      <c r="VKZ507" s="4"/>
      <c r="VLA507" s="4"/>
      <c r="VLB507" s="4"/>
      <c r="VLC507" s="4"/>
      <c r="VLD507" s="4"/>
      <c r="VLE507" s="4"/>
      <c r="VLF507" s="4"/>
      <c r="VLG507" s="4"/>
      <c r="VLH507" s="4"/>
      <c r="VLI507" s="4"/>
      <c r="VLJ507" s="4"/>
      <c r="VLK507" s="4"/>
      <c r="VLL507" s="4"/>
      <c r="VLM507" s="4"/>
      <c r="VLN507" s="4"/>
      <c r="VLO507" s="4"/>
      <c r="VLP507" s="4"/>
      <c r="VLQ507" s="4"/>
      <c r="VLR507" s="4"/>
      <c r="VLS507" s="4"/>
      <c r="VLT507" s="4"/>
      <c r="VLU507" s="4"/>
      <c r="VLV507" s="4"/>
      <c r="VLW507" s="4"/>
      <c r="VLX507" s="4"/>
      <c r="VLY507" s="4"/>
      <c r="VLZ507" s="4"/>
      <c r="VMA507" s="4"/>
      <c r="VMB507" s="4"/>
      <c r="VMC507" s="4"/>
      <c r="VMD507" s="4"/>
      <c r="VME507" s="4"/>
      <c r="VMF507" s="4"/>
      <c r="VMG507" s="4"/>
      <c r="VMH507" s="4"/>
      <c r="VMI507" s="4"/>
      <c r="VMJ507" s="4"/>
      <c r="VMK507" s="4"/>
      <c r="VML507" s="4"/>
      <c r="VMM507" s="4"/>
      <c r="VMN507" s="4"/>
      <c r="VMO507" s="4"/>
      <c r="VMP507" s="4"/>
      <c r="VMQ507" s="4"/>
      <c r="VMR507" s="4"/>
      <c r="VMS507" s="4"/>
      <c r="VMT507" s="4"/>
      <c r="VMU507" s="4"/>
      <c r="VMV507" s="4"/>
      <c r="VMW507" s="4"/>
      <c r="VMX507" s="4"/>
      <c r="VMY507" s="4"/>
      <c r="VMZ507" s="4"/>
      <c r="VNA507" s="4"/>
      <c r="VNB507" s="4"/>
      <c r="VNC507" s="4"/>
      <c r="VND507" s="4"/>
      <c r="VNE507" s="4"/>
      <c r="VNF507" s="4"/>
      <c r="VNG507" s="4"/>
      <c r="VNH507" s="4"/>
      <c r="VNI507" s="4"/>
      <c r="VNJ507" s="4"/>
      <c r="VNK507" s="4"/>
      <c r="VNL507" s="4"/>
      <c r="VNM507" s="4"/>
      <c r="VNN507" s="4"/>
      <c r="VNO507" s="4"/>
      <c r="VNP507" s="4"/>
      <c r="VNQ507" s="4"/>
      <c r="VNR507" s="4"/>
      <c r="VNS507" s="4"/>
      <c r="VNT507" s="4"/>
      <c r="VNU507" s="4"/>
      <c r="VNV507" s="4"/>
      <c r="VNW507" s="4"/>
      <c r="VNX507" s="4"/>
      <c r="VNY507" s="4"/>
      <c r="VNZ507" s="4"/>
      <c r="VOA507" s="4"/>
      <c r="VOB507" s="4"/>
      <c r="VOC507" s="4"/>
      <c r="VOD507" s="4"/>
      <c r="VOE507" s="4"/>
      <c r="VOF507" s="4"/>
      <c r="VOG507" s="4"/>
      <c r="VOH507" s="4"/>
      <c r="VOI507" s="4"/>
      <c r="VOJ507" s="4"/>
      <c r="VOK507" s="4"/>
      <c r="VOL507" s="4"/>
      <c r="VOM507" s="4"/>
      <c r="VON507" s="4"/>
      <c r="VOO507" s="4"/>
      <c r="VOP507" s="4"/>
      <c r="VOQ507" s="4"/>
      <c r="VOR507" s="4"/>
      <c r="VOS507" s="4"/>
      <c r="VOT507" s="4"/>
      <c r="VOU507" s="4"/>
      <c r="VOV507" s="4"/>
      <c r="VOW507" s="4"/>
      <c r="VOX507" s="4"/>
      <c r="VOY507" s="4"/>
      <c r="VOZ507" s="4"/>
      <c r="VPA507" s="4"/>
      <c r="VPB507" s="4"/>
      <c r="VPC507" s="4"/>
      <c r="VPD507" s="4"/>
      <c r="VPE507" s="4"/>
      <c r="VPF507" s="4"/>
      <c r="VPG507" s="4"/>
      <c r="VPH507" s="4"/>
      <c r="VPI507" s="4"/>
      <c r="VPJ507" s="4"/>
      <c r="VPK507" s="4"/>
      <c r="VPL507" s="4"/>
      <c r="VPM507" s="4"/>
      <c r="VPN507" s="4"/>
      <c r="VPO507" s="4"/>
      <c r="VPP507" s="4"/>
      <c r="VPQ507" s="4"/>
      <c r="VPR507" s="4"/>
      <c r="VPS507" s="4"/>
      <c r="VPT507" s="4"/>
      <c r="VPU507" s="4"/>
      <c r="VPV507" s="4"/>
      <c r="VPW507" s="4"/>
      <c r="VPX507" s="4"/>
      <c r="VPY507" s="4"/>
      <c r="VPZ507" s="4"/>
      <c r="VQA507" s="4"/>
      <c r="VQB507" s="4"/>
      <c r="VQC507" s="4"/>
      <c r="VQD507" s="4"/>
      <c r="VQE507" s="4"/>
      <c r="VQF507" s="4"/>
      <c r="VQG507" s="4"/>
      <c r="VQH507" s="4"/>
      <c r="VQI507" s="4"/>
      <c r="VQJ507" s="4"/>
      <c r="VQK507" s="4"/>
      <c r="VQL507" s="4"/>
      <c r="VQM507" s="4"/>
      <c r="VQN507" s="4"/>
      <c r="VQO507" s="4"/>
      <c r="VQP507" s="4"/>
      <c r="VQQ507" s="4"/>
      <c r="VQR507" s="4"/>
      <c r="VQS507" s="4"/>
      <c r="VQT507" s="4"/>
      <c r="VQU507" s="4"/>
      <c r="VQV507" s="4"/>
      <c r="VQW507" s="4"/>
      <c r="VQX507" s="4"/>
      <c r="VQY507" s="4"/>
      <c r="VQZ507" s="4"/>
      <c r="VRA507" s="4"/>
      <c r="VRB507" s="4"/>
      <c r="VRC507" s="4"/>
      <c r="VRD507" s="4"/>
      <c r="VRE507" s="4"/>
      <c r="VRF507" s="4"/>
      <c r="VRG507" s="4"/>
      <c r="VRH507" s="4"/>
      <c r="VRI507" s="4"/>
      <c r="VRJ507" s="4"/>
      <c r="VRK507" s="4"/>
      <c r="VRL507" s="4"/>
      <c r="VRM507" s="4"/>
      <c r="VRN507" s="4"/>
      <c r="VRO507" s="4"/>
      <c r="VRP507" s="4"/>
      <c r="VRQ507" s="4"/>
      <c r="VRR507" s="4"/>
      <c r="VRS507" s="4"/>
      <c r="VRT507" s="4"/>
      <c r="VRU507" s="4"/>
      <c r="VRV507" s="4"/>
      <c r="VRW507" s="4"/>
      <c r="VRX507" s="4"/>
      <c r="VRY507" s="4"/>
      <c r="VRZ507" s="4"/>
      <c r="VSA507" s="4"/>
      <c r="VSB507" s="4"/>
      <c r="VSC507" s="4"/>
      <c r="VSD507" s="4"/>
      <c r="VSE507" s="4"/>
      <c r="VSF507" s="4"/>
      <c r="VSG507" s="4"/>
      <c r="VSH507" s="4"/>
      <c r="VSI507" s="4"/>
      <c r="VSJ507" s="4"/>
      <c r="VSK507" s="4"/>
      <c r="VSL507" s="4"/>
      <c r="VSM507" s="4"/>
      <c r="VSN507" s="4"/>
      <c r="VSO507" s="4"/>
      <c r="VSP507" s="4"/>
      <c r="VSQ507" s="4"/>
      <c r="VSR507" s="4"/>
      <c r="VSS507" s="4"/>
      <c r="VST507" s="4"/>
      <c r="VSU507" s="4"/>
      <c r="VSV507" s="4"/>
      <c r="VSW507" s="4"/>
      <c r="VSX507" s="4"/>
      <c r="VSY507" s="4"/>
      <c r="VSZ507" s="4"/>
      <c r="VTA507" s="4"/>
      <c r="VTB507" s="4"/>
      <c r="VTC507" s="4"/>
      <c r="VTD507" s="4"/>
      <c r="VTE507" s="4"/>
      <c r="VTF507" s="4"/>
      <c r="VTG507" s="4"/>
      <c r="VTH507" s="4"/>
      <c r="VTI507" s="4"/>
      <c r="VTJ507" s="4"/>
      <c r="VTK507" s="4"/>
      <c r="VTL507" s="4"/>
      <c r="VTM507" s="4"/>
      <c r="VTN507" s="4"/>
      <c r="VTO507" s="4"/>
      <c r="VTP507" s="4"/>
      <c r="VTQ507" s="4"/>
      <c r="VTR507" s="4"/>
      <c r="VTS507" s="4"/>
      <c r="VTT507" s="4"/>
      <c r="VTU507" s="4"/>
      <c r="VTV507" s="4"/>
      <c r="VTW507" s="4"/>
      <c r="VTX507" s="4"/>
      <c r="VTY507" s="4"/>
      <c r="VTZ507" s="4"/>
      <c r="VUA507" s="4"/>
      <c r="VUB507" s="4"/>
      <c r="VUC507" s="4"/>
      <c r="VUD507" s="4"/>
      <c r="VUE507" s="4"/>
      <c r="VUF507" s="4"/>
      <c r="VUG507" s="4"/>
      <c r="VUH507" s="4"/>
      <c r="VUI507" s="4"/>
      <c r="VUJ507" s="4"/>
      <c r="VUK507" s="4"/>
      <c r="VUL507" s="4"/>
      <c r="VUM507" s="4"/>
      <c r="VUN507" s="4"/>
      <c r="VUO507" s="4"/>
      <c r="VUP507" s="4"/>
      <c r="VUQ507" s="4"/>
      <c r="VUR507" s="4"/>
      <c r="VUS507" s="4"/>
      <c r="VUT507" s="4"/>
      <c r="VUU507" s="4"/>
      <c r="VUV507" s="4"/>
      <c r="VUW507" s="4"/>
      <c r="VUX507" s="4"/>
      <c r="VUY507" s="4"/>
      <c r="VUZ507" s="4"/>
      <c r="VVA507" s="4"/>
      <c r="VVB507" s="4"/>
      <c r="VVC507" s="4"/>
      <c r="VVD507" s="4"/>
      <c r="VVE507" s="4"/>
      <c r="VVF507" s="4"/>
      <c r="VVG507" s="4"/>
      <c r="VVH507" s="4"/>
      <c r="VVI507" s="4"/>
      <c r="VVJ507" s="4"/>
      <c r="VVK507" s="4"/>
      <c r="VVL507" s="4"/>
      <c r="VVM507" s="4"/>
      <c r="VVN507" s="4"/>
      <c r="VVO507" s="4"/>
      <c r="VVP507" s="4"/>
      <c r="VVQ507" s="4"/>
      <c r="VVR507" s="4"/>
      <c r="VVS507" s="4"/>
      <c r="VVT507" s="4"/>
      <c r="VVU507" s="4"/>
      <c r="VVV507" s="4"/>
      <c r="VVW507" s="4"/>
      <c r="VVX507" s="4"/>
      <c r="VVY507" s="4"/>
      <c r="VVZ507" s="4"/>
      <c r="VWA507" s="4"/>
      <c r="VWB507" s="4"/>
      <c r="VWC507" s="4"/>
      <c r="VWD507" s="4"/>
      <c r="VWE507" s="4"/>
      <c r="VWF507" s="4"/>
      <c r="VWG507" s="4"/>
      <c r="VWH507" s="4"/>
      <c r="VWI507" s="4"/>
      <c r="VWJ507" s="4"/>
      <c r="VWK507" s="4"/>
      <c r="VWL507" s="4"/>
      <c r="VWM507" s="4"/>
      <c r="VWN507" s="4"/>
      <c r="VWO507" s="4"/>
      <c r="VWP507" s="4"/>
      <c r="VWQ507" s="4"/>
      <c r="VWR507" s="4"/>
      <c r="VWS507" s="4"/>
      <c r="VWT507" s="4"/>
      <c r="VWU507" s="4"/>
      <c r="VWV507" s="4"/>
      <c r="VWW507" s="4"/>
      <c r="VWX507" s="4"/>
      <c r="VWY507" s="4"/>
      <c r="VWZ507" s="4"/>
      <c r="VXA507" s="4"/>
      <c r="VXB507" s="4"/>
      <c r="VXC507" s="4"/>
      <c r="VXD507" s="4"/>
      <c r="VXE507" s="4"/>
      <c r="VXF507" s="4"/>
      <c r="VXG507" s="4"/>
      <c r="VXH507" s="4"/>
      <c r="VXI507" s="4"/>
      <c r="VXJ507" s="4"/>
      <c r="VXK507" s="4"/>
      <c r="VXL507" s="4"/>
      <c r="VXM507" s="4"/>
      <c r="VXN507" s="4"/>
      <c r="VXO507" s="4"/>
      <c r="VXP507" s="4"/>
      <c r="VXQ507" s="4"/>
      <c r="VXR507" s="4"/>
      <c r="VXS507" s="4"/>
      <c r="VXT507" s="4"/>
      <c r="VXU507" s="4"/>
      <c r="VXV507" s="4"/>
      <c r="VXW507" s="4"/>
      <c r="VXX507" s="4"/>
      <c r="VXY507" s="4"/>
      <c r="VXZ507" s="4"/>
      <c r="VYA507" s="4"/>
      <c r="VYB507" s="4"/>
      <c r="VYC507" s="4"/>
      <c r="VYD507" s="4"/>
      <c r="VYE507" s="4"/>
      <c r="VYF507" s="4"/>
      <c r="VYG507" s="4"/>
      <c r="VYH507" s="4"/>
      <c r="VYI507" s="4"/>
      <c r="VYJ507" s="4"/>
      <c r="VYK507" s="4"/>
      <c r="VYL507" s="4"/>
      <c r="VYM507" s="4"/>
      <c r="VYN507" s="4"/>
      <c r="VYO507" s="4"/>
      <c r="VYP507" s="4"/>
      <c r="VYQ507" s="4"/>
      <c r="VYR507" s="4"/>
      <c r="VYS507" s="4"/>
      <c r="VYT507" s="4"/>
      <c r="VYU507" s="4"/>
      <c r="VYV507" s="4"/>
      <c r="VYW507" s="4"/>
      <c r="VYX507" s="4"/>
      <c r="VYY507" s="4"/>
      <c r="VYZ507" s="4"/>
      <c r="VZA507" s="4"/>
      <c r="VZB507" s="4"/>
      <c r="VZC507" s="4"/>
      <c r="VZD507" s="4"/>
      <c r="VZE507" s="4"/>
      <c r="VZF507" s="4"/>
      <c r="VZG507" s="4"/>
      <c r="VZH507" s="4"/>
      <c r="VZI507" s="4"/>
      <c r="VZJ507" s="4"/>
      <c r="VZK507" s="4"/>
      <c r="VZL507" s="4"/>
      <c r="VZM507" s="4"/>
      <c r="VZN507" s="4"/>
      <c r="VZO507" s="4"/>
      <c r="VZP507" s="4"/>
      <c r="VZQ507" s="4"/>
      <c r="VZR507" s="4"/>
      <c r="VZS507" s="4"/>
      <c r="VZT507" s="4"/>
      <c r="VZU507" s="4"/>
      <c r="VZV507" s="4"/>
      <c r="VZW507" s="4"/>
      <c r="VZX507" s="4"/>
      <c r="VZY507" s="4"/>
      <c r="VZZ507" s="4"/>
      <c r="WAA507" s="4"/>
      <c r="WAB507" s="4"/>
      <c r="WAC507" s="4"/>
      <c r="WAD507" s="4"/>
      <c r="WAE507" s="4"/>
      <c r="WAF507" s="4"/>
      <c r="WAG507" s="4"/>
      <c r="WAH507" s="4"/>
      <c r="WAI507" s="4"/>
      <c r="WAJ507" s="4"/>
      <c r="WAK507" s="4"/>
      <c r="WAL507" s="4"/>
      <c r="WAM507" s="4"/>
      <c r="WAN507" s="4"/>
      <c r="WAO507" s="4"/>
      <c r="WAP507" s="4"/>
      <c r="WAQ507" s="4"/>
      <c r="WAR507" s="4"/>
      <c r="WAS507" s="4"/>
      <c r="WAT507" s="4"/>
      <c r="WAU507" s="4"/>
      <c r="WAV507" s="4"/>
      <c r="WAW507" s="4"/>
      <c r="WAX507" s="4"/>
      <c r="WAY507" s="4"/>
      <c r="WAZ507" s="4"/>
      <c r="WBA507" s="4"/>
      <c r="WBB507" s="4"/>
      <c r="WBC507" s="4"/>
      <c r="WBD507" s="4"/>
      <c r="WBE507" s="4"/>
      <c r="WBF507" s="4"/>
      <c r="WBG507" s="4"/>
      <c r="WBH507" s="4"/>
      <c r="WBI507" s="4"/>
      <c r="WBJ507" s="4"/>
      <c r="WBK507" s="4"/>
      <c r="WBL507" s="4"/>
      <c r="WBM507" s="4"/>
      <c r="WBN507" s="4"/>
      <c r="WBO507" s="4"/>
      <c r="WBP507" s="4"/>
      <c r="WBQ507" s="4"/>
      <c r="WBR507" s="4"/>
      <c r="WBS507" s="4"/>
      <c r="WBT507" s="4"/>
      <c r="WBU507" s="4"/>
      <c r="WBV507" s="4"/>
      <c r="WBW507" s="4"/>
      <c r="WBX507" s="4"/>
      <c r="WBY507" s="4"/>
      <c r="WBZ507" s="4"/>
      <c r="WCA507" s="4"/>
      <c r="WCB507" s="4"/>
      <c r="WCC507" s="4"/>
      <c r="WCD507" s="4"/>
      <c r="WCE507" s="4"/>
      <c r="WCF507" s="4"/>
      <c r="WCG507" s="4"/>
      <c r="WCH507" s="4"/>
      <c r="WCI507" s="4"/>
      <c r="WCJ507" s="4"/>
      <c r="WCK507" s="4"/>
      <c r="WCL507" s="4"/>
      <c r="WCM507" s="4"/>
      <c r="WCN507" s="4"/>
      <c r="WCO507" s="4"/>
      <c r="WCP507" s="4"/>
      <c r="WCQ507" s="4"/>
      <c r="WCR507" s="4"/>
      <c r="WCS507" s="4"/>
      <c r="WCT507" s="4"/>
      <c r="WCU507" s="4"/>
      <c r="WCV507" s="4"/>
      <c r="WCW507" s="4"/>
      <c r="WCX507" s="4"/>
      <c r="WCY507" s="4"/>
      <c r="WCZ507" s="4"/>
      <c r="WDA507" s="4"/>
      <c r="WDB507" s="4"/>
      <c r="WDC507" s="4"/>
      <c r="WDD507" s="4"/>
      <c r="WDE507" s="4"/>
      <c r="WDF507" s="4"/>
      <c r="WDG507" s="4"/>
      <c r="WDH507" s="4"/>
      <c r="WDI507" s="4"/>
      <c r="WDJ507" s="4"/>
      <c r="WDK507" s="4"/>
      <c r="WDL507" s="4"/>
      <c r="WDM507" s="4"/>
      <c r="WDN507" s="4"/>
      <c r="WDO507" s="4"/>
      <c r="WDP507" s="4"/>
      <c r="WDQ507" s="4"/>
      <c r="WDR507" s="4"/>
      <c r="WDS507" s="4"/>
      <c r="WDT507" s="4"/>
      <c r="WDU507" s="4"/>
      <c r="WDV507" s="4"/>
      <c r="WDW507" s="4"/>
      <c r="WDX507" s="4"/>
      <c r="WDY507" s="4"/>
      <c r="WDZ507" s="4"/>
      <c r="WEA507" s="4"/>
      <c r="WEB507" s="4"/>
      <c r="WEC507" s="4"/>
      <c r="WED507" s="4"/>
      <c r="WEE507" s="4"/>
      <c r="WEF507" s="4"/>
      <c r="WEG507" s="4"/>
      <c r="WEH507" s="4"/>
      <c r="WEI507" s="4"/>
      <c r="WEJ507" s="4"/>
      <c r="WEK507" s="4"/>
      <c r="WEL507" s="4"/>
      <c r="WEM507" s="4"/>
      <c r="WEN507" s="4"/>
      <c r="WEO507" s="4"/>
      <c r="WEP507" s="4"/>
      <c r="WEQ507" s="4"/>
      <c r="WER507" s="4"/>
      <c r="WES507" s="4"/>
      <c r="WET507" s="4"/>
      <c r="WEU507" s="4"/>
      <c r="WEV507" s="4"/>
      <c r="WEW507" s="4"/>
      <c r="WEX507" s="4"/>
      <c r="WEY507" s="4"/>
      <c r="WEZ507" s="4"/>
      <c r="WFA507" s="4"/>
      <c r="WFB507" s="4"/>
      <c r="WFC507" s="4"/>
      <c r="WFD507" s="4"/>
      <c r="WFE507" s="4"/>
      <c r="WFF507" s="4"/>
      <c r="WFG507" s="4"/>
      <c r="WFH507" s="4"/>
      <c r="WFI507" s="4"/>
      <c r="WFJ507" s="4"/>
      <c r="WFK507" s="4"/>
      <c r="WFL507" s="4"/>
      <c r="WFM507" s="4"/>
      <c r="WFN507" s="4"/>
      <c r="WFO507" s="4"/>
      <c r="WFP507" s="4"/>
      <c r="WFQ507" s="4"/>
      <c r="WFR507" s="4"/>
      <c r="WFS507" s="4"/>
      <c r="WFT507" s="4"/>
      <c r="WFU507" s="4"/>
      <c r="WFV507" s="4"/>
      <c r="WFW507" s="4"/>
      <c r="WFX507" s="4"/>
      <c r="WFY507" s="4"/>
      <c r="WFZ507" s="4"/>
      <c r="WGA507" s="4"/>
      <c r="WGB507" s="4"/>
      <c r="WGC507" s="4"/>
      <c r="WGD507" s="4"/>
      <c r="WGE507" s="4"/>
      <c r="WGF507" s="4"/>
      <c r="WGG507" s="4"/>
      <c r="WGH507" s="4"/>
      <c r="WGI507" s="4"/>
      <c r="WGJ507" s="4"/>
      <c r="WGK507" s="4"/>
      <c r="WGL507" s="4"/>
      <c r="WGM507" s="4"/>
      <c r="WGN507" s="4"/>
      <c r="WGO507" s="4"/>
      <c r="WGP507" s="4"/>
      <c r="WGQ507" s="4"/>
      <c r="WGR507" s="4"/>
      <c r="WGS507" s="4"/>
      <c r="WGT507" s="4"/>
      <c r="WGU507" s="4"/>
      <c r="WGV507" s="4"/>
      <c r="WGW507" s="4"/>
      <c r="WGX507" s="4"/>
      <c r="WGY507" s="4"/>
      <c r="WGZ507" s="4"/>
      <c r="WHA507" s="4"/>
      <c r="WHB507" s="4"/>
      <c r="WHC507" s="4"/>
      <c r="WHD507" s="4"/>
      <c r="WHE507" s="4"/>
      <c r="WHF507" s="4"/>
      <c r="WHG507" s="4"/>
      <c r="WHH507" s="4"/>
      <c r="WHI507" s="4"/>
      <c r="WHJ507" s="4"/>
      <c r="WHK507" s="4"/>
      <c r="WHL507" s="4"/>
      <c r="WHM507" s="4"/>
      <c r="WHN507" s="4"/>
      <c r="WHO507" s="4"/>
      <c r="WHP507" s="4"/>
      <c r="WHQ507" s="4"/>
      <c r="WHR507" s="4"/>
      <c r="WHS507" s="4"/>
      <c r="WHT507" s="4"/>
      <c r="WHU507" s="4"/>
      <c r="WHV507" s="4"/>
      <c r="WHW507" s="4"/>
      <c r="WHX507" s="4"/>
      <c r="WHY507" s="4"/>
      <c r="WHZ507" s="4"/>
      <c r="WIA507" s="4"/>
      <c r="WIB507" s="4"/>
      <c r="WIC507" s="4"/>
      <c r="WID507" s="4"/>
      <c r="WIE507" s="4"/>
      <c r="WIF507" s="4"/>
      <c r="WIG507" s="4"/>
      <c r="WIH507" s="4"/>
      <c r="WII507" s="4"/>
      <c r="WIJ507" s="4"/>
      <c r="WIK507" s="4"/>
      <c r="WIL507" s="4"/>
      <c r="WIM507" s="4"/>
      <c r="WIN507" s="4"/>
      <c r="WIO507" s="4"/>
      <c r="WIP507" s="4"/>
      <c r="WIQ507" s="4"/>
      <c r="WIR507" s="4"/>
      <c r="WIS507" s="4"/>
      <c r="WIT507" s="4"/>
      <c r="WIU507" s="4"/>
      <c r="WIV507" s="4"/>
      <c r="WIW507" s="4"/>
      <c r="WIX507" s="4"/>
      <c r="WIY507" s="4"/>
      <c r="WIZ507" s="4"/>
      <c r="WJA507" s="4"/>
      <c r="WJB507" s="4"/>
      <c r="WJC507" s="4"/>
      <c r="WJD507" s="4"/>
      <c r="WJE507" s="4"/>
      <c r="WJF507" s="4"/>
      <c r="WJG507" s="4"/>
      <c r="WJH507" s="4"/>
      <c r="WJI507" s="4"/>
      <c r="WJJ507" s="4"/>
      <c r="WJK507" s="4"/>
      <c r="WJL507" s="4"/>
      <c r="WJM507" s="4"/>
      <c r="WJN507" s="4"/>
      <c r="WJO507" s="4"/>
      <c r="WJP507" s="4"/>
      <c r="WJQ507" s="4"/>
      <c r="WJR507" s="4"/>
      <c r="WJS507" s="4"/>
      <c r="WJT507" s="4"/>
      <c r="WJU507" s="4"/>
      <c r="WJV507" s="4"/>
      <c r="WJW507" s="4"/>
      <c r="WJX507" s="4"/>
      <c r="WJY507" s="4"/>
      <c r="WJZ507" s="4"/>
      <c r="WKA507" s="4"/>
      <c r="WKB507" s="4"/>
      <c r="WKC507" s="4"/>
      <c r="WKD507" s="4"/>
      <c r="WKE507" s="4"/>
      <c r="WKF507" s="4"/>
      <c r="WKG507" s="4"/>
      <c r="WKH507" s="4"/>
      <c r="WKI507" s="4"/>
      <c r="WKJ507" s="4"/>
      <c r="WKK507" s="4"/>
      <c r="WKL507" s="4"/>
      <c r="WKM507" s="4"/>
      <c r="WKN507" s="4"/>
      <c r="WKO507" s="4"/>
      <c r="WKP507" s="4"/>
      <c r="WKQ507" s="4"/>
      <c r="WKR507" s="4"/>
      <c r="WKS507" s="4"/>
      <c r="WKT507" s="4"/>
      <c r="WKU507" s="4"/>
      <c r="WKV507" s="4"/>
      <c r="WKW507" s="4"/>
      <c r="WKX507" s="4"/>
      <c r="WKY507" s="4"/>
      <c r="WKZ507" s="4"/>
      <c r="WLA507" s="4"/>
      <c r="WLB507" s="4"/>
      <c r="WLC507" s="4"/>
      <c r="WLD507" s="4"/>
      <c r="WLE507" s="4"/>
      <c r="WLF507" s="4"/>
      <c r="WLG507" s="4"/>
      <c r="WLH507" s="4"/>
      <c r="WLI507" s="4"/>
      <c r="WLJ507" s="4"/>
      <c r="WLK507" s="4"/>
      <c r="WLL507" s="4"/>
      <c r="WLM507" s="4"/>
      <c r="WLN507" s="4"/>
      <c r="WLO507" s="4"/>
      <c r="WLP507" s="4"/>
      <c r="WLQ507" s="4"/>
      <c r="WLR507" s="4"/>
      <c r="WLS507" s="4"/>
      <c r="WLT507" s="4"/>
      <c r="WLU507" s="4"/>
      <c r="WLV507" s="4"/>
      <c r="WLW507" s="4"/>
      <c r="WLX507" s="4"/>
      <c r="WLY507" s="4"/>
      <c r="WLZ507" s="4"/>
      <c r="WMA507" s="4"/>
      <c r="WMB507" s="4"/>
      <c r="WMC507" s="4"/>
      <c r="WMD507" s="4"/>
      <c r="WME507" s="4"/>
      <c r="WMF507" s="4"/>
      <c r="WMG507" s="4"/>
      <c r="WMH507" s="4"/>
      <c r="WMI507" s="4"/>
      <c r="WMJ507" s="4"/>
      <c r="WMK507" s="4"/>
      <c r="WML507" s="4"/>
      <c r="WMM507" s="4"/>
      <c r="WMN507" s="4"/>
      <c r="WMO507" s="4"/>
      <c r="WMP507" s="4"/>
      <c r="WMQ507" s="4"/>
      <c r="WMR507" s="4"/>
      <c r="WMS507" s="4"/>
      <c r="WMT507" s="4"/>
      <c r="WMU507" s="4"/>
      <c r="WMV507" s="4"/>
      <c r="WMW507" s="4"/>
      <c r="WMX507" s="4"/>
      <c r="WMY507" s="4"/>
      <c r="WMZ507" s="4"/>
      <c r="WNA507" s="4"/>
      <c r="WNB507" s="4"/>
      <c r="WNC507" s="4"/>
      <c r="WND507" s="4"/>
      <c r="WNE507" s="4"/>
      <c r="WNF507" s="4"/>
      <c r="WNG507" s="4"/>
      <c r="WNH507" s="4"/>
      <c r="WNI507" s="4"/>
      <c r="WNJ507" s="4"/>
      <c r="WNK507" s="4"/>
      <c r="WNL507" s="4"/>
      <c r="WNM507" s="4"/>
      <c r="WNN507" s="4"/>
      <c r="WNO507" s="4"/>
      <c r="WNP507" s="4"/>
      <c r="WNQ507" s="4"/>
      <c r="WNR507" s="4"/>
      <c r="WNS507" s="4"/>
      <c r="WNT507" s="4"/>
      <c r="WNU507" s="4"/>
      <c r="WNV507" s="4"/>
      <c r="WNW507" s="4"/>
      <c r="WNX507" s="4"/>
      <c r="WNY507" s="4"/>
      <c r="WNZ507" s="4"/>
      <c r="WOA507" s="4"/>
      <c r="WOB507" s="4"/>
      <c r="WOC507" s="4"/>
      <c r="WOD507" s="4"/>
      <c r="WOE507" s="4"/>
      <c r="WOF507" s="4"/>
      <c r="WOG507" s="4"/>
      <c r="WOH507" s="4"/>
      <c r="WOI507" s="4"/>
      <c r="WOJ507" s="4"/>
      <c r="WOK507" s="4"/>
      <c r="WOL507" s="4"/>
      <c r="WOM507" s="4"/>
      <c r="WON507" s="4"/>
      <c r="WOO507" s="4"/>
      <c r="WOP507" s="4"/>
      <c r="WOQ507" s="4"/>
      <c r="WOR507" s="4"/>
      <c r="WOS507" s="4"/>
      <c r="WOT507" s="4"/>
      <c r="WOU507" s="4"/>
      <c r="WOV507" s="4"/>
      <c r="WOW507" s="4"/>
      <c r="WOX507" s="4"/>
      <c r="WOY507" s="4"/>
      <c r="WOZ507" s="4"/>
      <c r="WPA507" s="4"/>
      <c r="WPB507" s="4"/>
      <c r="WPC507" s="4"/>
      <c r="WPD507" s="4"/>
      <c r="WPE507" s="4"/>
      <c r="WPF507" s="4"/>
      <c r="WPG507" s="4"/>
      <c r="WPH507" s="4"/>
      <c r="WPI507" s="4"/>
      <c r="WPJ507" s="4"/>
      <c r="WPK507" s="4"/>
      <c r="WPL507" s="4"/>
      <c r="WPM507" s="4"/>
      <c r="WPN507" s="4"/>
      <c r="WPO507" s="4"/>
      <c r="WPP507" s="4"/>
      <c r="WPQ507" s="4"/>
      <c r="WPR507" s="4"/>
      <c r="WPS507" s="4"/>
      <c r="WPT507" s="4"/>
      <c r="WPU507" s="4"/>
      <c r="WPV507" s="4"/>
      <c r="WPW507" s="4"/>
      <c r="WPX507" s="4"/>
      <c r="WPY507" s="4"/>
      <c r="WPZ507" s="4"/>
      <c r="WQA507" s="4"/>
      <c r="WQB507" s="4"/>
      <c r="WQC507" s="4"/>
      <c r="WQD507" s="4"/>
      <c r="WQE507" s="4"/>
      <c r="WQF507" s="4"/>
      <c r="WQG507" s="4"/>
      <c r="WQH507" s="4"/>
      <c r="WQI507" s="4"/>
      <c r="WQJ507" s="4"/>
      <c r="WQK507" s="4"/>
      <c r="WQL507" s="4"/>
      <c r="WQM507" s="4"/>
      <c r="WQN507" s="4"/>
      <c r="WQO507" s="4"/>
      <c r="WQP507" s="4"/>
      <c r="WQQ507" s="4"/>
      <c r="WQR507" s="4"/>
      <c r="WQS507" s="4"/>
      <c r="WQT507" s="4"/>
      <c r="WQU507" s="4"/>
      <c r="WQV507" s="4"/>
      <c r="WQW507" s="4"/>
      <c r="WQX507" s="4"/>
      <c r="WQY507" s="4"/>
      <c r="WQZ507" s="4"/>
      <c r="WRA507" s="4"/>
      <c r="WRB507" s="4"/>
      <c r="WRC507" s="4"/>
      <c r="WRD507" s="4"/>
      <c r="WRE507" s="4"/>
      <c r="WRF507" s="4"/>
      <c r="WRG507" s="4"/>
      <c r="WRH507" s="4"/>
      <c r="WRI507" s="4"/>
      <c r="WRJ507" s="4"/>
      <c r="WRK507" s="4"/>
      <c r="WRL507" s="4"/>
      <c r="WRM507" s="4"/>
      <c r="WRN507" s="4"/>
      <c r="WRO507" s="4"/>
      <c r="WRP507" s="4"/>
      <c r="WRQ507" s="4"/>
      <c r="WRR507" s="4"/>
      <c r="WRS507" s="4"/>
      <c r="WRT507" s="4"/>
      <c r="WRU507" s="4"/>
      <c r="WRV507" s="4"/>
      <c r="WRW507" s="4"/>
      <c r="WRX507" s="4"/>
      <c r="WRY507" s="4"/>
      <c r="WRZ507" s="4"/>
      <c r="WSA507" s="4"/>
      <c r="WSB507" s="4"/>
      <c r="WSC507" s="4"/>
      <c r="WSD507" s="4"/>
      <c r="WSE507" s="4"/>
      <c r="WSF507" s="4"/>
      <c r="WSG507" s="4"/>
      <c r="WSH507" s="4"/>
      <c r="WSI507" s="4"/>
      <c r="WSJ507" s="4"/>
      <c r="WSK507" s="4"/>
      <c r="WSL507" s="4"/>
      <c r="WSM507" s="4"/>
      <c r="WSN507" s="4"/>
      <c r="WSO507" s="4"/>
      <c r="WSP507" s="4"/>
      <c r="WSQ507" s="4"/>
      <c r="WSR507" s="4"/>
      <c r="WSS507" s="4"/>
      <c r="WST507" s="4"/>
      <c r="WSU507" s="4"/>
      <c r="WSV507" s="4"/>
      <c r="WSW507" s="4"/>
      <c r="WSX507" s="4"/>
      <c r="WSY507" s="4"/>
      <c r="WSZ507" s="4"/>
      <c r="WTA507" s="4"/>
      <c r="WTB507" s="4"/>
      <c r="WTC507" s="4"/>
      <c r="WTD507" s="4"/>
      <c r="WTE507" s="4"/>
      <c r="WTF507" s="4"/>
      <c r="WTG507" s="4"/>
      <c r="WTH507" s="4"/>
      <c r="WTI507" s="4"/>
      <c r="WTJ507" s="4"/>
      <c r="WTK507" s="4"/>
      <c r="WTL507" s="4"/>
      <c r="WTM507" s="4"/>
      <c r="WTN507" s="4"/>
      <c r="WTO507" s="4"/>
      <c r="WTP507" s="4"/>
      <c r="WTQ507" s="4"/>
      <c r="WTR507" s="4"/>
      <c r="WTS507" s="4"/>
      <c r="WTT507" s="4"/>
      <c r="WTU507" s="4"/>
      <c r="WTV507" s="4"/>
      <c r="WTW507" s="4"/>
      <c r="WTX507" s="4"/>
      <c r="WTY507" s="4"/>
      <c r="WTZ507" s="4"/>
      <c r="WUA507" s="4"/>
      <c r="WUB507" s="4"/>
      <c r="WUC507" s="4"/>
      <c r="WUD507" s="4"/>
      <c r="WUE507" s="4"/>
      <c r="WUF507" s="4"/>
      <c r="WUG507" s="4"/>
      <c r="WUH507" s="4"/>
      <c r="WUI507" s="4"/>
      <c r="WUJ507" s="4"/>
      <c r="WUK507" s="4"/>
      <c r="WUL507" s="4"/>
      <c r="WUM507" s="4"/>
      <c r="WUN507" s="4"/>
      <c r="WUO507" s="4"/>
      <c r="WUP507" s="4"/>
      <c r="WUQ507" s="4"/>
      <c r="WUR507" s="4"/>
      <c r="WUS507" s="4"/>
      <c r="WUT507" s="4"/>
      <c r="WUU507" s="4"/>
      <c r="WUV507" s="4"/>
      <c r="WUW507" s="4"/>
      <c r="WUX507" s="4"/>
      <c r="WUY507" s="4"/>
      <c r="WUZ507" s="4"/>
      <c r="WVA507" s="4"/>
      <c r="WVB507" s="4"/>
      <c r="WVC507" s="4"/>
      <c r="WVD507" s="4"/>
      <c r="WVE507" s="4"/>
      <c r="WVF507" s="4"/>
      <c r="WVG507" s="4"/>
      <c r="WVH507" s="4"/>
      <c r="WVI507" s="4"/>
      <c r="WVJ507" s="4"/>
      <c r="WVK507" s="4"/>
      <c r="WVL507" s="4"/>
      <c r="WVM507" s="4"/>
      <c r="WVN507" s="4"/>
      <c r="WVO507" s="4"/>
      <c r="WVP507" s="4"/>
      <c r="WVQ507" s="4"/>
      <c r="WVR507" s="4"/>
      <c r="WVS507" s="4"/>
      <c r="WVT507" s="4"/>
      <c r="WVU507" s="4"/>
      <c r="WVV507" s="4"/>
      <c r="WVW507" s="4"/>
      <c r="WVX507" s="4"/>
      <c r="WVY507" s="4"/>
      <c r="WVZ507" s="4"/>
      <c r="WWA507" s="4"/>
      <c r="WWB507" s="4"/>
      <c r="WWC507" s="4"/>
      <c r="WWD507" s="4"/>
      <c r="WWE507" s="4"/>
      <c r="WWF507" s="4"/>
      <c r="WWG507" s="4"/>
      <c r="WWH507" s="4"/>
      <c r="WWI507" s="4"/>
      <c r="WWJ507" s="4"/>
      <c r="WWK507" s="4"/>
      <c r="WWL507" s="4"/>
      <c r="WWM507" s="4"/>
      <c r="WWN507" s="4"/>
      <c r="WWO507" s="4"/>
      <c r="WWP507" s="4"/>
      <c r="WWQ507" s="4"/>
      <c r="WWR507" s="4"/>
      <c r="WWS507" s="4"/>
      <c r="WWT507" s="4"/>
      <c r="WWU507" s="4"/>
      <c r="WWV507" s="4"/>
      <c r="WWW507" s="4"/>
      <c r="WWX507" s="4"/>
      <c r="WWY507" s="4"/>
      <c r="WWZ507" s="4"/>
      <c r="WXA507" s="4"/>
      <c r="WXB507" s="4"/>
      <c r="WXC507" s="4"/>
      <c r="WXD507" s="4"/>
      <c r="WXE507" s="4"/>
      <c r="WXF507" s="4"/>
      <c r="WXG507" s="4"/>
      <c r="WXH507" s="4"/>
      <c r="WXI507" s="4"/>
      <c r="WXJ507" s="4"/>
      <c r="WXK507" s="4"/>
      <c r="WXL507" s="4"/>
      <c r="WXM507" s="4"/>
      <c r="WXN507" s="4"/>
      <c r="WXO507" s="4"/>
      <c r="WXP507" s="4"/>
      <c r="WXQ507" s="4"/>
      <c r="WXR507" s="4"/>
      <c r="WXS507" s="4"/>
      <c r="WXT507" s="4"/>
      <c r="WXU507" s="4"/>
      <c r="WXV507" s="4"/>
      <c r="WXW507" s="4"/>
      <c r="WXX507" s="4"/>
      <c r="WXY507" s="4"/>
      <c r="WXZ507" s="4"/>
      <c r="WYA507" s="4"/>
      <c r="WYB507" s="4"/>
      <c r="WYC507" s="4"/>
      <c r="WYD507" s="4"/>
      <c r="WYE507" s="4"/>
      <c r="WYF507" s="4"/>
      <c r="WYG507" s="4"/>
      <c r="WYH507" s="4"/>
      <c r="WYI507" s="4"/>
      <c r="WYJ507" s="4"/>
      <c r="WYK507" s="4"/>
      <c r="WYL507" s="4"/>
      <c r="WYM507" s="4"/>
      <c r="WYN507" s="4"/>
      <c r="WYO507" s="4"/>
      <c r="WYP507" s="4"/>
      <c r="WYQ507" s="4"/>
      <c r="WYR507" s="4"/>
      <c r="WYS507" s="4"/>
      <c r="WYT507" s="4"/>
      <c r="WYU507" s="4"/>
      <c r="WYV507" s="4"/>
      <c r="WYW507" s="4"/>
      <c r="WYX507" s="4"/>
      <c r="WYY507" s="4"/>
      <c r="WYZ507" s="4"/>
      <c r="WZA507" s="4"/>
      <c r="WZB507" s="4"/>
      <c r="WZC507" s="4"/>
      <c r="WZD507" s="4"/>
      <c r="WZE507" s="4"/>
      <c r="WZF507" s="4"/>
      <c r="WZG507" s="4"/>
      <c r="WZH507" s="4"/>
      <c r="WZI507" s="4"/>
      <c r="WZJ507" s="4"/>
      <c r="WZK507" s="4"/>
      <c r="WZL507" s="4"/>
      <c r="WZM507" s="4"/>
      <c r="WZN507" s="4"/>
      <c r="WZO507" s="4"/>
      <c r="WZP507" s="4"/>
      <c r="WZQ507" s="4"/>
      <c r="WZR507" s="4"/>
      <c r="WZS507" s="4"/>
      <c r="WZT507" s="4"/>
      <c r="WZU507" s="4"/>
      <c r="WZV507" s="4"/>
      <c r="WZW507" s="4"/>
      <c r="WZX507" s="4"/>
      <c r="WZY507" s="4"/>
      <c r="WZZ507" s="4"/>
      <c r="XAA507" s="4"/>
      <c r="XAB507" s="4"/>
      <c r="XAC507" s="4"/>
      <c r="XAD507" s="4"/>
      <c r="XAE507" s="4"/>
      <c r="XAF507" s="4"/>
      <c r="XAG507" s="4"/>
      <c r="XAH507" s="4"/>
      <c r="XAI507" s="4"/>
      <c r="XAJ507" s="4"/>
      <c r="XAK507" s="4"/>
      <c r="XAL507" s="4"/>
      <c r="XAM507" s="4"/>
      <c r="XAN507" s="4"/>
      <c r="XAO507" s="4"/>
      <c r="XAP507" s="4"/>
      <c r="XAQ507" s="4"/>
      <c r="XAR507" s="4"/>
      <c r="XAS507" s="4"/>
      <c r="XAT507" s="4"/>
      <c r="XAU507" s="4"/>
      <c r="XAV507" s="4"/>
      <c r="XAW507" s="4"/>
      <c r="XAX507" s="4"/>
      <c r="XAY507" s="4"/>
      <c r="XAZ507" s="4"/>
      <c r="XBA507" s="4"/>
      <c r="XBB507" s="4"/>
      <c r="XBC507" s="4"/>
      <c r="XBD507" s="4"/>
      <c r="XBE507" s="4"/>
      <c r="XBF507" s="4"/>
      <c r="XBG507" s="4"/>
      <c r="XBH507" s="4"/>
      <c r="XBI507" s="4"/>
      <c r="XBJ507" s="4"/>
      <c r="XBK507" s="4"/>
      <c r="XBL507" s="4"/>
      <c r="XBM507" s="4"/>
      <c r="XBN507" s="4"/>
      <c r="XBO507" s="4"/>
      <c r="XBP507" s="4"/>
      <c r="XBQ507" s="4"/>
      <c r="XBR507" s="4"/>
      <c r="XBS507" s="4"/>
      <c r="XBT507" s="4"/>
      <c r="XBU507" s="4"/>
      <c r="XBV507" s="4"/>
      <c r="XBW507" s="4"/>
      <c r="XBX507" s="4"/>
      <c r="XBY507" s="4"/>
      <c r="XBZ507" s="4"/>
      <c r="XCA507" s="4"/>
      <c r="XCB507" s="4"/>
      <c r="XCC507" s="4"/>
      <c r="XCD507" s="4"/>
      <c r="XCE507" s="4"/>
      <c r="XCF507" s="4"/>
      <c r="XCG507" s="4"/>
      <c r="XCH507" s="4"/>
      <c r="XCI507" s="4"/>
      <c r="XCJ507" s="4"/>
      <c r="XCK507" s="4"/>
      <c r="XCL507" s="4"/>
      <c r="XCM507" s="4"/>
      <c r="XCN507" s="4"/>
      <c r="XCO507" s="4"/>
      <c r="XCP507" s="4"/>
      <c r="XCQ507" s="4"/>
      <c r="XCR507" s="4"/>
      <c r="XCS507" s="4"/>
      <c r="XCT507" s="4"/>
      <c r="XCU507" s="4"/>
      <c r="XCV507" s="4"/>
      <c r="XCW507" s="4"/>
      <c r="XCX507" s="4"/>
      <c r="XCY507" s="4"/>
      <c r="XCZ507" s="4"/>
      <c r="XDA507" s="4"/>
      <c r="XDB507" s="4"/>
      <c r="XDC507" s="4"/>
      <c r="XDD507" s="4"/>
      <c r="XDE507" s="4"/>
      <c r="XDF507" s="4"/>
      <c r="XDG507" s="4"/>
      <c r="XDH507" s="4"/>
      <c r="XDI507" s="4"/>
      <c r="XDJ507" s="4"/>
      <c r="XDK507" s="4"/>
      <c r="XDL507" s="4"/>
      <c r="XDM507" s="4"/>
      <c r="XDN507" s="4"/>
      <c r="XDO507" s="4"/>
      <c r="XDP507" s="4"/>
      <c r="XDQ507" s="4"/>
      <c r="XDR507" s="4"/>
      <c r="XDS507" s="4"/>
      <c r="XDT507" s="4"/>
      <c r="XDU507" s="4"/>
      <c r="XDV507" s="4"/>
      <c r="XDW507" s="4"/>
      <c r="XDX507" s="4"/>
      <c r="XDY507" s="4"/>
      <c r="XDZ507" s="4"/>
      <c r="XEA507" s="4"/>
      <c r="XEB507" s="4"/>
      <c r="XEC507" s="57"/>
      <c r="XED507" s="57"/>
      <c r="XEE507" s="57"/>
      <c r="XEF507" s="18"/>
    </row>
    <row r="508" s="4" customFormat="1" ht="23.1" customHeight="1" outlineLevel="1" spans="1:11">
      <c r="A508" s="41">
        <v>601</v>
      </c>
      <c r="B508" s="41" t="s">
        <v>942</v>
      </c>
      <c r="C508" s="40"/>
      <c r="D508" s="42"/>
      <c r="E508" s="43"/>
      <c r="F508" s="43"/>
      <c r="G508" s="43"/>
      <c r="H508" s="44"/>
      <c r="I508" s="44"/>
      <c r="J508" s="14"/>
      <c r="K508" s="17"/>
    </row>
    <row r="509" s="4" customFormat="1" ht="23.1" customHeight="1" outlineLevel="1" spans="1:11">
      <c r="A509" s="41" t="s">
        <v>943</v>
      </c>
      <c r="B509" s="41" t="s">
        <v>944</v>
      </c>
      <c r="C509" s="40" t="s">
        <v>231</v>
      </c>
      <c r="D509" s="42"/>
      <c r="E509" s="43">
        <v>1800</v>
      </c>
      <c r="F509" s="43">
        <f t="shared" ref="F509:F572" si="86">ROUND(E509*D509,2)</f>
        <v>0</v>
      </c>
      <c r="G509" s="43"/>
      <c r="H509" s="44" t="b">
        <f t="shared" ref="H509:H516" si="87">IF(D509&gt;I509,"超限价")</f>
        <v>0</v>
      </c>
      <c r="I509" s="44">
        <v>644.45</v>
      </c>
      <c r="J509" s="14"/>
      <c r="K509" s="17"/>
    </row>
    <row r="510" s="4" customFormat="1" ht="23.1" customHeight="1" outlineLevel="1" spans="1:11">
      <c r="A510" s="41" t="s">
        <v>945</v>
      </c>
      <c r="B510" s="41" t="s">
        <v>946</v>
      </c>
      <c r="C510" s="40" t="s">
        <v>231</v>
      </c>
      <c r="D510" s="42"/>
      <c r="E510" s="43">
        <v>20</v>
      </c>
      <c r="F510" s="43">
        <f t="shared" si="86"/>
        <v>0</v>
      </c>
      <c r="G510" s="43"/>
      <c r="H510" s="44" t="b">
        <f t="shared" si="87"/>
        <v>0</v>
      </c>
      <c r="I510" s="44">
        <v>469.49</v>
      </c>
      <c r="J510" s="14"/>
      <c r="K510" s="17"/>
    </row>
    <row r="511" s="4" customFormat="1" ht="23.1" customHeight="1" outlineLevel="1" spans="1:11">
      <c r="A511" s="41" t="s">
        <v>947</v>
      </c>
      <c r="B511" s="41" t="s">
        <v>948</v>
      </c>
      <c r="C511" s="40" t="s">
        <v>231</v>
      </c>
      <c r="D511" s="42"/>
      <c r="E511" s="43">
        <v>20</v>
      </c>
      <c r="F511" s="43">
        <f t="shared" si="86"/>
        <v>0</v>
      </c>
      <c r="G511" s="43"/>
      <c r="H511" s="44" t="b">
        <f t="shared" si="87"/>
        <v>0</v>
      </c>
      <c r="I511" s="44">
        <v>389.93</v>
      </c>
      <c r="J511" s="14"/>
      <c r="K511" s="17"/>
    </row>
    <row r="512" s="4" customFormat="1" ht="23.1" customHeight="1" outlineLevel="1" spans="1:11">
      <c r="A512" s="41" t="s">
        <v>949</v>
      </c>
      <c r="B512" s="41" t="s">
        <v>950</v>
      </c>
      <c r="C512" s="40" t="s">
        <v>231</v>
      </c>
      <c r="D512" s="42"/>
      <c r="E512" s="43">
        <v>20</v>
      </c>
      <c r="F512" s="43">
        <f t="shared" si="86"/>
        <v>0</v>
      </c>
      <c r="G512" s="43"/>
      <c r="H512" s="44" t="b">
        <f t="shared" si="87"/>
        <v>0</v>
      </c>
      <c r="I512" s="44">
        <v>478.6</v>
      </c>
      <c r="J512" s="14"/>
      <c r="K512" s="17"/>
    </row>
    <row r="513" s="4" customFormat="1" ht="23.1" customHeight="1" outlineLevel="1" spans="1:11">
      <c r="A513" s="41" t="s">
        <v>951</v>
      </c>
      <c r="B513" s="41" t="s">
        <v>952</v>
      </c>
      <c r="C513" s="40" t="s">
        <v>231</v>
      </c>
      <c r="D513" s="42"/>
      <c r="E513" s="43">
        <v>4</v>
      </c>
      <c r="F513" s="43">
        <f t="shared" si="86"/>
        <v>0</v>
      </c>
      <c r="G513" s="43"/>
      <c r="H513" s="44" t="b">
        <f t="shared" si="87"/>
        <v>0</v>
      </c>
      <c r="I513" s="44">
        <v>685.01</v>
      </c>
      <c r="J513" s="14"/>
      <c r="K513" s="17"/>
    </row>
    <row r="514" s="4" customFormat="1" ht="23.1" customHeight="1" outlineLevel="1" spans="1:11">
      <c r="A514" s="41" t="s">
        <v>953</v>
      </c>
      <c r="B514" s="41" t="s">
        <v>954</v>
      </c>
      <c r="C514" s="40" t="s">
        <v>231</v>
      </c>
      <c r="D514" s="42"/>
      <c r="E514" s="43">
        <v>4</v>
      </c>
      <c r="F514" s="43">
        <f t="shared" si="86"/>
        <v>0</v>
      </c>
      <c r="G514" s="43"/>
      <c r="H514" s="44" t="b">
        <f t="shared" si="87"/>
        <v>0</v>
      </c>
      <c r="I514" s="44">
        <v>969.73</v>
      </c>
      <c r="J514" s="14"/>
      <c r="K514" s="17"/>
    </row>
    <row r="515" s="4" customFormat="1" ht="23.1" customHeight="1" outlineLevel="1" spans="1:11">
      <c r="A515" s="41" t="s">
        <v>955</v>
      </c>
      <c r="B515" s="41" t="s">
        <v>956</v>
      </c>
      <c r="C515" s="40" t="s">
        <v>231</v>
      </c>
      <c r="D515" s="42"/>
      <c r="E515" s="43">
        <v>4</v>
      </c>
      <c r="F515" s="43">
        <f t="shared" si="86"/>
        <v>0</v>
      </c>
      <c r="G515" s="43"/>
      <c r="H515" s="44" t="b">
        <f t="shared" si="87"/>
        <v>0</v>
      </c>
      <c r="I515" s="44">
        <v>1097.73</v>
      </c>
      <c r="J515" s="14"/>
      <c r="K515" s="17"/>
    </row>
    <row r="516" s="4" customFormat="1" ht="23.1" customHeight="1" outlineLevel="1" spans="1:11">
      <c r="A516" s="41" t="s">
        <v>957</v>
      </c>
      <c r="B516" s="41" t="s">
        <v>958</v>
      </c>
      <c r="C516" s="40" t="s">
        <v>231</v>
      </c>
      <c r="D516" s="42"/>
      <c r="E516" s="43">
        <v>4</v>
      </c>
      <c r="F516" s="43">
        <f t="shared" si="86"/>
        <v>0</v>
      </c>
      <c r="G516" s="43"/>
      <c r="H516" s="44" t="b">
        <f t="shared" si="87"/>
        <v>0</v>
      </c>
      <c r="I516" s="44">
        <v>1303.85</v>
      </c>
      <c r="J516" s="14"/>
      <c r="K516" s="17"/>
    </row>
    <row r="517" s="4" customFormat="1" ht="23.1" customHeight="1" outlineLevel="1" spans="1:11">
      <c r="A517" s="41" t="s">
        <v>959</v>
      </c>
      <c r="B517" s="41" t="s">
        <v>960</v>
      </c>
      <c r="C517" s="40"/>
      <c r="D517" s="42"/>
      <c r="E517" s="43">
        <v>0</v>
      </c>
      <c r="F517" s="43">
        <f t="shared" si="86"/>
        <v>0</v>
      </c>
      <c r="G517" s="43"/>
      <c r="H517" s="44"/>
      <c r="I517" s="44"/>
      <c r="J517" s="14"/>
      <c r="K517" s="17"/>
    </row>
    <row r="518" s="4" customFormat="1" ht="23.1" customHeight="1" outlineLevel="1" spans="1:11">
      <c r="A518" s="41" t="s">
        <v>961</v>
      </c>
      <c r="B518" s="41" t="s">
        <v>962</v>
      </c>
      <c r="C518" s="40" t="s">
        <v>231</v>
      </c>
      <c r="D518" s="42"/>
      <c r="E518" s="43">
        <v>40</v>
      </c>
      <c r="F518" s="43">
        <f t="shared" si="86"/>
        <v>0</v>
      </c>
      <c r="G518" s="43"/>
      <c r="H518" s="44" t="b">
        <f t="shared" ref="H518:H530" si="88">IF(D518&gt;I518,"超限价")</f>
        <v>0</v>
      </c>
      <c r="I518" s="44">
        <v>652.27</v>
      </c>
      <c r="J518" s="14"/>
      <c r="K518" s="17"/>
    </row>
    <row r="519" s="4" customFormat="1" ht="23.1" customHeight="1" outlineLevel="1" spans="1:11">
      <c r="A519" s="41" t="s">
        <v>963</v>
      </c>
      <c r="B519" s="41" t="s">
        <v>964</v>
      </c>
      <c r="C519" s="40" t="s">
        <v>231</v>
      </c>
      <c r="D519" s="42"/>
      <c r="E519" s="43">
        <v>20</v>
      </c>
      <c r="F519" s="43">
        <f t="shared" si="86"/>
        <v>0</v>
      </c>
      <c r="G519" s="43"/>
      <c r="H519" s="44" t="b">
        <f t="shared" si="88"/>
        <v>0</v>
      </c>
      <c r="I519" s="44">
        <v>799.34</v>
      </c>
      <c r="J519" s="14"/>
      <c r="K519" s="17"/>
    </row>
    <row r="520" s="4" customFormat="1" ht="23.1" customHeight="1" outlineLevel="1" spans="1:11">
      <c r="A520" s="41" t="s">
        <v>965</v>
      </c>
      <c r="B520" s="41" t="s">
        <v>966</v>
      </c>
      <c r="C520" s="40" t="s">
        <v>62</v>
      </c>
      <c r="D520" s="42"/>
      <c r="E520" s="43">
        <v>40</v>
      </c>
      <c r="F520" s="43">
        <f t="shared" si="86"/>
        <v>0</v>
      </c>
      <c r="G520" s="43"/>
      <c r="H520" s="44" t="b">
        <f t="shared" si="88"/>
        <v>0</v>
      </c>
      <c r="I520" s="44">
        <v>6.79</v>
      </c>
      <c r="J520" s="14"/>
      <c r="K520" s="17"/>
    </row>
    <row r="521" s="4" customFormat="1" ht="23.1" customHeight="1" outlineLevel="1" spans="1:11">
      <c r="A521" s="41" t="s">
        <v>967</v>
      </c>
      <c r="B521" s="41" t="s">
        <v>968</v>
      </c>
      <c r="C521" s="40" t="s">
        <v>231</v>
      </c>
      <c r="D521" s="42"/>
      <c r="E521" s="43">
        <v>50</v>
      </c>
      <c r="F521" s="43">
        <f t="shared" si="86"/>
        <v>0</v>
      </c>
      <c r="G521" s="43"/>
      <c r="H521" s="44" t="b">
        <f t="shared" si="88"/>
        <v>0</v>
      </c>
      <c r="I521" s="44">
        <v>65.3</v>
      </c>
      <c r="J521" s="14"/>
      <c r="K521" s="17"/>
    </row>
    <row r="522" s="4" customFormat="1" ht="23.1" customHeight="1" outlineLevel="1" spans="1:11">
      <c r="A522" s="41" t="s">
        <v>969</v>
      </c>
      <c r="B522" s="41" t="s">
        <v>970</v>
      </c>
      <c r="C522" s="40" t="s">
        <v>231</v>
      </c>
      <c r="D522" s="42"/>
      <c r="E522" s="43">
        <v>10</v>
      </c>
      <c r="F522" s="43">
        <f t="shared" si="86"/>
        <v>0</v>
      </c>
      <c r="G522" s="43"/>
      <c r="H522" s="44" t="b">
        <f t="shared" si="88"/>
        <v>0</v>
      </c>
      <c r="I522" s="44">
        <v>27.35</v>
      </c>
      <c r="J522" s="14"/>
      <c r="K522" s="17"/>
    </row>
    <row r="523" s="4" customFormat="1" ht="23.1" customHeight="1" outlineLevel="1" spans="1:11">
      <c r="A523" s="41" t="s">
        <v>971</v>
      </c>
      <c r="B523" s="41" t="s">
        <v>972</v>
      </c>
      <c r="C523" s="40" t="s">
        <v>231</v>
      </c>
      <c r="D523" s="42"/>
      <c r="E523" s="43">
        <v>10</v>
      </c>
      <c r="F523" s="43">
        <f t="shared" si="86"/>
        <v>0</v>
      </c>
      <c r="G523" s="43"/>
      <c r="H523" s="44" t="b">
        <f t="shared" si="88"/>
        <v>0</v>
      </c>
      <c r="I523" s="44">
        <v>833.09</v>
      </c>
      <c r="J523" s="14"/>
      <c r="K523" s="17"/>
    </row>
    <row r="524" s="4" customFormat="1" ht="23.1" customHeight="1" outlineLevel="1" spans="1:11">
      <c r="A524" s="41" t="s">
        <v>973</v>
      </c>
      <c r="B524" s="41" t="s">
        <v>974</v>
      </c>
      <c r="C524" s="40" t="s">
        <v>65</v>
      </c>
      <c r="D524" s="42"/>
      <c r="E524" s="43">
        <v>0</v>
      </c>
      <c r="F524" s="43">
        <f t="shared" si="86"/>
        <v>0</v>
      </c>
      <c r="G524" s="43"/>
      <c r="H524" s="44" t="b">
        <f t="shared" si="88"/>
        <v>0</v>
      </c>
      <c r="I524" s="44">
        <v>1799.12</v>
      </c>
      <c r="J524" s="14"/>
      <c r="K524" s="17"/>
    </row>
    <row r="525" s="4" customFormat="1" ht="23.1" customHeight="1" outlineLevel="1" spans="1:11">
      <c r="A525" s="41" t="s">
        <v>975</v>
      </c>
      <c r="B525" s="41" t="s">
        <v>976</v>
      </c>
      <c r="C525" s="40" t="s">
        <v>231</v>
      </c>
      <c r="D525" s="42"/>
      <c r="E525" s="43">
        <v>0</v>
      </c>
      <c r="F525" s="43">
        <f t="shared" si="86"/>
        <v>0</v>
      </c>
      <c r="G525" s="43"/>
      <c r="H525" s="44" t="b">
        <f t="shared" si="88"/>
        <v>0</v>
      </c>
      <c r="I525" s="44">
        <v>62.52</v>
      </c>
      <c r="J525" s="14"/>
      <c r="K525" s="17"/>
    </row>
    <row r="526" s="4" customFormat="1" ht="23.1" customHeight="1" outlineLevel="1" spans="1:11">
      <c r="A526" s="41" t="s">
        <v>977</v>
      </c>
      <c r="B526" s="41" t="s">
        <v>978</v>
      </c>
      <c r="C526" s="40" t="s">
        <v>231</v>
      </c>
      <c r="D526" s="42"/>
      <c r="E526" s="43">
        <v>0</v>
      </c>
      <c r="F526" s="43">
        <f t="shared" si="86"/>
        <v>0</v>
      </c>
      <c r="G526" s="43"/>
      <c r="H526" s="44" t="b">
        <f t="shared" si="88"/>
        <v>0</v>
      </c>
      <c r="I526" s="44">
        <v>55.14</v>
      </c>
      <c r="J526" s="14"/>
      <c r="K526" s="17"/>
    </row>
    <row r="527" s="4" customFormat="1" ht="23.1" customHeight="1" outlineLevel="1" spans="1:11">
      <c r="A527" s="41" t="s">
        <v>979</v>
      </c>
      <c r="B527" s="41" t="s">
        <v>980</v>
      </c>
      <c r="C527" s="40" t="s">
        <v>65</v>
      </c>
      <c r="D527" s="42"/>
      <c r="E527" s="43">
        <v>0</v>
      </c>
      <c r="F527" s="43">
        <f t="shared" si="86"/>
        <v>0</v>
      </c>
      <c r="G527" s="43"/>
      <c r="H527" s="44" t="b">
        <f t="shared" si="88"/>
        <v>0</v>
      </c>
      <c r="I527" s="44">
        <v>838.56</v>
      </c>
      <c r="J527" s="14"/>
      <c r="K527" s="17"/>
    </row>
    <row r="528" s="4" customFormat="1" ht="23.1" customHeight="1" outlineLevel="1" spans="1:11">
      <c r="A528" s="41" t="s">
        <v>981</v>
      </c>
      <c r="B528" s="41" t="s">
        <v>982</v>
      </c>
      <c r="C528" s="40" t="s">
        <v>65</v>
      </c>
      <c r="D528" s="42"/>
      <c r="E528" s="43">
        <v>0</v>
      </c>
      <c r="F528" s="43">
        <f t="shared" si="86"/>
        <v>0</v>
      </c>
      <c r="G528" s="43"/>
      <c r="H528" s="44" t="b">
        <f t="shared" si="88"/>
        <v>0</v>
      </c>
      <c r="I528" s="44">
        <v>69.85</v>
      </c>
      <c r="J528" s="14"/>
      <c r="K528" s="17"/>
    </row>
    <row r="529" s="4" customFormat="1" ht="23.1" customHeight="1" outlineLevel="1" spans="1:11">
      <c r="A529" s="41" t="s">
        <v>983</v>
      </c>
      <c r="B529" s="41" t="s">
        <v>984</v>
      </c>
      <c r="C529" s="40" t="s">
        <v>65</v>
      </c>
      <c r="D529" s="42"/>
      <c r="E529" s="43">
        <v>0</v>
      </c>
      <c r="F529" s="43">
        <f t="shared" si="86"/>
        <v>0</v>
      </c>
      <c r="G529" s="43"/>
      <c r="H529" s="44" t="b">
        <f t="shared" si="88"/>
        <v>0</v>
      </c>
      <c r="I529" s="44">
        <v>2547.33</v>
      </c>
      <c r="J529" s="14"/>
      <c r="K529" s="17"/>
    </row>
    <row r="530" s="4" customFormat="1" ht="23.1" customHeight="1" outlineLevel="1" spans="1:11">
      <c r="A530" s="41" t="s">
        <v>985</v>
      </c>
      <c r="B530" s="41" t="s">
        <v>986</v>
      </c>
      <c r="C530" s="40" t="s">
        <v>65</v>
      </c>
      <c r="D530" s="42"/>
      <c r="E530" s="43">
        <v>0</v>
      </c>
      <c r="F530" s="43">
        <f t="shared" si="86"/>
        <v>0</v>
      </c>
      <c r="G530" s="43"/>
      <c r="H530" s="44" t="b">
        <f t="shared" si="88"/>
        <v>0</v>
      </c>
      <c r="I530" s="44">
        <v>2230.28</v>
      </c>
      <c r="J530" s="14"/>
      <c r="K530" s="17"/>
    </row>
    <row r="531" s="4" customFormat="1" ht="23.1" customHeight="1" outlineLevel="1" spans="1:11">
      <c r="A531" s="41">
        <v>602</v>
      </c>
      <c r="B531" s="41" t="s">
        <v>987</v>
      </c>
      <c r="C531" s="40"/>
      <c r="D531" s="42"/>
      <c r="E531" s="43">
        <v>0</v>
      </c>
      <c r="F531" s="43">
        <f t="shared" si="86"/>
        <v>0</v>
      </c>
      <c r="G531" s="43"/>
      <c r="H531" s="44"/>
      <c r="I531" s="44"/>
      <c r="J531" s="14"/>
      <c r="K531" s="17"/>
    </row>
    <row r="532" s="4" customFormat="1" ht="23.1" customHeight="1" outlineLevel="1" spans="1:11">
      <c r="A532" s="41" t="s">
        <v>988</v>
      </c>
      <c r="B532" s="41" t="s">
        <v>989</v>
      </c>
      <c r="C532" s="40" t="s">
        <v>334</v>
      </c>
      <c r="D532" s="42"/>
      <c r="E532" s="43">
        <v>10</v>
      </c>
      <c r="F532" s="43">
        <f t="shared" si="86"/>
        <v>0</v>
      </c>
      <c r="G532" s="43"/>
      <c r="H532" s="44" t="b">
        <f t="shared" ref="H532:H539" si="89">IF(D532&gt;I532,"超限价")</f>
        <v>0</v>
      </c>
      <c r="I532" s="44">
        <v>38.79</v>
      </c>
      <c r="J532" s="14"/>
      <c r="K532" s="17"/>
    </row>
    <row r="533" s="4" customFormat="1" ht="23.1" customHeight="1" outlineLevel="1" spans="1:11">
      <c r="A533" s="41" t="s">
        <v>990</v>
      </c>
      <c r="B533" s="41" t="s">
        <v>991</v>
      </c>
      <c r="C533" s="40" t="s">
        <v>334</v>
      </c>
      <c r="D533" s="42"/>
      <c r="E533" s="43">
        <v>1100</v>
      </c>
      <c r="F533" s="43">
        <f t="shared" si="86"/>
        <v>0</v>
      </c>
      <c r="G533" s="43"/>
      <c r="H533" s="44" t="b">
        <f t="shared" si="89"/>
        <v>0</v>
      </c>
      <c r="I533" s="44">
        <v>43.64</v>
      </c>
      <c r="J533" s="14"/>
      <c r="K533" s="17"/>
    </row>
    <row r="534" s="4" customFormat="1" ht="23.1" customHeight="1" outlineLevel="1" spans="1:11">
      <c r="A534" s="41" t="s">
        <v>992</v>
      </c>
      <c r="B534" s="41" t="s">
        <v>993</v>
      </c>
      <c r="C534" s="40" t="s">
        <v>334</v>
      </c>
      <c r="D534" s="42"/>
      <c r="E534" s="43">
        <v>10</v>
      </c>
      <c r="F534" s="43">
        <f t="shared" si="86"/>
        <v>0</v>
      </c>
      <c r="G534" s="43"/>
      <c r="H534" s="44" t="b">
        <f t="shared" si="89"/>
        <v>0</v>
      </c>
      <c r="I534" s="44">
        <v>53.83</v>
      </c>
      <c r="J534" s="14"/>
      <c r="K534" s="17"/>
    </row>
    <row r="535" s="4" customFormat="1" ht="23.1" customHeight="1" outlineLevel="1" spans="1:11">
      <c r="A535" s="41" t="s">
        <v>994</v>
      </c>
      <c r="B535" s="41" t="s">
        <v>995</v>
      </c>
      <c r="C535" s="40" t="s">
        <v>334</v>
      </c>
      <c r="D535" s="42"/>
      <c r="E535" s="43">
        <v>10</v>
      </c>
      <c r="F535" s="43">
        <f t="shared" si="86"/>
        <v>0</v>
      </c>
      <c r="G535" s="43"/>
      <c r="H535" s="44" t="b">
        <f t="shared" si="89"/>
        <v>0</v>
      </c>
      <c r="I535" s="44">
        <v>58.18</v>
      </c>
      <c r="J535" s="14"/>
      <c r="K535" s="17"/>
    </row>
    <row r="536" s="4" customFormat="1" ht="23.1" customHeight="1" outlineLevel="1" spans="1:11">
      <c r="A536" s="41" t="s">
        <v>996</v>
      </c>
      <c r="B536" s="41" t="s">
        <v>997</v>
      </c>
      <c r="C536" s="40" t="s">
        <v>334</v>
      </c>
      <c r="D536" s="42"/>
      <c r="E536" s="43">
        <v>10</v>
      </c>
      <c r="F536" s="43">
        <f t="shared" si="86"/>
        <v>0</v>
      </c>
      <c r="G536" s="43"/>
      <c r="H536" s="44" t="b">
        <f t="shared" si="89"/>
        <v>0</v>
      </c>
      <c r="I536" s="44">
        <v>77.59</v>
      </c>
      <c r="J536" s="14"/>
      <c r="K536" s="17"/>
    </row>
    <row r="537" s="4" customFormat="1" ht="23.1" customHeight="1" outlineLevel="1" spans="1:11">
      <c r="A537" s="41" t="s">
        <v>998</v>
      </c>
      <c r="B537" s="41" t="s">
        <v>999</v>
      </c>
      <c r="C537" s="40" t="s">
        <v>334</v>
      </c>
      <c r="D537" s="42"/>
      <c r="E537" s="43">
        <v>10</v>
      </c>
      <c r="F537" s="43">
        <f t="shared" si="86"/>
        <v>0</v>
      </c>
      <c r="G537" s="43"/>
      <c r="H537" s="44" t="b">
        <f t="shared" si="89"/>
        <v>0</v>
      </c>
      <c r="I537" s="44">
        <v>87.3</v>
      </c>
      <c r="J537" s="14"/>
      <c r="K537" s="17"/>
    </row>
    <row r="538" s="4" customFormat="1" ht="23.1" customHeight="1" outlineLevel="1" spans="1:11">
      <c r="A538" s="41" t="s">
        <v>1000</v>
      </c>
      <c r="B538" s="41" t="s">
        <v>1001</v>
      </c>
      <c r="C538" s="40" t="s">
        <v>334</v>
      </c>
      <c r="D538" s="42"/>
      <c r="E538" s="43">
        <v>10</v>
      </c>
      <c r="F538" s="43">
        <f t="shared" si="86"/>
        <v>0</v>
      </c>
      <c r="G538" s="43"/>
      <c r="H538" s="44" t="b">
        <f t="shared" si="89"/>
        <v>0</v>
      </c>
      <c r="I538" s="44">
        <v>92.12</v>
      </c>
      <c r="J538" s="14"/>
      <c r="K538" s="17"/>
    </row>
    <row r="539" s="4" customFormat="1" ht="23.1" customHeight="1" outlineLevel="1" spans="1:11">
      <c r="A539" s="41" t="s">
        <v>1002</v>
      </c>
      <c r="B539" s="41" t="s">
        <v>1003</v>
      </c>
      <c r="C539" s="40" t="s">
        <v>334</v>
      </c>
      <c r="D539" s="42"/>
      <c r="E539" s="43">
        <v>10</v>
      </c>
      <c r="F539" s="43">
        <f t="shared" si="86"/>
        <v>0</v>
      </c>
      <c r="G539" s="43"/>
      <c r="H539" s="44" t="b">
        <f t="shared" si="89"/>
        <v>0</v>
      </c>
      <c r="I539" s="44">
        <v>5.34</v>
      </c>
      <c r="J539" s="14"/>
      <c r="K539" s="17"/>
    </row>
    <row r="540" s="4" customFormat="1" ht="23.1" customHeight="1" outlineLevel="1" spans="1:11">
      <c r="A540" s="41">
        <v>603</v>
      </c>
      <c r="B540" s="41" t="s">
        <v>1004</v>
      </c>
      <c r="C540" s="40"/>
      <c r="D540" s="42"/>
      <c r="E540" s="43">
        <v>0</v>
      </c>
      <c r="F540" s="43">
        <f t="shared" si="86"/>
        <v>0</v>
      </c>
      <c r="G540" s="43"/>
      <c r="H540" s="44"/>
      <c r="I540" s="44"/>
      <c r="J540" s="14"/>
      <c r="K540" s="17"/>
    </row>
    <row r="541" s="4" customFormat="1" ht="23.1" customHeight="1" outlineLevel="1" spans="1:11">
      <c r="A541" s="41" t="s">
        <v>1005</v>
      </c>
      <c r="B541" s="41" t="s">
        <v>1006</v>
      </c>
      <c r="C541" s="40"/>
      <c r="D541" s="42"/>
      <c r="E541" s="43">
        <v>0</v>
      </c>
      <c r="F541" s="43">
        <f t="shared" si="86"/>
        <v>0</v>
      </c>
      <c r="G541" s="43"/>
      <c r="H541" s="44"/>
      <c r="I541" s="44"/>
      <c r="J541" s="14"/>
      <c r="K541" s="17"/>
    </row>
    <row r="542" s="4" customFormat="1" ht="23.1" customHeight="1" outlineLevel="1" spans="1:11">
      <c r="A542" s="41" t="s">
        <v>1007</v>
      </c>
      <c r="B542" s="41" t="s">
        <v>1008</v>
      </c>
      <c r="C542" s="40" t="s">
        <v>1009</v>
      </c>
      <c r="D542" s="42"/>
      <c r="E542" s="43">
        <v>2</v>
      </c>
      <c r="F542" s="43">
        <f t="shared" si="86"/>
        <v>0</v>
      </c>
      <c r="G542" s="43"/>
      <c r="H542" s="44" t="b">
        <f t="shared" ref="H542:H556" si="90">IF(D542&gt;I542,"超限价")</f>
        <v>0</v>
      </c>
      <c r="I542" s="44">
        <v>174.15</v>
      </c>
      <c r="J542" s="14"/>
      <c r="K542" s="17"/>
    </row>
    <row r="543" s="4" customFormat="1" ht="23.1" customHeight="1" outlineLevel="1" spans="1:11">
      <c r="A543" s="41" t="s">
        <v>1010</v>
      </c>
      <c r="B543" s="41" t="s">
        <v>1011</v>
      </c>
      <c r="C543" s="40" t="s">
        <v>1009</v>
      </c>
      <c r="D543" s="42"/>
      <c r="E543" s="43">
        <v>600</v>
      </c>
      <c r="F543" s="43">
        <f t="shared" si="86"/>
        <v>0</v>
      </c>
      <c r="G543" s="43"/>
      <c r="H543" s="44" t="b">
        <f t="shared" si="90"/>
        <v>0</v>
      </c>
      <c r="I543" s="44">
        <v>277.42</v>
      </c>
      <c r="J543" s="14"/>
      <c r="K543" s="17"/>
    </row>
    <row r="544" s="4" customFormat="1" ht="23.1" customHeight="1" outlineLevel="1" spans="1:11">
      <c r="A544" s="41" t="s">
        <v>1012</v>
      </c>
      <c r="B544" s="41" t="s">
        <v>1013</v>
      </c>
      <c r="C544" s="40" t="s">
        <v>1009</v>
      </c>
      <c r="D544" s="42"/>
      <c r="E544" s="43">
        <v>0</v>
      </c>
      <c r="F544" s="43">
        <f t="shared" si="86"/>
        <v>0</v>
      </c>
      <c r="G544" s="43"/>
      <c r="H544" s="44" t="b">
        <f t="shared" si="90"/>
        <v>0</v>
      </c>
      <c r="I544" s="44">
        <v>281.28</v>
      </c>
      <c r="J544" s="14"/>
      <c r="K544" s="17"/>
    </row>
    <row r="545" s="4" customFormat="1" ht="23.1" customHeight="1" outlineLevel="1" spans="1:11">
      <c r="A545" s="41" t="s">
        <v>1014</v>
      </c>
      <c r="B545" s="41" t="s">
        <v>1015</v>
      </c>
      <c r="C545" s="40" t="s">
        <v>1009</v>
      </c>
      <c r="D545" s="42"/>
      <c r="E545" s="43">
        <v>20</v>
      </c>
      <c r="F545" s="43">
        <f t="shared" si="86"/>
        <v>0</v>
      </c>
      <c r="G545" s="43"/>
      <c r="H545" s="44" t="b">
        <f t="shared" si="90"/>
        <v>0</v>
      </c>
      <c r="I545" s="44">
        <v>290.22</v>
      </c>
      <c r="J545" s="14"/>
      <c r="K545" s="17"/>
    </row>
    <row r="546" s="4" customFormat="1" ht="23.1" customHeight="1" outlineLevel="1" spans="1:11">
      <c r="A546" s="41" t="s">
        <v>1016</v>
      </c>
      <c r="B546" s="41" t="s">
        <v>1017</v>
      </c>
      <c r="C546" s="40" t="s">
        <v>1009</v>
      </c>
      <c r="D546" s="42"/>
      <c r="E546" s="43">
        <v>0</v>
      </c>
      <c r="F546" s="43">
        <f t="shared" si="86"/>
        <v>0</v>
      </c>
      <c r="G546" s="43"/>
      <c r="H546" s="44" t="b">
        <f t="shared" si="90"/>
        <v>0</v>
      </c>
      <c r="I546" s="44">
        <v>303.17</v>
      </c>
      <c r="J546" s="14"/>
      <c r="K546" s="17"/>
    </row>
    <row r="547" s="4" customFormat="1" ht="23.1" customHeight="1" outlineLevel="1" spans="1:11">
      <c r="A547" s="41" t="s">
        <v>1018</v>
      </c>
      <c r="B547" s="41" t="s">
        <v>1019</v>
      </c>
      <c r="C547" s="40" t="s">
        <v>1009</v>
      </c>
      <c r="D547" s="42"/>
      <c r="E547" s="43">
        <v>0</v>
      </c>
      <c r="F547" s="43">
        <f t="shared" si="86"/>
        <v>0</v>
      </c>
      <c r="G547" s="43"/>
      <c r="H547" s="44" t="b">
        <f t="shared" si="90"/>
        <v>0</v>
      </c>
      <c r="I547" s="44">
        <v>322.48</v>
      </c>
      <c r="J547" s="14"/>
      <c r="K547" s="17"/>
    </row>
    <row r="548" s="4" customFormat="1" ht="23.1" customHeight="1" outlineLevel="1" spans="1:11">
      <c r="A548" s="41" t="s">
        <v>1020</v>
      </c>
      <c r="B548" s="41" t="s">
        <v>1021</v>
      </c>
      <c r="C548" s="40" t="s">
        <v>1009</v>
      </c>
      <c r="D548" s="42"/>
      <c r="E548" s="43">
        <v>100</v>
      </c>
      <c r="F548" s="43">
        <f t="shared" si="86"/>
        <v>0</v>
      </c>
      <c r="G548" s="43"/>
      <c r="H548" s="44" t="b">
        <f t="shared" si="90"/>
        <v>0</v>
      </c>
      <c r="I548" s="44">
        <v>504.36</v>
      </c>
      <c r="J548" s="14"/>
      <c r="K548" s="17"/>
    </row>
    <row r="549" s="4" customFormat="1" ht="23.1" customHeight="1" outlineLevel="1" spans="1:11">
      <c r="A549" s="41" t="s">
        <v>1022</v>
      </c>
      <c r="B549" s="41" t="s">
        <v>1023</v>
      </c>
      <c r="C549" s="40" t="s">
        <v>1009</v>
      </c>
      <c r="D549" s="42"/>
      <c r="E549" s="43">
        <v>0</v>
      </c>
      <c r="F549" s="43">
        <f t="shared" si="86"/>
        <v>0</v>
      </c>
      <c r="G549" s="43"/>
      <c r="H549" s="44" t="b">
        <f t="shared" si="90"/>
        <v>0</v>
      </c>
      <c r="I549" s="44">
        <v>518.21</v>
      </c>
      <c r="J549" s="14"/>
      <c r="K549" s="17"/>
    </row>
    <row r="550" s="4" customFormat="1" ht="23.1" customHeight="1" outlineLevel="1" spans="1:11">
      <c r="A550" s="41" t="s">
        <v>1024</v>
      </c>
      <c r="B550" s="41" t="s">
        <v>1025</v>
      </c>
      <c r="C550" s="40" t="s">
        <v>1009</v>
      </c>
      <c r="D550" s="42"/>
      <c r="E550" s="43">
        <v>0</v>
      </c>
      <c r="F550" s="43">
        <f t="shared" si="86"/>
        <v>0</v>
      </c>
      <c r="G550" s="43"/>
      <c r="H550" s="44" t="b">
        <f t="shared" si="90"/>
        <v>0</v>
      </c>
      <c r="I550" s="44">
        <v>524.04</v>
      </c>
      <c r="J550" s="14"/>
      <c r="K550" s="17"/>
    </row>
    <row r="551" s="4" customFormat="1" ht="23.1" customHeight="1" outlineLevel="1" spans="1:11">
      <c r="A551" s="41" t="s">
        <v>1026</v>
      </c>
      <c r="B551" s="41" t="s">
        <v>1027</v>
      </c>
      <c r="C551" s="40" t="s">
        <v>1009</v>
      </c>
      <c r="D551" s="42"/>
      <c r="E551" s="43">
        <v>0</v>
      </c>
      <c r="F551" s="43">
        <f t="shared" si="86"/>
        <v>0</v>
      </c>
      <c r="G551" s="43"/>
      <c r="H551" s="44" t="b">
        <f t="shared" si="90"/>
        <v>0</v>
      </c>
      <c r="I551" s="44">
        <v>585.7</v>
      </c>
      <c r="J551" s="14"/>
      <c r="K551" s="17"/>
    </row>
    <row r="552" s="4" customFormat="1" ht="23.1" customHeight="1" outlineLevel="1" spans="1:11">
      <c r="A552" s="41" t="s">
        <v>1028</v>
      </c>
      <c r="B552" s="41" t="s">
        <v>1029</v>
      </c>
      <c r="C552" s="40" t="s">
        <v>1009</v>
      </c>
      <c r="D552" s="42"/>
      <c r="E552" s="43">
        <v>700</v>
      </c>
      <c r="F552" s="43">
        <f t="shared" si="86"/>
        <v>0</v>
      </c>
      <c r="G552" s="43"/>
      <c r="H552" s="44" t="b">
        <f t="shared" si="90"/>
        <v>0</v>
      </c>
      <c r="I552" s="44">
        <v>48.49</v>
      </c>
      <c r="J552" s="14"/>
      <c r="K552" s="17"/>
    </row>
    <row r="553" s="4" customFormat="1" ht="23.1" customHeight="1" outlineLevel="1" spans="1:11">
      <c r="A553" s="41" t="s">
        <v>1030</v>
      </c>
      <c r="B553" s="41" t="s">
        <v>1031</v>
      </c>
      <c r="C553" s="40" t="s">
        <v>1009</v>
      </c>
      <c r="D553" s="42"/>
      <c r="E553" s="43">
        <v>0</v>
      </c>
      <c r="F553" s="43">
        <f t="shared" si="86"/>
        <v>0</v>
      </c>
      <c r="G553" s="43"/>
      <c r="H553" s="44" t="b">
        <f t="shared" si="90"/>
        <v>0</v>
      </c>
      <c r="I553" s="44">
        <v>315.16</v>
      </c>
      <c r="J553" s="14"/>
      <c r="K553" s="17"/>
    </row>
    <row r="554" s="4" customFormat="1" ht="23.1" customHeight="1" outlineLevel="1" spans="1:11">
      <c r="A554" s="41" t="s">
        <v>1032</v>
      </c>
      <c r="B554" s="41" t="s">
        <v>1033</v>
      </c>
      <c r="C554" s="40" t="s">
        <v>1009</v>
      </c>
      <c r="D554" s="42"/>
      <c r="E554" s="43">
        <v>0</v>
      </c>
      <c r="F554" s="43">
        <f t="shared" si="86"/>
        <v>0</v>
      </c>
      <c r="G554" s="43"/>
      <c r="H554" s="44" t="b">
        <f t="shared" si="90"/>
        <v>0</v>
      </c>
      <c r="I554" s="44">
        <v>367.08</v>
      </c>
      <c r="J554" s="14"/>
      <c r="K554" s="17"/>
    </row>
    <row r="555" s="4" customFormat="1" ht="23.1" customHeight="1" outlineLevel="1" spans="1:11">
      <c r="A555" s="41" t="s">
        <v>1034</v>
      </c>
      <c r="B555" s="41" t="s">
        <v>1035</v>
      </c>
      <c r="C555" s="40" t="s">
        <v>1009</v>
      </c>
      <c r="D555" s="42"/>
      <c r="E555" s="43">
        <v>0</v>
      </c>
      <c r="F555" s="43">
        <f t="shared" si="86"/>
        <v>0</v>
      </c>
      <c r="G555" s="43"/>
      <c r="H555" s="44" t="b">
        <f t="shared" si="90"/>
        <v>0</v>
      </c>
      <c r="I555" s="44">
        <v>546.23</v>
      </c>
      <c r="J555" s="14"/>
      <c r="K555" s="17"/>
    </row>
    <row r="556" s="4" customFormat="1" ht="23.1" customHeight="1" outlineLevel="1" spans="1:11">
      <c r="A556" s="41" t="s">
        <v>1036</v>
      </c>
      <c r="B556" s="41" t="s">
        <v>1037</v>
      </c>
      <c r="C556" s="40" t="s">
        <v>1009</v>
      </c>
      <c r="D556" s="42"/>
      <c r="E556" s="43">
        <v>0</v>
      </c>
      <c r="F556" s="43">
        <f t="shared" si="86"/>
        <v>0</v>
      </c>
      <c r="G556" s="43"/>
      <c r="H556" s="44" t="b">
        <f t="shared" si="90"/>
        <v>0</v>
      </c>
      <c r="I556" s="44">
        <v>344.17</v>
      </c>
      <c r="J556" s="14"/>
      <c r="K556" s="17"/>
    </row>
    <row r="557" s="4" customFormat="1" ht="23.1" customHeight="1" outlineLevel="1" spans="1:11">
      <c r="A557" s="41" t="s">
        <v>1038</v>
      </c>
      <c r="B557" s="41" t="s">
        <v>1039</v>
      </c>
      <c r="C557" s="40"/>
      <c r="D557" s="42"/>
      <c r="E557" s="43">
        <v>0</v>
      </c>
      <c r="F557" s="43">
        <f t="shared" si="86"/>
        <v>0</v>
      </c>
      <c r="G557" s="43"/>
      <c r="H557" s="44"/>
      <c r="I557" s="44"/>
      <c r="J557" s="14"/>
      <c r="K557" s="17"/>
    </row>
    <row r="558" s="4" customFormat="1" ht="23.1" customHeight="1" outlineLevel="1" spans="1:11">
      <c r="A558" s="41" t="s">
        <v>1040</v>
      </c>
      <c r="B558" s="41" t="s">
        <v>1041</v>
      </c>
      <c r="C558" s="40" t="s">
        <v>1009</v>
      </c>
      <c r="D558" s="42"/>
      <c r="E558" s="43">
        <v>2</v>
      </c>
      <c r="F558" s="43">
        <f t="shared" si="86"/>
        <v>0</v>
      </c>
      <c r="G558" s="43"/>
      <c r="H558" s="44" t="b">
        <f t="shared" ref="H558:H570" si="91">IF(D558&gt;I558,"超限价")</f>
        <v>0</v>
      </c>
      <c r="I558" s="44">
        <v>236.8</v>
      </c>
      <c r="J558" s="14"/>
      <c r="K558" s="17"/>
    </row>
    <row r="559" s="4" customFormat="1" ht="23.1" customHeight="1" outlineLevel="1" spans="1:11">
      <c r="A559" s="41" t="s">
        <v>1042</v>
      </c>
      <c r="B559" s="41" t="s">
        <v>1043</v>
      </c>
      <c r="C559" s="40" t="s">
        <v>1009</v>
      </c>
      <c r="D559" s="42"/>
      <c r="E559" s="43">
        <v>2</v>
      </c>
      <c r="F559" s="43">
        <f t="shared" si="86"/>
        <v>0</v>
      </c>
      <c r="G559" s="43"/>
      <c r="H559" s="44" t="b">
        <f t="shared" si="91"/>
        <v>0</v>
      </c>
      <c r="I559" s="44">
        <v>277.98</v>
      </c>
      <c r="J559" s="14"/>
      <c r="K559" s="17"/>
    </row>
    <row r="560" s="4" customFormat="1" ht="23.1" customHeight="1" outlineLevel="1" spans="1:11">
      <c r="A560" s="41" t="s">
        <v>1044</v>
      </c>
      <c r="B560" s="41" t="s">
        <v>1045</v>
      </c>
      <c r="C560" s="40" t="s">
        <v>1009</v>
      </c>
      <c r="D560" s="42"/>
      <c r="E560" s="43">
        <v>2</v>
      </c>
      <c r="F560" s="43">
        <f t="shared" si="86"/>
        <v>0</v>
      </c>
      <c r="G560" s="43"/>
      <c r="H560" s="44" t="b">
        <f t="shared" si="91"/>
        <v>0</v>
      </c>
      <c r="I560" s="44">
        <v>290.95</v>
      </c>
      <c r="J560" s="14"/>
      <c r="K560" s="17"/>
    </row>
    <row r="561" s="4" customFormat="1" ht="23.1" customHeight="1" outlineLevel="1" spans="1:11">
      <c r="A561" s="41" t="s">
        <v>1046</v>
      </c>
      <c r="B561" s="41" t="s">
        <v>1047</v>
      </c>
      <c r="C561" s="40" t="s">
        <v>1009</v>
      </c>
      <c r="D561" s="42"/>
      <c r="E561" s="43">
        <v>2</v>
      </c>
      <c r="F561" s="43">
        <f t="shared" si="86"/>
        <v>0</v>
      </c>
      <c r="G561" s="43"/>
      <c r="H561" s="44" t="b">
        <f t="shared" si="91"/>
        <v>0</v>
      </c>
      <c r="I561" s="44">
        <v>451.14</v>
      </c>
      <c r="J561" s="14"/>
      <c r="K561" s="17"/>
    </row>
    <row r="562" s="4" customFormat="1" ht="23.1" customHeight="1" outlineLevel="1" spans="1:11">
      <c r="A562" s="41" t="s">
        <v>1048</v>
      </c>
      <c r="B562" s="41" t="s">
        <v>1049</v>
      </c>
      <c r="C562" s="40" t="s">
        <v>1009</v>
      </c>
      <c r="D562" s="42"/>
      <c r="E562" s="43">
        <v>2</v>
      </c>
      <c r="F562" s="43">
        <f t="shared" si="86"/>
        <v>0</v>
      </c>
      <c r="G562" s="43"/>
      <c r="H562" s="44" t="b">
        <f t="shared" si="91"/>
        <v>0</v>
      </c>
      <c r="I562" s="44">
        <v>422.89</v>
      </c>
      <c r="J562" s="14"/>
      <c r="K562" s="17"/>
    </row>
    <row r="563" s="4" customFormat="1" ht="23.1" customHeight="1" outlineLevel="1" spans="1:11">
      <c r="A563" s="41" t="s">
        <v>1050</v>
      </c>
      <c r="B563" s="41" t="s">
        <v>1051</v>
      </c>
      <c r="C563" s="40" t="s">
        <v>1009</v>
      </c>
      <c r="D563" s="42"/>
      <c r="E563" s="43">
        <v>2</v>
      </c>
      <c r="F563" s="43">
        <f t="shared" si="86"/>
        <v>0</v>
      </c>
      <c r="G563" s="43"/>
      <c r="H563" s="44" t="b">
        <f t="shared" si="91"/>
        <v>0</v>
      </c>
      <c r="I563" s="44">
        <v>322.63</v>
      </c>
      <c r="J563" s="14"/>
      <c r="K563" s="17"/>
    </row>
    <row r="564" s="4" customFormat="1" ht="23.1" customHeight="1" outlineLevel="1" spans="1:11">
      <c r="A564" s="41" t="s">
        <v>1052</v>
      </c>
      <c r="B564" s="41" t="s">
        <v>1053</v>
      </c>
      <c r="C564" s="40" t="s">
        <v>1009</v>
      </c>
      <c r="D564" s="42"/>
      <c r="E564" s="43">
        <v>7</v>
      </c>
      <c r="F564" s="43">
        <f t="shared" si="86"/>
        <v>0</v>
      </c>
      <c r="G564" s="43"/>
      <c r="H564" s="44" t="b">
        <f t="shared" si="91"/>
        <v>0</v>
      </c>
      <c r="I564" s="44">
        <v>384.98</v>
      </c>
      <c r="J564" s="14"/>
      <c r="K564" s="17"/>
    </row>
    <row r="565" s="4" customFormat="1" ht="23.1" customHeight="1" outlineLevel="1" spans="1:11">
      <c r="A565" s="41" t="s">
        <v>1054</v>
      </c>
      <c r="B565" s="41" t="s">
        <v>1055</v>
      </c>
      <c r="C565" s="40" t="s">
        <v>1009</v>
      </c>
      <c r="D565" s="42"/>
      <c r="E565" s="43">
        <v>13</v>
      </c>
      <c r="F565" s="43">
        <f t="shared" si="86"/>
        <v>0</v>
      </c>
      <c r="G565" s="43"/>
      <c r="H565" s="44" t="b">
        <f t="shared" si="91"/>
        <v>0</v>
      </c>
      <c r="I565" s="44">
        <v>317.66</v>
      </c>
      <c r="J565" s="14"/>
      <c r="K565" s="17"/>
    </row>
    <row r="566" s="4" customFormat="1" ht="23.1" customHeight="1" outlineLevel="1" spans="1:11">
      <c r="A566" s="41" t="s">
        <v>1056</v>
      </c>
      <c r="B566" s="41" t="s">
        <v>1057</v>
      </c>
      <c r="C566" s="40" t="s">
        <v>1009</v>
      </c>
      <c r="D566" s="42"/>
      <c r="E566" s="43">
        <v>13</v>
      </c>
      <c r="F566" s="43">
        <f t="shared" si="86"/>
        <v>0</v>
      </c>
      <c r="G566" s="43"/>
      <c r="H566" s="44" t="b">
        <f t="shared" si="91"/>
        <v>0</v>
      </c>
      <c r="I566" s="44">
        <v>366.59</v>
      </c>
      <c r="J566" s="14"/>
      <c r="K566" s="17"/>
    </row>
    <row r="567" s="4" customFormat="1" ht="23.1" customHeight="1" outlineLevel="1" spans="1:11">
      <c r="A567" s="41" t="s">
        <v>1058</v>
      </c>
      <c r="B567" s="41" t="s">
        <v>1059</v>
      </c>
      <c r="C567" s="40" t="s">
        <v>1009</v>
      </c>
      <c r="D567" s="42"/>
      <c r="E567" s="43">
        <v>10</v>
      </c>
      <c r="F567" s="43">
        <f t="shared" si="86"/>
        <v>0</v>
      </c>
      <c r="G567" s="43"/>
      <c r="H567" s="44" t="b">
        <f t="shared" si="91"/>
        <v>0</v>
      </c>
      <c r="I567" s="44">
        <v>102.82</v>
      </c>
      <c r="J567" s="14"/>
      <c r="K567" s="17"/>
    </row>
    <row r="568" s="4" customFormat="1" ht="23.1" customHeight="1" outlineLevel="1" spans="1:11">
      <c r="A568" s="41" t="s">
        <v>1060</v>
      </c>
      <c r="B568" s="41" t="s">
        <v>1061</v>
      </c>
      <c r="C568" s="40" t="s">
        <v>1009</v>
      </c>
      <c r="D568" s="42"/>
      <c r="E568" s="43">
        <v>10</v>
      </c>
      <c r="F568" s="43">
        <f t="shared" si="86"/>
        <v>0</v>
      </c>
      <c r="G568" s="43"/>
      <c r="H568" s="44" t="b">
        <f t="shared" si="91"/>
        <v>0</v>
      </c>
      <c r="I568" s="44">
        <v>441.82</v>
      </c>
      <c r="J568" s="14"/>
      <c r="K568" s="17"/>
    </row>
    <row r="569" s="4" customFormat="1" ht="23.1" customHeight="1" outlineLevel="1" spans="1:11">
      <c r="A569" s="41" t="s">
        <v>1062</v>
      </c>
      <c r="B569" s="41" t="s">
        <v>1063</v>
      </c>
      <c r="C569" s="40" t="s">
        <v>65</v>
      </c>
      <c r="D569" s="42"/>
      <c r="E569" s="43">
        <v>5</v>
      </c>
      <c r="F569" s="43">
        <f t="shared" si="86"/>
        <v>0</v>
      </c>
      <c r="G569" s="43"/>
      <c r="H569" s="44" t="b">
        <f t="shared" si="91"/>
        <v>0</v>
      </c>
      <c r="I569" s="44">
        <v>165.71</v>
      </c>
      <c r="J569" s="14"/>
      <c r="K569" s="17"/>
    </row>
    <row r="570" s="4" customFormat="1" ht="23.1" customHeight="1" outlineLevel="1" spans="1:11">
      <c r="A570" s="41" t="s">
        <v>1064</v>
      </c>
      <c r="B570" s="41" t="s">
        <v>1065</v>
      </c>
      <c r="C570" s="40" t="s">
        <v>65</v>
      </c>
      <c r="D570" s="42"/>
      <c r="E570" s="43">
        <v>5</v>
      </c>
      <c r="F570" s="43">
        <f t="shared" si="86"/>
        <v>0</v>
      </c>
      <c r="G570" s="43"/>
      <c r="H570" s="44" t="b">
        <f t="shared" si="91"/>
        <v>0</v>
      </c>
      <c r="I570" s="44">
        <v>256.36</v>
      </c>
      <c r="J570" s="14"/>
      <c r="K570" s="17"/>
    </row>
    <row r="571" s="4" customFormat="1" ht="23.1" customHeight="1" outlineLevel="1" spans="1:11">
      <c r="A571" s="41" t="s">
        <v>1066</v>
      </c>
      <c r="B571" s="41" t="s">
        <v>1067</v>
      </c>
      <c r="C571" s="40"/>
      <c r="D571" s="42"/>
      <c r="E571" s="43">
        <v>0</v>
      </c>
      <c r="F571" s="43">
        <f t="shared" si="86"/>
        <v>0</v>
      </c>
      <c r="G571" s="43"/>
      <c r="H571" s="44"/>
      <c r="I571" s="44"/>
      <c r="J571" s="14"/>
      <c r="K571" s="17"/>
    </row>
    <row r="572" s="4" customFormat="1" ht="23.1" customHeight="1" outlineLevel="1" spans="1:11">
      <c r="A572" s="41" t="s">
        <v>1068</v>
      </c>
      <c r="B572" s="41" t="s">
        <v>1069</v>
      </c>
      <c r="C572" s="40" t="s">
        <v>1009</v>
      </c>
      <c r="D572" s="42"/>
      <c r="E572" s="43">
        <v>5</v>
      </c>
      <c r="F572" s="43">
        <f t="shared" si="86"/>
        <v>0</v>
      </c>
      <c r="G572" s="43"/>
      <c r="H572" s="44" t="b">
        <f t="shared" ref="H572:H584" si="92">IF(D572&gt;I572,"超限价")</f>
        <v>0</v>
      </c>
      <c r="I572" s="44">
        <v>195.85</v>
      </c>
      <c r="J572" s="14"/>
      <c r="K572" s="17"/>
    </row>
    <row r="573" s="4" customFormat="1" ht="23.1" customHeight="1" outlineLevel="1" spans="1:11">
      <c r="A573" s="41" t="s">
        <v>1070</v>
      </c>
      <c r="B573" s="41" t="s">
        <v>1071</v>
      </c>
      <c r="C573" s="40" t="s">
        <v>1009</v>
      </c>
      <c r="D573" s="42"/>
      <c r="E573" s="43">
        <v>5</v>
      </c>
      <c r="F573" s="43">
        <f t="shared" ref="F573:F636" si="93">ROUND(E573*D573,2)</f>
        <v>0</v>
      </c>
      <c r="G573" s="43"/>
      <c r="H573" s="44" t="b">
        <f t="shared" si="92"/>
        <v>0</v>
      </c>
      <c r="I573" s="44">
        <v>182.82</v>
      </c>
      <c r="J573" s="14"/>
      <c r="K573" s="17"/>
    </row>
    <row r="574" s="4" customFormat="1" ht="23.1" customHeight="1" outlineLevel="1" spans="1:11">
      <c r="A574" s="41" t="s">
        <v>1072</v>
      </c>
      <c r="B574" s="41" t="s">
        <v>1073</v>
      </c>
      <c r="C574" s="40" t="s">
        <v>1009</v>
      </c>
      <c r="D574" s="42"/>
      <c r="E574" s="43">
        <v>5</v>
      </c>
      <c r="F574" s="43">
        <f t="shared" si="93"/>
        <v>0</v>
      </c>
      <c r="G574" s="43"/>
      <c r="H574" s="44" t="b">
        <f t="shared" si="92"/>
        <v>0</v>
      </c>
      <c r="I574" s="44">
        <v>168.58</v>
      </c>
      <c r="J574" s="14"/>
      <c r="K574" s="17"/>
    </row>
    <row r="575" s="4" customFormat="1" ht="23.1" customHeight="1" outlineLevel="1" spans="1:11">
      <c r="A575" s="41" t="s">
        <v>1074</v>
      </c>
      <c r="B575" s="41" t="s">
        <v>1075</v>
      </c>
      <c r="C575" s="40" t="s">
        <v>1009</v>
      </c>
      <c r="D575" s="42"/>
      <c r="E575" s="43">
        <v>5</v>
      </c>
      <c r="F575" s="43">
        <f t="shared" si="93"/>
        <v>0</v>
      </c>
      <c r="G575" s="43"/>
      <c r="H575" s="44" t="b">
        <f t="shared" si="92"/>
        <v>0</v>
      </c>
      <c r="I575" s="44">
        <v>193.21</v>
      </c>
      <c r="J575" s="14"/>
      <c r="K575" s="17"/>
    </row>
    <row r="576" s="4" customFormat="1" ht="23.1" customHeight="1" outlineLevel="1" spans="1:11">
      <c r="A576" s="41" t="s">
        <v>1076</v>
      </c>
      <c r="B576" s="41" t="s">
        <v>1077</v>
      </c>
      <c r="C576" s="40" t="s">
        <v>1009</v>
      </c>
      <c r="D576" s="42"/>
      <c r="E576" s="43">
        <v>10</v>
      </c>
      <c r="F576" s="43">
        <f t="shared" si="93"/>
        <v>0</v>
      </c>
      <c r="G576" s="43"/>
      <c r="H576" s="44" t="b">
        <f t="shared" si="92"/>
        <v>0</v>
      </c>
      <c r="I576" s="44">
        <v>199.76</v>
      </c>
      <c r="J576" s="14"/>
      <c r="K576" s="17"/>
    </row>
    <row r="577" s="4" customFormat="1" ht="23.1" customHeight="1" outlineLevel="1" spans="1:11">
      <c r="A577" s="41" t="s">
        <v>1078</v>
      </c>
      <c r="B577" s="41" t="s">
        <v>1079</v>
      </c>
      <c r="C577" s="40" t="s">
        <v>1009</v>
      </c>
      <c r="D577" s="42"/>
      <c r="E577" s="43">
        <v>10</v>
      </c>
      <c r="F577" s="43">
        <f t="shared" si="93"/>
        <v>0</v>
      </c>
      <c r="G577" s="43"/>
      <c r="H577" s="44" t="b">
        <f t="shared" si="92"/>
        <v>0</v>
      </c>
      <c r="I577" s="44">
        <v>206.05</v>
      </c>
      <c r="J577" s="14"/>
      <c r="K577" s="17"/>
    </row>
    <row r="578" s="4" customFormat="1" ht="23.1" customHeight="1" outlineLevel="1" spans="1:11">
      <c r="A578" s="41" t="s">
        <v>1080</v>
      </c>
      <c r="B578" s="41" t="s">
        <v>1081</v>
      </c>
      <c r="C578" s="40" t="s">
        <v>1009</v>
      </c>
      <c r="D578" s="42"/>
      <c r="E578" s="43">
        <v>5</v>
      </c>
      <c r="F578" s="43">
        <f t="shared" si="93"/>
        <v>0</v>
      </c>
      <c r="G578" s="43"/>
      <c r="H578" s="44" t="b">
        <f t="shared" si="92"/>
        <v>0</v>
      </c>
      <c r="I578" s="44">
        <v>242.67</v>
      </c>
      <c r="J578" s="14"/>
      <c r="K578" s="17"/>
    </row>
    <row r="579" s="4" customFormat="1" ht="23.1" customHeight="1" outlineLevel="1" spans="1:11">
      <c r="A579" s="41" t="s">
        <v>1082</v>
      </c>
      <c r="B579" s="41" t="s">
        <v>1083</v>
      </c>
      <c r="C579" s="40" t="s">
        <v>1009</v>
      </c>
      <c r="D579" s="42"/>
      <c r="E579" s="43">
        <v>5</v>
      </c>
      <c r="F579" s="43">
        <f t="shared" si="93"/>
        <v>0</v>
      </c>
      <c r="G579" s="43"/>
      <c r="H579" s="44" t="b">
        <f t="shared" si="92"/>
        <v>0</v>
      </c>
      <c r="I579" s="44">
        <v>272.19</v>
      </c>
      <c r="J579" s="14"/>
      <c r="K579" s="17"/>
    </row>
    <row r="580" s="4" customFormat="1" ht="23.1" customHeight="1" outlineLevel="1" spans="1:11">
      <c r="A580" s="41" t="s">
        <v>1084</v>
      </c>
      <c r="B580" s="41" t="s">
        <v>1085</v>
      </c>
      <c r="C580" s="40" t="s">
        <v>1009</v>
      </c>
      <c r="D580" s="42"/>
      <c r="E580" s="43">
        <v>5</v>
      </c>
      <c r="F580" s="43">
        <f t="shared" si="93"/>
        <v>0</v>
      </c>
      <c r="G580" s="43"/>
      <c r="H580" s="44" t="b">
        <f t="shared" si="92"/>
        <v>0</v>
      </c>
      <c r="I580" s="44">
        <v>275.05</v>
      </c>
      <c r="J580" s="14"/>
      <c r="K580" s="17"/>
    </row>
    <row r="581" s="4" customFormat="1" ht="23.1" customHeight="1" outlineLevel="1" spans="1:11">
      <c r="A581" s="41" t="s">
        <v>1086</v>
      </c>
      <c r="B581" s="41" t="s">
        <v>1087</v>
      </c>
      <c r="C581" s="40" t="s">
        <v>1009</v>
      </c>
      <c r="D581" s="42"/>
      <c r="E581" s="43">
        <v>5</v>
      </c>
      <c r="F581" s="43">
        <f t="shared" si="93"/>
        <v>0</v>
      </c>
      <c r="G581" s="43"/>
      <c r="H581" s="44" t="b">
        <f t="shared" si="92"/>
        <v>0</v>
      </c>
      <c r="I581" s="44">
        <v>292.13</v>
      </c>
      <c r="J581" s="14"/>
      <c r="K581" s="17"/>
    </row>
    <row r="582" s="4" customFormat="1" ht="23.1" customHeight="1" outlineLevel="1" spans="1:11">
      <c r="A582" s="41" t="s">
        <v>1088</v>
      </c>
      <c r="B582" s="41" t="s">
        <v>1089</v>
      </c>
      <c r="C582" s="40" t="s">
        <v>1009</v>
      </c>
      <c r="D582" s="42"/>
      <c r="E582" s="43">
        <v>5</v>
      </c>
      <c r="F582" s="43">
        <f t="shared" si="93"/>
        <v>0</v>
      </c>
      <c r="G582" s="43"/>
      <c r="H582" s="44" t="b">
        <f t="shared" si="92"/>
        <v>0</v>
      </c>
      <c r="I582" s="44">
        <v>311.55</v>
      </c>
      <c r="J582" s="14"/>
      <c r="K582" s="17"/>
    </row>
    <row r="583" s="4" customFormat="1" ht="23.1" customHeight="1" outlineLevel="1" spans="1:11">
      <c r="A583" s="41" t="s">
        <v>1090</v>
      </c>
      <c r="B583" s="41" t="s">
        <v>1091</v>
      </c>
      <c r="C583" s="40" t="s">
        <v>62</v>
      </c>
      <c r="D583" s="42"/>
      <c r="E583" s="43">
        <v>600</v>
      </c>
      <c r="F583" s="43">
        <f t="shared" si="93"/>
        <v>0</v>
      </c>
      <c r="G583" s="43"/>
      <c r="H583" s="44" t="b">
        <f t="shared" si="92"/>
        <v>0</v>
      </c>
      <c r="I583" s="44">
        <v>13.9</v>
      </c>
      <c r="J583" s="14"/>
      <c r="K583" s="17"/>
    </row>
    <row r="584" s="4" customFormat="1" ht="23.1" customHeight="1" outlineLevel="1" spans="1:11">
      <c r="A584" s="41" t="s">
        <v>1092</v>
      </c>
      <c r="B584" s="41" t="s">
        <v>1093</v>
      </c>
      <c r="C584" s="40" t="s">
        <v>1009</v>
      </c>
      <c r="D584" s="42"/>
      <c r="E584" s="43">
        <v>40</v>
      </c>
      <c r="F584" s="43">
        <f t="shared" si="93"/>
        <v>0</v>
      </c>
      <c r="G584" s="43"/>
      <c r="H584" s="44" t="b">
        <f t="shared" si="92"/>
        <v>0</v>
      </c>
      <c r="I584" s="44">
        <v>79.13</v>
      </c>
      <c r="J584" s="14"/>
      <c r="K584" s="17"/>
    </row>
    <row r="585" s="4" customFormat="1" ht="23.1" customHeight="1" outlineLevel="1" spans="1:11">
      <c r="A585" s="41" t="s">
        <v>1094</v>
      </c>
      <c r="B585" s="41" t="s">
        <v>1095</v>
      </c>
      <c r="C585" s="40"/>
      <c r="D585" s="42"/>
      <c r="E585" s="43">
        <v>0</v>
      </c>
      <c r="F585" s="43">
        <f t="shared" si="93"/>
        <v>0</v>
      </c>
      <c r="G585" s="43"/>
      <c r="H585" s="44"/>
      <c r="I585" s="44"/>
      <c r="J585" s="14"/>
      <c r="K585" s="17"/>
    </row>
    <row r="586" s="4" customFormat="1" ht="23.1" customHeight="1" outlineLevel="1" spans="1:11">
      <c r="A586" s="41" t="s">
        <v>1096</v>
      </c>
      <c r="B586" s="41" t="s">
        <v>1097</v>
      </c>
      <c r="C586" s="40" t="s">
        <v>334</v>
      </c>
      <c r="D586" s="42"/>
      <c r="E586" s="43">
        <v>1</v>
      </c>
      <c r="F586" s="43">
        <f t="shared" si="93"/>
        <v>0</v>
      </c>
      <c r="G586" s="43"/>
      <c r="H586" s="44" t="b">
        <f t="shared" ref="H586:H589" si="94">IF(D586&gt;I586,"超限价")</f>
        <v>0</v>
      </c>
      <c r="I586" s="59">
        <v>140.2</v>
      </c>
      <c r="J586" s="14"/>
      <c r="K586" s="17"/>
    </row>
    <row r="587" s="4" customFormat="1" ht="23.1" customHeight="1" outlineLevel="1" spans="1:11">
      <c r="A587" s="41" t="s">
        <v>1098</v>
      </c>
      <c r="B587" s="41" t="s">
        <v>1099</v>
      </c>
      <c r="C587" s="40"/>
      <c r="D587" s="42"/>
      <c r="E587" s="43">
        <v>0</v>
      </c>
      <c r="F587" s="43">
        <f t="shared" si="93"/>
        <v>0</v>
      </c>
      <c r="G587" s="43"/>
      <c r="H587" s="44" t="b">
        <f t="shared" si="94"/>
        <v>0</v>
      </c>
      <c r="I587" s="44"/>
      <c r="J587" s="14"/>
      <c r="K587" s="17"/>
    </row>
    <row r="588" s="4" customFormat="1" ht="23.1" customHeight="1" outlineLevel="1" spans="1:11">
      <c r="A588" s="41" t="s">
        <v>1100</v>
      </c>
      <c r="B588" s="41" t="s">
        <v>1101</v>
      </c>
      <c r="C588" s="40" t="s">
        <v>1009</v>
      </c>
      <c r="D588" s="42"/>
      <c r="E588" s="43">
        <v>1</v>
      </c>
      <c r="F588" s="43">
        <f t="shared" si="93"/>
        <v>0</v>
      </c>
      <c r="G588" s="43"/>
      <c r="H588" s="44" t="b">
        <f t="shared" si="94"/>
        <v>0</v>
      </c>
      <c r="I588" s="44">
        <v>56.41</v>
      </c>
      <c r="J588" s="14"/>
      <c r="K588" s="17"/>
    </row>
    <row r="589" s="4" customFormat="1" ht="23.1" customHeight="1" outlineLevel="1" spans="1:11">
      <c r="A589" s="41" t="s">
        <v>1102</v>
      </c>
      <c r="B589" s="41" t="s">
        <v>1103</v>
      </c>
      <c r="C589" s="40" t="s">
        <v>1009</v>
      </c>
      <c r="D589" s="42"/>
      <c r="E589" s="43">
        <v>1</v>
      </c>
      <c r="F589" s="43">
        <f t="shared" si="93"/>
        <v>0</v>
      </c>
      <c r="G589" s="43"/>
      <c r="H589" s="44" t="b">
        <f t="shared" si="94"/>
        <v>0</v>
      </c>
      <c r="I589" s="44">
        <v>37.84</v>
      </c>
      <c r="J589" s="14"/>
      <c r="K589" s="17"/>
    </row>
    <row r="590" s="4" customFormat="1" ht="23.1" customHeight="1" outlineLevel="1" spans="1:11">
      <c r="A590" s="41">
        <v>604</v>
      </c>
      <c r="B590" s="41" t="s">
        <v>1104</v>
      </c>
      <c r="C590" s="40"/>
      <c r="D590" s="42"/>
      <c r="E590" s="43">
        <v>0</v>
      </c>
      <c r="F590" s="43">
        <f t="shared" si="93"/>
        <v>0</v>
      </c>
      <c r="G590" s="43"/>
      <c r="H590" s="44"/>
      <c r="I590" s="44"/>
      <c r="J590" s="14"/>
      <c r="K590" s="17"/>
    </row>
    <row r="591" s="4" customFormat="1" ht="23.1" customHeight="1" outlineLevel="1" spans="1:11">
      <c r="A591" s="41" t="s">
        <v>1105</v>
      </c>
      <c r="B591" s="41" t="s">
        <v>1106</v>
      </c>
      <c r="C591" s="40" t="s">
        <v>334</v>
      </c>
      <c r="D591" s="42"/>
      <c r="E591" s="43">
        <v>40</v>
      </c>
      <c r="F591" s="43">
        <f t="shared" si="93"/>
        <v>0</v>
      </c>
      <c r="G591" s="43"/>
      <c r="H591" s="44" t="b">
        <f t="shared" ref="H591:H602" si="95">IF(D591&gt;I591,"超限价")</f>
        <v>0</v>
      </c>
      <c r="I591" s="44">
        <v>8.66</v>
      </c>
      <c r="J591" s="14"/>
      <c r="K591" s="17"/>
    </row>
    <row r="592" s="4" customFormat="1" ht="23.1" customHeight="1" outlineLevel="1" spans="1:11">
      <c r="A592" s="41" t="s">
        <v>1107</v>
      </c>
      <c r="B592" s="41" t="s">
        <v>1108</v>
      </c>
      <c r="C592" s="40" t="s">
        <v>334</v>
      </c>
      <c r="D592" s="42"/>
      <c r="E592" s="43">
        <v>11</v>
      </c>
      <c r="F592" s="43">
        <f t="shared" si="93"/>
        <v>0</v>
      </c>
      <c r="G592" s="43"/>
      <c r="H592" s="44" t="b">
        <f t="shared" si="95"/>
        <v>0</v>
      </c>
      <c r="I592" s="44">
        <v>5.44</v>
      </c>
      <c r="J592" s="14"/>
      <c r="K592" s="17"/>
    </row>
    <row r="593" s="4" customFormat="1" ht="23.1" customHeight="1" outlineLevel="1" spans="1:11">
      <c r="A593" s="41">
        <v>605</v>
      </c>
      <c r="B593" s="41" t="s">
        <v>1109</v>
      </c>
      <c r="C593" s="40"/>
      <c r="D593" s="42"/>
      <c r="E593" s="43">
        <v>0</v>
      </c>
      <c r="F593" s="43">
        <f t="shared" si="93"/>
        <v>0</v>
      </c>
      <c r="G593" s="43"/>
      <c r="H593" s="44"/>
      <c r="I593" s="44"/>
      <c r="J593" s="14"/>
      <c r="K593" s="17"/>
    </row>
    <row r="594" s="4" customFormat="1" ht="23.1" customHeight="1" outlineLevel="1" spans="1:11">
      <c r="A594" s="41" t="s">
        <v>1110</v>
      </c>
      <c r="B594" s="41" t="s">
        <v>1111</v>
      </c>
      <c r="C594" s="40" t="s">
        <v>1009</v>
      </c>
      <c r="D594" s="42"/>
      <c r="E594" s="43">
        <v>0</v>
      </c>
      <c r="F594" s="43">
        <f t="shared" si="93"/>
        <v>0</v>
      </c>
      <c r="G594" s="43"/>
      <c r="H594" s="44" t="b">
        <f t="shared" si="95"/>
        <v>0</v>
      </c>
      <c r="I594" s="44">
        <v>98.14</v>
      </c>
      <c r="J594" s="14"/>
      <c r="K594" s="17"/>
    </row>
    <row r="595" s="4" customFormat="1" ht="23.1" customHeight="1" outlineLevel="1" spans="1:11">
      <c r="A595" s="41" t="s">
        <v>1112</v>
      </c>
      <c r="B595" s="41" t="s">
        <v>1113</v>
      </c>
      <c r="C595" s="40" t="s">
        <v>1009</v>
      </c>
      <c r="D595" s="42"/>
      <c r="E595" s="43">
        <v>0</v>
      </c>
      <c r="F595" s="43">
        <f t="shared" si="93"/>
        <v>0</v>
      </c>
      <c r="G595" s="43"/>
      <c r="H595" s="44" t="b">
        <f t="shared" si="95"/>
        <v>0</v>
      </c>
      <c r="I595" s="44">
        <v>398.45</v>
      </c>
      <c r="J595" s="14"/>
      <c r="K595" s="17"/>
    </row>
    <row r="596" s="4" customFormat="1" ht="23.1" customHeight="1" outlineLevel="1" spans="1:11">
      <c r="A596" s="41" t="s">
        <v>1114</v>
      </c>
      <c r="B596" s="41" t="s">
        <v>1115</v>
      </c>
      <c r="C596" s="40" t="s">
        <v>1009</v>
      </c>
      <c r="D596" s="42"/>
      <c r="E596" s="43">
        <v>0</v>
      </c>
      <c r="F596" s="43">
        <f t="shared" si="93"/>
        <v>0</v>
      </c>
      <c r="G596" s="43"/>
      <c r="H596" s="44" t="b">
        <f t="shared" si="95"/>
        <v>0</v>
      </c>
      <c r="I596" s="44">
        <v>538.21</v>
      </c>
      <c r="J596" s="14"/>
      <c r="K596" s="17"/>
    </row>
    <row r="597" s="4" customFormat="1" ht="23.1" customHeight="1" outlineLevel="1" spans="1:11">
      <c r="A597" s="41" t="s">
        <v>1116</v>
      </c>
      <c r="B597" s="41" t="s">
        <v>1117</v>
      </c>
      <c r="C597" s="40" t="s">
        <v>231</v>
      </c>
      <c r="D597" s="42"/>
      <c r="E597" s="43">
        <v>0</v>
      </c>
      <c r="F597" s="43">
        <f t="shared" si="93"/>
        <v>0</v>
      </c>
      <c r="G597" s="43"/>
      <c r="H597" s="44" t="b">
        <f t="shared" si="95"/>
        <v>0</v>
      </c>
      <c r="I597" s="44">
        <v>1.43</v>
      </c>
      <c r="J597" s="14"/>
      <c r="K597" s="17"/>
    </row>
    <row r="598" s="4" customFormat="1" ht="23.1" customHeight="1" outlineLevel="1" spans="1:11">
      <c r="A598" s="41" t="s">
        <v>1118</v>
      </c>
      <c r="B598" s="41" t="s">
        <v>1119</v>
      </c>
      <c r="C598" s="40" t="s">
        <v>231</v>
      </c>
      <c r="D598" s="42"/>
      <c r="E598" s="43">
        <v>0</v>
      </c>
      <c r="F598" s="43">
        <f t="shared" si="93"/>
        <v>0</v>
      </c>
      <c r="G598" s="43"/>
      <c r="H598" s="44" t="b">
        <f t="shared" si="95"/>
        <v>0</v>
      </c>
      <c r="I598" s="44">
        <v>243.09</v>
      </c>
      <c r="J598" s="14"/>
      <c r="K598" s="17"/>
    </row>
    <row r="599" s="4" customFormat="1" ht="23.1" customHeight="1" outlineLevel="1" spans="1:11">
      <c r="A599" s="41" t="s">
        <v>1120</v>
      </c>
      <c r="B599" s="41" t="s">
        <v>1121</v>
      </c>
      <c r="C599" s="40" t="s">
        <v>231</v>
      </c>
      <c r="D599" s="42"/>
      <c r="E599" s="43">
        <v>0</v>
      </c>
      <c r="F599" s="43">
        <f t="shared" si="93"/>
        <v>0</v>
      </c>
      <c r="G599" s="43"/>
      <c r="H599" s="44" t="b">
        <f t="shared" si="95"/>
        <v>0</v>
      </c>
      <c r="I599" s="44">
        <v>176.99</v>
      </c>
      <c r="J599" s="14"/>
      <c r="K599" s="17"/>
    </row>
    <row r="600" s="4" customFormat="1" ht="23.1" customHeight="1" outlineLevel="1" spans="1:11">
      <c r="A600" s="41" t="s">
        <v>1122</v>
      </c>
      <c r="B600" s="41" t="s">
        <v>1123</v>
      </c>
      <c r="C600" s="40" t="s">
        <v>231</v>
      </c>
      <c r="D600" s="42"/>
      <c r="E600" s="43">
        <v>0</v>
      </c>
      <c r="F600" s="43">
        <f t="shared" si="93"/>
        <v>0</v>
      </c>
      <c r="G600" s="43"/>
      <c r="H600" s="44" t="b">
        <f t="shared" si="95"/>
        <v>0</v>
      </c>
      <c r="I600" s="44">
        <v>65.87</v>
      </c>
      <c r="J600" s="14"/>
      <c r="K600" s="17"/>
    </row>
    <row r="601" s="4" customFormat="1" ht="23.1" customHeight="1" outlineLevel="1" spans="1:11">
      <c r="A601" s="41" t="s">
        <v>1124</v>
      </c>
      <c r="B601" s="41" t="s">
        <v>1125</v>
      </c>
      <c r="C601" s="40" t="s">
        <v>334</v>
      </c>
      <c r="D601" s="42"/>
      <c r="E601" s="43">
        <v>0</v>
      </c>
      <c r="F601" s="43">
        <f t="shared" si="93"/>
        <v>0</v>
      </c>
      <c r="G601" s="43"/>
      <c r="H601" s="44" t="b">
        <f t="shared" si="95"/>
        <v>0</v>
      </c>
      <c r="I601" s="44">
        <v>8.34</v>
      </c>
      <c r="J601" s="14"/>
      <c r="K601" s="17"/>
    </row>
    <row r="602" s="4" customFormat="1" ht="23.1" customHeight="1" outlineLevel="1" spans="1:11">
      <c r="A602" s="41" t="s">
        <v>1126</v>
      </c>
      <c r="B602" s="41" t="s">
        <v>1127</v>
      </c>
      <c r="C602" s="40" t="s">
        <v>62</v>
      </c>
      <c r="D602" s="42"/>
      <c r="E602" s="43">
        <v>0</v>
      </c>
      <c r="F602" s="43">
        <f t="shared" si="93"/>
        <v>0</v>
      </c>
      <c r="G602" s="43"/>
      <c r="H602" s="44" t="b">
        <f t="shared" si="95"/>
        <v>0</v>
      </c>
      <c r="I602" s="44">
        <v>14.55</v>
      </c>
      <c r="J602" s="14"/>
      <c r="K602" s="17"/>
    </row>
    <row r="603" s="4" customFormat="1" ht="23.1" customHeight="1" outlineLevel="1" spans="1:11">
      <c r="A603" s="41">
        <v>606</v>
      </c>
      <c r="B603" s="41" t="s">
        <v>1128</v>
      </c>
      <c r="C603" s="40"/>
      <c r="D603" s="42"/>
      <c r="E603" s="43">
        <v>0</v>
      </c>
      <c r="F603" s="43">
        <f t="shared" si="93"/>
        <v>0</v>
      </c>
      <c r="G603" s="43"/>
      <c r="H603" s="44"/>
      <c r="I603" s="44"/>
      <c r="J603" s="14"/>
      <c r="K603" s="17"/>
    </row>
    <row r="604" s="4" customFormat="1" ht="23.1" customHeight="1" outlineLevel="1" spans="1:11">
      <c r="A604" s="41" t="s">
        <v>1129</v>
      </c>
      <c r="B604" s="41" t="s">
        <v>1130</v>
      </c>
      <c r="C604" s="40" t="s">
        <v>1131</v>
      </c>
      <c r="D604" s="42"/>
      <c r="E604" s="43">
        <v>300</v>
      </c>
      <c r="F604" s="43">
        <f t="shared" si="93"/>
        <v>0</v>
      </c>
      <c r="G604" s="43"/>
      <c r="H604" s="44" t="b">
        <f t="shared" ref="H604:H621" si="96">IF(D604&gt;I604,"超限价")</f>
        <v>0</v>
      </c>
      <c r="I604" s="44">
        <v>4.28</v>
      </c>
      <c r="J604" s="14"/>
      <c r="K604" s="17"/>
    </row>
    <row r="605" s="4" customFormat="1" ht="23.1" customHeight="1" outlineLevel="1" spans="1:11">
      <c r="A605" s="41" t="s">
        <v>1132</v>
      </c>
      <c r="B605" s="41" t="s">
        <v>1133</v>
      </c>
      <c r="C605" s="40" t="s">
        <v>1131</v>
      </c>
      <c r="D605" s="42"/>
      <c r="E605" s="43">
        <v>0</v>
      </c>
      <c r="F605" s="43">
        <f t="shared" si="93"/>
        <v>0</v>
      </c>
      <c r="G605" s="43"/>
      <c r="H605" s="44" t="b">
        <f t="shared" si="96"/>
        <v>0</v>
      </c>
      <c r="I605" s="44">
        <v>5.79</v>
      </c>
      <c r="J605" s="14"/>
      <c r="K605" s="17"/>
    </row>
    <row r="606" s="4" customFormat="1" ht="23.1" customHeight="1" outlineLevel="1" spans="1:11">
      <c r="A606" s="41" t="s">
        <v>1134</v>
      </c>
      <c r="B606" s="41" t="s">
        <v>1135</v>
      </c>
      <c r="C606" s="40" t="s">
        <v>1131</v>
      </c>
      <c r="D606" s="42"/>
      <c r="E606" s="43">
        <v>0</v>
      </c>
      <c r="F606" s="43">
        <f t="shared" si="93"/>
        <v>0</v>
      </c>
      <c r="G606" s="43"/>
      <c r="H606" s="44" t="b">
        <f t="shared" si="96"/>
        <v>0</v>
      </c>
      <c r="I606" s="44">
        <v>6.07</v>
      </c>
      <c r="J606" s="14"/>
      <c r="K606" s="17"/>
    </row>
    <row r="607" s="4" customFormat="1" ht="23.1" customHeight="1" outlineLevel="1" spans="1:11">
      <c r="A607" s="41" t="s">
        <v>1136</v>
      </c>
      <c r="B607" s="41" t="s">
        <v>1137</v>
      </c>
      <c r="C607" s="40" t="s">
        <v>1131</v>
      </c>
      <c r="D607" s="42"/>
      <c r="E607" s="43">
        <v>0</v>
      </c>
      <c r="F607" s="43">
        <f t="shared" si="93"/>
        <v>0</v>
      </c>
      <c r="G607" s="43"/>
      <c r="H607" s="44" t="b">
        <f t="shared" si="96"/>
        <v>0</v>
      </c>
      <c r="I607" s="44">
        <v>6.41</v>
      </c>
      <c r="J607" s="14"/>
      <c r="K607" s="17"/>
    </row>
    <row r="608" s="4" customFormat="1" ht="23.1" customHeight="1" outlineLevel="1" spans="1:11">
      <c r="A608" s="41" t="s">
        <v>1138</v>
      </c>
      <c r="B608" s="41" t="s">
        <v>1139</v>
      </c>
      <c r="C608" s="40" t="s">
        <v>1131</v>
      </c>
      <c r="D608" s="42"/>
      <c r="E608" s="43">
        <v>0</v>
      </c>
      <c r="F608" s="43">
        <f t="shared" si="93"/>
        <v>0</v>
      </c>
      <c r="G608" s="43"/>
      <c r="H608" s="44" t="b">
        <f t="shared" si="96"/>
        <v>0</v>
      </c>
      <c r="I608" s="44">
        <v>6.77</v>
      </c>
      <c r="J608" s="14"/>
      <c r="K608" s="17"/>
    </row>
    <row r="609" s="4" customFormat="1" ht="23.1" customHeight="1" outlineLevel="1" spans="1:11">
      <c r="A609" s="41" t="s">
        <v>1140</v>
      </c>
      <c r="B609" s="41" t="s">
        <v>1141</v>
      </c>
      <c r="C609" s="40" t="s">
        <v>1131</v>
      </c>
      <c r="D609" s="42"/>
      <c r="E609" s="43">
        <v>0</v>
      </c>
      <c r="F609" s="43">
        <f t="shared" si="93"/>
        <v>0</v>
      </c>
      <c r="G609" s="43"/>
      <c r="H609" s="44" t="b">
        <f t="shared" si="96"/>
        <v>0</v>
      </c>
      <c r="I609" s="44">
        <v>7.01</v>
      </c>
      <c r="J609" s="14"/>
      <c r="K609" s="17"/>
    </row>
    <row r="610" s="4" customFormat="1" ht="23.1" customHeight="1" outlineLevel="1" spans="1:11">
      <c r="A610" s="41" t="s">
        <v>1142</v>
      </c>
      <c r="B610" s="41" t="s">
        <v>1143</v>
      </c>
      <c r="C610" s="40" t="s">
        <v>1131</v>
      </c>
      <c r="D610" s="42"/>
      <c r="E610" s="43">
        <v>0</v>
      </c>
      <c r="F610" s="43">
        <f t="shared" si="93"/>
        <v>0</v>
      </c>
      <c r="G610" s="43"/>
      <c r="H610" s="44" t="b">
        <f t="shared" si="96"/>
        <v>0</v>
      </c>
      <c r="I610" s="44">
        <v>7.49</v>
      </c>
      <c r="J610" s="14"/>
      <c r="K610" s="17"/>
    </row>
    <row r="611" s="4" customFormat="1" ht="23.1" customHeight="1" outlineLevel="1" spans="1:11">
      <c r="A611" s="41" t="s">
        <v>1144</v>
      </c>
      <c r="B611" s="41" t="s">
        <v>1145</v>
      </c>
      <c r="C611" s="40" t="s">
        <v>1131</v>
      </c>
      <c r="D611" s="42"/>
      <c r="E611" s="43">
        <v>0</v>
      </c>
      <c r="F611" s="43">
        <f t="shared" si="93"/>
        <v>0</v>
      </c>
      <c r="G611" s="43"/>
      <c r="H611" s="44" t="b">
        <f t="shared" si="96"/>
        <v>0</v>
      </c>
      <c r="I611" s="44">
        <v>7.44</v>
      </c>
      <c r="J611" s="14"/>
      <c r="K611" s="17"/>
    </row>
    <row r="612" s="4" customFormat="1" ht="23.1" customHeight="1" outlineLevel="1" spans="1:11">
      <c r="A612" s="41" t="s">
        <v>1146</v>
      </c>
      <c r="B612" s="41" t="s">
        <v>1147</v>
      </c>
      <c r="C612" s="40" t="s">
        <v>1131</v>
      </c>
      <c r="D612" s="42"/>
      <c r="E612" s="43">
        <v>50</v>
      </c>
      <c r="F612" s="43">
        <f t="shared" si="93"/>
        <v>0</v>
      </c>
      <c r="G612" s="43"/>
      <c r="H612" s="44" t="b">
        <f t="shared" si="96"/>
        <v>0</v>
      </c>
      <c r="I612" s="44">
        <v>8.07</v>
      </c>
      <c r="J612" s="14"/>
      <c r="K612" s="17"/>
    </row>
    <row r="613" s="4" customFormat="1" ht="23.1" customHeight="1" outlineLevel="1" spans="1:11">
      <c r="A613" s="41" t="s">
        <v>1148</v>
      </c>
      <c r="B613" s="41" t="s">
        <v>1149</v>
      </c>
      <c r="C613" s="40" t="s">
        <v>1131</v>
      </c>
      <c r="D613" s="42"/>
      <c r="E613" s="43">
        <v>0</v>
      </c>
      <c r="F613" s="43">
        <f t="shared" si="93"/>
        <v>0</v>
      </c>
      <c r="G613" s="43"/>
      <c r="H613" s="44" t="b">
        <f t="shared" si="96"/>
        <v>0</v>
      </c>
      <c r="I613" s="44">
        <v>7.98</v>
      </c>
      <c r="J613" s="14"/>
      <c r="K613" s="17"/>
    </row>
    <row r="614" s="4" customFormat="1" ht="23.1" customHeight="1" outlineLevel="1" spans="1:11">
      <c r="A614" s="41" t="s">
        <v>1150</v>
      </c>
      <c r="B614" s="41" t="s">
        <v>1151</v>
      </c>
      <c r="C614" s="40" t="s">
        <v>1131</v>
      </c>
      <c r="D614" s="42"/>
      <c r="E614" s="43">
        <v>0</v>
      </c>
      <c r="F614" s="43">
        <f t="shared" si="93"/>
        <v>0</v>
      </c>
      <c r="G614" s="43"/>
      <c r="H614" s="44" t="b">
        <f t="shared" si="96"/>
        <v>0</v>
      </c>
      <c r="I614" s="44">
        <v>8.41</v>
      </c>
      <c r="J614" s="14"/>
      <c r="K614" s="17"/>
    </row>
    <row r="615" s="4" customFormat="1" ht="23.1" customHeight="1" outlineLevel="1" spans="1:11">
      <c r="A615" s="41" t="s">
        <v>1152</v>
      </c>
      <c r="B615" s="41" t="s">
        <v>1153</v>
      </c>
      <c r="C615" s="40" t="s">
        <v>1131</v>
      </c>
      <c r="D615" s="42"/>
      <c r="E615" s="43">
        <v>0</v>
      </c>
      <c r="F615" s="43">
        <f t="shared" si="93"/>
        <v>0</v>
      </c>
      <c r="G615" s="43"/>
      <c r="H615" s="44" t="b">
        <f t="shared" si="96"/>
        <v>0</v>
      </c>
      <c r="I615" s="44">
        <v>8.88</v>
      </c>
      <c r="J615" s="14"/>
      <c r="K615" s="17"/>
    </row>
    <row r="616" s="4" customFormat="1" ht="23.1" customHeight="1" outlineLevel="1" spans="1:11">
      <c r="A616" s="41" t="s">
        <v>1154</v>
      </c>
      <c r="B616" s="41" t="s">
        <v>1155</v>
      </c>
      <c r="C616" s="40" t="s">
        <v>1131</v>
      </c>
      <c r="D616" s="42"/>
      <c r="E616" s="43">
        <v>0</v>
      </c>
      <c r="F616" s="43">
        <f t="shared" si="93"/>
        <v>0</v>
      </c>
      <c r="G616" s="43"/>
      <c r="H616" s="44" t="b">
        <f t="shared" si="96"/>
        <v>0</v>
      </c>
      <c r="I616" s="44">
        <v>4.89</v>
      </c>
      <c r="J616" s="14"/>
      <c r="K616" s="17"/>
    </row>
    <row r="617" s="4" customFormat="1" ht="23.1" customHeight="1" outlineLevel="1" spans="1:11">
      <c r="A617" s="41" t="s">
        <v>1156</v>
      </c>
      <c r="B617" s="41" t="s">
        <v>1157</v>
      </c>
      <c r="C617" s="40" t="s">
        <v>1131</v>
      </c>
      <c r="D617" s="42"/>
      <c r="E617" s="43">
        <v>0</v>
      </c>
      <c r="F617" s="43">
        <f t="shared" si="93"/>
        <v>0</v>
      </c>
      <c r="G617" s="43"/>
      <c r="H617" s="44" t="b">
        <f t="shared" si="96"/>
        <v>0</v>
      </c>
      <c r="I617" s="44">
        <v>12.36</v>
      </c>
      <c r="J617" s="14"/>
      <c r="K617" s="17"/>
    </row>
    <row r="618" s="4" customFormat="1" ht="23.1" customHeight="1" outlineLevel="1" spans="1:11">
      <c r="A618" s="41" t="s">
        <v>1158</v>
      </c>
      <c r="B618" s="41" t="s">
        <v>1159</v>
      </c>
      <c r="C618" s="40" t="s">
        <v>1131</v>
      </c>
      <c r="D618" s="42"/>
      <c r="E618" s="43">
        <v>0</v>
      </c>
      <c r="F618" s="43">
        <f t="shared" si="93"/>
        <v>0</v>
      </c>
      <c r="G618" s="43"/>
      <c r="H618" s="44" t="b">
        <f t="shared" si="96"/>
        <v>0</v>
      </c>
      <c r="I618" s="44">
        <v>13.93</v>
      </c>
      <c r="J618" s="14"/>
      <c r="K618" s="17"/>
    </row>
    <row r="619" s="4" customFormat="1" ht="23.1" customHeight="1" outlineLevel="1" spans="1:11">
      <c r="A619" s="41" t="s">
        <v>1160</v>
      </c>
      <c r="B619" s="41" t="s">
        <v>1161</v>
      </c>
      <c r="C619" s="40" t="s">
        <v>1131</v>
      </c>
      <c r="D619" s="42"/>
      <c r="E619" s="43">
        <v>0</v>
      </c>
      <c r="F619" s="43">
        <f t="shared" si="93"/>
        <v>0</v>
      </c>
      <c r="G619" s="43"/>
      <c r="H619" s="44" t="b">
        <f t="shared" si="96"/>
        <v>0</v>
      </c>
      <c r="I619" s="44">
        <v>14.77</v>
      </c>
      <c r="J619" s="14"/>
      <c r="K619" s="17"/>
    </row>
    <row r="620" s="4" customFormat="1" ht="23.1" customHeight="1" outlineLevel="1" spans="1:11">
      <c r="A620" s="41" t="s">
        <v>1162</v>
      </c>
      <c r="B620" s="41" t="s">
        <v>1163</v>
      </c>
      <c r="C620" s="40" t="s">
        <v>1131</v>
      </c>
      <c r="D620" s="42"/>
      <c r="E620" s="43">
        <v>0</v>
      </c>
      <c r="F620" s="43">
        <f t="shared" si="93"/>
        <v>0</v>
      </c>
      <c r="G620" s="43"/>
      <c r="H620" s="44" t="b">
        <f t="shared" si="96"/>
        <v>0</v>
      </c>
      <c r="I620" s="59">
        <v>50</v>
      </c>
      <c r="J620" s="14"/>
      <c r="K620" s="17"/>
    </row>
    <row r="621" s="4" customFormat="1" ht="23.1" customHeight="1" outlineLevel="1" spans="1:11">
      <c r="A621" s="41" t="s">
        <v>1164</v>
      </c>
      <c r="B621" s="41" t="s">
        <v>1165</v>
      </c>
      <c r="C621" s="40" t="s">
        <v>334</v>
      </c>
      <c r="D621" s="42"/>
      <c r="E621" s="43">
        <v>0</v>
      </c>
      <c r="F621" s="43">
        <f t="shared" si="93"/>
        <v>0</v>
      </c>
      <c r="G621" s="43"/>
      <c r="H621" s="44" t="b">
        <f t="shared" si="96"/>
        <v>0</v>
      </c>
      <c r="I621" s="44">
        <v>9.73</v>
      </c>
      <c r="J621" s="14"/>
      <c r="K621" s="17"/>
    </row>
    <row r="622" s="4" customFormat="1" ht="23.1" customHeight="1" outlineLevel="1" spans="1:11">
      <c r="A622" s="41">
        <v>607</v>
      </c>
      <c r="B622" s="41" t="s">
        <v>1166</v>
      </c>
      <c r="C622" s="40"/>
      <c r="D622" s="42"/>
      <c r="E622" s="43">
        <v>0</v>
      </c>
      <c r="F622" s="43">
        <f t="shared" si="93"/>
        <v>0</v>
      </c>
      <c r="G622" s="43"/>
      <c r="H622" s="44"/>
      <c r="I622" s="44"/>
      <c r="J622" s="14"/>
      <c r="K622" s="17"/>
    </row>
    <row r="623" s="4" customFormat="1" ht="23.1" customHeight="1" outlineLevel="1" spans="1:11">
      <c r="A623" s="41" t="s">
        <v>1167</v>
      </c>
      <c r="B623" s="41" t="s">
        <v>1168</v>
      </c>
      <c r="C623" s="40"/>
      <c r="D623" s="42"/>
      <c r="E623" s="43">
        <v>0</v>
      </c>
      <c r="F623" s="43">
        <f t="shared" si="93"/>
        <v>0</v>
      </c>
      <c r="G623" s="43"/>
      <c r="H623" s="44"/>
      <c r="I623" s="44"/>
      <c r="J623" s="14"/>
      <c r="K623" s="17"/>
    </row>
    <row r="624" s="4" customFormat="1" ht="23.1" customHeight="1" outlineLevel="1" spans="1:11">
      <c r="A624" s="41" t="s">
        <v>1169</v>
      </c>
      <c r="B624" s="41" t="s">
        <v>1170</v>
      </c>
      <c r="C624" s="40" t="s">
        <v>231</v>
      </c>
      <c r="D624" s="42"/>
      <c r="E624" s="43">
        <v>5</v>
      </c>
      <c r="F624" s="43">
        <f t="shared" si="93"/>
        <v>0</v>
      </c>
      <c r="G624" s="43"/>
      <c r="H624" s="44" t="b">
        <f t="shared" ref="H624:H626" si="97">IF(D624&gt;I624,"超限价")</f>
        <v>0</v>
      </c>
      <c r="I624" s="44">
        <v>307.83</v>
      </c>
      <c r="J624" s="14"/>
      <c r="K624" s="17"/>
    </row>
    <row r="625" s="4" customFormat="1" ht="23.1" customHeight="1" outlineLevel="1" spans="1:11">
      <c r="A625" s="41" t="s">
        <v>1171</v>
      </c>
      <c r="B625" s="41" t="s">
        <v>1172</v>
      </c>
      <c r="C625" s="40" t="s">
        <v>231</v>
      </c>
      <c r="D625" s="42"/>
      <c r="E625" s="43">
        <v>2</v>
      </c>
      <c r="F625" s="43">
        <f t="shared" si="93"/>
        <v>0</v>
      </c>
      <c r="G625" s="43"/>
      <c r="H625" s="44" t="b">
        <f t="shared" si="97"/>
        <v>0</v>
      </c>
      <c r="I625" s="44">
        <v>50.38</v>
      </c>
      <c r="J625" s="14"/>
      <c r="K625" s="17"/>
    </row>
    <row r="626" s="4" customFormat="1" ht="23.1" customHeight="1" outlineLevel="1" spans="1:11">
      <c r="A626" s="41" t="s">
        <v>1173</v>
      </c>
      <c r="B626" s="41" t="s">
        <v>1174</v>
      </c>
      <c r="C626" s="40" t="s">
        <v>334</v>
      </c>
      <c r="D626" s="42"/>
      <c r="E626" s="43">
        <v>0</v>
      </c>
      <c r="F626" s="43">
        <f t="shared" si="93"/>
        <v>0</v>
      </c>
      <c r="G626" s="43"/>
      <c r="H626" s="44" t="b">
        <f t="shared" si="97"/>
        <v>0</v>
      </c>
      <c r="I626" s="44">
        <v>9621.51</v>
      </c>
      <c r="J626" s="14"/>
      <c r="K626" s="17"/>
    </row>
    <row r="627" s="4" customFormat="1" ht="23.1" customHeight="1" outlineLevel="1" spans="1:11">
      <c r="A627" s="41" t="s">
        <v>1175</v>
      </c>
      <c r="B627" s="41" t="s">
        <v>1176</v>
      </c>
      <c r="C627" s="40"/>
      <c r="D627" s="42"/>
      <c r="E627" s="43">
        <v>0</v>
      </c>
      <c r="F627" s="43">
        <f t="shared" si="93"/>
        <v>0</v>
      </c>
      <c r="G627" s="43"/>
      <c r="H627" s="44"/>
      <c r="I627" s="44"/>
      <c r="J627" s="14"/>
      <c r="K627" s="17"/>
    </row>
    <row r="628" s="4" customFormat="1" ht="23.1" customHeight="1" outlineLevel="1" spans="1:11">
      <c r="A628" s="41" t="s">
        <v>1177</v>
      </c>
      <c r="B628" s="41" t="s">
        <v>1178</v>
      </c>
      <c r="C628" s="40" t="s">
        <v>231</v>
      </c>
      <c r="D628" s="42"/>
      <c r="E628" s="43">
        <v>10</v>
      </c>
      <c r="F628" s="43">
        <f t="shared" si="93"/>
        <v>0</v>
      </c>
      <c r="G628" s="43"/>
      <c r="H628" s="44" t="b">
        <f t="shared" ref="H628:H635" si="98">IF(D628&gt;I628,"超限价")</f>
        <v>0</v>
      </c>
      <c r="I628" s="44">
        <v>120.13</v>
      </c>
      <c r="J628" s="14"/>
      <c r="K628" s="17"/>
    </row>
    <row r="629" s="4" customFormat="1" ht="23.1" customHeight="1" outlineLevel="1" spans="1:11">
      <c r="A629" s="41" t="s">
        <v>1179</v>
      </c>
      <c r="B629" s="41" t="s">
        <v>1180</v>
      </c>
      <c r="C629" s="40" t="s">
        <v>231</v>
      </c>
      <c r="D629" s="42"/>
      <c r="E629" s="43">
        <v>4</v>
      </c>
      <c r="F629" s="43">
        <f t="shared" si="93"/>
        <v>0</v>
      </c>
      <c r="G629" s="43"/>
      <c r="H629" s="44" t="b">
        <f t="shared" si="98"/>
        <v>0</v>
      </c>
      <c r="I629" s="44">
        <v>314.27</v>
      </c>
      <c r="J629" s="14"/>
      <c r="K629" s="17"/>
    </row>
    <row r="630" s="4" customFormat="1" ht="23.1" customHeight="1" outlineLevel="1" spans="1:11">
      <c r="A630" s="41" t="s">
        <v>1181</v>
      </c>
      <c r="B630" s="41" t="s">
        <v>1182</v>
      </c>
      <c r="C630" s="40"/>
      <c r="D630" s="42"/>
      <c r="E630" s="43">
        <v>0</v>
      </c>
      <c r="F630" s="43">
        <f t="shared" si="93"/>
        <v>0</v>
      </c>
      <c r="G630" s="43"/>
      <c r="H630" s="44"/>
      <c r="I630" s="44"/>
      <c r="J630" s="14"/>
      <c r="K630" s="17"/>
    </row>
    <row r="631" s="4" customFormat="1" ht="23.1" customHeight="1" outlineLevel="1" spans="1:11">
      <c r="A631" s="41" t="s">
        <v>1183</v>
      </c>
      <c r="B631" s="41" t="s">
        <v>1184</v>
      </c>
      <c r="C631" s="40" t="s">
        <v>231</v>
      </c>
      <c r="D631" s="42"/>
      <c r="E631" s="43">
        <v>10</v>
      </c>
      <c r="F631" s="43">
        <f t="shared" si="93"/>
        <v>0</v>
      </c>
      <c r="G631" s="43"/>
      <c r="H631" s="44" t="b">
        <f t="shared" si="98"/>
        <v>0</v>
      </c>
      <c r="I631" s="44">
        <v>193.99</v>
      </c>
      <c r="J631" s="14"/>
      <c r="K631" s="17"/>
    </row>
    <row r="632" s="4" customFormat="1" ht="23.1" customHeight="1" outlineLevel="1" spans="1:11">
      <c r="A632" s="41" t="s">
        <v>1185</v>
      </c>
      <c r="B632" s="41" t="s">
        <v>1186</v>
      </c>
      <c r="C632" s="40" t="s">
        <v>231</v>
      </c>
      <c r="D632" s="42"/>
      <c r="E632" s="43">
        <v>1</v>
      </c>
      <c r="F632" s="43">
        <f t="shared" si="93"/>
        <v>0</v>
      </c>
      <c r="G632" s="43"/>
      <c r="H632" s="44" t="b">
        <f t="shared" si="98"/>
        <v>0</v>
      </c>
      <c r="I632" s="44">
        <v>209.47</v>
      </c>
      <c r="J632" s="14"/>
      <c r="K632" s="17"/>
    </row>
    <row r="633" s="4" customFormat="1" ht="23.1" customHeight="1" outlineLevel="1" spans="1:11">
      <c r="A633" s="41" t="s">
        <v>1187</v>
      </c>
      <c r="B633" s="41" t="s">
        <v>1188</v>
      </c>
      <c r="C633" s="40" t="s">
        <v>231</v>
      </c>
      <c r="D633" s="42"/>
      <c r="E633" s="43">
        <v>2</v>
      </c>
      <c r="F633" s="43">
        <f t="shared" si="93"/>
        <v>0</v>
      </c>
      <c r="G633" s="43"/>
      <c r="H633" s="44" t="b">
        <f t="shared" si="98"/>
        <v>0</v>
      </c>
      <c r="I633" s="44">
        <v>285.92</v>
      </c>
      <c r="J633" s="14"/>
      <c r="K633" s="17"/>
    </row>
    <row r="634" s="4" customFormat="1" ht="23.1" customHeight="1" outlineLevel="1" spans="1:11">
      <c r="A634" s="41" t="s">
        <v>1189</v>
      </c>
      <c r="B634" s="41" t="s">
        <v>1190</v>
      </c>
      <c r="C634" s="40" t="s">
        <v>231</v>
      </c>
      <c r="D634" s="42"/>
      <c r="E634" s="43">
        <v>1</v>
      </c>
      <c r="F634" s="43">
        <f t="shared" si="93"/>
        <v>0</v>
      </c>
      <c r="G634" s="43"/>
      <c r="H634" s="44" t="b">
        <f t="shared" si="98"/>
        <v>0</v>
      </c>
      <c r="I634" s="44">
        <v>364.74</v>
      </c>
      <c r="J634" s="14"/>
      <c r="K634" s="17"/>
    </row>
    <row r="635" s="4" customFormat="1" ht="23.1" customHeight="1" outlineLevel="1" spans="1:11">
      <c r="A635" s="41" t="s">
        <v>1191</v>
      </c>
      <c r="B635" s="41" t="s">
        <v>1192</v>
      </c>
      <c r="C635" s="40" t="s">
        <v>231</v>
      </c>
      <c r="D635" s="42"/>
      <c r="E635" s="43">
        <v>5</v>
      </c>
      <c r="F635" s="43">
        <f t="shared" si="93"/>
        <v>0</v>
      </c>
      <c r="G635" s="43"/>
      <c r="H635" s="44" t="b">
        <f t="shared" si="98"/>
        <v>0</v>
      </c>
      <c r="I635" s="44">
        <v>39.76</v>
      </c>
      <c r="J635" s="14"/>
      <c r="K635" s="17"/>
    </row>
    <row r="636" s="4" customFormat="1" ht="23.1" customHeight="1" outlineLevel="1" spans="1:11">
      <c r="A636" s="41">
        <v>608</v>
      </c>
      <c r="B636" s="41" t="s">
        <v>1193</v>
      </c>
      <c r="C636" s="40"/>
      <c r="D636" s="42"/>
      <c r="E636" s="43">
        <v>0</v>
      </c>
      <c r="F636" s="43">
        <f t="shared" si="93"/>
        <v>0</v>
      </c>
      <c r="G636" s="43"/>
      <c r="H636" s="44"/>
      <c r="I636" s="44"/>
      <c r="J636" s="14"/>
      <c r="K636" s="17"/>
    </row>
    <row r="637" s="4" customFormat="1" ht="23.1" customHeight="1" outlineLevel="1" spans="1:11">
      <c r="A637" s="41" t="s">
        <v>1194</v>
      </c>
      <c r="B637" s="41" t="s">
        <v>1195</v>
      </c>
      <c r="C637" s="40" t="s">
        <v>65</v>
      </c>
      <c r="D637" s="42"/>
      <c r="E637" s="43">
        <v>0</v>
      </c>
      <c r="F637" s="43">
        <f t="shared" ref="F637:F700" si="99">ROUND(E637*D637,2)</f>
        <v>0</v>
      </c>
      <c r="G637" s="43"/>
      <c r="H637" s="44" t="b">
        <f t="shared" ref="H637:H642" si="100">IF(D637&gt;I637,"超限价")</f>
        <v>0</v>
      </c>
      <c r="I637" s="44">
        <v>1.94</v>
      </c>
      <c r="J637" s="14"/>
      <c r="K637" s="17"/>
    </row>
    <row r="638" s="4" customFormat="1" ht="23.1" customHeight="1" outlineLevel="1" spans="1:11">
      <c r="A638" s="41" t="s">
        <v>1196</v>
      </c>
      <c r="B638" s="41" t="s">
        <v>1197</v>
      </c>
      <c r="C638" s="40" t="s">
        <v>65</v>
      </c>
      <c r="D638" s="42"/>
      <c r="E638" s="43">
        <v>0</v>
      </c>
      <c r="F638" s="43">
        <f t="shared" si="99"/>
        <v>0</v>
      </c>
      <c r="G638" s="43"/>
      <c r="H638" s="44" t="b">
        <f t="shared" si="100"/>
        <v>0</v>
      </c>
      <c r="I638" s="44">
        <v>1.7</v>
      </c>
      <c r="J638" s="14"/>
      <c r="K638" s="17"/>
    </row>
    <row r="639" s="4" customFormat="1" ht="23.1" customHeight="1" outlineLevel="1" spans="1:11">
      <c r="A639" s="41">
        <v>609</v>
      </c>
      <c r="B639" s="41" t="s">
        <v>1198</v>
      </c>
      <c r="C639" s="40"/>
      <c r="D639" s="42"/>
      <c r="E639" s="43">
        <v>0</v>
      </c>
      <c r="F639" s="43">
        <f t="shared" si="99"/>
        <v>0</v>
      </c>
      <c r="G639" s="43"/>
      <c r="H639" s="44"/>
      <c r="I639" s="44"/>
      <c r="J639" s="14"/>
      <c r="K639" s="17"/>
    </row>
    <row r="640" s="4" customFormat="1" ht="23.1" customHeight="1" outlineLevel="1" spans="1:11">
      <c r="A640" s="41" t="s">
        <v>1199</v>
      </c>
      <c r="B640" s="41" t="s">
        <v>1200</v>
      </c>
      <c r="C640" s="40"/>
      <c r="D640" s="42"/>
      <c r="E640" s="43">
        <v>0</v>
      </c>
      <c r="F640" s="43">
        <f t="shared" si="99"/>
        <v>0</v>
      </c>
      <c r="G640" s="43"/>
      <c r="H640" s="44"/>
      <c r="I640" s="44"/>
      <c r="J640" s="14"/>
      <c r="K640" s="17"/>
    </row>
    <row r="641" s="4" customFormat="1" ht="23.1" customHeight="1" outlineLevel="1" spans="1:11">
      <c r="A641" s="41" t="s">
        <v>1201</v>
      </c>
      <c r="B641" s="41" t="s">
        <v>1202</v>
      </c>
      <c r="C641" s="40" t="s">
        <v>1203</v>
      </c>
      <c r="D641" s="42"/>
      <c r="E641" s="43">
        <v>2</v>
      </c>
      <c r="F641" s="43">
        <f t="shared" si="99"/>
        <v>0</v>
      </c>
      <c r="G641" s="43"/>
      <c r="H641" s="44" t="b">
        <f t="shared" si="100"/>
        <v>0</v>
      </c>
      <c r="I641" s="44">
        <v>307.19</v>
      </c>
      <c r="J641" s="14"/>
      <c r="K641" s="17"/>
    </row>
    <row r="642" s="4" customFormat="1" ht="23.1" customHeight="1" outlineLevel="1" spans="1:11">
      <c r="A642" s="41" t="s">
        <v>1204</v>
      </c>
      <c r="B642" s="41" t="s">
        <v>1205</v>
      </c>
      <c r="C642" s="40" t="s">
        <v>1203</v>
      </c>
      <c r="D642" s="42"/>
      <c r="E642" s="43">
        <v>2</v>
      </c>
      <c r="F642" s="43">
        <f t="shared" si="99"/>
        <v>0</v>
      </c>
      <c r="G642" s="43"/>
      <c r="H642" s="44" t="b">
        <f t="shared" si="100"/>
        <v>0</v>
      </c>
      <c r="I642" s="44">
        <v>34.62</v>
      </c>
      <c r="J642" s="14"/>
      <c r="K642" s="17"/>
    </row>
    <row r="643" s="4" customFormat="1" ht="23.1" customHeight="1" outlineLevel="1" spans="1:11">
      <c r="A643" s="41" t="s">
        <v>1206</v>
      </c>
      <c r="B643" s="41" t="s">
        <v>1207</v>
      </c>
      <c r="C643" s="40"/>
      <c r="D643" s="42"/>
      <c r="E643" s="43">
        <v>0</v>
      </c>
      <c r="F643" s="43">
        <f t="shared" si="99"/>
        <v>0</v>
      </c>
      <c r="G643" s="43"/>
      <c r="H643" s="44"/>
      <c r="I643" s="44"/>
      <c r="J643" s="14"/>
      <c r="K643" s="17"/>
    </row>
    <row r="644" s="4" customFormat="1" ht="23.1" customHeight="1" outlineLevel="1" spans="1:11">
      <c r="A644" s="41" t="s">
        <v>1208</v>
      </c>
      <c r="B644" s="41" t="s">
        <v>1209</v>
      </c>
      <c r="C644" s="40" t="s">
        <v>65</v>
      </c>
      <c r="D644" s="42"/>
      <c r="E644" s="43">
        <v>0</v>
      </c>
      <c r="F644" s="43">
        <f t="shared" si="99"/>
        <v>0</v>
      </c>
      <c r="G644" s="43"/>
      <c r="H644" s="44" t="b">
        <f t="shared" ref="H644:H648" si="101">IF(D644&gt;I644,"超限价")</f>
        <v>0</v>
      </c>
      <c r="I644" s="44">
        <v>412.59</v>
      </c>
      <c r="J644" s="14"/>
      <c r="K644" s="17"/>
    </row>
    <row r="645" s="4" customFormat="1" ht="23.1" customHeight="1" outlineLevel="1" spans="1:11">
      <c r="A645" s="41" t="s">
        <v>1210</v>
      </c>
      <c r="B645" s="41" t="s">
        <v>1211</v>
      </c>
      <c r="C645" s="40" t="s">
        <v>65</v>
      </c>
      <c r="D645" s="42"/>
      <c r="E645" s="43">
        <v>0</v>
      </c>
      <c r="F645" s="43">
        <f t="shared" si="99"/>
        <v>0</v>
      </c>
      <c r="G645" s="43"/>
      <c r="H645" s="44" t="b">
        <f t="shared" si="101"/>
        <v>0</v>
      </c>
      <c r="I645" s="44">
        <v>65.05</v>
      </c>
      <c r="J645" s="14"/>
      <c r="K645" s="17"/>
    </row>
    <row r="646" s="4" customFormat="1" ht="23.1" customHeight="1" outlineLevel="1" spans="1:11">
      <c r="A646" s="41" t="s">
        <v>1212</v>
      </c>
      <c r="B646" s="41" t="s">
        <v>1213</v>
      </c>
      <c r="C646" s="40"/>
      <c r="D646" s="42"/>
      <c r="E646" s="43">
        <v>0</v>
      </c>
      <c r="F646" s="43">
        <f t="shared" si="99"/>
        <v>0</v>
      </c>
      <c r="G646" s="43"/>
      <c r="H646" s="44"/>
      <c r="I646" s="44"/>
      <c r="J646" s="14"/>
      <c r="K646" s="17"/>
    </row>
    <row r="647" s="4" customFormat="1" ht="23.1" customHeight="1" outlineLevel="1" spans="1:11">
      <c r="A647" s="41" t="s">
        <v>1214</v>
      </c>
      <c r="B647" s="41" t="s">
        <v>1215</v>
      </c>
      <c r="C647" s="40" t="s">
        <v>1203</v>
      </c>
      <c r="D647" s="42"/>
      <c r="E647" s="43">
        <v>5</v>
      </c>
      <c r="F647" s="43">
        <f t="shared" si="99"/>
        <v>0</v>
      </c>
      <c r="G647" s="43"/>
      <c r="H647" s="44" t="b">
        <f t="shared" si="101"/>
        <v>0</v>
      </c>
      <c r="I647" s="44">
        <v>367.06</v>
      </c>
      <c r="J647" s="14"/>
      <c r="K647" s="17"/>
    </row>
    <row r="648" s="4" customFormat="1" ht="23.1" customHeight="1" outlineLevel="1" spans="1:11">
      <c r="A648" s="41" t="s">
        <v>1216</v>
      </c>
      <c r="B648" s="41" t="s">
        <v>1217</v>
      </c>
      <c r="C648" s="40" t="s">
        <v>334</v>
      </c>
      <c r="D648" s="42"/>
      <c r="E648" s="43">
        <v>5</v>
      </c>
      <c r="F648" s="43">
        <f t="shared" si="99"/>
        <v>0</v>
      </c>
      <c r="G648" s="43"/>
      <c r="H648" s="44" t="b">
        <f t="shared" si="101"/>
        <v>0</v>
      </c>
      <c r="I648" s="44">
        <v>30.85</v>
      </c>
      <c r="J648" s="14"/>
      <c r="K648" s="17"/>
    </row>
    <row r="649" s="4" customFormat="1" ht="23.1" customHeight="1" outlineLevel="1" spans="1:11">
      <c r="A649" s="41" t="s">
        <v>1218</v>
      </c>
      <c r="B649" s="41" t="s">
        <v>1219</v>
      </c>
      <c r="C649" s="40"/>
      <c r="D649" s="42"/>
      <c r="E649" s="43">
        <v>0</v>
      </c>
      <c r="F649" s="43">
        <f t="shared" si="99"/>
        <v>0</v>
      </c>
      <c r="G649" s="43"/>
      <c r="H649" s="44"/>
      <c r="I649" s="44"/>
      <c r="J649" s="14"/>
      <c r="K649" s="17"/>
    </row>
    <row r="650" s="4" customFormat="1" ht="23.1" customHeight="1" outlineLevel="1" spans="1:11">
      <c r="A650" s="41" t="s">
        <v>1220</v>
      </c>
      <c r="B650" s="41" t="s">
        <v>1221</v>
      </c>
      <c r="C650" s="40" t="s">
        <v>65</v>
      </c>
      <c r="D650" s="42"/>
      <c r="E650" s="43">
        <v>0</v>
      </c>
      <c r="F650" s="43">
        <f t="shared" si="99"/>
        <v>0</v>
      </c>
      <c r="G650" s="43"/>
      <c r="H650" s="44" t="b">
        <f t="shared" ref="H650:H657" si="102">IF(D650&gt;I650,"超限价")</f>
        <v>0</v>
      </c>
      <c r="I650" s="44">
        <v>2570.37</v>
      </c>
      <c r="J650" s="14"/>
      <c r="K650" s="17"/>
    </row>
    <row r="651" s="4" customFormat="1" ht="23.1" customHeight="1" outlineLevel="1" spans="1:11">
      <c r="A651" s="41" t="s">
        <v>1222</v>
      </c>
      <c r="B651" s="41" t="s">
        <v>1223</v>
      </c>
      <c r="C651" s="40" t="s">
        <v>65</v>
      </c>
      <c r="D651" s="42"/>
      <c r="E651" s="43">
        <v>0</v>
      </c>
      <c r="F651" s="43">
        <f t="shared" si="99"/>
        <v>0</v>
      </c>
      <c r="G651" s="43"/>
      <c r="H651" s="44" t="b">
        <f t="shared" si="102"/>
        <v>0</v>
      </c>
      <c r="I651" s="44">
        <v>71.95</v>
      </c>
      <c r="J651" s="14"/>
      <c r="K651" s="17"/>
    </row>
    <row r="652" s="4" customFormat="1" ht="23.1" customHeight="1" outlineLevel="1" spans="1:11">
      <c r="A652" s="41" t="s">
        <v>1224</v>
      </c>
      <c r="B652" s="41" t="s">
        <v>1225</v>
      </c>
      <c r="C652" s="40"/>
      <c r="D652" s="42"/>
      <c r="E652" s="43">
        <v>0</v>
      </c>
      <c r="F652" s="43">
        <f t="shared" si="99"/>
        <v>0</v>
      </c>
      <c r="G652" s="43"/>
      <c r="H652" s="44"/>
      <c r="I652" s="44"/>
      <c r="J652" s="14"/>
      <c r="K652" s="17"/>
    </row>
    <row r="653" s="4" customFormat="1" ht="23.1" customHeight="1" outlineLevel="1" spans="1:11">
      <c r="A653" s="41" t="s">
        <v>1226</v>
      </c>
      <c r="B653" s="41" t="s">
        <v>1227</v>
      </c>
      <c r="C653" s="40" t="s">
        <v>65</v>
      </c>
      <c r="D653" s="42"/>
      <c r="E653" s="43">
        <v>80</v>
      </c>
      <c r="F653" s="43">
        <f t="shared" si="99"/>
        <v>0</v>
      </c>
      <c r="G653" s="43"/>
      <c r="H653" s="44" t="b">
        <f t="shared" si="102"/>
        <v>0</v>
      </c>
      <c r="I653" s="44">
        <v>2102.53</v>
      </c>
      <c r="J653" s="14"/>
      <c r="K653" s="17"/>
    </row>
    <row r="654" s="4" customFormat="1" ht="23.1" customHeight="1" outlineLevel="1" spans="1:11">
      <c r="A654" s="41" t="s">
        <v>1228</v>
      </c>
      <c r="B654" s="41" t="s">
        <v>1229</v>
      </c>
      <c r="C654" s="40" t="s">
        <v>334</v>
      </c>
      <c r="D654" s="42"/>
      <c r="E654" s="43">
        <v>10</v>
      </c>
      <c r="F654" s="43">
        <f t="shared" si="99"/>
        <v>0</v>
      </c>
      <c r="G654" s="43"/>
      <c r="H654" s="44" t="b">
        <f t="shared" si="102"/>
        <v>0</v>
      </c>
      <c r="I654" s="44">
        <v>40.15</v>
      </c>
      <c r="J654" s="14"/>
      <c r="K654" s="17"/>
    </row>
    <row r="655" s="4" customFormat="1" ht="23.1" customHeight="1" outlineLevel="1" spans="1:11">
      <c r="A655" s="41" t="s">
        <v>1230</v>
      </c>
      <c r="B655" s="41" t="s">
        <v>1231</v>
      </c>
      <c r="C655" s="40" t="s">
        <v>65</v>
      </c>
      <c r="D655" s="42"/>
      <c r="E655" s="43">
        <v>5</v>
      </c>
      <c r="F655" s="43">
        <f t="shared" si="99"/>
        <v>0</v>
      </c>
      <c r="G655" s="43"/>
      <c r="H655" s="44" t="b">
        <f t="shared" si="102"/>
        <v>0</v>
      </c>
      <c r="I655" s="44">
        <v>581.84</v>
      </c>
      <c r="J655" s="14"/>
      <c r="K655" s="17"/>
    </row>
    <row r="656" s="4" customFormat="1" ht="23.1" customHeight="1" outlineLevel="1" spans="1:11">
      <c r="A656" s="41" t="s">
        <v>1232</v>
      </c>
      <c r="B656" s="41" t="s">
        <v>1233</v>
      </c>
      <c r="C656" s="40" t="s">
        <v>65</v>
      </c>
      <c r="D656" s="42"/>
      <c r="E656" s="43">
        <v>5</v>
      </c>
      <c r="F656" s="43">
        <f t="shared" si="99"/>
        <v>0</v>
      </c>
      <c r="G656" s="43"/>
      <c r="H656" s="44" t="b">
        <f t="shared" si="102"/>
        <v>0</v>
      </c>
      <c r="I656" s="44">
        <v>2490.71</v>
      </c>
      <c r="J656" s="14"/>
      <c r="K656" s="17"/>
    </row>
    <row r="657" s="4" customFormat="1" ht="23.1" customHeight="1" outlineLevel="1" spans="1:11">
      <c r="A657" s="41" t="s">
        <v>1234</v>
      </c>
      <c r="B657" s="41" t="s">
        <v>1235</v>
      </c>
      <c r="C657" s="40" t="s">
        <v>65</v>
      </c>
      <c r="D657" s="42"/>
      <c r="E657" s="43">
        <v>5</v>
      </c>
      <c r="F657" s="43">
        <f t="shared" si="99"/>
        <v>0</v>
      </c>
      <c r="G657" s="43"/>
      <c r="H657" s="44" t="b">
        <f t="shared" si="102"/>
        <v>0</v>
      </c>
      <c r="I657" s="44">
        <v>2878.9</v>
      </c>
      <c r="J657" s="14"/>
      <c r="K657" s="17"/>
    </row>
    <row r="658" s="4" customFormat="1" ht="23.1" customHeight="1" outlineLevel="1" spans="1:11">
      <c r="A658" s="41" t="s">
        <v>1236</v>
      </c>
      <c r="B658" s="41" t="s">
        <v>1237</v>
      </c>
      <c r="C658" s="40"/>
      <c r="D658" s="42"/>
      <c r="E658" s="43">
        <v>0</v>
      </c>
      <c r="F658" s="43">
        <f t="shared" si="99"/>
        <v>0</v>
      </c>
      <c r="G658" s="43"/>
      <c r="H658" s="44"/>
      <c r="I658" s="44"/>
      <c r="J658" s="14"/>
      <c r="K658" s="17"/>
    </row>
    <row r="659" s="4" customFormat="1" ht="23.1" customHeight="1" outlineLevel="1" spans="1:11">
      <c r="A659" s="41" t="s">
        <v>1238</v>
      </c>
      <c r="B659" s="41" t="s">
        <v>1239</v>
      </c>
      <c r="C659" s="40" t="s">
        <v>334</v>
      </c>
      <c r="D659" s="42"/>
      <c r="E659" s="43">
        <v>5</v>
      </c>
      <c r="F659" s="43">
        <f t="shared" si="99"/>
        <v>0</v>
      </c>
      <c r="G659" s="43"/>
      <c r="H659" s="44" t="b">
        <f t="shared" ref="H659:H666" si="103">IF(D659&gt;I659,"超限价")</f>
        <v>0</v>
      </c>
      <c r="I659" s="44">
        <v>408.78</v>
      </c>
      <c r="J659" s="14"/>
      <c r="K659" s="17"/>
    </row>
    <row r="660" s="4" customFormat="1" ht="23.1" customHeight="1" outlineLevel="1" spans="1:11">
      <c r="A660" s="41" t="s">
        <v>1240</v>
      </c>
      <c r="B660" s="41" t="s">
        <v>1241</v>
      </c>
      <c r="C660" s="40" t="s">
        <v>334</v>
      </c>
      <c r="D660" s="42"/>
      <c r="E660" s="43">
        <v>5</v>
      </c>
      <c r="F660" s="43">
        <f t="shared" si="99"/>
        <v>0</v>
      </c>
      <c r="G660" s="43"/>
      <c r="H660" s="44" t="b">
        <f t="shared" si="103"/>
        <v>0</v>
      </c>
      <c r="I660" s="44">
        <v>439.68</v>
      </c>
      <c r="J660" s="14"/>
      <c r="K660" s="17"/>
    </row>
    <row r="661" s="4" customFormat="1" ht="23.1" customHeight="1" outlineLevel="1" spans="1:11">
      <c r="A661" s="41" t="s">
        <v>1242</v>
      </c>
      <c r="B661" s="41" t="s">
        <v>1243</v>
      </c>
      <c r="C661" s="40" t="s">
        <v>1009</v>
      </c>
      <c r="D661" s="42"/>
      <c r="E661" s="43">
        <v>5</v>
      </c>
      <c r="F661" s="43">
        <f t="shared" si="99"/>
        <v>0</v>
      </c>
      <c r="G661" s="43"/>
      <c r="H661" s="44" t="b">
        <f t="shared" si="103"/>
        <v>0</v>
      </c>
      <c r="I661" s="44">
        <v>383.35</v>
      </c>
      <c r="J661" s="14"/>
      <c r="K661" s="17"/>
    </row>
    <row r="662" s="4" customFormat="1" ht="23.1" customHeight="1" outlineLevel="1" spans="1:11">
      <c r="A662" s="41" t="s">
        <v>1244</v>
      </c>
      <c r="B662" s="41" t="s">
        <v>1245</v>
      </c>
      <c r="C662" s="40" t="s">
        <v>1009</v>
      </c>
      <c r="D662" s="42"/>
      <c r="E662" s="43">
        <v>5</v>
      </c>
      <c r="F662" s="43">
        <f t="shared" si="99"/>
        <v>0</v>
      </c>
      <c r="G662" s="43"/>
      <c r="H662" s="44" t="b">
        <f t="shared" si="103"/>
        <v>0</v>
      </c>
      <c r="I662" s="44">
        <v>411.61</v>
      </c>
      <c r="J662" s="14"/>
      <c r="K662" s="17"/>
    </row>
    <row r="663" s="4" customFormat="1" ht="23.1" customHeight="1" outlineLevel="1" spans="1:11">
      <c r="A663" s="41" t="s">
        <v>1246</v>
      </c>
      <c r="B663" s="41" t="s">
        <v>1247</v>
      </c>
      <c r="C663" s="40" t="s">
        <v>1009</v>
      </c>
      <c r="D663" s="42"/>
      <c r="E663" s="43">
        <v>5</v>
      </c>
      <c r="F663" s="43">
        <f t="shared" si="99"/>
        <v>0</v>
      </c>
      <c r="G663" s="43"/>
      <c r="H663" s="44" t="b">
        <f t="shared" si="103"/>
        <v>0</v>
      </c>
      <c r="I663" s="44">
        <v>79.66</v>
      </c>
      <c r="J663" s="14"/>
      <c r="K663" s="17"/>
    </row>
    <row r="664" s="4" customFormat="1" ht="23.1" customHeight="1" outlineLevel="1" spans="1:11">
      <c r="A664" s="41" t="s">
        <v>1248</v>
      </c>
      <c r="B664" s="41" t="s">
        <v>1249</v>
      </c>
      <c r="C664" s="40" t="s">
        <v>1009</v>
      </c>
      <c r="D664" s="42"/>
      <c r="E664" s="43">
        <v>0</v>
      </c>
      <c r="F664" s="43">
        <f t="shared" si="99"/>
        <v>0</v>
      </c>
      <c r="G664" s="43"/>
      <c r="H664" s="44" t="b">
        <f t="shared" si="103"/>
        <v>0</v>
      </c>
      <c r="I664" s="44">
        <v>31.15</v>
      </c>
      <c r="J664" s="14"/>
      <c r="K664" s="17"/>
    </row>
    <row r="665" s="4" customFormat="1" ht="23.1" customHeight="1" outlineLevel="1" spans="1:11">
      <c r="A665" s="41" t="s">
        <v>1250</v>
      </c>
      <c r="B665" s="41" t="s">
        <v>1251</v>
      </c>
      <c r="C665" s="40" t="s">
        <v>62</v>
      </c>
      <c r="D665" s="42"/>
      <c r="E665" s="43">
        <v>5</v>
      </c>
      <c r="F665" s="43">
        <f t="shared" si="99"/>
        <v>0</v>
      </c>
      <c r="G665" s="43"/>
      <c r="H665" s="44" t="b">
        <f t="shared" si="103"/>
        <v>0</v>
      </c>
      <c r="I665" s="44">
        <v>14.55</v>
      </c>
      <c r="J665" s="14"/>
      <c r="K665" s="17"/>
    </row>
    <row r="666" s="4" customFormat="1" ht="23.1" customHeight="1" outlineLevel="1" spans="1:11">
      <c r="A666" s="41" t="s">
        <v>1252</v>
      </c>
      <c r="B666" s="41" t="s">
        <v>1253</v>
      </c>
      <c r="C666" s="40" t="s">
        <v>231</v>
      </c>
      <c r="D666" s="42"/>
      <c r="E666" s="43">
        <v>5</v>
      </c>
      <c r="F666" s="43">
        <f t="shared" si="99"/>
        <v>0</v>
      </c>
      <c r="G666" s="43"/>
      <c r="H666" s="44" t="b">
        <f t="shared" si="103"/>
        <v>0</v>
      </c>
      <c r="I666" s="44">
        <v>92.74</v>
      </c>
      <c r="J666" s="14"/>
      <c r="K666" s="17"/>
    </row>
    <row r="667" s="4" customFormat="1" ht="23.1" customHeight="1" outlineLevel="1" spans="1:11">
      <c r="A667" s="41">
        <v>610</v>
      </c>
      <c r="B667" s="41" t="s">
        <v>1254</v>
      </c>
      <c r="C667" s="40"/>
      <c r="D667" s="42"/>
      <c r="E667" s="43">
        <v>0</v>
      </c>
      <c r="F667" s="43">
        <f t="shared" si="99"/>
        <v>0</v>
      </c>
      <c r="G667" s="43"/>
      <c r="H667" s="44"/>
      <c r="I667" s="44"/>
      <c r="J667" s="14"/>
      <c r="K667" s="17"/>
    </row>
    <row r="668" s="4" customFormat="1" ht="23.1" customHeight="1" outlineLevel="1" spans="1:11">
      <c r="A668" s="41" t="s">
        <v>1255</v>
      </c>
      <c r="B668" s="41" t="s">
        <v>1256</v>
      </c>
      <c r="C668" s="40" t="s">
        <v>55</v>
      </c>
      <c r="D668" s="42"/>
      <c r="E668" s="43">
        <v>10</v>
      </c>
      <c r="F668" s="43">
        <f t="shared" si="99"/>
        <v>0</v>
      </c>
      <c r="G668" s="43"/>
      <c r="H668" s="44" t="b">
        <f t="shared" ref="H668:H675" si="104">IF(D668&gt;I668,"超限价")</f>
        <v>0</v>
      </c>
      <c r="I668" s="44">
        <v>633.6</v>
      </c>
      <c r="J668" s="14"/>
      <c r="K668" s="17"/>
    </row>
    <row r="669" s="4" customFormat="1" ht="23.1" customHeight="1" outlineLevel="1" spans="1:11">
      <c r="A669" s="41" t="s">
        <v>1257</v>
      </c>
      <c r="B669" s="41" t="s">
        <v>1258</v>
      </c>
      <c r="C669" s="40" t="s">
        <v>62</v>
      </c>
      <c r="D669" s="42"/>
      <c r="E669" s="43">
        <v>5</v>
      </c>
      <c r="F669" s="43">
        <f t="shared" si="99"/>
        <v>0</v>
      </c>
      <c r="G669" s="43"/>
      <c r="H669" s="44" t="b">
        <f t="shared" si="104"/>
        <v>0</v>
      </c>
      <c r="I669" s="44">
        <v>14.55</v>
      </c>
      <c r="J669" s="14"/>
      <c r="K669" s="17"/>
    </row>
    <row r="670" s="4" customFormat="1" ht="23.1" customHeight="1" outlineLevel="1" spans="1:11">
      <c r="A670" s="41">
        <v>611</v>
      </c>
      <c r="B670" s="41" t="s">
        <v>1259</v>
      </c>
      <c r="C670" s="40"/>
      <c r="D670" s="42"/>
      <c r="E670" s="43">
        <v>0</v>
      </c>
      <c r="F670" s="43">
        <f t="shared" si="99"/>
        <v>0</v>
      </c>
      <c r="G670" s="43"/>
      <c r="H670" s="44"/>
      <c r="I670" s="44"/>
      <c r="J670" s="14"/>
      <c r="K670" s="17"/>
    </row>
    <row r="671" s="4" customFormat="1" ht="23.1" customHeight="1" outlineLevel="1" spans="1:11">
      <c r="A671" s="41" t="s">
        <v>1260</v>
      </c>
      <c r="B671" s="41" t="s">
        <v>1261</v>
      </c>
      <c r="C671" s="40" t="s">
        <v>65</v>
      </c>
      <c r="D671" s="42"/>
      <c r="E671" s="43">
        <v>350</v>
      </c>
      <c r="F671" s="43">
        <f t="shared" si="99"/>
        <v>0</v>
      </c>
      <c r="G671" s="43"/>
      <c r="H671" s="44" t="b">
        <f t="shared" si="104"/>
        <v>0</v>
      </c>
      <c r="I671" s="44">
        <v>29.68</v>
      </c>
      <c r="J671" s="14"/>
      <c r="K671" s="17"/>
    </row>
    <row r="672" s="4" customFormat="1" ht="23.1" customHeight="1" outlineLevel="1" spans="1:11">
      <c r="A672" s="41" t="s">
        <v>1262</v>
      </c>
      <c r="B672" s="41" t="s">
        <v>1263</v>
      </c>
      <c r="C672" s="40" t="s">
        <v>65</v>
      </c>
      <c r="D672" s="42"/>
      <c r="E672" s="43">
        <v>700</v>
      </c>
      <c r="F672" s="43">
        <f t="shared" si="99"/>
        <v>0</v>
      </c>
      <c r="G672" s="43"/>
      <c r="H672" s="44" t="b">
        <f t="shared" si="104"/>
        <v>0</v>
      </c>
      <c r="I672" s="44">
        <v>5.77</v>
      </c>
      <c r="J672" s="14"/>
      <c r="K672" s="17"/>
    </row>
    <row r="673" s="4" customFormat="1" ht="23.1" customHeight="1" outlineLevel="1" spans="1:11">
      <c r="A673" s="41" t="s">
        <v>1264</v>
      </c>
      <c r="B673" s="41" t="s">
        <v>1265</v>
      </c>
      <c r="C673" s="40" t="s">
        <v>65</v>
      </c>
      <c r="D673" s="42"/>
      <c r="E673" s="43">
        <v>150</v>
      </c>
      <c r="F673" s="43">
        <f t="shared" si="99"/>
        <v>0</v>
      </c>
      <c r="G673" s="43"/>
      <c r="H673" s="44" t="b">
        <f t="shared" si="104"/>
        <v>0</v>
      </c>
      <c r="I673" s="44">
        <v>59.34</v>
      </c>
      <c r="J673" s="14"/>
      <c r="K673" s="17"/>
    </row>
    <row r="674" s="4" customFormat="1" ht="23.1" customHeight="1" outlineLevel="1" spans="1:11">
      <c r="A674" s="41" t="s">
        <v>1266</v>
      </c>
      <c r="B674" s="41" t="s">
        <v>1267</v>
      </c>
      <c r="C674" s="40" t="s">
        <v>65</v>
      </c>
      <c r="D674" s="42"/>
      <c r="E674" s="43">
        <v>100</v>
      </c>
      <c r="F674" s="43">
        <f t="shared" si="99"/>
        <v>0</v>
      </c>
      <c r="G674" s="43"/>
      <c r="H674" s="44" t="b">
        <f t="shared" si="104"/>
        <v>0</v>
      </c>
      <c r="I674" s="44">
        <v>6.17</v>
      </c>
      <c r="J674" s="14"/>
      <c r="K674" s="17"/>
    </row>
    <row r="675" s="4" customFormat="1" ht="23.1" customHeight="1" outlineLevel="1" spans="1:11">
      <c r="A675" s="41" t="s">
        <v>1268</v>
      </c>
      <c r="B675" s="41" t="s">
        <v>1269</v>
      </c>
      <c r="C675" s="40" t="s">
        <v>334</v>
      </c>
      <c r="D675" s="42"/>
      <c r="E675" s="43">
        <v>22</v>
      </c>
      <c r="F675" s="43">
        <f t="shared" si="99"/>
        <v>0</v>
      </c>
      <c r="G675" s="43"/>
      <c r="H675" s="44" t="b">
        <f t="shared" si="104"/>
        <v>0</v>
      </c>
      <c r="I675" s="44">
        <v>193.93</v>
      </c>
      <c r="J675" s="14"/>
      <c r="K675" s="17"/>
    </row>
    <row r="676" s="4" customFormat="1" ht="23.1" customHeight="1" outlineLevel="1" spans="1:11">
      <c r="A676" s="41">
        <v>612</v>
      </c>
      <c r="B676" s="41" t="s">
        <v>1270</v>
      </c>
      <c r="C676" s="40"/>
      <c r="D676" s="42"/>
      <c r="E676" s="43">
        <v>0</v>
      </c>
      <c r="F676" s="43">
        <f t="shared" si="99"/>
        <v>0</v>
      </c>
      <c r="G676" s="43"/>
      <c r="H676" s="44"/>
      <c r="I676" s="44"/>
      <c r="J676" s="14"/>
      <c r="K676" s="17"/>
    </row>
    <row r="677" s="4" customFormat="1" ht="23.1" customHeight="1" outlineLevel="1" spans="1:11">
      <c r="A677" s="41" t="s">
        <v>1271</v>
      </c>
      <c r="B677" s="41" t="s">
        <v>1272</v>
      </c>
      <c r="C677" s="40" t="s">
        <v>1009</v>
      </c>
      <c r="D677" s="42"/>
      <c r="E677" s="43">
        <v>40</v>
      </c>
      <c r="F677" s="43">
        <f t="shared" si="99"/>
        <v>0</v>
      </c>
      <c r="G677" s="43"/>
      <c r="H677" s="44" t="b">
        <f t="shared" ref="H677:H683" si="105">IF(D677&gt;I677,"超限价")</f>
        <v>0</v>
      </c>
      <c r="I677" s="44">
        <v>78.33</v>
      </c>
      <c r="J677" s="14"/>
      <c r="K677" s="17"/>
    </row>
    <row r="678" s="4" customFormat="1" ht="23.1" customHeight="1" outlineLevel="1" spans="1:11">
      <c r="A678" s="41" t="s">
        <v>1273</v>
      </c>
      <c r="B678" s="41" t="s">
        <v>1274</v>
      </c>
      <c r="C678" s="40" t="s">
        <v>1009</v>
      </c>
      <c r="D678" s="42"/>
      <c r="E678" s="43">
        <v>100</v>
      </c>
      <c r="F678" s="43">
        <f t="shared" si="99"/>
        <v>0</v>
      </c>
      <c r="G678" s="43"/>
      <c r="H678" s="44" t="b">
        <f t="shared" si="105"/>
        <v>0</v>
      </c>
      <c r="I678" s="44">
        <v>26.11</v>
      </c>
      <c r="J678" s="14"/>
      <c r="K678" s="17"/>
    </row>
    <row r="679" s="4" customFormat="1" ht="23.1" customHeight="1" outlineLevel="1" spans="1:11">
      <c r="A679" s="41" t="s">
        <v>1275</v>
      </c>
      <c r="B679" s="41" t="s">
        <v>1276</v>
      </c>
      <c r="C679" s="40" t="s">
        <v>1009</v>
      </c>
      <c r="D679" s="42"/>
      <c r="E679" s="43">
        <v>10</v>
      </c>
      <c r="F679" s="43">
        <f t="shared" si="99"/>
        <v>0</v>
      </c>
      <c r="G679" s="43"/>
      <c r="H679" s="44" t="b">
        <f t="shared" si="105"/>
        <v>0</v>
      </c>
      <c r="I679" s="44">
        <v>43.65</v>
      </c>
      <c r="J679" s="14"/>
      <c r="K679" s="17"/>
    </row>
    <row r="680" s="4" customFormat="1" ht="23.1" customHeight="1" outlineLevel="1" spans="1:11">
      <c r="A680" s="41" t="s">
        <v>1277</v>
      </c>
      <c r="B680" s="41" t="s">
        <v>1278</v>
      </c>
      <c r="C680" s="40" t="s">
        <v>1009</v>
      </c>
      <c r="D680" s="42"/>
      <c r="E680" s="43">
        <v>10</v>
      </c>
      <c r="F680" s="43">
        <f t="shared" si="99"/>
        <v>0</v>
      </c>
      <c r="G680" s="43"/>
      <c r="H680" s="44" t="b">
        <f t="shared" si="105"/>
        <v>0</v>
      </c>
      <c r="I680" s="44">
        <v>23.45</v>
      </c>
      <c r="J680" s="14"/>
      <c r="K680" s="17"/>
    </row>
    <row r="681" s="4" customFormat="1" ht="23.1" customHeight="1" outlineLevel="1" spans="1:11">
      <c r="A681" s="41" t="s">
        <v>1279</v>
      </c>
      <c r="B681" s="41" t="s">
        <v>1280</v>
      </c>
      <c r="C681" s="40" t="s">
        <v>1009</v>
      </c>
      <c r="D681" s="42"/>
      <c r="E681" s="43">
        <v>0</v>
      </c>
      <c r="F681" s="43">
        <f t="shared" si="99"/>
        <v>0</v>
      </c>
      <c r="G681" s="43"/>
      <c r="H681" s="44" t="b">
        <f t="shared" si="105"/>
        <v>0</v>
      </c>
      <c r="I681" s="44">
        <v>80.5</v>
      </c>
      <c r="J681" s="14"/>
      <c r="K681" s="17"/>
    </row>
    <row r="682" s="4" customFormat="1" ht="23.1" customHeight="1" outlineLevel="1" spans="1:11">
      <c r="A682" s="41" t="s">
        <v>1281</v>
      </c>
      <c r="B682" s="41" t="s">
        <v>1282</v>
      </c>
      <c r="C682" s="40" t="s">
        <v>1009</v>
      </c>
      <c r="D682" s="42"/>
      <c r="E682" s="43">
        <v>0</v>
      </c>
      <c r="F682" s="43">
        <f t="shared" si="99"/>
        <v>0</v>
      </c>
      <c r="G682" s="43"/>
      <c r="H682" s="44" t="b">
        <f t="shared" si="105"/>
        <v>0</v>
      </c>
      <c r="I682" s="44">
        <v>29.55</v>
      </c>
      <c r="J682" s="14"/>
      <c r="K682" s="17"/>
    </row>
    <row r="683" s="4" customFormat="1" ht="23.1" customHeight="1" outlineLevel="1" spans="1:11">
      <c r="A683" s="41">
        <v>613</v>
      </c>
      <c r="B683" s="41" t="s">
        <v>1283</v>
      </c>
      <c r="C683" s="40" t="s">
        <v>51</v>
      </c>
      <c r="D683" s="42"/>
      <c r="E683" s="43">
        <v>4</v>
      </c>
      <c r="F683" s="43">
        <f t="shared" si="99"/>
        <v>0</v>
      </c>
      <c r="G683" s="43"/>
      <c r="H683" s="44" t="b">
        <f t="shared" si="105"/>
        <v>0</v>
      </c>
      <c r="I683" s="44">
        <v>14.54</v>
      </c>
      <c r="J683" s="14"/>
      <c r="K683" s="17"/>
    </row>
    <row r="684" s="4" customFormat="1" ht="23.1" customHeight="1" outlineLevel="1" spans="1:11">
      <c r="A684" s="41">
        <v>614</v>
      </c>
      <c r="B684" s="41" t="s">
        <v>1284</v>
      </c>
      <c r="C684" s="40"/>
      <c r="D684" s="42"/>
      <c r="E684" s="43">
        <v>0</v>
      </c>
      <c r="F684" s="43">
        <f t="shared" si="99"/>
        <v>0</v>
      </c>
      <c r="G684" s="43"/>
      <c r="H684" s="44"/>
      <c r="I684" s="44"/>
      <c r="J684" s="14"/>
      <c r="K684" s="17"/>
    </row>
    <row r="685" s="4" customFormat="1" ht="23.1" customHeight="1" outlineLevel="1" spans="1:11">
      <c r="A685" s="41" t="s">
        <v>1285</v>
      </c>
      <c r="B685" s="41" t="s">
        <v>1286</v>
      </c>
      <c r="C685" s="40"/>
      <c r="D685" s="42"/>
      <c r="E685" s="43">
        <v>0</v>
      </c>
      <c r="F685" s="43">
        <f t="shared" si="99"/>
        <v>0</v>
      </c>
      <c r="G685" s="43"/>
      <c r="H685" s="44"/>
      <c r="I685" s="44"/>
      <c r="J685" s="14"/>
      <c r="K685" s="17"/>
    </row>
    <row r="686" s="4" customFormat="1" ht="23.1" customHeight="1" outlineLevel="1" spans="1:11">
      <c r="A686" s="41" t="s">
        <v>1287</v>
      </c>
      <c r="B686" s="41" t="s">
        <v>1288</v>
      </c>
      <c r="C686" s="40" t="s">
        <v>51</v>
      </c>
      <c r="D686" s="42"/>
      <c r="E686" s="43">
        <v>10</v>
      </c>
      <c r="F686" s="43">
        <f t="shared" si="99"/>
        <v>0</v>
      </c>
      <c r="G686" s="43"/>
      <c r="H686" s="44" t="b">
        <f t="shared" ref="H686:H691" si="106">IF(D686&gt;I686,"超限价")</f>
        <v>0</v>
      </c>
      <c r="I686" s="44">
        <v>189.13</v>
      </c>
      <c r="J686" s="14"/>
      <c r="K686" s="17"/>
    </row>
    <row r="687" s="4" customFormat="1" ht="23.1" customHeight="1" outlineLevel="1" spans="1:11">
      <c r="A687" s="41" t="s">
        <v>1289</v>
      </c>
      <c r="B687" s="41" t="s">
        <v>1290</v>
      </c>
      <c r="C687" s="40" t="s">
        <v>51</v>
      </c>
      <c r="D687" s="42"/>
      <c r="E687" s="43">
        <v>20</v>
      </c>
      <c r="F687" s="43">
        <f t="shared" si="99"/>
        <v>0</v>
      </c>
      <c r="G687" s="43"/>
      <c r="H687" s="44" t="b">
        <f t="shared" si="106"/>
        <v>0</v>
      </c>
      <c r="I687" s="44">
        <v>110.56</v>
      </c>
      <c r="J687" s="14"/>
      <c r="K687" s="17"/>
    </row>
    <row r="688" s="4" customFormat="1" ht="23.1" customHeight="1" outlineLevel="1" spans="1:11">
      <c r="A688" s="41" t="s">
        <v>1291</v>
      </c>
      <c r="B688" s="41" t="s">
        <v>1292</v>
      </c>
      <c r="C688" s="40" t="s">
        <v>51</v>
      </c>
      <c r="D688" s="42"/>
      <c r="E688" s="43">
        <v>20</v>
      </c>
      <c r="F688" s="43">
        <f t="shared" si="99"/>
        <v>0</v>
      </c>
      <c r="G688" s="43"/>
      <c r="H688" s="44" t="b">
        <f t="shared" si="106"/>
        <v>0</v>
      </c>
      <c r="I688" s="44">
        <v>178.09</v>
      </c>
      <c r="J688" s="14"/>
      <c r="K688" s="17"/>
    </row>
    <row r="689" s="4" customFormat="1" ht="23.1" customHeight="1" outlineLevel="1" spans="1:11">
      <c r="A689" s="41" t="s">
        <v>1293</v>
      </c>
      <c r="B689" s="41" t="s">
        <v>1294</v>
      </c>
      <c r="C689" s="40" t="s">
        <v>51</v>
      </c>
      <c r="D689" s="42"/>
      <c r="E689" s="43">
        <v>10</v>
      </c>
      <c r="F689" s="43">
        <f t="shared" si="99"/>
        <v>0</v>
      </c>
      <c r="G689" s="43"/>
      <c r="H689" s="44" t="b">
        <f t="shared" si="106"/>
        <v>0</v>
      </c>
      <c r="I689" s="44">
        <v>33.94</v>
      </c>
      <c r="J689" s="14"/>
      <c r="K689" s="17"/>
    </row>
    <row r="690" s="4" customFormat="1" ht="23.1" customHeight="1" outlineLevel="1" spans="1:11">
      <c r="A690" s="41" t="s">
        <v>1295</v>
      </c>
      <c r="B690" s="41" t="s">
        <v>1296</v>
      </c>
      <c r="C690" s="40" t="s">
        <v>62</v>
      </c>
      <c r="D690" s="42"/>
      <c r="E690" s="43">
        <v>20</v>
      </c>
      <c r="F690" s="43">
        <f t="shared" si="99"/>
        <v>0</v>
      </c>
      <c r="G690" s="43"/>
      <c r="H690" s="44" t="b">
        <f t="shared" si="106"/>
        <v>0</v>
      </c>
      <c r="I690" s="44">
        <v>14.55</v>
      </c>
      <c r="J690" s="14"/>
      <c r="K690" s="17"/>
    </row>
    <row r="691" s="4" customFormat="1" ht="23.1" customHeight="1" outlineLevel="1" spans="1:11">
      <c r="A691" s="41" t="s">
        <v>1297</v>
      </c>
      <c r="B691" s="41" t="s">
        <v>1298</v>
      </c>
      <c r="C691" s="40" t="s">
        <v>334</v>
      </c>
      <c r="D691" s="42"/>
      <c r="E691" s="43">
        <v>20</v>
      </c>
      <c r="F691" s="43">
        <f t="shared" si="99"/>
        <v>0</v>
      </c>
      <c r="G691" s="43"/>
      <c r="H691" s="44" t="b">
        <f t="shared" si="106"/>
        <v>0</v>
      </c>
      <c r="I691" s="44">
        <v>0.99</v>
      </c>
      <c r="J691" s="14"/>
      <c r="K691" s="17"/>
    </row>
    <row r="692" s="4" customFormat="1" ht="23.1" customHeight="1" outlineLevel="1" spans="1:11">
      <c r="A692" s="41">
        <v>615</v>
      </c>
      <c r="B692" s="41" t="s">
        <v>1299</v>
      </c>
      <c r="C692" s="40"/>
      <c r="D692" s="42"/>
      <c r="E692" s="43">
        <v>0</v>
      </c>
      <c r="F692" s="43">
        <f t="shared" si="99"/>
        <v>0</v>
      </c>
      <c r="G692" s="43"/>
      <c r="H692" s="44"/>
      <c r="I692" s="44"/>
      <c r="J692" s="14"/>
      <c r="K692" s="17"/>
    </row>
    <row r="693" s="4" customFormat="1" ht="23.1" customHeight="1" outlineLevel="1" spans="1:11">
      <c r="A693" s="41" t="s">
        <v>1300</v>
      </c>
      <c r="B693" s="41" t="s">
        <v>1301</v>
      </c>
      <c r="C693" s="40" t="s">
        <v>51</v>
      </c>
      <c r="D693" s="42"/>
      <c r="E693" s="43">
        <v>5</v>
      </c>
      <c r="F693" s="43">
        <f t="shared" si="99"/>
        <v>0</v>
      </c>
      <c r="G693" s="43"/>
      <c r="H693" s="44" t="b">
        <f t="shared" ref="H693:H702" si="107">IF(D693&gt;I693,"超限价")</f>
        <v>0</v>
      </c>
      <c r="I693" s="44">
        <v>205.75</v>
      </c>
      <c r="J693" s="14"/>
      <c r="K693" s="17"/>
    </row>
    <row r="694" s="4" customFormat="1" ht="23.1" customHeight="1" outlineLevel="1" spans="1:11">
      <c r="A694" s="41" t="s">
        <v>1302</v>
      </c>
      <c r="B694" s="41" t="s">
        <v>1303</v>
      </c>
      <c r="C694" s="40" t="s">
        <v>51</v>
      </c>
      <c r="D694" s="42"/>
      <c r="E694" s="43">
        <v>100</v>
      </c>
      <c r="F694" s="43">
        <f t="shared" si="99"/>
        <v>0</v>
      </c>
      <c r="G694" s="43"/>
      <c r="H694" s="44" t="b">
        <f t="shared" si="107"/>
        <v>0</v>
      </c>
      <c r="I694" s="44">
        <v>692.7</v>
      </c>
      <c r="J694" s="14"/>
      <c r="K694" s="17"/>
    </row>
    <row r="695" s="4" customFormat="1" ht="23.1" customHeight="1" outlineLevel="1" spans="1:11">
      <c r="A695" s="41" t="s">
        <v>1304</v>
      </c>
      <c r="B695" s="41" t="s">
        <v>1305</v>
      </c>
      <c r="C695" s="40" t="s">
        <v>51</v>
      </c>
      <c r="D695" s="42"/>
      <c r="E695" s="43">
        <v>20</v>
      </c>
      <c r="F695" s="43">
        <f t="shared" si="99"/>
        <v>0</v>
      </c>
      <c r="G695" s="43"/>
      <c r="H695" s="44" t="b">
        <f t="shared" si="107"/>
        <v>0</v>
      </c>
      <c r="I695" s="44">
        <v>233.03</v>
      </c>
      <c r="J695" s="14"/>
      <c r="K695" s="17"/>
    </row>
    <row r="696" s="4" customFormat="1" ht="23.1" customHeight="1" outlineLevel="1" spans="1:11">
      <c r="A696" s="41" t="s">
        <v>1306</v>
      </c>
      <c r="B696" s="41" t="s">
        <v>1307</v>
      </c>
      <c r="C696" s="40" t="s">
        <v>51</v>
      </c>
      <c r="D696" s="42"/>
      <c r="E696" s="43">
        <v>5</v>
      </c>
      <c r="F696" s="43">
        <f t="shared" si="99"/>
        <v>0</v>
      </c>
      <c r="G696" s="43"/>
      <c r="H696" s="44" t="b">
        <f t="shared" si="107"/>
        <v>0</v>
      </c>
      <c r="I696" s="44">
        <v>174.77</v>
      </c>
      <c r="J696" s="14"/>
      <c r="K696" s="17"/>
    </row>
    <row r="697" s="4" customFormat="1" ht="23.1" customHeight="1" outlineLevel="1" spans="1:11">
      <c r="A697" s="41" t="s">
        <v>1308</v>
      </c>
      <c r="B697" s="41" t="s">
        <v>1309</v>
      </c>
      <c r="C697" s="40" t="s">
        <v>51</v>
      </c>
      <c r="D697" s="42"/>
      <c r="E697" s="43">
        <v>2</v>
      </c>
      <c r="F697" s="43">
        <f t="shared" si="99"/>
        <v>0</v>
      </c>
      <c r="G697" s="43"/>
      <c r="H697" s="44" t="b">
        <f t="shared" si="107"/>
        <v>0</v>
      </c>
      <c r="I697" s="44">
        <v>24.41</v>
      </c>
      <c r="J697" s="14"/>
      <c r="K697" s="17"/>
    </row>
    <row r="698" s="4" customFormat="1" ht="23.1" customHeight="1" outlineLevel="1" spans="1:11">
      <c r="A698" s="41" t="s">
        <v>1310</v>
      </c>
      <c r="B698" s="41" t="s">
        <v>1311</v>
      </c>
      <c r="C698" s="40" t="s">
        <v>51</v>
      </c>
      <c r="D698" s="42"/>
      <c r="E698" s="43">
        <v>2</v>
      </c>
      <c r="F698" s="43">
        <f t="shared" si="99"/>
        <v>0</v>
      </c>
      <c r="G698" s="43"/>
      <c r="H698" s="44" t="b">
        <f t="shared" si="107"/>
        <v>0</v>
      </c>
      <c r="I698" s="44">
        <v>36.63</v>
      </c>
      <c r="J698" s="14"/>
      <c r="K698" s="17"/>
    </row>
    <row r="699" s="4" customFormat="1" ht="23.1" customHeight="1" outlineLevel="1" spans="1:11">
      <c r="A699" s="41" t="s">
        <v>1312</v>
      </c>
      <c r="B699" s="41" t="s">
        <v>1313</v>
      </c>
      <c r="C699" s="40" t="s">
        <v>51</v>
      </c>
      <c r="D699" s="42"/>
      <c r="E699" s="43">
        <v>10</v>
      </c>
      <c r="F699" s="43">
        <f t="shared" si="99"/>
        <v>0</v>
      </c>
      <c r="G699" s="43"/>
      <c r="H699" s="44" t="b">
        <f t="shared" si="107"/>
        <v>0</v>
      </c>
      <c r="I699" s="44">
        <v>127.93</v>
      </c>
      <c r="J699" s="14"/>
      <c r="K699" s="68"/>
    </row>
    <row r="700" s="4" customFormat="1" ht="23.1" customHeight="1" outlineLevel="1" spans="1:11">
      <c r="A700" s="41" t="s">
        <v>1314</v>
      </c>
      <c r="B700" s="41" t="s">
        <v>1315</v>
      </c>
      <c r="C700" s="40" t="s">
        <v>737</v>
      </c>
      <c r="D700" s="42"/>
      <c r="E700" s="43">
        <v>2</v>
      </c>
      <c r="F700" s="43">
        <f t="shared" si="99"/>
        <v>0</v>
      </c>
      <c r="G700" s="43"/>
      <c r="H700" s="44" t="b">
        <f t="shared" si="107"/>
        <v>0</v>
      </c>
      <c r="I700" s="44">
        <v>775.7</v>
      </c>
      <c r="J700" s="14"/>
      <c r="K700" s="17"/>
    </row>
    <row r="701" s="4" customFormat="1" ht="23.1" customHeight="1" outlineLevel="1" spans="1:11">
      <c r="A701" s="41" t="s">
        <v>1316</v>
      </c>
      <c r="B701" s="41" t="s">
        <v>1317</v>
      </c>
      <c r="C701" s="40" t="s">
        <v>737</v>
      </c>
      <c r="D701" s="42"/>
      <c r="E701" s="43">
        <v>2</v>
      </c>
      <c r="F701" s="43">
        <f t="shared" ref="F701:F764" si="108">ROUND(E701*D701,2)</f>
        <v>0</v>
      </c>
      <c r="G701" s="43"/>
      <c r="H701" s="44" t="b">
        <f t="shared" si="107"/>
        <v>0</v>
      </c>
      <c r="I701" s="44">
        <v>436.39</v>
      </c>
      <c r="J701" s="14"/>
      <c r="K701" s="17"/>
    </row>
    <row r="702" s="4" customFormat="1" ht="23.1" customHeight="1" outlineLevel="1" spans="1:11">
      <c r="A702" s="41">
        <v>616</v>
      </c>
      <c r="B702" s="41" t="s">
        <v>1318</v>
      </c>
      <c r="C702" s="40" t="s">
        <v>62</v>
      </c>
      <c r="D702" s="42"/>
      <c r="E702" s="43">
        <v>300</v>
      </c>
      <c r="F702" s="43">
        <f t="shared" si="108"/>
        <v>0</v>
      </c>
      <c r="G702" s="43"/>
      <c r="H702" s="44" t="b">
        <f t="shared" si="107"/>
        <v>0</v>
      </c>
      <c r="I702" s="44">
        <v>15.02</v>
      </c>
      <c r="J702" s="14"/>
      <c r="K702" s="17"/>
    </row>
    <row r="703" s="4" customFormat="1" ht="23.1" customHeight="1" outlineLevel="1" spans="1:11">
      <c r="A703" s="41">
        <v>617</v>
      </c>
      <c r="B703" s="41" t="s">
        <v>1319</v>
      </c>
      <c r="C703" s="40"/>
      <c r="D703" s="42"/>
      <c r="E703" s="43">
        <v>0</v>
      </c>
      <c r="F703" s="43">
        <f t="shared" si="108"/>
        <v>0</v>
      </c>
      <c r="G703" s="43"/>
      <c r="H703" s="44"/>
      <c r="I703" s="44"/>
      <c r="J703" s="14"/>
      <c r="K703" s="17"/>
    </row>
    <row r="704" s="4" customFormat="1" ht="23.1" customHeight="1" outlineLevel="1" spans="1:11">
      <c r="A704" s="41" t="s">
        <v>1320</v>
      </c>
      <c r="B704" s="41" t="s">
        <v>1321</v>
      </c>
      <c r="C704" s="40" t="s">
        <v>1322</v>
      </c>
      <c r="D704" s="42"/>
      <c r="E704" s="43">
        <v>20</v>
      </c>
      <c r="F704" s="43">
        <f t="shared" si="108"/>
        <v>0</v>
      </c>
      <c r="G704" s="43"/>
      <c r="H704" s="44" t="b">
        <f t="shared" ref="H704:H709" si="109">IF(D704&gt;I704,"超限价")</f>
        <v>0</v>
      </c>
      <c r="I704" s="44">
        <v>0.99</v>
      </c>
      <c r="J704" s="14"/>
      <c r="K704" s="17"/>
    </row>
    <row r="705" s="4" customFormat="1" ht="23.1" customHeight="1" outlineLevel="1" spans="1:11">
      <c r="A705" s="41" t="s">
        <v>1323</v>
      </c>
      <c r="B705" s="41" t="s">
        <v>1324</v>
      </c>
      <c r="C705" s="40" t="s">
        <v>1131</v>
      </c>
      <c r="D705" s="42"/>
      <c r="E705" s="43">
        <v>20</v>
      </c>
      <c r="F705" s="43">
        <f t="shared" si="108"/>
        <v>0</v>
      </c>
      <c r="G705" s="43"/>
      <c r="H705" s="44" t="b">
        <f t="shared" si="109"/>
        <v>0</v>
      </c>
      <c r="I705" s="44">
        <v>21.77</v>
      </c>
      <c r="J705" s="14"/>
      <c r="K705" s="17"/>
    </row>
    <row r="706" s="4" customFormat="1" ht="23.1" customHeight="1" outlineLevel="1" spans="1:11">
      <c r="A706" s="41">
        <v>618</v>
      </c>
      <c r="B706" s="41" t="s">
        <v>1325</v>
      </c>
      <c r="C706" s="40"/>
      <c r="D706" s="42"/>
      <c r="E706" s="43">
        <v>0</v>
      </c>
      <c r="F706" s="43">
        <f t="shared" si="108"/>
        <v>0</v>
      </c>
      <c r="G706" s="43"/>
      <c r="H706" s="44"/>
      <c r="I706" s="44"/>
      <c r="J706" s="14"/>
      <c r="K706" s="17"/>
    </row>
    <row r="707" s="4" customFormat="1" ht="23.1" customHeight="1" outlineLevel="1" spans="1:11">
      <c r="A707" s="41" t="s">
        <v>1326</v>
      </c>
      <c r="B707" s="41" t="s">
        <v>1327</v>
      </c>
      <c r="C707" s="40" t="s">
        <v>231</v>
      </c>
      <c r="D707" s="42"/>
      <c r="E707" s="43">
        <v>100</v>
      </c>
      <c r="F707" s="43">
        <f t="shared" si="108"/>
        <v>0</v>
      </c>
      <c r="G707" s="43"/>
      <c r="H707" s="44" t="b">
        <f t="shared" si="109"/>
        <v>0</v>
      </c>
      <c r="I707" s="44">
        <v>15.02</v>
      </c>
      <c r="J707" s="14"/>
      <c r="K707" s="17"/>
    </row>
    <row r="708" s="4" customFormat="1" ht="23.1" customHeight="1" outlineLevel="1" spans="1:11">
      <c r="A708" s="41" t="s">
        <v>1328</v>
      </c>
      <c r="B708" s="41" t="s">
        <v>1329</v>
      </c>
      <c r="C708" s="40" t="s">
        <v>231</v>
      </c>
      <c r="D708" s="42"/>
      <c r="E708" s="43">
        <v>100</v>
      </c>
      <c r="F708" s="43">
        <f t="shared" si="108"/>
        <v>0</v>
      </c>
      <c r="G708" s="43"/>
      <c r="H708" s="44" t="b">
        <f t="shared" si="109"/>
        <v>0</v>
      </c>
      <c r="I708" s="44">
        <v>6.45</v>
      </c>
      <c r="J708" s="14"/>
      <c r="K708" s="17"/>
    </row>
    <row r="709" s="6" customFormat="1" ht="23.1" customHeight="1" outlineLevel="1" spans="1:16362">
      <c r="A709" s="41" t="s">
        <v>1330</v>
      </c>
      <c r="B709" s="41" t="s">
        <v>1331</v>
      </c>
      <c r="C709" s="40" t="s">
        <v>231</v>
      </c>
      <c r="D709" s="42"/>
      <c r="E709" s="43">
        <v>60</v>
      </c>
      <c r="F709" s="43">
        <f t="shared" si="108"/>
        <v>0</v>
      </c>
      <c r="G709" s="43"/>
      <c r="H709" s="44" t="b">
        <f t="shared" si="109"/>
        <v>0</v>
      </c>
      <c r="I709" s="44">
        <v>14.55</v>
      </c>
      <c r="J709" s="14"/>
      <c r="K709" s="17"/>
      <c r="XEC709" s="60"/>
      <c r="XED709" s="60"/>
      <c r="XEE709" s="60"/>
      <c r="XEF709" s="60"/>
      <c r="XEG709" s="60"/>
      <c r="XEH709" s="60"/>
    </row>
    <row r="710" s="4" customFormat="1" ht="23.1" customHeight="1" outlineLevel="1" spans="1:11">
      <c r="A710" s="41">
        <v>619</v>
      </c>
      <c r="B710" s="41" t="s">
        <v>1332</v>
      </c>
      <c r="C710" s="40"/>
      <c r="D710" s="42"/>
      <c r="E710" s="43">
        <v>0</v>
      </c>
      <c r="F710" s="43">
        <f t="shared" si="108"/>
        <v>0</v>
      </c>
      <c r="G710" s="43"/>
      <c r="H710" s="44"/>
      <c r="I710" s="44"/>
      <c r="J710" s="14"/>
      <c r="K710" s="17"/>
    </row>
    <row r="711" s="4" customFormat="1" ht="23.1" customHeight="1" outlineLevel="1" spans="1:11">
      <c r="A711" s="41" t="s">
        <v>1333</v>
      </c>
      <c r="B711" s="41" t="s">
        <v>1334</v>
      </c>
      <c r="C711" s="40" t="s">
        <v>737</v>
      </c>
      <c r="D711" s="42"/>
      <c r="E711" s="43">
        <v>1</v>
      </c>
      <c r="F711" s="43">
        <f t="shared" si="108"/>
        <v>0</v>
      </c>
      <c r="G711" s="43"/>
      <c r="H711" s="44" t="b">
        <f t="shared" ref="H711:H719" si="110">IF(D711&gt;I711,"超限价")</f>
        <v>0</v>
      </c>
      <c r="I711" s="44">
        <v>267.14</v>
      </c>
      <c r="J711" s="14"/>
      <c r="K711" s="17"/>
    </row>
    <row r="712" s="4" customFormat="1" ht="23.1" customHeight="1" outlineLevel="1" spans="1:11">
      <c r="A712" s="41" t="s">
        <v>1335</v>
      </c>
      <c r="B712" s="41" t="s">
        <v>1336</v>
      </c>
      <c r="C712" s="40" t="s">
        <v>737</v>
      </c>
      <c r="D712" s="42"/>
      <c r="E712" s="43">
        <v>1</v>
      </c>
      <c r="F712" s="43">
        <f t="shared" si="108"/>
        <v>0</v>
      </c>
      <c r="G712" s="43"/>
      <c r="H712" s="44" t="b">
        <f t="shared" si="110"/>
        <v>0</v>
      </c>
      <c r="I712" s="44">
        <v>346.24</v>
      </c>
      <c r="J712" s="14"/>
      <c r="K712" s="17"/>
    </row>
    <row r="713" s="4" customFormat="1" ht="23.1" customHeight="1" outlineLevel="1" spans="1:11">
      <c r="A713" s="41">
        <v>620</v>
      </c>
      <c r="B713" s="41" t="s">
        <v>1337</v>
      </c>
      <c r="C713" s="40"/>
      <c r="D713" s="42"/>
      <c r="E713" s="43">
        <v>0</v>
      </c>
      <c r="F713" s="43">
        <f t="shared" si="108"/>
        <v>0</v>
      </c>
      <c r="G713" s="43"/>
      <c r="H713" s="44"/>
      <c r="I713" s="44"/>
      <c r="J713" s="14"/>
      <c r="K713" s="17"/>
    </row>
    <row r="714" s="4" customFormat="1" ht="23.1" customHeight="1" outlineLevel="1" spans="1:11">
      <c r="A714" s="41" t="s">
        <v>1338</v>
      </c>
      <c r="B714" s="41" t="s">
        <v>1339</v>
      </c>
      <c r="C714" s="40"/>
      <c r="D714" s="42"/>
      <c r="E714" s="43">
        <v>0</v>
      </c>
      <c r="F714" s="43">
        <f t="shared" si="108"/>
        <v>0</v>
      </c>
      <c r="G714" s="43"/>
      <c r="H714" s="44"/>
      <c r="I714" s="44"/>
      <c r="J714" s="14"/>
      <c r="K714" s="17"/>
    </row>
    <row r="715" s="4" customFormat="1" ht="23.1" customHeight="1" outlineLevel="1" spans="1:11">
      <c r="A715" s="41" t="s">
        <v>1340</v>
      </c>
      <c r="B715" s="41" t="s">
        <v>1341</v>
      </c>
      <c r="C715" s="40" t="s">
        <v>51</v>
      </c>
      <c r="D715" s="42"/>
      <c r="E715" s="43">
        <v>0</v>
      </c>
      <c r="F715" s="43">
        <f t="shared" si="108"/>
        <v>0</v>
      </c>
      <c r="G715" s="43"/>
      <c r="H715" s="44" t="b">
        <f t="shared" si="110"/>
        <v>0</v>
      </c>
      <c r="I715" s="44">
        <v>362.72</v>
      </c>
      <c r="J715" s="14"/>
      <c r="K715" s="17"/>
    </row>
    <row r="716" s="4" customFormat="1" ht="23.1" customHeight="1" outlineLevel="1" spans="1:11">
      <c r="A716" s="41" t="s">
        <v>1342</v>
      </c>
      <c r="B716" s="41" t="s">
        <v>1343</v>
      </c>
      <c r="C716" s="40" t="s">
        <v>51</v>
      </c>
      <c r="D716" s="42"/>
      <c r="E716" s="43">
        <v>0</v>
      </c>
      <c r="F716" s="43">
        <f t="shared" si="108"/>
        <v>0</v>
      </c>
      <c r="G716" s="43"/>
      <c r="H716" s="44" t="b">
        <f t="shared" si="110"/>
        <v>0</v>
      </c>
      <c r="I716" s="44">
        <v>385.09</v>
      </c>
      <c r="J716" s="14"/>
      <c r="K716" s="17"/>
    </row>
    <row r="717" s="4" customFormat="1" ht="23.1" customHeight="1" outlineLevel="1" spans="1:11">
      <c r="A717" s="41" t="s">
        <v>1344</v>
      </c>
      <c r="B717" s="41" t="s">
        <v>1345</v>
      </c>
      <c r="C717" s="40" t="s">
        <v>51</v>
      </c>
      <c r="D717" s="42"/>
      <c r="E717" s="43">
        <v>10</v>
      </c>
      <c r="F717" s="43">
        <f t="shared" si="108"/>
        <v>0</v>
      </c>
      <c r="G717" s="43"/>
      <c r="H717" s="44" t="b">
        <f t="shared" si="110"/>
        <v>0</v>
      </c>
      <c r="I717" s="44">
        <v>441.62</v>
      </c>
      <c r="J717" s="14"/>
      <c r="K717" s="17"/>
    </row>
    <row r="718" s="4" customFormat="1" ht="23.1" customHeight="1" outlineLevel="1" spans="1:11">
      <c r="A718" s="41" t="s">
        <v>1346</v>
      </c>
      <c r="B718" s="41" t="s">
        <v>1347</v>
      </c>
      <c r="C718" s="40" t="s">
        <v>51</v>
      </c>
      <c r="D718" s="42"/>
      <c r="E718" s="43">
        <v>10</v>
      </c>
      <c r="F718" s="43">
        <f t="shared" si="108"/>
        <v>0</v>
      </c>
      <c r="G718" s="43"/>
      <c r="H718" s="44" t="b">
        <f t="shared" si="110"/>
        <v>0</v>
      </c>
      <c r="I718" s="44">
        <v>478.81</v>
      </c>
      <c r="J718" s="14"/>
      <c r="K718" s="17"/>
    </row>
    <row r="719" s="4" customFormat="1" ht="23.1" customHeight="1" outlineLevel="1" spans="1:11">
      <c r="A719" s="41" t="s">
        <v>1348</v>
      </c>
      <c r="B719" s="41" t="s">
        <v>1349</v>
      </c>
      <c r="C719" s="40" t="s">
        <v>51</v>
      </c>
      <c r="D719" s="42"/>
      <c r="E719" s="43">
        <v>10</v>
      </c>
      <c r="F719" s="43">
        <f t="shared" si="108"/>
        <v>0</v>
      </c>
      <c r="G719" s="43"/>
      <c r="H719" s="44" t="b">
        <f t="shared" si="110"/>
        <v>0</v>
      </c>
      <c r="I719" s="44">
        <v>590.07</v>
      </c>
      <c r="J719" s="14"/>
      <c r="K719" s="17"/>
    </row>
    <row r="720" s="4" customFormat="1" ht="23.1" customHeight="1" outlineLevel="1" spans="1:11">
      <c r="A720" s="41" t="s">
        <v>1350</v>
      </c>
      <c r="B720" s="41" t="s">
        <v>1351</v>
      </c>
      <c r="C720" s="40"/>
      <c r="D720" s="42"/>
      <c r="E720" s="43">
        <v>0</v>
      </c>
      <c r="F720" s="43">
        <f t="shared" si="108"/>
        <v>0</v>
      </c>
      <c r="G720" s="43"/>
      <c r="H720" s="44"/>
      <c r="I720" s="44"/>
      <c r="J720" s="14"/>
      <c r="K720" s="17"/>
    </row>
    <row r="721" s="4" customFormat="1" ht="23.1" customHeight="1" outlineLevel="1" spans="1:11">
      <c r="A721" s="41" t="s">
        <v>1352</v>
      </c>
      <c r="B721" s="41" t="s">
        <v>1353</v>
      </c>
      <c r="C721" s="40" t="s">
        <v>51</v>
      </c>
      <c r="D721" s="42"/>
      <c r="E721" s="43">
        <v>0</v>
      </c>
      <c r="F721" s="43">
        <f t="shared" si="108"/>
        <v>0</v>
      </c>
      <c r="G721" s="43"/>
      <c r="H721" s="44" t="b">
        <f t="shared" ref="H721:H726" si="111">IF(D721&gt;I721,"超限价")</f>
        <v>0</v>
      </c>
      <c r="I721" s="44">
        <v>329.75</v>
      </c>
      <c r="J721" s="14"/>
      <c r="K721" s="17"/>
    </row>
    <row r="722" s="4" customFormat="1" ht="23.1" customHeight="1" outlineLevel="1" spans="1:11">
      <c r="A722" s="41" t="s">
        <v>1354</v>
      </c>
      <c r="B722" s="41" t="s">
        <v>1355</v>
      </c>
      <c r="C722" s="40" t="s">
        <v>51</v>
      </c>
      <c r="D722" s="42"/>
      <c r="E722" s="43">
        <v>0</v>
      </c>
      <c r="F722" s="43">
        <f t="shared" si="108"/>
        <v>0</v>
      </c>
      <c r="G722" s="43"/>
      <c r="H722" s="44" t="b">
        <f t="shared" si="111"/>
        <v>0</v>
      </c>
      <c r="I722" s="44">
        <v>350.13</v>
      </c>
      <c r="J722" s="14"/>
      <c r="K722" s="17"/>
    </row>
    <row r="723" s="4" customFormat="1" ht="23.1" customHeight="1" outlineLevel="1" spans="1:11">
      <c r="A723" s="41" t="s">
        <v>1356</v>
      </c>
      <c r="B723" s="41" t="s">
        <v>1357</v>
      </c>
      <c r="C723" s="40" t="s">
        <v>51</v>
      </c>
      <c r="D723" s="42"/>
      <c r="E723" s="43">
        <v>30</v>
      </c>
      <c r="F723" s="43">
        <f t="shared" si="108"/>
        <v>0</v>
      </c>
      <c r="G723" s="43"/>
      <c r="H723" s="44" t="b">
        <f t="shared" si="111"/>
        <v>0</v>
      </c>
      <c r="I723" s="44">
        <v>401.48</v>
      </c>
      <c r="J723" s="14"/>
      <c r="K723" s="17"/>
    </row>
    <row r="724" s="4" customFormat="1" ht="23.1" customHeight="1" outlineLevel="1" spans="1:11">
      <c r="A724" s="41" t="s">
        <v>1358</v>
      </c>
      <c r="B724" s="41" t="s">
        <v>1359</v>
      </c>
      <c r="C724" s="40" t="s">
        <v>51</v>
      </c>
      <c r="D724" s="42"/>
      <c r="E724" s="43">
        <v>20</v>
      </c>
      <c r="F724" s="43">
        <f t="shared" si="108"/>
        <v>0</v>
      </c>
      <c r="G724" s="43"/>
      <c r="H724" s="44" t="b">
        <f t="shared" si="111"/>
        <v>0</v>
      </c>
      <c r="I724" s="44">
        <v>435.22</v>
      </c>
      <c r="J724" s="14"/>
      <c r="K724" s="17"/>
    </row>
    <row r="725" s="4" customFormat="1" ht="23.1" customHeight="1" outlineLevel="1" spans="1:11">
      <c r="A725" s="41" t="s">
        <v>1360</v>
      </c>
      <c r="B725" s="41" t="s">
        <v>1361</v>
      </c>
      <c r="C725" s="40" t="s">
        <v>51</v>
      </c>
      <c r="D725" s="42"/>
      <c r="E725" s="43">
        <v>150</v>
      </c>
      <c r="F725" s="43">
        <f t="shared" si="108"/>
        <v>0</v>
      </c>
      <c r="G725" s="43"/>
      <c r="H725" s="44" t="b">
        <f t="shared" si="111"/>
        <v>0</v>
      </c>
      <c r="I725" s="44">
        <v>536.36</v>
      </c>
      <c r="J725" s="14"/>
      <c r="K725" s="17"/>
    </row>
    <row r="726" s="4" customFormat="1" ht="23.1" customHeight="1" outlineLevel="1" spans="1:11">
      <c r="A726" s="41">
        <v>621</v>
      </c>
      <c r="B726" s="41" t="s">
        <v>1362</v>
      </c>
      <c r="C726" s="40" t="s">
        <v>51</v>
      </c>
      <c r="D726" s="42"/>
      <c r="E726" s="43">
        <v>150</v>
      </c>
      <c r="F726" s="43">
        <f t="shared" si="108"/>
        <v>0</v>
      </c>
      <c r="G726" s="43"/>
      <c r="H726" s="44" t="b">
        <f t="shared" si="111"/>
        <v>0</v>
      </c>
      <c r="I726" s="44">
        <v>6.21</v>
      </c>
      <c r="J726" s="14"/>
      <c r="K726" s="17"/>
    </row>
    <row r="727" s="4" customFormat="1" ht="23.1" customHeight="1" outlineLevel="1" spans="1:11">
      <c r="A727" s="41">
        <v>622</v>
      </c>
      <c r="B727" s="41" t="s">
        <v>1363</v>
      </c>
      <c r="C727" s="40"/>
      <c r="D727" s="42"/>
      <c r="E727" s="43">
        <v>0</v>
      </c>
      <c r="F727" s="43">
        <f t="shared" si="108"/>
        <v>0</v>
      </c>
      <c r="G727" s="43"/>
      <c r="H727" s="44"/>
      <c r="I727" s="44"/>
      <c r="J727" s="14"/>
      <c r="K727" s="17"/>
    </row>
    <row r="728" s="4" customFormat="1" ht="23.1" customHeight="1" outlineLevel="1" spans="1:11">
      <c r="A728" s="41" t="s">
        <v>1364</v>
      </c>
      <c r="B728" s="41" t="s">
        <v>1365</v>
      </c>
      <c r="C728" s="40" t="s">
        <v>334</v>
      </c>
      <c r="D728" s="42"/>
      <c r="E728" s="43">
        <v>100</v>
      </c>
      <c r="F728" s="43">
        <f t="shared" si="108"/>
        <v>0</v>
      </c>
      <c r="G728" s="43"/>
      <c r="H728" s="44" t="b">
        <f t="shared" ref="H728:H732" si="112">IF(D728&gt;I728,"超限价")</f>
        <v>0</v>
      </c>
      <c r="I728" s="44">
        <v>484.93</v>
      </c>
      <c r="J728" s="14"/>
      <c r="K728" s="17"/>
    </row>
    <row r="729" s="4" customFormat="1" ht="23.1" customHeight="1" outlineLevel="1" spans="1:11">
      <c r="A729" s="41" t="s">
        <v>1366</v>
      </c>
      <c r="B729" s="41" t="s">
        <v>1367</v>
      </c>
      <c r="C729" s="40" t="s">
        <v>334</v>
      </c>
      <c r="D729" s="42"/>
      <c r="E729" s="43">
        <v>4</v>
      </c>
      <c r="F729" s="43">
        <f t="shared" si="108"/>
        <v>0</v>
      </c>
      <c r="G729" s="43"/>
      <c r="H729" s="44" t="b">
        <f t="shared" si="112"/>
        <v>0</v>
      </c>
      <c r="I729" s="44">
        <v>572.28</v>
      </c>
      <c r="J729" s="14"/>
      <c r="K729" s="17"/>
    </row>
    <row r="730" s="4" customFormat="1" ht="23.1" customHeight="1" outlineLevel="1" spans="1:11">
      <c r="A730" s="41" t="s">
        <v>1368</v>
      </c>
      <c r="B730" s="41" t="s">
        <v>1369</v>
      </c>
      <c r="C730" s="40" t="s">
        <v>334</v>
      </c>
      <c r="D730" s="42"/>
      <c r="E730" s="43">
        <v>4</v>
      </c>
      <c r="F730" s="43">
        <f t="shared" si="108"/>
        <v>0</v>
      </c>
      <c r="G730" s="43"/>
      <c r="H730" s="44" t="b">
        <f t="shared" si="112"/>
        <v>0</v>
      </c>
      <c r="I730" s="44">
        <v>41.35</v>
      </c>
      <c r="J730" s="14"/>
      <c r="K730" s="17"/>
    </row>
    <row r="731" s="4" customFormat="1" ht="23.1" customHeight="1" outlineLevel="1" spans="1:11">
      <c r="A731" s="41" t="s">
        <v>1370</v>
      </c>
      <c r="B731" s="41" t="s">
        <v>1371</v>
      </c>
      <c r="C731" s="40" t="s">
        <v>51</v>
      </c>
      <c r="D731" s="42"/>
      <c r="E731" s="43">
        <v>4</v>
      </c>
      <c r="F731" s="43">
        <f t="shared" si="108"/>
        <v>0</v>
      </c>
      <c r="G731" s="43"/>
      <c r="H731" s="44" t="b">
        <f t="shared" si="112"/>
        <v>0</v>
      </c>
      <c r="I731" s="44">
        <v>536.39</v>
      </c>
      <c r="J731" s="14"/>
      <c r="K731" s="17"/>
    </row>
    <row r="732" s="4" customFormat="1" ht="23.1" customHeight="1" outlineLevel="1" spans="1:11">
      <c r="A732" s="41" t="s">
        <v>1372</v>
      </c>
      <c r="B732" s="41" t="s">
        <v>1373</v>
      </c>
      <c r="C732" s="40" t="s">
        <v>334</v>
      </c>
      <c r="D732" s="42"/>
      <c r="E732" s="43">
        <v>4</v>
      </c>
      <c r="F732" s="43">
        <f t="shared" si="108"/>
        <v>0</v>
      </c>
      <c r="G732" s="43"/>
      <c r="H732" s="44" t="b">
        <f t="shared" si="112"/>
        <v>0</v>
      </c>
      <c r="I732" s="44">
        <v>48.49</v>
      </c>
      <c r="J732" s="14"/>
      <c r="K732" s="17"/>
    </row>
    <row r="733" s="4" customFormat="1" ht="23.1" customHeight="1" outlineLevel="1" spans="1:11">
      <c r="A733" s="41">
        <v>623</v>
      </c>
      <c r="B733" s="41" t="s">
        <v>1374</v>
      </c>
      <c r="C733" s="40"/>
      <c r="D733" s="42"/>
      <c r="E733" s="43">
        <v>0</v>
      </c>
      <c r="F733" s="43">
        <f t="shared" si="108"/>
        <v>0</v>
      </c>
      <c r="G733" s="43"/>
      <c r="H733" s="44"/>
      <c r="I733" s="44"/>
      <c r="J733" s="14"/>
      <c r="K733" s="17"/>
    </row>
    <row r="734" s="4" customFormat="1" ht="23.1" customHeight="1" outlineLevel="1" spans="1:11">
      <c r="A734" s="41" t="s">
        <v>1375</v>
      </c>
      <c r="B734" s="41" t="s">
        <v>1376</v>
      </c>
      <c r="C734" s="40" t="s">
        <v>334</v>
      </c>
      <c r="D734" s="42"/>
      <c r="E734" s="43">
        <v>1</v>
      </c>
      <c r="F734" s="43">
        <f t="shared" si="108"/>
        <v>0</v>
      </c>
      <c r="G734" s="43"/>
      <c r="H734" s="44" t="b">
        <f t="shared" ref="H734:H736" si="113">IF(D734&gt;I734,"超限价")</f>
        <v>0</v>
      </c>
      <c r="I734" s="44">
        <v>24245.39</v>
      </c>
      <c r="J734" s="14"/>
      <c r="K734" s="17"/>
    </row>
    <row r="735" s="4" customFormat="1" ht="23.1" customHeight="1" outlineLevel="1" spans="1:11">
      <c r="A735" s="41" t="s">
        <v>1377</v>
      </c>
      <c r="B735" s="41" t="s">
        <v>1378</v>
      </c>
      <c r="C735" s="40" t="s">
        <v>334</v>
      </c>
      <c r="D735" s="42"/>
      <c r="E735" s="43">
        <v>1</v>
      </c>
      <c r="F735" s="43">
        <f t="shared" si="108"/>
        <v>0</v>
      </c>
      <c r="G735" s="43"/>
      <c r="H735" s="44" t="b">
        <f t="shared" si="113"/>
        <v>0</v>
      </c>
      <c r="I735" s="44">
        <v>16715.15</v>
      </c>
      <c r="J735" s="14"/>
      <c r="K735" s="17"/>
    </row>
    <row r="736" s="4" customFormat="1" ht="23.1" customHeight="1" outlineLevel="1" spans="1:11">
      <c r="A736" s="41" t="s">
        <v>1379</v>
      </c>
      <c r="B736" s="41" t="s">
        <v>1380</v>
      </c>
      <c r="C736" s="40" t="s">
        <v>334</v>
      </c>
      <c r="D736" s="42"/>
      <c r="E736" s="43">
        <v>1</v>
      </c>
      <c r="F736" s="43">
        <f t="shared" si="108"/>
        <v>0</v>
      </c>
      <c r="G736" s="43"/>
      <c r="H736" s="44" t="b">
        <f t="shared" si="113"/>
        <v>0</v>
      </c>
      <c r="I736" s="44">
        <v>12138.07</v>
      </c>
      <c r="J736" s="14"/>
      <c r="K736" s="17"/>
    </row>
    <row r="737" s="4" customFormat="1" ht="23.1" customHeight="1" outlineLevel="1" spans="1:11">
      <c r="A737" s="41">
        <v>624</v>
      </c>
      <c r="B737" s="41" t="s">
        <v>1381</v>
      </c>
      <c r="C737" s="40"/>
      <c r="D737" s="42"/>
      <c r="E737" s="43">
        <v>0</v>
      </c>
      <c r="F737" s="43">
        <f t="shared" si="108"/>
        <v>0</v>
      </c>
      <c r="G737" s="43"/>
      <c r="H737" s="44"/>
      <c r="I737" s="44"/>
      <c r="J737" s="14"/>
      <c r="K737" s="17"/>
    </row>
    <row r="738" s="4" customFormat="1" ht="23.1" customHeight="1" outlineLevel="1" spans="1:11">
      <c r="A738" s="41" t="s">
        <v>1382</v>
      </c>
      <c r="B738" s="41" t="s">
        <v>1383</v>
      </c>
      <c r="C738" s="40" t="s">
        <v>51</v>
      </c>
      <c r="D738" s="42"/>
      <c r="E738" s="43">
        <v>0</v>
      </c>
      <c r="F738" s="43">
        <f t="shared" si="108"/>
        <v>0</v>
      </c>
      <c r="G738" s="43"/>
      <c r="H738" s="44" t="b">
        <f t="shared" ref="H738:H745" si="114">IF(D738&gt;I738,"超限价")</f>
        <v>0</v>
      </c>
      <c r="I738" s="44">
        <v>19.39</v>
      </c>
      <c r="J738" s="14"/>
      <c r="K738" s="17"/>
    </row>
    <row r="739" s="4" customFormat="1" ht="23.1" customHeight="1" outlineLevel="1" spans="1:11">
      <c r="A739" s="41" t="s">
        <v>1384</v>
      </c>
      <c r="B739" s="41" t="s">
        <v>1385</v>
      </c>
      <c r="C739" s="40" t="s">
        <v>51</v>
      </c>
      <c r="D739" s="42"/>
      <c r="E739" s="43">
        <v>3000</v>
      </c>
      <c r="F739" s="43">
        <f t="shared" si="108"/>
        <v>0</v>
      </c>
      <c r="G739" s="43"/>
      <c r="H739" s="44" t="b">
        <f t="shared" si="114"/>
        <v>0</v>
      </c>
      <c r="I739" s="44">
        <v>56.25</v>
      </c>
      <c r="J739" s="14"/>
      <c r="K739" s="17"/>
    </row>
    <row r="740" s="4" customFormat="1" ht="23.1" customHeight="1" outlineLevel="1" spans="1:11">
      <c r="A740" s="41" t="s">
        <v>1386</v>
      </c>
      <c r="B740" s="41" t="s">
        <v>1387</v>
      </c>
      <c r="C740" s="40" t="s">
        <v>51</v>
      </c>
      <c r="D740" s="42"/>
      <c r="E740" s="43">
        <v>100</v>
      </c>
      <c r="F740" s="43">
        <f t="shared" si="108"/>
        <v>0</v>
      </c>
      <c r="G740" s="43"/>
      <c r="H740" s="44" t="b">
        <f t="shared" si="114"/>
        <v>0</v>
      </c>
      <c r="I740" s="44">
        <v>93.38</v>
      </c>
      <c r="J740" s="14"/>
      <c r="K740" s="17"/>
    </row>
    <row r="741" s="4" customFormat="1" ht="23.1" customHeight="1" outlineLevel="1" spans="1:11">
      <c r="A741" s="41" t="s">
        <v>1388</v>
      </c>
      <c r="B741" s="41" t="s">
        <v>1389</v>
      </c>
      <c r="C741" s="40" t="s">
        <v>51</v>
      </c>
      <c r="D741" s="42"/>
      <c r="E741" s="43">
        <v>0</v>
      </c>
      <c r="F741" s="43">
        <f t="shared" si="108"/>
        <v>0</v>
      </c>
      <c r="G741" s="43"/>
      <c r="H741" s="44" t="b">
        <f t="shared" si="114"/>
        <v>0</v>
      </c>
      <c r="I741" s="44">
        <v>213.35</v>
      </c>
      <c r="J741" s="14"/>
      <c r="K741" s="17"/>
    </row>
    <row r="742" s="4" customFormat="1" ht="23.1" customHeight="1" outlineLevel="1" spans="1:11">
      <c r="A742" s="41" t="s">
        <v>1390</v>
      </c>
      <c r="B742" s="41" t="s">
        <v>1391</v>
      </c>
      <c r="C742" s="40" t="s">
        <v>51</v>
      </c>
      <c r="D742" s="42"/>
      <c r="E742" s="43">
        <v>0</v>
      </c>
      <c r="F742" s="43">
        <f t="shared" si="108"/>
        <v>0</v>
      </c>
      <c r="G742" s="43"/>
      <c r="H742" s="44" t="b">
        <f t="shared" si="114"/>
        <v>0</v>
      </c>
      <c r="I742" s="44">
        <v>232.7</v>
      </c>
      <c r="J742" s="14"/>
      <c r="K742" s="17"/>
    </row>
    <row r="743" s="4" customFormat="1" ht="23.1" customHeight="1" outlineLevel="1" spans="1:11">
      <c r="A743" s="41" t="s">
        <v>1392</v>
      </c>
      <c r="B743" s="41" t="s">
        <v>1393</v>
      </c>
      <c r="C743" s="40" t="s">
        <v>51</v>
      </c>
      <c r="D743" s="42"/>
      <c r="E743" s="43">
        <v>0</v>
      </c>
      <c r="F743" s="43">
        <f t="shared" si="108"/>
        <v>0</v>
      </c>
      <c r="G743" s="43"/>
      <c r="H743" s="44" t="b">
        <f t="shared" si="114"/>
        <v>0</v>
      </c>
      <c r="I743" s="44">
        <v>105.14</v>
      </c>
      <c r="J743" s="14"/>
      <c r="K743" s="17"/>
    </row>
    <row r="744" s="4" customFormat="1" ht="23.1" customHeight="1" outlineLevel="1" spans="1:11">
      <c r="A744" s="41">
        <v>625</v>
      </c>
      <c r="B744" s="41" t="s">
        <v>1394</v>
      </c>
      <c r="C744" s="40" t="s">
        <v>51</v>
      </c>
      <c r="D744" s="42"/>
      <c r="E744" s="43">
        <v>2500</v>
      </c>
      <c r="F744" s="43">
        <f t="shared" si="108"/>
        <v>0</v>
      </c>
      <c r="G744" s="43"/>
      <c r="H744" s="44" t="b">
        <f t="shared" si="114"/>
        <v>0</v>
      </c>
      <c r="I744" s="44">
        <v>9.7</v>
      </c>
      <c r="J744" s="14"/>
      <c r="K744" s="17"/>
    </row>
    <row r="745" s="4" customFormat="1" ht="23.1" customHeight="1" outlineLevel="1" spans="1:11">
      <c r="A745" s="41">
        <v>626</v>
      </c>
      <c r="B745" s="41" t="s">
        <v>1395</v>
      </c>
      <c r="C745" s="40" t="s">
        <v>51</v>
      </c>
      <c r="D745" s="42"/>
      <c r="E745" s="43">
        <v>3000</v>
      </c>
      <c r="F745" s="43">
        <f t="shared" si="108"/>
        <v>0</v>
      </c>
      <c r="G745" s="43"/>
      <c r="H745" s="44" t="b">
        <f t="shared" si="114"/>
        <v>0</v>
      </c>
      <c r="I745" s="44">
        <v>19.4</v>
      </c>
      <c r="J745" s="14"/>
      <c r="K745" s="17"/>
    </row>
    <row r="746" s="4" customFormat="1" ht="23.1" customHeight="1" outlineLevel="1" spans="1:11">
      <c r="A746" s="41">
        <v>627</v>
      </c>
      <c r="B746" s="41" t="s">
        <v>1396</v>
      </c>
      <c r="C746" s="40"/>
      <c r="D746" s="42"/>
      <c r="E746" s="43">
        <v>0</v>
      </c>
      <c r="F746" s="43">
        <f t="shared" si="108"/>
        <v>0</v>
      </c>
      <c r="G746" s="43"/>
      <c r="H746" s="44"/>
      <c r="I746" s="44"/>
      <c r="J746" s="14"/>
      <c r="K746" s="17"/>
    </row>
    <row r="747" s="4" customFormat="1" ht="23.1" customHeight="1" outlineLevel="1" spans="1:11">
      <c r="A747" s="41" t="s">
        <v>1397</v>
      </c>
      <c r="B747" s="41" t="s">
        <v>1398</v>
      </c>
      <c r="C747" s="40" t="s">
        <v>65</v>
      </c>
      <c r="D747" s="42"/>
      <c r="E747" s="43">
        <v>5</v>
      </c>
      <c r="F747" s="43">
        <f t="shared" si="108"/>
        <v>0</v>
      </c>
      <c r="G747" s="43"/>
      <c r="H747" s="44" t="b">
        <f t="shared" ref="H747:H753" si="115">IF(D747&gt;I747,"超限价")</f>
        <v>0</v>
      </c>
      <c r="I747" s="44">
        <v>410.15</v>
      </c>
      <c r="J747" s="14"/>
      <c r="K747" s="17"/>
    </row>
    <row r="748" s="4" customFormat="1" ht="23.1" customHeight="1" outlineLevel="1" spans="1:11">
      <c r="A748" s="41" t="s">
        <v>1399</v>
      </c>
      <c r="B748" s="41" t="s">
        <v>1400</v>
      </c>
      <c r="C748" s="40" t="s">
        <v>65</v>
      </c>
      <c r="D748" s="42"/>
      <c r="E748" s="43">
        <v>5</v>
      </c>
      <c r="F748" s="43">
        <f t="shared" si="108"/>
        <v>0</v>
      </c>
      <c r="G748" s="43"/>
      <c r="H748" s="44" t="b">
        <f t="shared" si="115"/>
        <v>0</v>
      </c>
      <c r="I748" s="44">
        <v>344.46</v>
      </c>
      <c r="J748" s="14"/>
      <c r="K748" s="17"/>
    </row>
    <row r="749" s="4" customFormat="1" ht="23.1" customHeight="1" outlineLevel="1" spans="1:11">
      <c r="A749" s="41">
        <v>628</v>
      </c>
      <c r="B749" s="41" t="s">
        <v>1401</v>
      </c>
      <c r="C749" s="40"/>
      <c r="D749" s="42"/>
      <c r="E749" s="43">
        <v>0</v>
      </c>
      <c r="F749" s="43">
        <f t="shared" si="108"/>
        <v>0</v>
      </c>
      <c r="G749" s="43"/>
      <c r="H749" s="44"/>
      <c r="I749" s="44"/>
      <c r="J749" s="14"/>
      <c r="K749" s="17"/>
    </row>
    <row r="750" s="4" customFormat="1" ht="23.1" customHeight="1" outlineLevel="1" spans="1:11">
      <c r="A750" s="41" t="s">
        <v>1402</v>
      </c>
      <c r="B750" s="41" t="s">
        <v>1403</v>
      </c>
      <c r="C750" s="40" t="s">
        <v>334</v>
      </c>
      <c r="D750" s="42"/>
      <c r="E750" s="43">
        <v>5500</v>
      </c>
      <c r="F750" s="43">
        <f t="shared" si="108"/>
        <v>0</v>
      </c>
      <c r="G750" s="43"/>
      <c r="H750" s="44" t="b">
        <f t="shared" si="115"/>
        <v>0</v>
      </c>
      <c r="I750" s="44">
        <v>24.25</v>
      </c>
      <c r="J750" s="14"/>
      <c r="K750" s="17"/>
    </row>
    <row r="751" s="4" customFormat="1" ht="23.1" customHeight="1" outlineLevel="1" spans="1:11">
      <c r="A751" s="41" t="s">
        <v>1404</v>
      </c>
      <c r="B751" s="41" t="s">
        <v>1405</v>
      </c>
      <c r="C751" s="40" t="s">
        <v>334</v>
      </c>
      <c r="D751" s="42"/>
      <c r="E751" s="43">
        <v>400</v>
      </c>
      <c r="F751" s="43">
        <f t="shared" si="108"/>
        <v>0</v>
      </c>
      <c r="G751" s="43"/>
      <c r="H751" s="44" t="b">
        <f t="shared" si="115"/>
        <v>0</v>
      </c>
      <c r="I751" s="44">
        <v>27.16</v>
      </c>
      <c r="J751" s="14"/>
      <c r="K751" s="17"/>
    </row>
    <row r="752" s="4" customFormat="1" ht="23.1" customHeight="1" outlineLevel="1" spans="1:11">
      <c r="A752" s="41" t="s">
        <v>1406</v>
      </c>
      <c r="B752" s="41" t="s">
        <v>1407</v>
      </c>
      <c r="C752" s="40" t="s">
        <v>334</v>
      </c>
      <c r="D752" s="42"/>
      <c r="E752" s="43">
        <v>100</v>
      </c>
      <c r="F752" s="43">
        <f t="shared" si="108"/>
        <v>0</v>
      </c>
      <c r="G752" s="43"/>
      <c r="H752" s="44" t="b">
        <f t="shared" si="115"/>
        <v>0</v>
      </c>
      <c r="I752" s="59">
        <v>29.1</v>
      </c>
      <c r="J752" s="14"/>
      <c r="K752" s="17"/>
    </row>
    <row r="753" s="4" customFormat="1" ht="23.1" customHeight="1" outlineLevel="1" spans="1:11">
      <c r="A753" s="41" t="s">
        <v>1408</v>
      </c>
      <c r="B753" s="41" t="s">
        <v>1409</v>
      </c>
      <c r="C753" s="40" t="s">
        <v>334</v>
      </c>
      <c r="D753" s="42"/>
      <c r="E753" s="43">
        <v>100</v>
      </c>
      <c r="F753" s="43">
        <f t="shared" si="108"/>
        <v>0</v>
      </c>
      <c r="G753" s="43"/>
      <c r="H753" s="44" t="b">
        <f t="shared" si="115"/>
        <v>0</v>
      </c>
      <c r="I753" s="44">
        <v>38.8</v>
      </c>
      <c r="J753" s="14"/>
      <c r="K753" s="17"/>
    </row>
    <row r="754" s="4" customFormat="1" ht="23.1" customHeight="1" outlineLevel="1" spans="1:11">
      <c r="A754" s="41">
        <v>629</v>
      </c>
      <c r="B754" s="41" t="s">
        <v>1410</v>
      </c>
      <c r="C754" s="40"/>
      <c r="D754" s="42"/>
      <c r="E754" s="43">
        <v>0</v>
      </c>
      <c r="F754" s="43">
        <f t="shared" si="108"/>
        <v>0</v>
      </c>
      <c r="G754" s="43"/>
      <c r="H754" s="44"/>
      <c r="I754" s="44"/>
      <c r="J754" s="14"/>
      <c r="K754" s="17"/>
    </row>
    <row r="755" s="4" customFormat="1" ht="23.1" customHeight="1" outlineLevel="1" spans="1:11">
      <c r="A755" s="41" t="s">
        <v>1411</v>
      </c>
      <c r="B755" s="41" t="s">
        <v>1412</v>
      </c>
      <c r="C755" s="40" t="s">
        <v>231</v>
      </c>
      <c r="D755" s="42"/>
      <c r="E755" s="43">
        <v>50</v>
      </c>
      <c r="F755" s="43">
        <f t="shared" si="108"/>
        <v>0</v>
      </c>
      <c r="G755" s="43"/>
      <c r="H755" s="44" t="b">
        <f t="shared" ref="H755:H759" si="116">IF(D755&gt;I755,"超限价")</f>
        <v>0</v>
      </c>
      <c r="I755" s="44">
        <v>17.4</v>
      </c>
      <c r="J755" s="14"/>
      <c r="K755" s="17"/>
    </row>
    <row r="756" s="4" customFormat="1" ht="23.1" customHeight="1" outlineLevel="1" spans="1:11">
      <c r="A756" s="41" t="s">
        <v>1413</v>
      </c>
      <c r="B756" s="41" t="s">
        <v>1414</v>
      </c>
      <c r="C756" s="40" t="s">
        <v>231</v>
      </c>
      <c r="D756" s="42"/>
      <c r="E756" s="43">
        <v>50</v>
      </c>
      <c r="F756" s="43">
        <f t="shared" si="108"/>
        <v>0</v>
      </c>
      <c r="G756" s="43"/>
      <c r="H756" s="44" t="b">
        <f t="shared" si="116"/>
        <v>0</v>
      </c>
      <c r="I756" s="44">
        <v>19.39</v>
      </c>
      <c r="J756" s="14"/>
      <c r="K756" s="17"/>
    </row>
    <row r="757" s="4" customFormat="1" ht="23.1" customHeight="1" outlineLevel="1" spans="1:11">
      <c r="A757" s="41" t="s">
        <v>1415</v>
      </c>
      <c r="B757" s="41" t="s">
        <v>1416</v>
      </c>
      <c r="C757" s="40" t="s">
        <v>231</v>
      </c>
      <c r="D757" s="42"/>
      <c r="E757" s="43">
        <v>0</v>
      </c>
      <c r="F757" s="43">
        <f t="shared" si="108"/>
        <v>0</v>
      </c>
      <c r="G757" s="43"/>
      <c r="H757" s="44" t="b">
        <f t="shared" si="116"/>
        <v>0</v>
      </c>
      <c r="I757" s="44">
        <v>14.55</v>
      </c>
      <c r="J757" s="14"/>
      <c r="K757" s="17"/>
    </row>
    <row r="758" s="4" customFormat="1" ht="23.1" customHeight="1" outlineLevel="1" spans="1:11">
      <c r="A758" s="41" t="s">
        <v>1417</v>
      </c>
      <c r="B758" s="41" t="s">
        <v>1418</v>
      </c>
      <c r="C758" s="40" t="s">
        <v>231</v>
      </c>
      <c r="D758" s="42"/>
      <c r="E758" s="43">
        <v>10</v>
      </c>
      <c r="F758" s="43">
        <f t="shared" si="108"/>
        <v>0</v>
      </c>
      <c r="G758" s="43"/>
      <c r="H758" s="44" t="b">
        <f t="shared" si="116"/>
        <v>0</v>
      </c>
      <c r="I758" s="44">
        <v>62.75</v>
      </c>
      <c r="J758" s="14"/>
      <c r="K758" s="17"/>
    </row>
    <row r="759" s="4" customFormat="1" ht="23.1" customHeight="1" outlineLevel="1" spans="1:11">
      <c r="A759" s="41" t="s">
        <v>1419</v>
      </c>
      <c r="B759" s="41" t="s">
        <v>1420</v>
      </c>
      <c r="C759" s="40" t="s">
        <v>231</v>
      </c>
      <c r="D759" s="42"/>
      <c r="E759" s="43">
        <v>20000</v>
      </c>
      <c r="F759" s="43">
        <f t="shared" si="108"/>
        <v>0</v>
      </c>
      <c r="G759" s="43"/>
      <c r="H759" s="44" t="b">
        <f t="shared" si="116"/>
        <v>0</v>
      </c>
      <c r="I759" s="44">
        <v>5.19</v>
      </c>
      <c r="J759" s="14"/>
      <c r="K759" s="17"/>
    </row>
    <row r="760" s="4" customFormat="1" ht="23.1" customHeight="1" outlineLevel="1" spans="1:11">
      <c r="A760" s="41">
        <v>630</v>
      </c>
      <c r="B760" s="41" t="s">
        <v>1421</v>
      </c>
      <c r="C760" s="40"/>
      <c r="D760" s="42"/>
      <c r="E760" s="43">
        <v>0</v>
      </c>
      <c r="F760" s="43">
        <f t="shared" si="108"/>
        <v>0</v>
      </c>
      <c r="G760" s="43"/>
      <c r="H760" s="44"/>
      <c r="I760" s="44"/>
      <c r="J760" s="14"/>
      <c r="K760" s="17"/>
    </row>
    <row r="761" s="4" customFormat="1" ht="23.1" customHeight="1" outlineLevel="1" spans="1:11">
      <c r="A761" s="41" t="s">
        <v>1422</v>
      </c>
      <c r="B761" s="41" t="s">
        <v>1423</v>
      </c>
      <c r="C761" s="40" t="s">
        <v>1009</v>
      </c>
      <c r="D761" s="42"/>
      <c r="E761" s="43">
        <v>200</v>
      </c>
      <c r="F761" s="43">
        <f t="shared" si="108"/>
        <v>0</v>
      </c>
      <c r="G761" s="43"/>
      <c r="H761" s="44" t="b">
        <f t="shared" ref="H761:H765" si="117">IF(D761&gt;I761,"超限价")</f>
        <v>0</v>
      </c>
      <c r="I761" s="44">
        <v>15.02</v>
      </c>
      <c r="J761" s="14"/>
      <c r="K761" s="17"/>
    </row>
    <row r="762" s="4" customFormat="1" ht="23.1" customHeight="1" outlineLevel="1" spans="1:11">
      <c r="A762" s="41" t="s">
        <v>1424</v>
      </c>
      <c r="B762" s="41" t="s">
        <v>1425</v>
      </c>
      <c r="C762" s="40" t="s">
        <v>1009</v>
      </c>
      <c r="D762" s="42"/>
      <c r="E762" s="43">
        <v>200</v>
      </c>
      <c r="F762" s="43">
        <f t="shared" si="108"/>
        <v>0</v>
      </c>
      <c r="G762" s="43"/>
      <c r="H762" s="44" t="b">
        <f t="shared" si="117"/>
        <v>0</v>
      </c>
      <c r="I762" s="44">
        <v>54.41</v>
      </c>
      <c r="J762" s="14"/>
      <c r="K762" s="17"/>
    </row>
    <row r="763" s="4" customFormat="1" ht="23.1" customHeight="1" outlineLevel="1" spans="1:11">
      <c r="A763" s="41" t="s">
        <v>1426</v>
      </c>
      <c r="B763" s="41" t="s">
        <v>1427</v>
      </c>
      <c r="C763" s="40" t="s">
        <v>1009</v>
      </c>
      <c r="D763" s="42"/>
      <c r="E763" s="43">
        <v>10</v>
      </c>
      <c r="F763" s="43">
        <f t="shared" si="108"/>
        <v>0</v>
      </c>
      <c r="G763" s="43"/>
      <c r="H763" s="44" t="b">
        <f t="shared" si="117"/>
        <v>0</v>
      </c>
      <c r="I763" s="44">
        <v>9.7</v>
      </c>
      <c r="J763" s="14"/>
      <c r="K763" s="17"/>
    </row>
    <row r="764" s="4" customFormat="1" ht="23.1" customHeight="1" outlineLevel="1" spans="1:11">
      <c r="A764" s="41" t="s">
        <v>1428</v>
      </c>
      <c r="B764" s="41" t="s">
        <v>1429</v>
      </c>
      <c r="C764" s="40" t="s">
        <v>231</v>
      </c>
      <c r="D764" s="42"/>
      <c r="E764" s="43">
        <v>10</v>
      </c>
      <c r="F764" s="43">
        <f t="shared" si="108"/>
        <v>0</v>
      </c>
      <c r="G764" s="43"/>
      <c r="H764" s="44" t="b">
        <f t="shared" si="117"/>
        <v>0</v>
      </c>
      <c r="I764" s="44">
        <v>8.73</v>
      </c>
      <c r="J764" s="14"/>
      <c r="K764" s="17"/>
    </row>
    <row r="765" s="4" customFormat="1" ht="23.1" customHeight="1" outlineLevel="1" spans="1:11">
      <c r="A765" s="41" t="s">
        <v>1430</v>
      </c>
      <c r="B765" s="41" t="s">
        <v>1431</v>
      </c>
      <c r="C765" s="40" t="s">
        <v>231</v>
      </c>
      <c r="D765" s="42"/>
      <c r="E765" s="43">
        <v>2</v>
      </c>
      <c r="F765" s="43">
        <f t="shared" ref="F765:F828" si="118">ROUND(E765*D765,2)</f>
        <v>0</v>
      </c>
      <c r="G765" s="43"/>
      <c r="H765" s="44" t="b">
        <f t="shared" si="117"/>
        <v>0</v>
      </c>
      <c r="I765" s="44">
        <v>7.76</v>
      </c>
      <c r="J765" s="14"/>
      <c r="K765" s="17"/>
    </row>
    <row r="766" s="4" customFormat="1" ht="23.1" customHeight="1" outlineLevel="1" spans="1:11">
      <c r="A766" s="41">
        <v>631</v>
      </c>
      <c r="B766" s="41" t="s">
        <v>1432</v>
      </c>
      <c r="C766" s="40"/>
      <c r="D766" s="42"/>
      <c r="E766" s="43">
        <v>0</v>
      </c>
      <c r="F766" s="43">
        <f t="shared" si="118"/>
        <v>0</v>
      </c>
      <c r="G766" s="43"/>
      <c r="H766" s="44"/>
      <c r="I766" s="44"/>
      <c r="J766" s="14"/>
      <c r="K766" s="17"/>
    </row>
    <row r="767" s="4" customFormat="1" ht="23.1" customHeight="1" outlineLevel="1" spans="1:11">
      <c r="A767" s="41" t="s">
        <v>1433</v>
      </c>
      <c r="B767" s="41" t="s">
        <v>1434</v>
      </c>
      <c r="C767" s="40" t="s">
        <v>231</v>
      </c>
      <c r="D767" s="42"/>
      <c r="E767" s="43">
        <v>200</v>
      </c>
      <c r="F767" s="43">
        <f t="shared" si="118"/>
        <v>0</v>
      </c>
      <c r="G767" s="43"/>
      <c r="H767" s="44" t="b">
        <f t="shared" ref="H767:H772" si="119">IF(D767&gt;I767,"超限价")</f>
        <v>0</v>
      </c>
      <c r="I767" s="44">
        <v>40.25</v>
      </c>
      <c r="J767" s="14"/>
      <c r="K767" s="17"/>
    </row>
    <row r="768" s="4" customFormat="1" ht="23.1" customHeight="1" outlineLevel="1" spans="1:11">
      <c r="A768" s="41" t="s">
        <v>1435</v>
      </c>
      <c r="B768" s="41" t="s">
        <v>1436</v>
      </c>
      <c r="C768" s="40" t="s">
        <v>1131</v>
      </c>
      <c r="D768" s="42"/>
      <c r="E768" s="43">
        <v>10</v>
      </c>
      <c r="F768" s="43">
        <f t="shared" si="118"/>
        <v>0</v>
      </c>
      <c r="G768" s="43"/>
      <c r="H768" s="44" t="b">
        <f t="shared" si="119"/>
        <v>0</v>
      </c>
      <c r="I768" s="44">
        <v>30.47</v>
      </c>
      <c r="J768" s="14"/>
      <c r="K768" s="17"/>
    </row>
    <row r="769" s="4" customFormat="1" ht="23.1" customHeight="1" outlineLevel="1" spans="1:11">
      <c r="A769" s="41" t="s">
        <v>1437</v>
      </c>
      <c r="B769" s="41" t="s">
        <v>1438</v>
      </c>
      <c r="C769" s="40" t="s">
        <v>1131</v>
      </c>
      <c r="D769" s="42"/>
      <c r="E769" s="43">
        <v>5</v>
      </c>
      <c r="F769" s="43">
        <f t="shared" si="118"/>
        <v>0</v>
      </c>
      <c r="G769" s="43"/>
      <c r="H769" s="44" t="b">
        <f t="shared" si="119"/>
        <v>0</v>
      </c>
      <c r="I769" s="44">
        <v>4.85</v>
      </c>
      <c r="J769" s="14"/>
      <c r="K769" s="17"/>
    </row>
    <row r="770" s="4" customFormat="1" ht="23.1" customHeight="1" outlineLevel="1" spans="1:11">
      <c r="A770" s="41" t="s">
        <v>1439</v>
      </c>
      <c r="B770" s="41" t="s">
        <v>1440</v>
      </c>
      <c r="C770" s="40" t="s">
        <v>231</v>
      </c>
      <c r="D770" s="42"/>
      <c r="E770" s="43">
        <v>20</v>
      </c>
      <c r="F770" s="43">
        <f t="shared" si="118"/>
        <v>0</v>
      </c>
      <c r="G770" s="43"/>
      <c r="H770" s="44" t="b">
        <f t="shared" si="119"/>
        <v>0</v>
      </c>
      <c r="I770" s="44">
        <v>53.34</v>
      </c>
      <c r="J770" s="14"/>
      <c r="K770" s="17"/>
    </row>
    <row r="771" s="4" customFormat="1" ht="23.1" customHeight="1" outlineLevel="1" spans="1:11">
      <c r="A771" s="41" t="s">
        <v>1441</v>
      </c>
      <c r="B771" s="41" t="s">
        <v>1442</v>
      </c>
      <c r="C771" s="40" t="s">
        <v>51</v>
      </c>
      <c r="D771" s="42"/>
      <c r="E771" s="43">
        <v>5</v>
      </c>
      <c r="F771" s="43">
        <f t="shared" si="118"/>
        <v>0</v>
      </c>
      <c r="G771" s="43"/>
      <c r="H771" s="44" t="b">
        <f t="shared" si="119"/>
        <v>0</v>
      </c>
      <c r="I771" s="44">
        <v>145.44</v>
      </c>
      <c r="J771" s="14"/>
      <c r="K771" s="17"/>
    </row>
    <row r="772" s="4" customFormat="1" ht="23.1" customHeight="1" outlineLevel="1" spans="1:11">
      <c r="A772" s="41" t="s">
        <v>1443</v>
      </c>
      <c r="B772" s="41" t="s">
        <v>1444</v>
      </c>
      <c r="C772" s="40" t="s">
        <v>231</v>
      </c>
      <c r="D772" s="42"/>
      <c r="E772" s="43">
        <v>10</v>
      </c>
      <c r="F772" s="43">
        <f t="shared" si="118"/>
        <v>0</v>
      </c>
      <c r="G772" s="43"/>
      <c r="H772" s="44" t="b">
        <f t="shared" si="119"/>
        <v>0</v>
      </c>
      <c r="I772" s="44">
        <v>67.88</v>
      </c>
      <c r="J772" s="14"/>
      <c r="K772" s="17"/>
    </row>
    <row r="773" s="4" customFormat="1" ht="23.1" customHeight="1" outlineLevel="1" spans="1:11">
      <c r="A773" s="41">
        <v>632</v>
      </c>
      <c r="B773" s="41" t="s">
        <v>1445</v>
      </c>
      <c r="C773" s="40"/>
      <c r="D773" s="42"/>
      <c r="E773" s="43">
        <v>0</v>
      </c>
      <c r="F773" s="43">
        <f t="shared" si="118"/>
        <v>0</v>
      </c>
      <c r="G773" s="43"/>
      <c r="H773" s="44"/>
      <c r="I773" s="44"/>
      <c r="J773" s="14"/>
      <c r="K773" s="17"/>
    </row>
    <row r="774" s="4" customFormat="1" ht="23.1" customHeight="1" outlineLevel="1" spans="1:11">
      <c r="A774" s="41" t="s">
        <v>1446</v>
      </c>
      <c r="B774" s="41" t="s">
        <v>1447</v>
      </c>
      <c r="C774" s="40" t="s">
        <v>334</v>
      </c>
      <c r="D774" s="42"/>
      <c r="E774" s="43">
        <v>4000</v>
      </c>
      <c r="F774" s="43">
        <f t="shared" si="118"/>
        <v>0</v>
      </c>
      <c r="G774" s="43"/>
      <c r="H774" s="44" t="b">
        <f t="shared" ref="H774:H780" si="120">IF(D774&gt;I774,"超限价")</f>
        <v>0</v>
      </c>
      <c r="I774" s="44">
        <v>4.95</v>
      </c>
      <c r="J774" s="14"/>
      <c r="K774" s="17"/>
    </row>
    <row r="775" s="4" customFormat="1" ht="23.1" customHeight="1" outlineLevel="1" spans="1:11">
      <c r="A775" s="41" t="s">
        <v>1448</v>
      </c>
      <c r="B775" s="41" t="s">
        <v>1449</v>
      </c>
      <c r="C775" s="40" t="s">
        <v>334</v>
      </c>
      <c r="D775" s="42"/>
      <c r="E775" s="43">
        <v>5</v>
      </c>
      <c r="F775" s="43">
        <f t="shared" si="118"/>
        <v>0</v>
      </c>
      <c r="G775" s="43"/>
      <c r="H775" s="44" t="b">
        <f t="shared" si="120"/>
        <v>0</v>
      </c>
      <c r="I775" s="44">
        <v>5.82</v>
      </c>
      <c r="J775" s="14"/>
      <c r="K775" s="17"/>
    </row>
    <row r="776" s="4" customFormat="1" ht="23.1" customHeight="1" outlineLevel="1" spans="1:11">
      <c r="A776" s="41">
        <v>633</v>
      </c>
      <c r="B776" s="41" t="s">
        <v>1450</v>
      </c>
      <c r="C776" s="40"/>
      <c r="D776" s="42"/>
      <c r="E776" s="43">
        <v>0</v>
      </c>
      <c r="F776" s="43">
        <f t="shared" si="118"/>
        <v>0</v>
      </c>
      <c r="G776" s="43"/>
      <c r="H776" s="44"/>
      <c r="I776" s="44"/>
      <c r="J776" s="14"/>
      <c r="K776" s="17"/>
    </row>
    <row r="777" s="4" customFormat="1" ht="23.1" customHeight="1" outlineLevel="1" spans="1:11">
      <c r="A777" s="41" t="s">
        <v>1451</v>
      </c>
      <c r="B777" s="41" t="s">
        <v>1452</v>
      </c>
      <c r="C777" s="40" t="s">
        <v>334</v>
      </c>
      <c r="D777" s="42"/>
      <c r="E777" s="43">
        <v>2</v>
      </c>
      <c r="F777" s="43">
        <f t="shared" si="118"/>
        <v>0</v>
      </c>
      <c r="G777" s="43"/>
      <c r="H777" s="44" t="b">
        <f t="shared" si="120"/>
        <v>0</v>
      </c>
      <c r="I777" s="44">
        <v>2.04</v>
      </c>
      <c r="J777" s="14"/>
      <c r="K777" s="17"/>
    </row>
    <row r="778" s="4" customFormat="1" ht="23.1" customHeight="1" outlineLevel="1" spans="1:11">
      <c r="A778" s="41" t="s">
        <v>1453</v>
      </c>
      <c r="B778" s="41" t="s">
        <v>1454</v>
      </c>
      <c r="C778" s="40" t="s">
        <v>334</v>
      </c>
      <c r="D778" s="42"/>
      <c r="E778" s="43">
        <v>2</v>
      </c>
      <c r="F778" s="43">
        <f t="shared" si="118"/>
        <v>0</v>
      </c>
      <c r="G778" s="43"/>
      <c r="H778" s="44" t="b">
        <f t="shared" si="120"/>
        <v>0</v>
      </c>
      <c r="I778" s="44">
        <v>2.62</v>
      </c>
      <c r="J778" s="14"/>
      <c r="K778" s="17"/>
    </row>
    <row r="779" s="4" customFormat="1" ht="23.1" customHeight="1" outlineLevel="1" spans="1:11">
      <c r="A779" s="41" t="s">
        <v>1455</v>
      </c>
      <c r="B779" s="41" t="s">
        <v>1456</v>
      </c>
      <c r="C779" s="40" t="s">
        <v>334</v>
      </c>
      <c r="D779" s="42"/>
      <c r="E779" s="43">
        <v>4</v>
      </c>
      <c r="F779" s="43">
        <f t="shared" si="118"/>
        <v>0</v>
      </c>
      <c r="G779" s="43"/>
      <c r="H779" s="44" t="b">
        <f t="shared" si="120"/>
        <v>0</v>
      </c>
      <c r="I779" s="44">
        <v>3.88</v>
      </c>
      <c r="J779" s="14"/>
      <c r="K779" s="17"/>
    </row>
    <row r="780" s="4" customFormat="1" ht="23.1" customHeight="1" outlineLevel="1" spans="1:11">
      <c r="A780" s="41">
        <v>636</v>
      </c>
      <c r="B780" s="41" t="s">
        <v>1457</v>
      </c>
      <c r="C780" s="40" t="s">
        <v>51</v>
      </c>
      <c r="D780" s="42"/>
      <c r="E780" s="43">
        <v>100</v>
      </c>
      <c r="F780" s="43">
        <f t="shared" si="118"/>
        <v>0</v>
      </c>
      <c r="G780" s="43"/>
      <c r="H780" s="44" t="b">
        <f t="shared" si="120"/>
        <v>0</v>
      </c>
      <c r="I780" s="44">
        <v>78.13</v>
      </c>
      <c r="J780" s="14"/>
      <c r="K780" s="17"/>
    </row>
    <row r="781" s="4" customFormat="1" ht="23.1" customHeight="1" outlineLevel="1" spans="1:11">
      <c r="A781" s="41">
        <v>637</v>
      </c>
      <c r="B781" s="41" t="s">
        <v>1458</v>
      </c>
      <c r="C781" s="40"/>
      <c r="D781" s="42"/>
      <c r="E781" s="43">
        <v>0</v>
      </c>
      <c r="F781" s="43">
        <f t="shared" si="118"/>
        <v>0</v>
      </c>
      <c r="G781" s="43"/>
      <c r="H781" s="44"/>
      <c r="I781" s="44"/>
      <c r="J781" s="14"/>
      <c r="K781" s="17"/>
    </row>
    <row r="782" s="4" customFormat="1" ht="23.1" customHeight="1" outlineLevel="1" spans="1:11">
      <c r="A782" s="41" t="s">
        <v>1459</v>
      </c>
      <c r="B782" s="41" t="s">
        <v>1460</v>
      </c>
      <c r="C782" s="40" t="s">
        <v>1461</v>
      </c>
      <c r="D782" s="42"/>
      <c r="E782" s="43">
        <v>10</v>
      </c>
      <c r="F782" s="43">
        <f t="shared" si="118"/>
        <v>0</v>
      </c>
      <c r="G782" s="43"/>
      <c r="H782" s="44" t="b">
        <f t="shared" ref="H782:H787" si="121">IF(D782&gt;I782,"超限价")</f>
        <v>0</v>
      </c>
      <c r="I782" s="44">
        <v>593.51</v>
      </c>
      <c r="J782" s="14"/>
      <c r="K782" s="17"/>
    </row>
    <row r="783" s="4" customFormat="1" ht="23.1" customHeight="1" outlineLevel="1" spans="1:11">
      <c r="A783" s="41" t="s">
        <v>1462</v>
      </c>
      <c r="B783" s="41" t="s">
        <v>1463</v>
      </c>
      <c r="C783" s="40" t="s">
        <v>1464</v>
      </c>
      <c r="D783" s="42"/>
      <c r="E783" s="43">
        <v>0</v>
      </c>
      <c r="F783" s="43">
        <f t="shared" si="118"/>
        <v>0</v>
      </c>
      <c r="G783" s="43"/>
      <c r="H783" s="44" t="b">
        <f t="shared" si="121"/>
        <v>0</v>
      </c>
      <c r="I783" s="44">
        <v>48.49</v>
      </c>
      <c r="J783" s="14"/>
      <c r="K783" s="17"/>
    </row>
    <row r="784" s="4" customFormat="1" ht="23.1" customHeight="1" outlineLevel="1" spans="1:11">
      <c r="A784" s="41" t="s">
        <v>1465</v>
      </c>
      <c r="B784" s="41" t="s">
        <v>1466</v>
      </c>
      <c r="C784" s="40" t="s">
        <v>1461</v>
      </c>
      <c r="D784" s="42"/>
      <c r="E784" s="43">
        <v>50</v>
      </c>
      <c r="F784" s="43">
        <f t="shared" si="118"/>
        <v>0</v>
      </c>
      <c r="G784" s="43"/>
      <c r="H784" s="44" t="b">
        <f t="shared" si="121"/>
        <v>0</v>
      </c>
      <c r="I784" s="44">
        <v>979.25</v>
      </c>
      <c r="J784" s="14"/>
      <c r="K784" s="17"/>
    </row>
    <row r="785" s="4" customFormat="1" ht="23.1" customHeight="1" outlineLevel="1" spans="1:11">
      <c r="A785" s="41" t="s">
        <v>1467</v>
      </c>
      <c r="B785" s="41" t="s">
        <v>1468</v>
      </c>
      <c r="C785" s="40" t="s">
        <v>1464</v>
      </c>
      <c r="D785" s="42"/>
      <c r="E785" s="43">
        <v>0</v>
      </c>
      <c r="F785" s="43">
        <f t="shared" si="118"/>
        <v>0</v>
      </c>
      <c r="G785" s="43"/>
      <c r="H785" s="44" t="b">
        <f t="shared" si="121"/>
        <v>0</v>
      </c>
      <c r="I785" s="44">
        <v>164.84</v>
      </c>
      <c r="J785" s="14"/>
      <c r="K785" s="17"/>
    </row>
    <row r="786" s="4" customFormat="1" ht="23.1" customHeight="1" outlineLevel="1" spans="1:11">
      <c r="A786" s="41" t="s">
        <v>1469</v>
      </c>
      <c r="B786" s="41" t="s">
        <v>1470</v>
      </c>
      <c r="C786" s="40" t="s">
        <v>1461</v>
      </c>
      <c r="D786" s="42"/>
      <c r="E786" s="43">
        <v>4</v>
      </c>
      <c r="F786" s="43">
        <f t="shared" si="118"/>
        <v>0</v>
      </c>
      <c r="G786" s="43"/>
      <c r="H786" s="44" t="b">
        <f t="shared" si="121"/>
        <v>0</v>
      </c>
      <c r="I786" s="44">
        <v>1741.3</v>
      </c>
      <c r="J786" s="14"/>
      <c r="K786" s="17"/>
    </row>
    <row r="787" s="4" customFormat="1" ht="23.1" customHeight="1" outlineLevel="1" spans="1:11">
      <c r="A787" s="41" t="s">
        <v>1471</v>
      </c>
      <c r="B787" s="41" t="s">
        <v>1472</v>
      </c>
      <c r="C787" s="40" t="s">
        <v>1464</v>
      </c>
      <c r="D787" s="42"/>
      <c r="E787" s="43">
        <v>0</v>
      </c>
      <c r="F787" s="43">
        <f t="shared" si="118"/>
        <v>0</v>
      </c>
      <c r="G787" s="43"/>
      <c r="H787" s="44" t="b">
        <f t="shared" si="121"/>
        <v>0</v>
      </c>
      <c r="I787" s="44">
        <v>193.95</v>
      </c>
      <c r="J787" s="14"/>
      <c r="K787" s="17"/>
    </row>
    <row r="788" s="4" customFormat="1" ht="23.1" customHeight="1" outlineLevel="1" spans="1:11">
      <c r="A788" s="41">
        <v>638</v>
      </c>
      <c r="B788" s="41" t="s">
        <v>1473</v>
      </c>
      <c r="C788" s="40"/>
      <c r="D788" s="42"/>
      <c r="E788" s="43">
        <v>0</v>
      </c>
      <c r="F788" s="43">
        <f t="shared" si="118"/>
        <v>0</v>
      </c>
      <c r="G788" s="43"/>
      <c r="H788" s="44"/>
      <c r="I788" s="44"/>
      <c r="J788" s="14"/>
      <c r="K788" s="17"/>
    </row>
    <row r="789" s="4" customFormat="1" ht="23.1" customHeight="1" outlineLevel="1" spans="1:11">
      <c r="A789" s="41" t="s">
        <v>1474</v>
      </c>
      <c r="B789" s="41" t="s">
        <v>1475</v>
      </c>
      <c r="C789" s="40" t="s">
        <v>62</v>
      </c>
      <c r="D789" s="42"/>
      <c r="E789" s="43">
        <v>5</v>
      </c>
      <c r="F789" s="43">
        <f t="shared" si="118"/>
        <v>0</v>
      </c>
      <c r="G789" s="43"/>
      <c r="H789" s="44" t="b">
        <f t="shared" ref="H789:H798" si="122">IF(D789&gt;I789,"超限价")</f>
        <v>0</v>
      </c>
      <c r="I789" s="44">
        <v>5.82</v>
      </c>
      <c r="J789" s="14"/>
      <c r="K789" s="17"/>
    </row>
    <row r="790" s="4" customFormat="1" ht="23.1" customHeight="1" outlineLevel="1" spans="1:11">
      <c r="A790" s="41" t="s">
        <v>1476</v>
      </c>
      <c r="B790" s="41" t="s">
        <v>1477</v>
      </c>
      <c r="C790" s="40" t="s">
        <v>51</v>
      </c>
      <c r="D790" s="42"/>
      <c r="E790" s="43">
        <v>5</v>
      </c>
      <c r="F790" s="43">
        <f t="shared" si="118"/>
        <v>0</v>
      </c>
      <c r="G790" s="43"/>
      <c r="H790" s="44" t="b">
        <f t="shared" si="122"/>
        <v>0</v>
      </c>
      <c r="I790" s="44">
        <v>490.43</v>
      </c>
      <c r="J790" s="14"/>
      <c r="K790" s="17"/>
    </row>
    <row r="791" s="4" customFormat="1" ht="23.1" customHeight="1" outlineLevel="1" spans="1:11">
      <c r="A791" s="41">
        <v>639</v>
      </c>
      <c r="B791" s="41" t="s">
        <v>1478</v>
      </c>
      <c r="C791" s="40"/>
      <c r="D791" s="42"/>
      <c r="E791" s="43">
        <v>0</v>
      </c>
      <c r="F791" s="43">
        <f t="shared" si="118"/>
        <v>0</v>
      </c>
      <c r="G791" s="43"/>
      <c r="H791" s="44"/>
      <c r="I791" s="44"/>
      <c r="J791" s="14"/>
      <c r="K791" s="17"/>
    </row>
    <row r="792" s="4" customFormat="1" ht="23.1" customHeight="1" outlineLevel="1" spans="1:11">
      <c r="A792" s="41" t="s">
        <v>1479</v>
      </c>
      <c r="B792" s="41" t="s">
        <v>1480</v>
      </c>
      <c r="C792" s="40"/>
      <c r="D792" s="42"/>
      <c r="E792" s="43">
        <v>0</v>
      </c>
      <c r="F792" s="43">
        <f t="shared" si="118"/>
        <v>0</v>
      </c>
      <c r="G792" s="43"/>
      <c r="H792" s="44"/>
      <c r="I792" s="44"/>
      <c r="J792" s="14"/>
      <c r="K792" s="17"/>
    </row>
    <row r="793" s="4" customFormat="1" ht="23.1" customHeight="1" outlineLevel="1" spans="1:11">
      <c r="A793" s="41" t="s">
        <v>1481</v>
      </c>
      <c r="B793" s="41" t="s">
        <v>1482</v>
      </c>
      <c r="C793" s="40" t="s">
        <v>51</v>
      </c>
      <c r="D793" s="42"/>
      <c r="E793" s="43">
        <v>5</v>
      </c>
      <c r="F793" s="43">
        <f t="shared" si="118"/>
        <v>0</v>
      </c>
      <c r="G793" s="43"/>
      <c r="H793" s="44" t="b">
        <f t="shared" si="122"/>
        <v>0</v>
      </c>
      <c r="I793" s="44">
        <v>425.81</v>
      </c>
      <c r="J793" s="14"/>
      <c r="K793" s="17"/>
    </row>
    <row r="794" s="4" customFormat="1" ht="23.1" customHeight="1" outlineLevel="1" spans="1:11">
      <c r="A794" s="41" t="s">
        <v>1483</v>
      </c>
      <c r="B794" s="41" t="s">
        <v>1484</v>
      </c>
      <c r="C794" s="40" t="s">
        <v>51</v>
      </c>
      <c r="D794" s="42"/>
      <c r="E794" s="43">
        <v>0</v>
      </c>
      <c r="F794" s="43">
        <f t="shared" si="118"/>
        <v>0</v>
      </c>
      <c r="G794" s="43"/>
      <c r="H794" s="44" t="b">
        <f t="shared" si="122"/>
        <v>0</v>
      </c>
      <c r="I794" s="44">
        <v>423.67</v>
      </c>
      <c r="J794" s="14"/>
      <c r="K794" s="17"/>
    </row>
    <row r="795" s="4" customFormat="1" ht="23.1" customHeight="1" outlineLevel="1" spans="1:11">
      <c r="A795" s="41" t="s">
        <v>1485</v>
      </c>
      <c r="B795" s="41" t="s">
        <v>1486</v>
      </c>
      <c r="C795" s="40" t="s">
        <v>51</v>
      </c>
      <c r="D795" s="42"/>
      <c r="E795" s="43">
        <v>0</v>
      </c>
      <c r="F795" s="43">
        <f t="shared" si="118"/>
        <v>0</v>
      </c>
      <c r="G795" s="43"/>
      <c r="H795" s="44" t="b">
        <f t="shared" si="122"/>
        <v>0</v>
      </c>
      <c r="I795" s="44">
        <v>551.68</v>
      </c>
      <c r="J795" s="14"/>
      <c r="K795" s="17"/>
    </row>
    <row r="796" s="4" customFormat="1" ht="23.1" customHeight="1" outlineLevel="1" spans="1:11">
      <c r="A796" s="41" t="s">
        <v>1487</v>
      </c>
      <c r="B796" s="41" t="s">
        <v>1488</v>
      </c>
      <c r="C796" s="40" t="s">
        <v>51</v>
      </c>
      <c r="D796" s="42"/>
      <c r="E796" s="43">
        <v>0</v>
      </c>
      <c r="F796" s="43">
        <f t="shared" si="118"/>
        <v>0</v>
      </c>
      <c r="G796" s="43"/>
      <c r="H796" s="44" t="b">
        <f t="shared" si="122"/>
        <v>0</v>
      </c>
      <c r="I796" s="44">
        <v>710.55</v>
      </c>
      <c r="J796" s="14"/>
      <c r="K796" s="17"/>
    </row>
    <row r="797" s="4" customFormat="1" ht="23.1" customHeight="1" outlineLevel="1" spans="1:11">
      <c r="A797" s="41" t="s">
        <v>1489</v>
      </c>
      <c r="B797" s="41" t="s">
        <v>1490</v>
      </c>
      <c r="C797" s="40" t="s">
        <v>51</v>
      </c>
      <c r="D797" s="42"/>
      <c r="E797" s="43">
        <v>0</v>
      </c>
      <c r="F797" s="43">
        <f t="shared" si="118"/>
        <v>0</v>
      </c>
      <c r="G797" s="43"/>
      <c r="H797" s="44" t="b">
        <f t="shared" si="122"/>
        <v>0</v>
      </c>
      <c r="I797" s="44">
        <v>499.76</v>
      </c>
      <c r="J797" s="14"/>
      <c r="K797" s="17"/>
    </row>
    <row r="798" s="4" customFormat="1" ht="23.1" customHeight="1" outlineLevel="1" spans="1:11">
      <c r="A798" s="41" t="s">
        <v>1491</v>
      </c>
      <c r="B798" s="41" t="s">
        <v>1492</v>
      </c>
      <c r="C798" s="40" t="s">
        <v>51</v>
      </c>
      <c r="D798" s="42"/>
      <c r="E798" s="43">
        <v>0</v>
      </c>
      <c r="F798" s="43">
        <f t="shared" si="118"/>
        <v>0</v>
      </c>
      <c r="G798" s="43"/>
      <c r="H798" s="44" t="b">
        <f t="shared" si="122"/>
        <v>0</v>
      </c>
      <c r="I798" s="44">
        <v>391.72</v>
      </c>
      <c r="J798" s="14"/>
      <c r="K798" s="17"/>
    </row>
    <row r="799" s="4" customFormat="1" ht="23.1" customHeight="1" outlineLevel="1" spans="1:11">
      <c r="A799" s="41" t="s">
        <v>1493</v>
      </c>
      <c r="B799" s="41" t="s">
        <v>1494</v>
      </c>
      <c r="C799" s="40"/>
      <c r="D799" s="42"/>
      <c r="E799" s="43">
        <v>0</v>
      </c>
      <c r="F799" s="43">
        <f t="shared" si="118"/>
        <v>0</v>
      </c>
      <c r="G799" s="43"/>
      <c r="H799" s="44"/>
      <c r="I799" s="44"/>
      <c r="J799" s="14"/>
      <c r="K799" s="17"/>
    </row>
    <row r="800" s="4" customFormat="1" ht="23.1" customHeight="1" outlineLevel="1" spans="1:11">
      <c r="A800" s="41" t="s">
        <v>1495</v>
      </c>
      <c r="B800" s="41" t="s">
        <v>1496</v>
      </c>
      <c r="C800" s="40" t="s">
        <v>51</v>
      </c>
      <c r="D800" s="42"/>
      <c r="E800" s="43">
        <v>5</v>
      </c>
      <c r="F800" s="43">
        <f t="shared" si="118"/>
        <v>0</v>
      </c>
      <c r="G800" s="43"/>
      <c r="H800" s="44" t="b">
        <f t="shared" ref="H800:H808" si="123">IF(D800&gt;I800,"超限价")</f>
        <v>0</v>
      </c>
      <c r="I800" s="44">
        <v>444.01</v>
      </c>
      <c r="J800" s="14"/>
      <c r="K800" s="17"/>
    </row>
    <row r="801" s="4" customFormat="1" ht="23.1" customHeight="1" outlineLevel="1" spans="1:11">
      <c r="A801" s="41" t="s">
        <v>1497</v>
      </c>
      <c r="B801" s="41" t="s">
        <v>1498</v>
      </c>
      <c r="C801" s="40" t="s">
        <v>51</v>
      </c>
      <c r="D801" s="42"/>
      <c r="E801" s="43">
        <v>0</v>
      </c>
      <c r="F801" s="43">
        <f t="shared" si="118"/>
        <v>0</v>
      </c>
      <c r="G801" s="43"/>
      <c r="H801" s="44" t="b">
        <f t="shared" si="123"/>
        <v>0</v>
      </c>
      <c r="I801" s="44">
        <v>441.84</v>
      </c>
      <c r="J801" s="14"/>
      <c r="K801" s="17"/>
    </row>
    <row r="802" s="4" customFormat="1" ht="23.1" customHeight="1" outlineLevel="1" spans="1:11">
      <c r="A802" s="41" t="s">
        <v>1499</v>
      </c>
      <c r="B802" s="41" t="s">
        <v>1500</v>
      </c>
      <c r="C802" s="40" t="s">
        <v>51</v>
      </c>
      <c r="D802" s="42"/>
      <c r="E802" s="43">
        <v>0</v>
      </c>
      <c r="F802" s="43">
        <f t="shared" si="118"/>
        <v>0</v>
      </c>
      <c r="G802" s="43"/>
      <c r="H802" s="44" t="b">
        <f t="shared" si="123"/>
        <v>0</v>
      </c>
      <c r="I802" s="44">
        <v>571.21</v>
      </c>
      <c r="J802" s="14"/>
      <c r="K802" s="68"/>
    </row>
    <row r="803" s="4" customFormat="1" ht="23.1" customHeight="1" outlineLevel="1" spans="1:11">
      <c r="A803" s="41" t="s">
        <v>1501</v>
      </c>
      <c r="B803" s="41" t="s">
        <v>1502</v>
      </c>
      <c r="C803" s="40" t="s">
        <v>51</v>
      </c>
      <c r="D803" s="42"/>
      <c r="E803" s="43">
        <v>0</v>
      </c>
      <c r="F803" s="43">
        <f t="shared" si="118"/>
        <v>0</v>
      </c>
      <c r="G803" s="43"/>
      <c r="H803" s="44" t="b">
        <f t="shared" si="123"/>
        <v>0</v>
      </c>
      <c r="I803" s="44">
        <v>728.6</v>
      </c>
      <c r="J803" s="14"/>
      <c r="K803" s="17"/>
    </row>
    <row r="804" s="4" customFormat="1" ht="23.1" customHeight="1" outlineLevel="1" spans="1:11">
      <c r="A804" s="41" t="s">
        <v>1503</v>
      </c>
      <c r="B804" s="41" t="s">
        <v>1504</v>
      </c>
      <c r="C804" s="40" t="s">
        <v>51</v>
      </c>
      <c r="D804" s="42"/>
      <c r="E804" s="43">
        <v>0</v>
      </c>
      <c r="F804" s="43">
        <f t="shared" si="118"/>
        <v>0</v>
      </c>
      <c r="G804" s="43"/>
      <c r="H804" s="44" t="b">
        <f t="shared" si="123"/>
        <v>0</v>
      </c>
      <c r="I804" s="44">
        <v>517.87</v>
      </c>
      <c r="J804" s="14"/>
      <c r="K804" s="17"/>
    </row>
    <row r="805" s="4" customFormat="1" ht="23.1" customHeight="1" outlineLevel="1" spans="1:11">
      <c r="A805" s="41" t="s">
        <v>1505</v>
      </c>
      <c r="B805" s="41" t="s">
        <v>1506</v>
      </c>
      <c r="C805" s="40" t="s">
        <v>51</v>
      </c>
      <c r="D805" s="42"/>
      <c r="E805" s="43">
        <v>0</v>
      </c>
      <c r="F805" s="43">
        <f t="shared" si="118"/>
        <v>0</v>
      </c>
      <c r="G805" s="43"/>
      <c r="H805" s="44" t="b">
        <f t="shared" si="123"/>
        <v>0</v>
      </c>
      <c r="I805" s="44">
        <v>409.83</v>
      </c>
      <c r="J805" s="14"/>
      <c r="K805" s="17"/>
    </row>
    <row r="806" s="4" customFormat="1" ht="23.1" customHeight="1" outlineLevel="1" spans="1:11">
      <c r="A806" s="41" t="s">
        <v>1507</v>
      </c>
      <c r="B806" s="41" t="s">
        <v>1508</v>
      </c>
      <c r="C806" s="40" t="s">
        <v>51</v>
      </c>
      <c r="D806" s="42"/>
      <c r="E806" s="43">
        <v>2</v>
      </c>
      <c r="F806" s="43">
        <f t="shared" si="118"/>
        <v>0</v>
      </c>
      <c r="G806" s="43"/>
      <c r="H806" s="44" t="b">
        <f t="shared" si="123"/>
        <v>0</v>
      </c>
      <c r="I806" s="44">
        <v>63.84</v>
      </c>
      <c r="J806" s="14"/>
      <c r="K806" s="17"/>
    </row>
    <row r="807" s="4" customFormat="1" ht="23.1" customHeight="1" outlineLevel="1" spans="1:11">
      <c r="A807" s="41" t="s">
        <v>1509</v>
      </c>
      <c r="B807" s="41" t="s">
        <v>1510</v>
      </c>
      <c r="C807" s="40" t="s">
        <v>62</v>
      </c>
      <c r="D807" s="42"/>
      <c r="E807" s="43">
        <v>5</v>
      </c>
      <c r="F807" s="43">
        <f t="shared" si="118"/>
        <v>0</v>
      </c>
      <c r="G807" s="43"/>
      <c r="H807" s="44" t="b">
        <f t="shared" si="123"/>
        <v>0</v>
      </c>
      <c r="I807" s="44">
        <v>7.76</v>
      </c>
      <c r="J807" s="14"/>
      <c r="K807" s="17"/>
    </row>
    <row r="808" s="4" customFormat="1" ht="23.1" customHeight="1" outlineLevel="1" spans="1:11">
      <c r="A808" s="41">
        <v>640</v>
      </c>
      <c r="B808" s="41" t="s">
        <v>1511</v>
      </c>
      <c r="C808" s="40" t="s">
        <v>1009</v>
      </c>
      <c r="D808" s="42"/>
      <c r="E808" s="43">
        <v>40</v>
      </c>
      <c r="F808" s="43">
        <f t="shared" si="118"/>
        <v>0</v>
      </c>
      <c r="G808" s="43"/>
      <c r="H808" s="44" t="b">
        <f t="shared" si="123"/>
        <v>0</v>
      </c>
      <c r="I808" s="44">
        <v>19.41</v>
      </c>
      <c r="J808" s="14"/>
      <c r="K808" s="17"/>
    </row>
    <row r="809" s="4" customFormat="1" ht="23.1" customHeight="1" outlineLevel="1" spans="1:11">
      <c r="A809" s="41">
        <v>641</v>
      </c>
      <c r="B809" s="41" t="s">
        <v>1512</v>
      </c>
      <c r="C809" s="40"/>
      <c r="D809" s="42"/>
      <c r="E809" s="43">
        <v>0</v>
      </c>
      <c r="F809" s="43">
        <f t="shared" si="118"/>
        <v>0</v>
      </c>
      <c r="G809" s="43"/>
      <c r="H809" s="44"/>
      <c r="I809" s="44"/>
      <c r="J809" s="14"/>
      <c r="K809" s="17"/>
    </row>
    <row r="810" s="4" customFormat="1" ht="23.1" customHeight="1" outlineLevel="1" spans="1:11">
      <c r="A810" s="41" t="s">
        <v>1513</v>
      </c>
      <c r="B810" s="41" t="s">
        <v>1514</v>
      </c>
      <c r="C810" s="40" t="s">
        <v>1131</v>
      </c>
      <c r="D810" s="42"/>
      <c r="E810" s="43">
        <v>25</v>
      </c>
      <c r="F810" s="43">
        <f t="shared" si="118"/>
        <v>0</v>
      </c>
      <c r="G810" s="43"/>
      <c r="H810" s="44" t="b">
        <f t="shared" ref="H810:H812" si="124">IF(D810&gt;I810,"超限价")</f>
        <v>0</v>
      </c>
      <c r="I810" s="44">
        <v>918.85</v>
      </c>
      <c r="J810" s="14"/>
      <c r="K810" s="17"/>
    </row>
    <row r="811" s="4" customFormat="1" ht="23.1" customHeight="1" outlineLevel="1" spans="1:11">
      <c r="A811" s="41" t="s">
        <v>1515</v>
      </c>
      <c r="B811" s="41" t="s">
        <v>1516</v>
      </c>
      <c r="C811" s="40" t="s">
        <v>1131</v>
      </c>
      <c r="D811" s="42"/>
      <c r="E811" s="43">
        <v>25</v>
      </c>
      <c r="F811" s="43">
        <f t="shared" si="118"/>
        <v>0</v>
      </c>
      <c r="G811" s="43"/>
      <c r="H811" s="44" t="b">
        <f t="shared" si="124"/>
        <v>0</v>
      </c>
      <c r="I811" s="44">
        <v>1745.48</v>
      </c>
      <c r="J811" s="14"/>
      <c r="K811" s="17"/>
    </row>
    <row r="812" s="4" customFormat="1" ht="23.1" customHeight="1" outlineLevel="1" spans="1:11">
      <c r="A812" s="41">
        <v>642</v>
      </c>
      <c r="B812" s="41" t="s">
        <v>1517</v>
      </c>
      <c r="C812" s="40" t="s">
        <v>51</v>
      </c>
      <c r="D812" s="42"/>
      <c r="E812" s="43">
        <v>5</v>
      </c>
      <c r="F812" s="43">
        <f t="shared" si="118"/>
        <v>0</v>
      </c>
      <c r="G812" s="43"/>
      <c r="H812" s="44" t="b">
        <f t="shared" si="124"/>
        <v>0</v>
      </c>
      <c r="I812" s="44">
        <v>4.17</v>
      </c>
      <c r="J812" s="14"/>
      <c r="K812" s="17"/>
    </row>
    <row r="813" s="4" customFormat="1" ht="23.1" customHeight="1" outlineLevel="1" spans="1:11">
      <c r="A813" s="41">
        <v>643</v>
      </c>
      <c r="B813" s="41" t="s">
        <v>1518</v>
      </c>
      <c r="C813" s="40"/>
      <c r="D813" s="42"/>
      <c r="E813" s="43">
        <v>0</v>
      </c>
      <c r="F813" s="43">
        <f t="shared" si="118"/>
        <v>0</v>
      </c>
      <c r="G813" s="43"/>
      <c r="H813" s="44"/>
      <c r="I813" s="44"/>
      <c r="J813" s="14"/>
      <c r="K813" s="17"/>
    </row>
    <row r="814" s="4" customFormat="1" ht="23.1" customHeight="1" outlineLevel="1" spans="1:11">
      <c r="A814" s="41" t="s">
        <v>1519</v>
      </c>
      <c r="B814" s="41" t="s">
        <v>1520</v>
      </c>
      <c r="C814" s="40" t="s">
        <v>334</v>
      </c>
      <c r="D814" s="42"/>
      <c r="E814" s="43">
        <v>15</v>
      </c>
      <c r="F814" s="43">
        <f t="shared" si="118"/>
        <v>0</v>
      </c>
      <c r="G814" s="43"/>
      <c r="H814" s="44" t="b">
        <f t="shared" ref="H814:H819" si="125">IF(D814&gt;I814,"超限价")</f>
        <v>0</v>
      </c>
      <c r="I814" s="44">
        <v>194</v>
      </c>
      <c r="J814" s="14"/>
      <c r="K814" s="17"/>
    </row>
    <row r="815" s="4" customFormat="1" ht="23.1" customHeight="1" outlineLevel="1" spans="1:11">
      <c r="A815" s="41" t="s">
        <v>1521</v>
      </c>
      <c r="B815" s="41" t="s">
        <v>1522</v>
      </c>
      <c r="C815" s="40" t="s">
        <v>334</v>
      </c>
      <c r="D815" s="42"/>
      <c r="E815" s="43">
        <v>15</v>
      </c>
      <c r="F815" s="43">
        <f t="shared" si="118"/>
        <v>0</v>
      </c>
      <c r="G815" s="43"/>
      <c r="H815" s="44" t="b">
        <f t="shared" si="125"/>
        <v>0</v>
      </c>
      <c r="I815" s="44">
        <v>184.25</v>
      </c>
      <c r="J815" s="14"/>
      <c r="K815" s="17"/>
    </row>
    <row r="816" s="4" customFormat="1" ht="23.1" customHeight="1" outlineLevel="1" spans="1:11">
      <c r="A816" s="41">
        <v>644</v>
      </c>
      <c r="B816" s="41" t="s">
        <v>1523</v>
      </c>
      <c r="C816" s="40"/>
      <c r="D816" s="42"/>
      <c r="E816" s="43">
        <v>0</v>
      </c>
      <c r="F816" s="43">
        <f t="shared" si="118"/>
        <v>0</v>
      </c>
      <c r="G816" s="43"/>
      <c r="H816" s="44"/>
      <c r="I816" s="44"/>
      <c r="J816" s="14"/>
      <c r="K816" s="17"/>
    </row>
    <row r="817" s="4" customFormat="1" ht="23.1" customHeight="1" outlineLevel="1" spans="1:11">
      <c r="A817" s="41" t="s">
        <v>1524</v>
      </c>
      <c r="B817" s="41" t="s">
        <v>1525</v>
      </c>
      <c r="C817" s="40" t="s">
        <v>198</v>
      </c>
      <c r="D817" s="42"/>
      <c r="E817" s="43">
        <v>1</v>
      </c>
      <c r="F817" s="43">
        <f t="shared" si="118"/>
        <v>0</v>
      </c>
      <c r="G817" s="43"/>
      <c r="H817" s="44" t="b">
        <f t="shared" si="125"/>
        <v>0</v>
      </c>
      <c r="I817" s="44">
        <v>9211.6</v>
      </c>
      <c r="J817" s="14"/>
      <c r="K817" s="17"/>
    </row>
    <row r="818" s="4" customFormat="1" ht="23.1" customHeight="1" outlineLevel="1" spans="1:11">
      <c r="A818" s="41" t="s">
        <v>1526</v>
      </c>
      <c r="B818" s="41" t="s">
        <v>1527</v>
      </c>
      <c r="C818" s="40" t="s">
        <v>62</v>
      </c>
      <c r="D818" s="42"/>
      <c r="E818" s="43">
        <v>5</v>
      </c>
      <c r="F818" s="43">
        <f t="shared" si="118"/>
        <v>0</v>
      </c>
      <c r="G818" s="43"/>
      <c r="H818" s="44" t="b">
        <f t="shared" si="125"/>
        <v>0</v>
      </c>
      <c r="I818" s="44">
        <v>6.38</v>
      </c>
      <c r="J818" s="14"/>
      <c r="K818" s="17"/>
    </row>
    <row r="819" s="4" customFormat="1" ht="23.1" customHeight="1" outlineLevel="1" spans="1:11">
      <c r="A819" s="41" t="s">
        <v>1528</v>
      </c>
      <c r="B819" s="41" t="s">
        <v>1529</v>
      </c>
      <c r="C819" s="40" t="s">
        <v>65</v>
      </c>
      <c r="D819" s="42"/>
      <c r="E819" s="43">
        <v>5</v>
      </c>
      <c r="F819" s="43">
        <f t="shared" si="118"/>
        <v>0</v>
      </c>
      <c r="G819" s="43"/>
      <c r="H819" s="44" t="b">
        <f t="shared" si="125"/>
        <v>0</v>
      </c>
      <c r="I819" s="44">
        <v>282.35</v>
      </c>
      <c r="J819" s="14"/>
      <c r="K819" s="17"/>
    </row>
    <row r="820" s="4" customFormat="1" ht="23.1" customHeight="1" outlineLevel="1" spans="1:11">
      <c r="A820" s="41">
        <v>645</v>
      </c>
      <c r="B820" s="41" t="s">
        <v>1530</v>
      </c>
      <c r="C820" s="40"/>
      <c r="D820" s="42"/>
      <c r="E820" s="43">
        <v>0</v>
      </c>
      <c r="F820" s="43">
        <f t="shared" si="118"/>
        <v>0</v>
      </c>
      <c r="G820" s="43"/>
      <c r="H820" s="44"/>
      <c r="I820" s="44"/>
      <c r="J820" s="14"/>
      <c r="K820" s="17"/>
    </row>
    <row r="821" s="4" customFormat="1" ht="23.1" customHeight="1" outlineLevel="1" spans="1:11">
      <c r="A821" s="41" t="s">
        <v>1531</v>
      </c>
      <c r="B821" s="41" t="s">
        <v>1532</v>
      </c>
      <c r="C821" s="40" t="s">
        <v>51</v>
      </c>
      <c r="D821" s="42"/>
      <c r="E821" s="43">
        <v>1000</v>
      </c>
      <c r="F821" s="43">
        <f t="shared" si="118"/>
        <v>0</v>
      </c>
      <c r="G821" s="43"/>
      <c r="H821" s="44" t="b">
        <f t="shared" ref="H821:H826" si="126">IF(D821&gt;I821,"超限价")</f>
        <v>0</v>
      </c>
      <c r="I821" s="44">
        <v>25.04</v>
      </c>
      <c r="J821" s="14"/>
      <c r="K821" s="17"/>
    </row>
    <row r="822" s="4" customFormat="1" ht="23.1" customHeight="1" outlineLevel="1" spans="1:11">
      <c r="A822" s="41" t="s">
        <v>1533</v>
      </c>
      <c r="B822" s="41" t="s">
        <v>1534</v>
      </c>
      <c r="C822" s="40" t="s">
        <v>51</v>
      </c>
      <c r="D822" s="42"/>
      <c r="E822" s="43">
        <v>5</v>
      </c>
      <c r="F822" s="43">
        <f t="shared" si="118"/>
        <v>0</v>
      </c>
      <c r="G822" s="43"/>
      <c r="H822" s="44" t="b">
        <f t="shared" si="126"/>
        <v>0</v>
      </c>
      <c r="I822" s="44">
        <v>59.35</v>
      </c>
      <c r="J822" s="14"/>
      <c r="K822" s="17"/>
    </row>
    <row r="823" s="6" customFormat="1" ht="23.1" customHeight="1" outlineLevel="1" spans="1:16362">
      <c r="A823" s="41" t="s">
        <v>1535</v>
      </c>
      <c r="B823" s="41" t="s">
        <v>1536</v>
      </c>
      <c r="C823" s="40" t="s">
        <v>51</v>
      </c>
      <c r="D823" s="42"/>
      <c r="E823" s="43">
        <v>0</v>
      </c>
      <c r="F823" s="43">
        <f t="shared" si="118"/>
        <v>0</v>
      </c>
      <c r="G823" s="43"/>
      <c r="H823" s="44" t="b">
        <f t="shared" si="126"/>
        <v>0</v>
      </c>
      <c r="I823" s="44">
        <v>77.58</v>
      </c>
      <c r="J823" s="14"/>
      <c r="K823" s="17"/>
      <c r="XEC823" s="60"/>
      <c r="XED823" s="60"/>
      <c r="XEE823" s="60"/>
      <c r="XEF823" s="60"/>
      <c r="XEG823" s="60"/>
      <c r="XEH823" s="60"/>
    </row>
    <row r="824" s="4" customFormat="1" ht="23.1" customHeight="1" outlineLevel="1" spans="1:11">
      <c r="A824" s="41" t="s">
        <v>1537</v>
      </c>
      <c r="B824" s="41" t="s">
        <v>1538</v>
      </c>
      <c r="C824" s="40" t="s">
        <v>51</v>
      </c>
      <c r="D824" s="42"/>
      <c r="E824" s="43">
        <v>50</v>
      </c>
      <c r="F824" s="43">
        <f t="shared" si="118"/>
        <v>0</v>
      </c>
      <c r="G824" s="43"/>
      <c r="H824" s="44" t="b">
        <f t="shared" si="126"/>
        <v>0</v>
      </c>
      <c r="I824" s="44">
        <v>78.15</v>
      </c>
      <c r="J824" s="14"/>
      <c r="K824" s="17"/>
    </row>
    <row r="825" s="4" customFormat="1" ht="23.1" customHeight="1" outlineLevel="1" spans="1:11">
      <c r="A825" s="41" t="s">
        <v>1539</v>
      </c>
      <c r="B825" s="41" t="s">
        <v>1540</v>
      </c>
      <c r="C825" s="40" t="s">
        <v>51</v>
      </c>
      <c r="D825" s="42"/>
      <c r="E825" s="43">
        <v>5</v>
      </c>
      <c r="F825" s="43">
        <f t="shared" si="118"/>
        <v>0</v>
      </c>
      <c r="G825" s="43"/>
      <c r="H825" s="44" t="b">
        <f t="shared" si="126"/>
        <v>0</v>
      </c>
      <c r="I825" s="44">
        <v>96.97</v>
      </c>
      <c r="J825" s="14"/>
      <c r="K825" s="17"/>
    </row>
    <row r="826" s="4" customFormat="1" ht="23.1" customHeight="1" outlineLevel="1" spans="1:11">
      <c r="A826" s="41" t="s">
        <v>1541</v>
      </c>
      <c r="B826" s="41" t="s">
        <v>1542</v>
      </c>
      <c r="C826" s="40" t="s">
        <v>51</v>
      </c>
      <c r="D826" s="42"/>
      <c r="E826" s="43">
        <v>10</v>
      </c>
      <c r="F826" s="43">
        <f t="shared" si="118"/>
        <v>0</v>
      </c>
      <c r="G826" s="43"/>
      <c r="H826" s="44" t="b">
        <f t="shared" si="126"/>
        <v>0</v>
      </c>
      <c r="I826" s="44">
        <v>29.1</v>
      </c>
      <c r="J826" s="14"/>
      <c r="K826" s="17"/>
    </row>
    <row r="827" s="4" customFormat="1" ht="23.1" customHeight="1" outlineLevel="1" spans="1:11">
      <c r="A827" s="41">
        <v>646</v>
      </c>
      <c r="B827" s="41" t="s">
        <v>1543</v>
      </c>
      <c r="C827" s="40"/>
      <c r="D827" s="42"/>
      <c r="E827" s="43">
        <v>0</v>
      </c>
      <c r="F827" s="43">
        <f t="shared" si="118"/>
        <v>0</v>
      </c>
      <c r="G827" s="43"/>
      <c r="H827" s="44"/>
      <c r="I827" s="44"/>
      <c r="J827" s="14"/>
      <c r="K827" s="17"/>
    </row>
    <row r="828" s="4" customFormat="1" ht="23.1" customHeight="1" outlineLevel="1" spans="1:11">
      <c r="A828" s="41" t="s">
        <v>1544</v>
      </c>
      <c r="B828" s="41" t="s">
        <v>1545</v>
      </c>
      <c r="C828" s="40" t="s">
        <v>51</v>
      </c>
      <c r="D828" s="42"/>
      <c r="E828" s="43">
        <v>5</v>
      </c>
      <c r="F828" s="43">
        <f t="shared" si="118"/>
        <v>0</v>
      </c>
      <c r="G828" s="43"/>
      <c r="H828" s="44"/>
      <c r="I828" s="44"/>
      <c r="J828" s="14"/>
      <c r="K828" s="17"/>
    </row>
    <row r="829" s="4" customFormat="1" ht="23.1" customHeight="1" outlineLevel="1" spans="1:11">
      <c r="A829" s="41" t="s">
        <v>1546</v>
      </c>
      <c r="B829" s="41" t="s">
        <v>1547</v>
      </c>
      <c r="C829" s="40" t="s">
        <v>51</v>
      </c>
      <c r="D829" s="42"/>
      <c r="E829" s="43">
        <v>5</v>
      </c>
      <c r="F829" s="43">
        <f t="shared" ref="F829:F833" si="127">ROUND(E829*D829,2)</f>
        <v>0</v>
      </c>
      <c r="G829" s="43"/>
      <c r="H829" s="44"/>
      <c r="I829" s="44"/>
      <c r="J829" s="14"/>
      <c r="K829" s="17"/>
    </row>
    <row r="830" s="4" customFormat="1" ht="23.1" customHeight="1" outlineLevel="1" spans="1:11">
      <c r="A830" s="41" t="s">
        <v>1548</v>
      </c>
      <c r="B830" s="41" t="s">
        <v>1549</v>
      </c>
      <c r="C830" s="40" t="s">
        <v>51</v>
      </c>
      <c r="D830" s="42"/>
      <c r="E830" s="43">
        <v>5</v>
      </c>
      <c r="F830" s="43">
        <f t="shared" si="127"/>
        <v>0</v>
      </c>
      <c r="G830" s="43"/>
      <c r="H830" s="44" t="b">
        <f t="shared" ref="H830:H834" si="128">IF(D830&gt;I830,"超限价")</f>
        <v>0</v>
      </c>
      <c r="I830" s="44">
        <v>12.68</v>
      </c>
      <c r="J830" s="14"/>
      <c r="K830" s="17"/>
    </row>
    <row r="831" s="4" customFormat="1" ht="23.1" customHeight="1" outlineLevel="1" spans="1:11">
      <c r="A831" s="41">
        <v>647</v>
      </c>
      <c r="B831" s="41" t="s">
        <v>1550</v>
      </c>
      <c r="C831" s="40"/>
      <c r="D831" s="42"/>
      <c r="E831" s="43">
        <v>0</v>
      </c>
      <c r="F831" s="43">
        <f t="shared" si="127"/>
        <v>0</v>
      </c>
      <c r="G831" s="43"/>
      <c r="H831" s="44"/>
      <c r="I831" s="44"/>
      <c r="J831" s="14"/>
      <c r="K831" s="17"/>
    </row>
    <row r="832" s="4" customFormat="1" ht="23.1" customHeight="1" outlineLevel="1" spans="1:11">
      <c r="A832" s="41" t="s">
        <v>1551</v>
      </c>
      <c r="B832" s="41" t="s">
        <v>1552</v>
      </c>
      <c r="C832" s="40" t="s">
        <v>1553</v>
      </c>
      <c r="D832" s="42"/>
      <c r="E832" s="43">
        <v>2</v>
      </c>
      <c r="F832" s="43">
        <f t="shared" si="127"/>
        <v>0</v>
      </c>
      <c r="G832" s="43"/>
      <c r="H832" s="44" t="b">
        <f t="shared" si="128"/>
        <v>0</v>
      </c>
      <c r="I832" s="44">
        <v>1235.57</v>
      </c>
      <c r="J832" s="14"/>
      <c r="K832" s="17"/>
    </row>
    <row r="833" s="4" customFormat="1" ht="23.1" customHeight="1" outlineLevel="1" spans="1:11">
      <c r="A833" s="41" t="s">
        <v>1554</v>
      </c>
      <c r="B833" s="41" t="s">
        <v>1555</v>
      </c>
      <c r="C833" s="40" t="s">
        <v>334</v>
      </c>
      <c r="D833" s="42"/>
      <c r="E833" s="43">
        <v>2</v>
      </c>
      <c r="F833" s="43">
        <f t="shared" si="127"/>
        <v>0</v>
      </c>
      <c r="G833" s="43"/>
      <c r="H833" s="44" t="b">
        <f t="shared" si="128"/>
        <v>0</v>
      </c>
      <c r="I833" s="44">
        <v>1289.18</v>
      </c>
      <c r="J833" s="14"/>
      <c r="K833" s="17"/>
    </row>
    <row r="834" s="3" customFormat="1" ht="23.1" customHeight="1" spans="1:16359">
      <c r="A834" s="61">
        <v>700</v>
      </c>
      <c r="B834" s="61" t="s">
        <v>1556</v>
      </c>
      <c r="C834" s="34"/>
      <c r="D834" s="42"/>
      <c r="E834" s="43">
        <v>0</v>
      </c>
      <c r="F834" s="27">
        <f>SUM(F835:F915)</f>
        <v>0</v>
      </c>
      <c r="G834" s="43"/>
      <c r="H834" s="44" t="b">
        <f t="shared" si="128"/>
        <v>0</v>
      </c>
      <c r="I834" s="52"/>
      <c r="J834" s="14"/>
      <c r="K834" s="17"/>
      <c r="XEC834" s="57"/>
      <c r="XED834" s="57"/>
      <c r="XEE834" s="57"/>
    </row>
    <row r="835" s="4" customFormat="1" ht="23.1" customHeight="1" outlineLevel="1" spans="1:11">
      <c r="A835" s="41">
        <v>701</v>
      </c>
      <c r="B835" s="41" t="s">
        <v>1557</v>
      </c>
      <c r="C835" s="40"/>
      <c r="D835" s="42"/>
      <c r="E835" s="43">
        <v>0</v>
      </c>
      <c r="F835" s="43">
        <f t="shared" ref="F835:F898" si="129">ROUND(E835*D835,2)</f>
        <v>0</v>
      </c>
      <c r="G835" s="43"/>
      <c r="H835" s="44"/>
      <c r="I835" s="44"/>
      <c r="J835" s="14"/>
      <c r="K835" s="17"/>
    </row>
    <row r="836" s="4" customFormat="1" ht="23.1" customHeight="1" outlineLevel="1" spans="1:11">
      <c r="A836" s="41" t="s">
        <v>1558</v>
      </c>
      <c r="B836" s="41" t="s">
        <v>1559</v>
      </c>
      <c r="C836" s="40" t="s">
        <v>51</v>
      </c>
      <c r="D836" s="42"/>
      <c r="E836" s="43">
        <v>10</v>
      </c>
      <c r="F836" s="43">
        <f t="shared" si="129"/>
        <v>0</v>
      </c>
      <c r="G836" s="43"/>
      <c r="H836" s="44" t="b">
        <f t="shared" ref="H836:H838" si="130">IF(D836&gt;I836,"超限价")</f>
        <v>0</v>
      </c>
      <c r="I836" s="44">
        <v>11.64</v>
      </c>
      <c r="J836" s="14"/>
      <c r="K836" s="17"/>
    </row>
    <row r="837" s="5" customFormat="1" ht="23.1" customHeight="1" outlineLevel="1" spans="1:16362">
      <c r="A837" s="41" t="s">
        <v>1560</v>
      </c>
      <c r="B837" s="41" t="s">
        <v>1561</v>
      </c>
      <c r="C837" s="40" t="s">
        <v>51</v>
      </c>
      <c r="D837" s="42"/>
      <c r="E837" s="43">
        <v>10</v>
      </c>
      <c r="F837" s="43">
        <f t="shared" si="129"/>
        <v>0</v>
      </c>
      <c r="G837" s="43"/>
      <c r="H837" s="44" t="b">
        <f t="shared" si="130"/>
        <v>0</v>
      </c>
      <c r="I837" s="44">
        <v>19.4</v>
      </c>
      <c r="J837" s="14"/>
      <c r="K837" s="17"/>
      <c r="XEC837" s="58"/>
      <c r="XED837" s="58"/>
      <c r="XEE837" s="58"/>
      <c r="XEF837" s="58"/>
      <c r="XEG837" s="58"/>
      <c r="XEH837" s="58"/>
    </row>
    <row r="838" s="4" customFormat="1" ht="23.1" customHeight="1" outlineLevel="1" spans="1:11">
      <c r="A838" s="41" t="s">
        <v>1562</v>
      </c>
      <c r="B838" s="41" t="s">
        <v>1563</v>
      </c>
      <c r="C838" s="40" t="s">
        <v>51</v>
      </c>
      <c r="D838" s="42"/>
      <c r="E838" s="43">
        <v>10</v>
      </c>
      <c r="F838" s="43">
        <f t="shared" si="129"/>
        <v>0</v>
      </c>
      <c r="G838" s="43"/>
      <c r="H838" s="44" t="b">
        <f t="shared" si="130"/>
        <v>0</v>
      </c>
      <c r="I838" s="44">
        <v>19.39</v>
      </c>
      <c r="J838" s="14"/>
      <c r="K838" s="17"/>
    </row>
    <row r="839" s="4" customFormat="1" ht="23.1" customHeight="1" outlineLevel="1" spans="1:11">
      <c r="A839" s="41">
        <v>702</v>
      </c>
      <c r="B839" s="41" t="s">
        <v>1564</v>
      </c>
      <c r="C839" s="40"/>
      <c r="D839" s="42"/>
      <c r="E839" s="43">
        <v>0</v>
      </c>
      <c r="F839" s="43">
        <f t="shared" si="129"/>
        <v>0</v>
      </c>
      <c r="G839" s="43"/>
      <c r="H839" s="44"/>
      <c r="I839" s="44"/>
      <c r="J839" s="14"/>
      <c r="K839" s="17"/>
    </row>
    <row r="840" s="4" customFormat="1" ht="23.1" customHeight="1" outlineLevel="1" spans="1:11">
      <c r="A840" s="41" t="s">
        <v>1565</v>
      </c>
      <c r="B840" s="41" t="s">
        <v>1566</v>
      </c>
      <c r="C840" s="40" t="s">
        <v>51</v>
      </c>
      <c r="D840" s="42"/>
      <c r="E840" s="43">
        <v>10</v>
      </c>
      <c r="F840" s="43">
        <f t="shared" si="129"/>
        <v>0</v>
      </c>
      <c r="G840" s="43"/>
      <c r="H840" s="44" t="b">
        <f t="shared" ref="H840:H845" si="131">IF(D840&gt;I840,"超限价")</f>
        <v>0</v>
      </c>
      <c r="I840" s="44">
        <v>6.53</v>
      </c>
      <c r="J840" s="14"/>
      <c r="K840" s="17"/>
    </row>
    <row r="841" s="4" customFormat="1" ht="23.1" customHeight="1" outlineLevel="1" spans="1:11">
      <c r="A841" s="41" t="s">
        <v>1567</v>
      </c>
      <c r="B841" s="41" t="s">
        <v>1568</v>
      </c>
      <c r="C841" s="40" t="s">
        <v>51</v>
      </c>
      <c r="D841" s="42"/>
      <c r="E841" s="43">
        <v>10</v>
      </c>
      <c r="F841" s="43">
        <f t="shared" si="129"/>
        <v>0</v>
      </c>
      <c r="G841" s="43"/>
      <c r="H841" s="44" t="b">
        <f t="shared" si="131"/>
        <v>0</v>
      </c>
      <c r="I841" s="44">
        <v>38.09</v>
      </c>
      <c r="J841" s="14"/>
      <c r="K841" s="17"/>
    </row>
    <row r="842" s="4" customFormat="1" ht="23.1" customHeight="1" outlineLevel="1" spans="1:11">
      <c r="A842" s="41" t="s">
        <v>1569</v>
      </c>
      <c r="B842" s="41" t="s">
        <v>1570</v>
      </c>
      <c r="C842" s="40" t="s">
        <v>51</v>
      </c>
      <c r="D842" s="42"/>
      <c r="E842" s="43">
        <v>10</v>
      </c>
      <c r="F842" s="43">
        <f t="shared" si="129"/>
        <v>0</v>
      </c>
      <c r="G842" s="43"/>
      <c r="H842" s="44" t="b">
        <f t="shared" si="131"/>
        <v>0</v>
      </c>
      <c r="I842" s="44">
        <v>6.53</v>
      </c>
      <c r="J842" s="14"/>
      <c r="K842" s="17"/>
    </row>
    <row r="843" s="4" customFormat="1" ht="23.1" customHeight="1" outlineLevel="1" spans="1:11">
      <c r="A843" s="41" t="s">
        <v>1571</v>
      </c>
      <c r="B843" s="41" t="s">
        <v>1572</v>
      </c>
      <c r="C843" s="40" t="s">
        <v>51</v>
      </c>
      <c r="D843" s="42"/>
      <c r="E843" s="43">
        <v>10</v>
      </c>
      <c r="F843" s="43">
        <f t="shared" si="129"/>
        <v>0</v>
      </c>
      <c r="G843" s="43"/>
      <c r="H843" s="44" t="b">
        <f t="shared" si="131"/>
        <v>0</v>
      </c>
      <c r="I843" s="44">
        <v>9.7</v>
      </c>
      <c r="J843" s="14"/>
      <c r="K843" s="17"/>
    </row>
    <row r="844" s="4" customFormat="1" ht="23.1" customHeight="1" outlineLevel="1" spans="1:11">
      <c r="A844" s="41" t="s">
        <v>1573</v>
      </c>
      <c r="B844" s="41" t="s">
        <v>1574</v>
      </c>
      <c r="C844" s="40" t="s">
        <v>51</v>
      </c>
      <c r="D844" s="42"/>
      <c r="E844" s="43">
        <v>10</v>
      </c>
      <c r="F844" s="43">
        <f t="shared" si="129"/>
        <v>0</v>
      </c>
      <c r="G844" s="43"/>
      <c r="H844" s="44" t="b">
        <f t="shared" si="131"/>
        <v>0</v>
      </c>
      <c r="I844" s="44">
        <v>64.71</v>
      </c>
      <c r="J844" s="14"/>
      <c r="K844" s="17"/>
    </row>
    <row r="845" s="4" customFormat="1" ht="23.1" customHeight="1" outlineLevel="1" spans="1:11">
      <c r="A845" s="41" t="s">
        <v>1575</v>
      </c>
      <c r="B845" s="41" t="s">
        <v>1576</v>
      </c>
      <c r="C845" s="40" t="s">
        <v>51</v>
      </c>
      <c r="D845" s="42"/>
      <c r="E845" s="43">
        <v>5</v>
      </c>
      <c r="F845" s="43">
        <f t="shared" si="129"/>
        <v>0</v>
      </c>
      <c r="G845" s="43"/>
      <c r="H845" s="44" t="b">
        <f t="shared" si="131"/>
        <v>0</v>
      </c>
      <c r="I845" s="44">
        <v>38.8</v>
      </c>
      <c r="J845" s="14"/>
      <c r="K845" s="17"/>
    </row>
    <row r="846" s="4" customFormat="1" ht="23.1" customHeight="1" outlineLevel="1" spans="1:11">
      <c r="A846" s="41">
        <v>703</v>
      </c>
      <c r="B846" s="41" t="s">
        <v>1577</v>
      </c>
      <c r="C846" s="40"/>
      <c r="D846" s="42"/>
      <c r="E846" s="43">
        <v>0</v>
      </c>
      <c r="F846" s="43">
        <f t="shared" si="129"/>
        <v>0</v>
      </c>
      <c r="G846" s="43"/>
      <c r="H846" s="44"/>
      <c r="I846" s="44"/>
      <c r="J846" s="14"/>
      <c r="K846" s="17"/>
    </row>
    <row r="847" s="4" customFormat="1" ht="23.1" customHeight="1" outlineLevel="1" spans="1:11">
      <c r="A847" s="41" t="s">
        <v>1578</v>
      </c>
      <c r="B847" s="41" t="s">
        <v>1579</v>
      </c>
      <c r="C847" s="40" t="s">
        <v>51</v>
      </c>
      <c r="D847" s="42"/>
      <c r="E847" s="43">
        <v>4</v>
      </c>
      <c r="F847" s="43">
        <f t="shared" si="129"/>
        <v>0</v>
      </c>
      <c r="G847" s="43"/>
      <c r="H847" s="44" t="b">
        <f t="shared" ref="H847:H850" si="132">IF(D847&gt;I847,"超限价")</f>
        <v>0</v>
      </c>
      <c r="I847" s="44">
        <v>16.33</v>
      </c>
      <c r="J847" s="14"/>
      <c r="K847" s="17"/>
    </row>
    <row r="848" s="4" customFormat="1" ht="23.1" customHeight="1" outlineLevel="1" spans="1:11">
      <c r="A848" s="41" t="s">
        <v>1580</v>
      </c>
      <c r="B848" s="41" t="s">
        <v>1581</v>
      </c>
      <c r="C848" s="40" t="s">
        <v>51</v>
      </c>
      <c r="D848" s="42"/>
      <c r="E848" s="43">
        <v>4</v>
      </c>
      <c r="F848" s="43">
        <f t="shared" si="129"/>
        <v>0</v>
      </c>
      <c r="G848" s="43"/>
      <c r="H848" s="44" t="b">
        <f t="shared" si="132"/>
        <v>0</v>
      </c>
      <c r="I848" s="44">
        <v>16.33</v>
      </c>
      <c r="J848" s="14"/>
      <c r="K848" s="17"/>
    </row>
    <row r="849" s="4" customFormat="1" ht="23.1" customHeight="1" outlineLevel="1" spans="1:11">
      <c r="A849" s="41">
        <v>704</v>
      </c>
      <c r="B849" s="41" t="s">
        <v>1582</v>
      </c>
      <c r="C849" s="40"/>
      <c r="D849" s="42"/>
      <c r="E849" s="43">
        <v>0</v>
      </c>
      <c r="F849" s="43">
        <f t="shared" si="129"/>
        <v>0</v>
      </c>
      <c r="G849" s="43"/>
      <c r="H849" s="44"/>
      <c r="I849" s="44"/>
      <c r="J849" s="14"/>
      <c r="K849" s="17"/>
    </row>
    <row r="850" s="4" customFormat="1" ht="23.1" customHeight="1" outlineLevel="1" spans="1:11">
      <c r="A850" s="41" t="s">
        <v>1583</v>
      </c>
      <c r="B850" s="41" t="s">
        <v>1584</v>
      </c>
      <c r="C850" s="40" t="s">
        <v>1585</v>
      </c>
      <c r="D850" s="42"/>
      <c r="E850" s="43">
        <v>5</v>
      </c>
      <c r="F850" s="43">
        <f t="shared" si="129"/>
        <v>0</v>
      </c>
      <c r="G850" s="43"/>
      <c r="H850" s="44" t="b">
        <f t="shared" si="132"/>
        <v>0</v>
      </c>
      <c r="I850" s="44">
        <v>197.87</v>
      </c>
      <c r="J850" s="14"/>
      <c r="K850" s="17"/>
    </row>
    <row r="851" s="4" customFormat="1" ht="23.1" customHeight="1" outlineLevel="1" spans="1:11">
      <c r="A851" s="41">
        <v>705</v>
      </c>
      <c r="B851" s="41" t="s">
        <v>1586</v>
      </c>
      <c r="C851" s="40"/>
      <c r="D851" s="42"/>
      <c r="E851" s="43">
        <v>0</v>
      </c>
      <c r="F851" s="43">
        <f t="shared" si="129"/>
        <v>0</v>
      </c>
      <c r="G851" s="43"/>
      <c r="H851" s="44"/>
      <c r="I851" s="44"/>
      <c r="J851" s="14"/>
      <c r="K851" s="17"/>
    </row>
    <row r="852" s="4" customFormat="1" ht="23.1" customHeight="1" outlineLevel="1" spans="1:11">
      <c r="A852" s="41" t="s">
        <v>1587</v>
      </c>
      <c r="B852" s="41" t="s">
        <v>1588</v>
      </c>
      <c r="C852" s="40" t="s">
        <v>1585</v>
      </c>
      <c r="D852" s="42"/>
      <c r="E852" s="43">
        <v>2</v>
      </c>
      <c r="F852" s="43">
        <f t="shared" si="129"/>
        <v>0</v>
      </c>
      <c r="G852" s="43"/>
      <c r="H852" s="44" t="b">
        <f t="shared" ref="H852:H854" si="133">IF(D852&gt;I852,"超限价")</f>
        <v>0</v>
      </c>
      <c r="I852" s="44">
        <v>60.54</v>
      </c>
      <c r="J852" s="14"/>
      <c r="K852" s="17"/>
    </row>
    <row r="853" s="4" customFormat="1" ht="23.1" customHeight="1" outlineLevel="1" spans="1:11">
      <c r="A853" s="41" t="s">
        <v>1589</v>
      </c>
      <c r="B853" s="41" t="s">
        <v>1590</v>
      </c>
      <c r="C853" s="40" t="s">
        <v>1585</v>
      </c>
      <c r="D853" s="42"/>
      <c r="E853" s="43">
        <v>2</v>
      </c>
      <c r="F853" s="43">
        <f t="shared" si="129"/>
        <v>0</v>
      </c>
      <c r="G853" s="43"/>
      <c r="H853" s="44" t="b">
        <f t="shared" si="133"/>
        <v>0</v>
      </c>
      <c r="I853" s="44">
        <v>197.81</v>
      </c>
      <c r="J853" s="14"/>
      <c r="K853" s="17"/>
    </row>
    <row r="854" s="4" customFormat="1" ht="23.1" customHeight="1" outlineLevel="1" spans="1:11">
      <c r="A854" s="41">
        <v>706</v>
      </c>
      <c r="B854" s="41" t="s">
        <v>1591</v>
      </c>
      <c r="C854" s="40" t="s">
        <v>1585</v>
      </c>
      <c r="D854" s="42"/>
      <c r="E854" s="43">
        <v>2</v>
      </c>
      <c r="F854" s="43">
        <f t="shared" si="129"/>
        <v>0</v>
      </c>
      <c r="G854" s="43"/>
      <c r="H854" s="44" t="b">
        <f t="shared" si="133"/>
        <v>0</v>
      </c>
      <c r="I854" s="44">
        <v>29.09</v>
      </c>
      <c r="J854" s="14"/>
      <c r="K854" s="17"/>
    </row>
    <row r="855" s="4" customFormat="1" ht="23.1" customHeight="1" outlineLevel="1" spans="1:11">
      <c r="A855" s="41">
        <v>707</v>
      </c>
      <c r="B855" s="41" t="s">
        <v>1592</v>
      </c>
      <c r="C855" s="40"/>
      <c r="D855" s="42"/>
      <c r="E855" s="43">
        <v>0</v>
      </c>
      <c r="F855" s="43">
        <f t="shared" si="129"/>
        <v>0</v>
      </c>
      <c r="G855" s="43"/>
      <c r="H855" s="44"/>
      <c r="I855" s="44"/>
      <c r="J855" s="14"/>
      <c r="K855" s="17"/>
    </row>
    <row r="856" s="4" customFormat="1" ht="23.1" customHeight="1" outlineLevel="1" spans="1:11">
      <c r="A856" s="41" t="s">
        <v>1593</v>
      </c>
      <c r="B856" s="41" t="s">
        <v>1594</v>
      </c>
      <c r="C856" s="40" t="s">
        <v>51</v>
      </c>
      <c r="D856" s="42"/>
      <c r="E856" s="43">
        <v>1000</v>
      </c>
      <c r="F856" s="43">
        <f t="shared" si="129"/>
        <v>0</v>
      </c>
      <c r="G856" s="43"/>
      <c r="H856" s="44" t="b">
        <f t="shared" ref="H856:H861" si="134">IF(D856&gt;I856,"超限价")</f>
        <v>0</v>
      </c>
      <c r="I856" s="44">
        <v>0.47</v>
      </c>
      <c r="J856" s="14"/>
      <c r="K856" s="17"/>
    </row>
    <row r="857" s="4" customFormat="1" ht="23.1" customHeight="1" outlineLevel="1" spans="1:11">
      <c r="A857" s="41" t="s">
        <v>1595</v>
      </c>
      <c r="B857" s="41" t="s">
        <v>1596</v>
      </c>
      <c r="C857" s="40" t="s">
        <v>51</v>
      </c>
      <c r="D857" s="42"/>
      <c r="E857" s="43">
        <v>1000</v>
      </c>
      <c r="F857" s="43">
        <f t="shared" si="129"/>
        <v>0</v>
      </c>
      <c r="G857" s="43"/>
      <c r="H857" s="44" t="b">
        <f t="shared" si="134"/>
        <v>0</v>
      </c>
      <c r="I857" s="44">
        <v>0.28</v>
      </c>
      <c r="J857" s="14"/>
      <c r="K857" s="17"/>
    </row>
    <row r="858" s="4" customFormat="1" ht="23.1" customHeight="1" outlineLevel="1" spans="1:11">
      <c r="A858" s="41" t="s">
        <v>1597</v>
      </c>
      <c r="B858" s="41" t="s">
        <v>1598</v>
      </c>
      <c r="C858" s="40" t="s">
        <v>51</v>
      </c>
      <c r="D858" s="42"/>
      <c r="E858" s="43">
        <v>10</v>
      </c>
      <c r="F858" s="43">
        <f t="shared" si="129"/>
        <v>0</v>
      </c>
      <c r="G858" s="43"/>
      <c r="H858" s="44" t="b">
        <f t="shared" si="134"/>
        <v>0</v>
      </c>
      <c r="I858" s="44">
        <v>0.55</v>
      </c>
      <c r="J858" s="14"/>
      <c r="K858" s="17"/>
    </row>
    <row r="859" s="4" customFormat="1" ht="23.1" customHeight="1" outlineLevel="1" spans="1:11">
      <c r="A859" s="41" t="s">
        <v>1599</v>
      </c>
      <c r="B859" s="41" t="s">
        <v>1600</v>
      </c>
      <c r="C859" s="40" t="s">
        <v>51</v>
      </c>
      <c r="D859" s="42"/>
      <c r="E859" s="43">
        <v>10</v>
      </c>
      <c r="F859" s="43">
        <f t="shared" si="129"/>
        <v>0</v>
      </c>
      <c r="G859" s="43"/>
      <c r="H859" s="44" t="b">
        <f t="shared" si="134"/>
        <v>0</v>
      </c>
      <c r="I859" s="44">
        <v>0.74</v>
      </c>
      <c r="J859" s="14"/>
      <c r="K859" s="17"/>
    </row>
    <row r="860" s="4" customFormat="1" ht="23.1" customHeight="1" outlineLevel="1" spans="1:11">
      <c r="A860" s="41" t="s">
        <v>1601</v>
      </c>
      <c r="B860" s="41" t="s">
        <v>1602</v>
      </c>
      <c r="C860" s="40" t="s">
        <v>51</v>
      </c>
      <c r="D860" s="42"/>
      <c r="E860" s="43">
        <v>8.4</v>
      </c>
      <c r="F860" s="43">
        <f t="shared" si="129"/>
        <v>0</v>
      </c>
      <c r="G860" s="43"/>
      <c r="H860" s="44" t="b">
        <f t="shared" si="134"/>
        <v>0</v>
      </c>
      <c r="I860" s="44">
        <v>0.18</v>
      </c>
      <c r="J860" s="14"/>
      <c r="K860" s="17"/>
    </row>
    <row r="861" s="4" customFormat="1" ht="23.1" customHeight="1" outlineLevel="1" spans="1:11">
      <c r="A861" s="41" t="s">
        <v>1603</v>
      </c>
      <c r="B861" s="41" t="s">
        <v>1604</v>
      </c>
      <c r="C861" s="40" t="s">
        <v>51</v>
      </c>
      <c r="D861" s="42"/>
      <c r="E861" s="43">
        <v>1000</v>
      </c>
      <c r="F861" s="43">
        <f t="shared" si="129"/>
        <v>0</v>
      </c>
      <c r="G861" s="43"/>
      <c r="H861" s="44" t="b">
        <f t="shared" si="134"/>
        <v>0</v>
      </c>
      <c r="I861" s="44">
        <v>0.18</v>
      </c>
      <c r="J861" s="14"/>
      <c r="K861" s="17"/>
    </row>
    <row r="862" s="4" customFormat="1" ht="23.1" customHeight="1" outlineLevel="1" spans="1:11">
      <c r="A862" s="41">
        <v>708</v>
      </c>
      <c r="B862" s="41" t="s">
        <v>1605</v>
      </c>
      <c r="C862" s="40"/>
      <c r="D862" s="42"/>
      <c r="E862" s="43">
        <v>0</v>
      </c>
      <c r="F862" s="43">
        <f t="shared" si="129"/>
        <v>0</v>
      </c>
      <c r="G862" s="43"/>
      <c r="H862" s="44"/>
      <c r="I862" s="44"/>
      <c r="J862" s="14"/>
      <c r="K862" s="17"/>
    </row>
    <row r="863" s="4" customFormat="1" ht="23.1" customHeight="1" outlineLevel="1" spans="1:11">
      <c r="A863" s="41" t="s">
        <v>1606</v>
      </c>
      <c r="B863" s="41" t="s">
        <v>1607</v>
      </c>
      <c r="C863" s="40" t="s">
        <v>65</v>
      </c>
      <c r="D863" s="42"/>
      <c r="E863" s="43">
        <v>1000</v>
      </c>
      <c r="F863" s="43">
        <f t="shared" si="129"/>
        <v>0</v>
      </c>
      <c r="G863" s="43"/>
      <c r="H863" s="44" t="b">
        <f t="shared" ref="H863:H870" si="135">IF(D863&gt;I863,"超限价")</f>
        <v>0</v>
      </c>
      <c r="I863" s="44">
        <v>2.49</v>
      </c>
      <c r="J863" s="14"/>
      <c r="K863" s="17"/>
    </row>
    <row r="864" s="4" customFormat="1" ht="23.1" customHeight="1" outlineLevel="1" spans="1:11">
      <c r="A864" s="41" t="s">
        <v>1608</v>
      </c>
      <c r="B864" s="41" t="s">
        <v>1609</v>
      </c>
      <c r="C864" s="40" t="s">
        <v>65</v>
      </c>
      <c r="D864" s="42"/>
      <c r="E864" s="43">
        <v>1000</v>
      </c>
      <c r="F864" s="43">
        <f t="shared" si="129"/>
        <v>0</v>
      </c>
      <c r="G864" s="43"/>
      <c r="H864" s="44" t="b">
        <f t="shared" si="135"/>
        <v>0</v>
      </c>
      <c r="I864" s="44">
        <v>1.88</v>
      </c>
      <c r="J864" s="14"/>
      <c r="K864" s="17"/>
    </row>
    <row r="865" s="4" customFormat="1" ht="23.1" customHeight="1" outlineLevel="1" spans="1:11">
      <c r="A865" s="41" t="s">
        <v>1610</v>
      </c>
      <c r="B865" s="41" t="s">
        <v>1611</v>
      </c>
      <c r="C865" s="40" t="s">
        <v>1585</v>
      </c>
      <c r="D865" s="42"/>
      <c r="E865" s="43">
        <v>10</v>
      </c>
      <c r="F865" s="43">
        <f t="shared" si="129"/>
        <v>0</v>
      </c>
      <c r="G865" s="43"/>
      <c r="H865" s="44" t="b">
        <f t="shared" si="135"/>
        <v>0</v>
      </c>
      <c r="I865" s="44">
        <v>4.86</v>
      </c>
      <c r="J865" s="14"/>
      <c r="K865" s="17"/>
    </row>
    <row r="866" s="4" customFormat="1" ht="23.1" customHeight="1" outlineLevel="1" spans="1:11">
      <c r="A866" s="41" t="s">
        <v>1612</v>
      </c>
      <c r="B866" s="41" t="s">
        <v>1613</v>
      </c>
      <c r="C866" s="40" t="s">
        <v>51</v>
      </c>
      <c r="D866" s="42"/>
      <c r="E866" s="43">
        <v>10</v>
      </c>
      <c r="F866" s="43">
        <f t="shared" si="129"/>
        <v>0</v>
      </c>
      <c r="G866" s="43"/>
      <c r="H866" s="44" t="b">
        <f t="shared" si="135"/>
        <v>0</v>
      </c>
      <c r="I866" s="44">
        <v>1.41</v>
      </c>
      <c r="J866" s="14"/>
      <c r="K866" s="17"/>
    </row>
    <row r="867" s="4" customFormat="1" ht="23.1" customHeight="1" outlineLevel="1" spans="1:11">
      <c r="A867" s="41" t="s">
        <v>1614</v>
      </c>
      <c r="B867" s="41" t="s">
        <v>1615</v>
      </c>
      <c r="C867" s="40" t="s">
        <v>1585</v>
      </c>
      <c r="D867" s="42"/>
      <c r="E867" s="43">
        <v>10</v>
      </c>
      <c r="F867" s="43">
        <f t="shared" si="129"/>
        <v>0</v>
      </c>
      <c r="G867" s="43"/>
      <c r="H867" s="44" t="b">
        <f t="shared" si="135"/>
        <v>0</v>
      </c>
      <c r="I867" s="44">
        <v>0.65</v>
      </c>
      <c r="J867" s="14"/>
      <c r="K867" s="17"/>
    </row>
    <row r="868" s="4" customFormat="1" ht="23.1" customHeight="1" outlineLevel="1" spans="1:11">
      <c r="A868" s="41" t="s">
        <v>1616</v>
      </c>
      <c r="B868" s="41" t="s">
        <v>1617</v>
      </c>
      <c r="C868" s="40" t="s">
        <v>1585</v>
      </c>
      <c r="D868" s="42"/>
      <c r="E868" s="43">
        <v>10</v>
      </c>
      <c r="F868" s="43">
        <f t="shared" si="129"/>
        <v>0</v>
      </c>
      <c r="G868" s="43"/>
      <c r="H868" s="44" t="b">
        <f t="shared" si="135"/>
        <v>0</v>
      </c>
      <c r="I868" s="44">
        <v>14.1</v>
      </c>
      <c r="J868" s="14"/>
      <c r="K868" s="17"/>
    </row>
    <row r="869" s="4" customFormat="1" ht="23.1" customHeight="1" outlineLevel="1" spans="1:11">
      <c r="A869" s="41" t="s">
        <v>1618</v>
      </c>
      <c r="B869" s="41" t="s">
        <v>1619</v>
      </c>
      <c r="C869" s="40" t="s">
        <v>51</v>
      </c>
      <c r="D869" s="42"/>
      <c r="E869" s="43">
        <v>2</v>
      </c>
      <c r="F869" s="43">
        <f t="shared" si="129"/>
        <v>0</v>
      </c>
      <c r="G869" s="43"/>
      <c r="H869" s="44" t="b">
        <f t="shared" si="135"/>
        <v>0</v>
      </c>
      <c r="I869" s="44">
        <v>4.61</v>
      </c>
      <c r="J869" s="14"/>
      <c r="K869" s="17"/>
    </row>
    <row r="870" s="4" customFormat="1" ht="23.1" customHeight="1" outlineLevel="1" spans="1:11">
      <c r="A870" s="41">
        <v>709</v>
      </c>
      <c r="B870" s="41" t="s">
        <v>1620</v>
      </c>
      <c r="C870" s="40" t="s">
        <v>51</v>
      </c>
      <c r="D870" s="42"/>
      <c r="E870" s="43">
        <v>1000</v>
      </c>
      <c r="F870" s="43">
        <f t="shared" si="129"/>
        <v>0</v>
      </c>
      <c r="G870" s="43"/>
      <c r="H870" s="44" t="b">
        <f t="shared" si="135"/>
        <v>0</v>
      </c>
      <c r="I870" s="44">
        <v>0.11</v>
      </c>
      <c r="J870" s="14"/>
      <c r="K870" s="17"/>
    </row>
    <row r="871" s="4" customFormat="1" ht="23.1" customHeight="1" outlineLevel="1" spans="1:11">
      <c r="A871" s="41">
        <v>710</v>
      </c>
      <c r="B871" s="41" t="s">
        <v>1621</v>
      </c>
      <c r="C871" s="40"/>
      <c r="D871" s="42"/>
      <c r="E871" s="43">
        <v>0</v>
      </c>
      <c r="F871" s="43">
        <f t="shared" si="129"/>
        <v>0</v>
      </c>
      <c r="G871" s="43"/>
      <c r="H871" s="44"/>
      <c r="I871" s="44"/>
      <c r="J871" s="14"/>
      <c r="K871" s="17"/>
    </row>
    <row r="872" s="4" customFormat="1" ht="23.1" customHeight="1" outlineLevel="1" spans="1:11">
      <c r="A872" s="41" t="s">
        <v>1622</v>
      </c>
      <c r="B872" s="41" t="s">
        <v>1623</v>
      </c>
      <c r="C872" s="40" t="s">
        <v>1585</v>
      </c>
      <c r="D872" s="42"/>
      <c r="E872" s="43">
        <v>10</v>
      </c>
      <c r="F872" s="43">
        <f t="shared" si="129"/>
        <v>0</v>
      </c>
      <c r="G872" s="43"/>
      <c r="H872" s="44" t="b">
        <f t="shared" ref="H872:H877" si="136">IF(D872&gt;I872,"超限价")</f>
        <v>0</v>
      </c>
      <c r="I872" s="44">
        <v>8.73</v>
      </c>
      <c r="J872" s="14"/>
      <c r="K872" s="17"/>
    </row>
    <row r="873" s="4" customFormat="1" ht="23.1" customHeight="1" outlineLevel="1" spans="1:11">
      <c r="A873" s="41" t="s">
        <v>1624</v>
      </c>
      <c r="B873" s="41" t="s">
        <v>1625</v>
      </c>
      <c r="C873" s="40" t="s">
        <v>1626</v>
      </c>
      <c r="D873" s="42"/>
      <c r="E873" s="43">
        <v>10</v>
      </c>
      <c r="F873" s="43">
        <f t="shared" si="129"/>
        <v>0</v>
      </c>
      <c r="G873" s="43"/>
      <c r="H873" s="44" t="b">
        <f t="shared" si="136"/>
        <v>0</v>
      </c>
      <c r="I873" s="44">
        <v>1.46</v>
      </c>
      <c r="J873" s="14"/>
      <c r="K873" s="17"/>
    </row>
    <row r="874" s="4" customFormat="1" ht="23.1" customHeight="1" outlineLevel="1" spans="1:11">
      <c r="A874" s="41" t="s">
        <v>1627</v>
      </c>
      <c r="B874" s="41" t="s">
        <v>1628</v>
      </c>
      <c r="C874" s="40" t="s">
        <v>1585</v>
      </c>
      <c r="D874" s="42"/>
      <c r="E874" s="43">
        <v>10</v>
      </c>
      <c r="F874" s="43">
        <f t="shared" si="129"/>
        <v>0</v>
      </c>
      <c r="G874" s="43"/>
      <c r="H874" s="44" t="b">
        <f t="shared" si="136"/>
        <v>0</v>
      </c>
      <c r="I874" s="44">
        <v>3.88</v>
      </c>
      <c r="J874" s="14"/>
      <c r="K874" s="17"/>
    </row>
    <row r="875" s="4" customFormat="1" ht="23.1" customHeight="1" outlineLevel="1" spans="1:11">
      <c r="A875" s="41" t="s">
        <v>1629</v>
      </c>
      <c r="B875" s="41" t="s">
        <v>1630</v>
      </c>
      <c r="C875" s="40" t="s">
        <v>1631</v>
      </c>
      <c r="D875" s="42"/>
      <c r="E875" s="43">
        <v>10</v>
      </c>
      <c r="F875" s="43">
        <f t="shared" si="129"/>
        <v>0</v>
      </c>
      <c r="G875" s="43"/>
      <c r="H875" s="44" t="b">
        <f t="shared" si="136"/>
        <v>0</v>
      </c>
      <c r="I875" s="44">
        <v>0.97</v>
      </c>
      <c r="J875" s="14"/>
      <c r="K875" s="17"/>
    </row>
    <row r="876" s="4" customFormat="1" ht="23.1" customHeight="1" outlineLevel="1" spans="1:11">
      <c r="A876" s="41" t="s">
        <v>1632</v>
      </c>
      <c r="B876" s="41" t="s">
        <v>1633</v>
      </c>
      <c r="C876" s="40" t="s">
        <v>51</v>
      </c>
      <c r="D876" s="42"/>
      <c r="E876" s="43">
        <v>10</v>
      </c>
      <c r="F876" s="43">
        <f t="shared" si="129"/>
        <v>0</v>
      </c>
      <c r="G876" s="43"/>
      <c r="H876" s="44" t="b">
        <f t="shared" si="136"/>
        <v>0</v>
      </c>
      <c r="I876" s="44">
        <v>4.85</v>
      </c>
      <c r="J876" s="14"/>
      <c r="K876" s="17"/>
    </row>
    <row r="877" s="4" customFormat="1" ht="23.1" customHeight="1" outlineLevel="1" spans="1:11">
      <c r="A877" s="41" t="s">
        <v>1634</v>
      </c>
      <c r="B877" s="41" t="s">
        <v>1635</v>
      </c>
      <c r="C877" s="40" t="s">
        <v>51</v>
      </c>
      <c r="D877" s="42"/>
      <c r="E877" s="43">
        <v>10</v>
      </c>
      <c r="F877" s="43">
        <f t="shared" si="129"/>
        <v>0</v>
      </c>
      <c r="G877" s="43"/>
      <c r="H877" s="44" t="b">
        <f t="shared" si="136"/>
        <v>0</v>
      </c>
      <c r="I877" s="44">
        <v>2.42</v>
      </c>
      <c r="J877" s="14"/>
      <c r="K877" s="17"/>
    </row>
    <row r="878" s="4" customFormat="1" ht="23.1" customHeight="1" outlineLevel="1" spans="1:11">
      <c r="A878" s="41">
        <v>711</v>
      </c>
      <c r="B878" s="41" t="s">
        <v>1636</v>
      </c>
      <c r="C878" s="40"/>
      <c r="D878" s="42"/>
      <c r="E878" s="43">
        <v>0</v>
      </c>
      <c r="F878" s="43">
        <f t="shared" si="129"/>
        <v>0</v>
      </c>
      <c r="G878" s="43"/>
      <c r="H878" s="44"/>
      <c r="I878" s="44"/>
      <c r="J878" s="14"/>
      <c r="K878" s="17"/>
    </row>
    <row r="879" s="4" customFormat="1" ht="23.1" customHeight="1" outlineLevel="1" spans="1:11">
      <c r="A879" s="41" t="s">
        <v>1637</v>
      </c>
      <c r="B879" s="41" t="s">
        <v>1638</v>
      </c>
      <c r="C879" s="40" t="s">
        <v>294</v>
      </c>
      <c r="D879" s="42"/>
      <c r="E879" s="43">
        <v>2</v>
      </c>
      <c r="F879" s="43">
        <f t="shared" si="129"/>
        <v>0</v>
      </c>
      <c r="G879" s="43"/>
      <c r="H879" s="44" t="b">
        <f t="shared" ref="H879:H882" si="137">IF(D879&gt;I879,"超限价")</f>
        <v>0</v>
      </c>
      <c r="I879" s="44">
        <v>692.57</v>
      </c>
      <c r="J879" s="14"/>
      <c r="K879" s="17"/>
    </row>
    <row r="880" s="4" customFormat="1" ht="23.1" customHeight="1" outlineLevel="1" spans="1:11">
      <c r="A880" s="41" t="s">
        <v>1639</v>
      </c>
      <c r="B880" s="41" t="s">
        <v>1640</v>
      </c>
      <c r="C880" s="40" t="s">
        <v>294</v>
      </c>
      <c r="D880" s="42"/>
      <c r="E880" s="43">
        <v>2</v>
      </c>
      <c r="F880" s="43">
        <f t="shared" si="129"/>
        <v>0</v>
      </c>
      <c r="G880" s="43"/>
      <c r="H880" s="44" t="b">
        <f t="shared" si="137"/>
        <v>0</v>
      </c>
      <c r="I880" s="44">
        <v>513.99</v>
      </c>
      <c r="J880" s="14"/>
      <c r="K880" s="17"/>
    </row>
    <row r="881" s="4" customFormat="1" ht="23.1" customHeight="1" outlineLevel="1" spans="1:11">
      <c r="A881" s="41">
        <v>712</v>
      </c>
      <c r="B881" s="41" t="s">
        <v>1641</v>
      </c>
      <c r="C881" s="40"/>
      <c r="D881" s="42"/>
      <c r="E881" s="43">
        <v>0</v>
      </c>
      <c r="F881" s="43">
        <f t="shared" si="129"/>
        <v>0</v>
      </c>
      <c r="G881" s="43"/>
      <c r="H881" s="44"/>
      <c r="I881" s="44"/>
      <c r="J881" s="14"/>
      <c r="K881" s="17"/>
    </row>
    <row r="882" s="4" customFormat="1" ht="23.1" customHeight="1" outlineLevel="1" spans="1:11">
      <c r="A882" s="41" t="s">
        <v>1642</v>
      </c>
      <c r="B882" s="41" t="s">
        <v>1643</v>
      </c>
      <c r="C882" s="40" t="s">
        <v>1585</v>
      </c>
      <c r="D882" s="42"/>
      <c r="E882" s="43">
        <v>2</v>
      </c>
      <c r="F882" s="43">
        <f t="shared" si="129"/>
        <v>0</v>
      </c>
      <c r="G882" s="43"/>
      <c r="H882" s="44" t="b">
        <f t="shared" si="137"/>
        <v>0</v>
      </c>
      <c r="I882" s="44">
        <v>4.85</v>
      </c>
      <c r="J882" s="14"/>
      <c r="K882" s="17"/>
    </row>
    <row r="883" s="4" customFormat="1" ht="23.1" customHeight="1" outlineLevel="1" spans="1:11">
      <c r="A883" s="41">
        <v>713</v>
      </c>
      <c r="B883" s="41" t="s">
        <v>1644</v>
      </c>
      <c r="C883" s="40"/>
      <c r="D883" s="42"/>
      <c r="E883" s="43">
        <v>0</v>
      </c>
      <c r="F883" s="43">
        <f t="shared" si="129"/>
        <v>0</v>
      </c>
      <c r="G883" s="43"/>
      <c r="H883" s="44"/>
      <c r="I883" s="44"/>
      <c r="J883" s="14"/>
      <c r="K883" s="17"/>
    </row>
    <row r="884" s="4" customFormat="1" ht="23.1" customHeight="1" outlineLevel="1" spans="1:11">
      <c r="A884" s="41" t="s">
        <v>1645</v>
      </c>
      <c r="B884" s="41" t="s">
        <v>1646</v>
      </c>
      <c r="C884" s="40" t="s">
        <v>65</v>
      </c>
      <c r="D884" s="42"/>
      <c r="E884" s="43">
        <v>1000</v>
      </c>
      <c r="F884" s="43">
        <f t="shared" si="129"/>
        <v>0</v>
      </c>
      <c r="G884" s="43"/>
      <c r="H884" s="44" t="b">
        <f t="shared" ref="H884:H887" si="138">IF(D884&gt;I884,"超限价")</f>
        <v>0</v>
      </c>
      <c r="I884" s="44">
        <v>2.23</v>
      </c>
      <c r="J884" s="14"/>
      <c r="K884" s="17"/>
    </row>
    <row r="885" s="4" customFormat="1" ht="23.1" customHeight="1" outlineLevel="1" spans="1:11">
      <c r="A885" s="41" t="s">
        <v>1647</v>
      </c>
      <c r="B885" s="41" t="s">
        <v>1648</v>
      </c>
      <c r="C885" s="40"/>
      <c r="D885" s="42"/>
      <c r="E885" s="43">
        <v>0</v>
      </c>
      <c r="F885" s="43">
        <f t="shared" si="129"/>
        <v>0</v>
      </c>
      <c r="G885" s="43"/>
      <c r="H885" s="44"/>
      <c r="I885" s="44"/>
      <c r="J885" s="14"/>
      <c r="K885" s="17"/>
    </row>
    <row r="886" s="4" customFormat="1" ht="23.1" customHeight="1" outlineLevel="1" spans="1:11">
      <c r="A886" s="41" t="s">
        <v>1649</v>
      </c>
      <c r="B886" s="41" t="s">
        <v>1650</v>
      </c>
      <c r="C886" s="40" t="s">
        <v>65</v>
      </c>
      <c r="D886" s="42"/>
      <c r="E886" s="43">
        <v>50</v>
      </c>
      <c r="F886" s="43">
        <f t="shared" si="129"/>
        <v>0</v>
      </c>
      <c r="G886" s="43"/>
      <c r="H886" s="44" t="b">
        <f t="shared" si="138"/>
        <v>0</v>
      </c>
      <c r="I886" s="44">
        <v>15.83</v>
      </c>
      <c r="J886" s="14"/>
      <c r="K886" s="17"/>
    </row>
    <row r="887" s="4" customFormat="1" ht="23.1" customHeight="1" outlineLevel="1" spans="1:11">
      <c r="A887" s="41" t="s">
        <v>1651</v>
      </c>
      <c r="B887" s="41" t="s">
        <v>1652</v>
      </c>
      <c r="C887" s="40" t="s">
        <v>51</v>
      </c>
      <c r="D887" s="42"/>
      <c r="E887" s="43">
        <v>50</v>
      </c>
      <c r="F887" s="43">
        <f t="shared" si="129"/>
        <v>0</v>
      </c>
      <c r="G887" s="43"/>
      <c r="H887" s="44" t="b">
        <f t="shared" si="138"/>
        <v>0</v>
      </c>
      <c r="I887" s="44">
        <v>15.82</v>
      </c>
      <c r="J887" s="14"/>
      <c r="K887" s="17"/>
    </row>
    <row r="888" s="4" customFormat="1" ht="23.1" customHeight="1" outlineLevel="1" spans="1:11">
      <c r="A888" s="41" t="s">
        <v>1653</v>
      </c>
      <c r="B888" s="41" t="s">
        <v>1654</v>
      </c>
      <c r="C888" s="40"/>
      <c r="D888" s="42"/>
      <c r="E888" s="43">
        <v>0</v>
      </c>
      <c r="F888" s="43">
        <f t="shared" si="129"/>
        <v>0</v>
      </c>
      <c r="G888" s="43"/>
      <c r="H888" s="44"/>
      <c r="I888" s="44"/>
      <c r="J888" s="14"/>
      <c r="K888" s="17"/>
    </row>
    <row r="889" s="4" customFormat="1" ht="23.1" customHeight="1" outlineLevel="1" spans="1:11">
      <c r="A889" s="41" t="s">
        <v>1655</v>
      </c>
      <c r="B889" s="41" t="s">
        <v>1656</v>
      </c>
      <c r="C889" s="40" t="s">
        <v>65</v>
      </c>
      <c r="D889" s="42"/>
      <c r="E889" s="43">
        <v>100</v>
      </c>
      <c r="F889" s="43">
        <f t="shared" si="129"/>
        <v>0</v>
      </c>
      <c r="G889" s="43"/>
      <c r="H889" s="44" t="b">
        <f t="shared" ref="H889:H891" si="139">IF(D889&gt;I889,"超限价")</f>
        <v>0</v>
      </c>
      <c r="I889" s="44">
        <v>24.24</v>
      </c>
      <c r="J889" s="14"/>
      <c r="K889" s="17"/>
    </row>
    <row r="890" s="4" customFormat="1" ht="23.1" customHeight="1" outlineLevel="1" spans="1:11">
      <c r="A890" s="41" t="s">
        <v>1657</v>
      </c>
      <c r="B890" s="41" t="s">
        <v>1658</v>
      </c>
      <c r="C890" s="40" t="s">
        <v>51</v>
      </c>
      <c r="D890" s="42"/>
      <c r="E890" s="43">
        <v>100</v>
      </c>
      <c r="F890" s="43">
        <f t="shared" si="129"/>
        <v>0</v>
      </c>
      <c r="G890" s="43"/>
      <c r="H890" s="44" t="b">
        <f t="shared" si="139"/>
        <v>0</v>
      </c>
      <c r="I890" s="44">
        <v>9.7</v>
      </c>
      <c r="J890" s="14"/>
      <c r="K890" s="17"/>
    </row>
    <row r="891" s="4" customFormat="1" ht="23.1" customHeight="1" outlineLevel="1" spans="1:11">
      <c r="A891" s="41" t="s">
        <v>1659</v>
      </c>
      <c r="B891" s="41" t="s">
        <v>1660</v>
      </c>
      <c r="C891" s="40" t="s">
        <v>51</v>
      </c>
      <c r="D891" s="42"/>
      <c r="E891" s="43">
        <v>100</v>
      </c>
      <c r="F891" s="43">
        <f t="shared" si="129"/>
        <v>0</v>
      </c>
      <c r="G891" s="43"/>
      <c r="H891" s="44" t="b">
        <f t="shared" si="139"/>
        <v>0</v>
      </c>
      <c r="I891" s="44">
        <v>1.15</v>
      </c>
      <c r="J891" s="14"/>
      <c r="K891" s="17"/>
    </row>
    <row r="892" s="4" customFormat="1" ht="23.1" customHeight="1" outlineLevel="1" spans="1:11">
      <c r="A892" s="41" t="s">
        <v>1661</v>
      </c>
      <c r="B892" s="41" t="s">
        <v>1662</v>
      </c>
      <c r="C892" s="40"/>
      <c r="D892" s="42"/>
      <c r="E892" s="43">
        <v>0</v>
      </c>
      <c r="F892" s="43">
        <f t="shared" si="129"/>
        <v>0</v>
      </c>
      <c r="G892" s="43"/>
      <c r="H892" s="44"/>
      <c r="I892" s="44"/>
      <c r="J892" s="14"/>
      <c r="K892" s="17"/>
    </row>
    <row r="893" s="4" customFormat="1" ht="23.1" customHeight="1" outlineLevel="1" spans="1:11">
      <c r="A893" s="41" t="s">
        <v>1663</v>
      </c>
      <c r="B893" s="41" t="s">
        <v>1664</v>
      </c>
      <c r="C893" s="40" t="s">
        <v>65</v>
      </c>
      <c r="D893" s="42"/>
      <c r="E893" s="43">
        <v>100</v>
      </c>
      <c r="F893" s="43">
        <f t="shared" si="129"/>
        <v>0</v>
      </c>
      <c r="G893" s="43"/>
      <c r="H893" s="44" t="b">
        <f t="shared" ref="H893:H899" si="140">IF(D893&gt;I893,"超限价")</f>
        <v>0</v>
      </c>
      <c r="I893" s="44">
        <v>6.93</v>
      </c>
      <c r="J893" s="14"/>
      <c r="K893" s="17"/>
    </row>
    <row r="894" s="4" customFormat="1" ht="23.1" customHeight="1" outlineLevel="1" spans="1:11">
      <c r="A894" s="41" t="s">
        <v>1665</v>
      </c>
      <c r="B894" s="41" t="s">
        <v>1666</v>
      </c>
      <c r="C894" s="40" t="s">
        <v>51</v>
      </c>
      <c r="D894" s="42"/>
      <c r="E894" s="43">
        <v>100</v>
      </c>
      <c r="F894" s="43">
        <f t="shared" si="129"/>
        <v>0</v>
      </c>
      <c r="G894" s="43"/>
      <c r="H894" s="44" t="b">
        <f t="shared" si="140"/>
        <v>0</v>
      </c>
      <c r="I894" s="44">
        <v>6.93</v>
      </c>
      <c r="J894" s="14"/>
      <c r="K894" s="17"/>
    </row>
    <row r="895" s="4" customFormat="1" ht="23.1" customHeight="1" outlineLevel="1" spans="1:11">
      <c r="A895" s="41" t="s">
        <v>1667</v>
      </c>
      <c r="B895" s="41" t="s">
        <v>1668</v>
      </c>
      <c r="C895" s="40"/>
      <c r="D895" s="42"/>
      <c r="E895" s="43">
        <v>0</v>
      </c>
      <c r="F895" s="43">
        <f t="shared" si="129"/>
        <v>0</v>
      </c>
      <c r="G895" s="43"/>
      <c r="H895" s="44"/>
      <c r="I895" s="44"/>
      <c r="J895" s="14"/>
      <c r="K895" s="17"/>
    </row>
    <row r="896" s="4" customFormat="1" ht="23.1" customHeight="1" outlineLevel="1" spans="1:11">
      <c r="A896" s="41" t="s">
        <v>1669</v>
      </c>
      <c r="B896" s="41" t="s">
        <v>1670</v>
      </c>
      <c r="C896" s="40" t="s">
        <v>65</v>
      </c>
      <c r="D896" s="42"/>
      <c r="E896" s="43">
        <v>100</v>
      </c>
      <c r="F896" s="43">
        <f t="shared" si="129"/>
        <v>0</v>
      </c>
      <c r="G896" s="43"/>
      <c r="H896" s="44" t="b">
        <f t="shared" si="140"/>
        <v>0</v>
      </c>
      <c r="I896" s="44">
        <v>2.23</v>
      </c>
      <c r="J896" s="14"/>
      <c r="K896" s="17"/>
    </row>
    <row r="897" s="4" customFormat="1" ht="23.1" customHeight="1" outlineLevel="1" spans="1:11">
      <c r="A897" s="41" t="s">
        <v>1671</v>
      </c>
      <c r="B897" s="41" t="s">
        <v>1672</v>
      </c>
      <c r="C897" s="40" t="s">
        <v>65</v>
      </c>
      <c r="D897" s="42"/>
      <c r="E897" s="43">
        <v>50</v>
      </c>
      <c r="F897" s="43">
        <f t="shared" si="129"/>
        <v>0</v>
      </c>
      <c r="G897" s="43"/>
      <c r="H897" s="44" t="b">
        <f t="shared" si="140"/>
        <v>0</v>
      </c>
      <c r="I897" s="44">
        <v>48.49</v>
      </c>
      <c r="J897" s="14"/>
      <c r="K897" s="17"/>
    </row>
    <row r="898" s="6" customFormat="1" ht="23.1" customHeight="1" outlineLevel="1" spans="1:16362">
      <c r="A898" s="41" t="s">
        <v>1673</v>
      </c>
      <c r="B898" s="41" t="s">
        <v>1674</v>
      </c>
      <c r="C898" s="40" t="s">
        <v>1585</v>
      </c>
      <c r="D898" s="42"/>
      <c r="E898" s="43">
        <v>10</v>
      </c>
      <c r="F898" s="43">
        <f t="shared" si="129"/>
        <v>0</v>
      </c>
      <c r="G898" s="43"/>
      <c r="H898" s="44" t="b">
        <f t="shared" si="140"/>
        <v>0</v>
      </c>
      <c r="I898" s="44">
        <v>54.66</v>
      </c>
      <c r="J898" s="14"/>
      <c r="K898" s="17"/>
      <c r="XEC898" s="60"/>
      <c r="XED898" s="60"/>
      <c r="XEE898" s="60"/>
      <c r="XEF898" s="60"/>
      <c r="XEG898" s="60"/>
      <c r="XEH898" s="60"/>
    </row>
    <row r="899" s="4" customFormat="1" ht="23.1" customHeight="1" outlineLevel="1" spans="1:11">
      <c r="A899" s="41" t="s">
        <v>1675</v>
      </c>
      <c r="B899" s="41" t="s">
        <v>1676</v>
      </c>
      <c r="C899" s="40" t="s">
        <v>1585</v>
      </c>
      <c r="D899" s="42"/>
      <c r="E899" s="43">
        <v>10</v>
      </c>
      <c r="F899" s="43">
        <f t="shared" ref="F899:F915" si="141">ROUND(E899*D899,2)</f>
        <v>0</v>
      </c>
      <c r="G899" s="43"/>
      <c r="H899" s="44" t="b">
        <f t="shared" si="140"/>
        <v>0</v>
      </c>
      <c r="I899" s="44">
        <v>39.57</v>
      </c>
      <c r="J899" s="14"/>
      <c r="K899" s="17"/>
    </row>
    <row r="900" s="4" customFormat="1" ht="23.1" customHeight="1" outlineLevel="1" spans="1:11">
      <c r="A900" s="41">
        <v>714</v>
      </c>
      <c r="B900" s="41" t="s">
        <v>1677</v>
      </c>
      <c r="C900" s="40"/>
      <c r="D900" s="42"/>
      <c r="E900" s="43">
        <v>0</v>
      </c>
      <c r="F900" s="43">
        <f t="shared" si="141"/>
        <v>0</v>
      </c>
      <c r="G900" s="43"/>
      <c r="H900" s="44"/>
      <c r="I900" s="44"/>
      <c r="J900" s="14"/>
      <c r="K900" s="17"/>
    </row>
    <row r="901" s="4" customFormat="1" ht="23.1" customHeight="1" outlineLevel="1" spans="1:11">
      <c r="A901" s="41" t="s">
        <v>1678</v>
      </c>
      <c r="B901" s="41" t="s">
        <v>1679</v>
      </c>
      <c r="C901" s="40" t="s">
        <v>51</v>
      </c>
      <c r="D901" s="42"/>
      <c r="E901" s="43">
        <v>5</v>
      </c>
      <c r="F901" s="43">
        <f t="shared" si="141"/>
        <v>0</v>
      </c>
      <c r="G901" s="43"/>
      <c r="H901" s="44" t="b">
        <f t="shared" ref="H901:H905" si="142">IF(D901&gt;I901,"超限价")</f>
        <v>0</v>
      </c>
      <c r="I901" s="44">
        <v>155.17</v>
      </c>
      <c r="J901" s="14"/>
      <c r="K901" s="17"/>
    </row>
    <row r="902" s="4" customFormat="1" ht="23.1" customHeight="1" outlineLevel="1" spans="1:11">
      <c r="A902" s="41" t="s">
        <v>1680</v>
      </c>
      <c r="B902" s="41" t="s">
        <v>1681</v>
      </c>
      <c r="C902" s="40" t="s">
        <v>51</v>
      </c>
      <c r="D902" s="42"/>
      <c r="E902" s="43">
        <v>5</v>
      </c>
      <c r="F902" s="43">
        <f t="shared" si="141"/>
        <v>0</v>
      </c>
      <c r="G902" s="43"/>
      <c r="H902" s="44" t="b">
        <f t="shared" si="142"/>
        <v>0</v>
      </c>
      <c r="I902" s="44">
        <v>87.29</v>
      </c>
      <c r="J902" s="14"/>
      <c r="K902" s="17"/>
    </row>
    <row r="903" s="4" customFormat="1" ht="23.1" customHeight="1" outlineLevel="1" spans="1:11">
      <c r="A903" s="41">
        <v>715</v>
      </c>
      <c r="B903" s="41" t="s">
        <v>1682</v>
      </c>
      <c r="C903" s="40"/>
      <c r="D903" s="42"/>
      <c r="E903" s="43">
        <v>0</v>
      </c>
      <c r="F903" s="43">
        <f t="shared" si="141"/>
        <v>0</v>
      </c>
      <c r="G903" s="43"/>
      <c r="H903" s="44"/>
      <c r="I903" s="44"/>
      <c r="J903" s="14"/>
      <c r="K903" s="17"/>
    </row>
    <row r="904" s="4" customFormat="1" ht="23.1" customHeight="1" outlineLevel="1" spans="1:11">
      <c r="A904" s="41" t="s">
        <v>1683</v>
      </c>
      <c r="B904" s="41" t="s">
        <v>1684</v>
      </c>
      <c r="C904" s="40" t="s">
        <v>55</v>
      </c>
      <c r="D904" s="42"/>
      <c r="E904" s="43">
        <v>5</v>
      </c>
      <c r="F904" s="43">
        <f t="shared" si="141"/>
        <v>0</v>
      </c>
      <c r="G904" s="43"/>
      <c r="H904" s="44" t="b">
        <f t="shared" si="142"/>
        <v>0</v>
      </c>
      <c r="I904" s="44">
        <v>43.64</v>
      </c>
      <c r="J904" s="14"/>
      <c r="K904" s="17"/>
    </row>
    <row r="905" s="4" customFormat="1" ht="23.1" customHeight="1" outlineLevel="1" spans="1:11">
      <c r="A905" s="41" t="s">
        <v>1685</v>
      </c>
      <c r="B905" s="41" t="s">
        <v>1686</v>
      </c>
      <c r="C905" s="40" t="s">
        <v>55</v>
      </c>
      <c r="D905" s="42"/>
      <c r="E905" s="43">
        <v>5</v>
      </c>
      <c r="F905" s="43">
        <f t="shared" si="141"/>
        <v>0</v>
      </c>
      <c r="G905" s="43"/>
      <c r="H905" s="44" t="b">
        <f t="shared" si="142"/>
        <v>0</v>
      </c>
      <c r="I905" s="44">
        <v>58.18</v>
      </c>
      <c r="J905" s="14"/>
      <c r="K905" s="17"/>
    </row>
    <row r="906" s="4" customFormat="1" ht="23.1" customHeight="1" outlineLevel="1" spans="1:11">
      <c r="A906" s="41">
        <v>716</v>
      </c>
      <c r="B906" s="41" t="s">
        <v>1687</v>
      </c>
      <c r="C906" s="40"/>
      <c r="D906" s="42"/>
      <c r="E906" s="43">
        <v>0</v>
      </c>
      <c r="F906" s="43">
        <f t="shared" si="141"/>
        <v>0</v>
      </c>
      <c r="G906" s="43"/>
      <c r="H906" s="44"/>
      <c r="I906" s="44"/>
      <c r="J906" s="14"/>
      <c r="K906" s="17"/>
    </row>
    <row r="907" s="4" customFormat="1" ht="23.1" customHeight="1" outlineLevel="1" spans="1:11">
      <c r="A907" s="41" t="s">
        <v>1688</v>
      </c>
      <c r="B907" s="41" t="s">
        <v>1689</v>
      </c>
      <c r="C907" s="40" t="s">
        <v>55</v>
      </c>
      <c r="D907" s="42"/>
      <c r="E907" s="43">
        <v>0</v>
      </c>
      <c r="F907" s="43">
        <f t="shared" si="141"/>
        <v>0</v>
      </c>
      <c r="G907" s="43"/>
      <c r="H907" s="44" t="b">
        <f t="shared" ref="H907:H915" si="143">IF(D907&gt;I907,"超限价")</f>
        <v>0</v>
      </c>
      <c r="I907" s="44">
        <v>58.19</v>
      </c>
      <c r="J907" s="14"/>
      <c r="K907" s="17"/>
    </row>
    <row r="908" s="4" customFormat="1" ht="23.1" customHeight="1" outlineLevel="1" spans="1:11">
      <c r="A908" s="41" t="s">
        <v>1690</v>
      </c>
      <c r="B908" s="41" t="s">
        <v>1691</v>
      </c>
      <c r="C908" s="40" t="s">
        <v>55</v>
      </c>
      <c r="D908" s="42"/>
      <c r="E908" s="43">
        <v>0</v>
      </c>
      <c r="F908" s="43">
        <f t="shared" si="141"/>
        <v>0</v>
      </c>
      <c r="G908" s="43"/>
      <c r="H908" s="44" t="b">
        <f t="shared" si="143"/>
        <v>0</v>
      </c>
      <c r="I908" s="44">
        <v>43.63</v>
      </c>
      <c r="J908" s="14"/>
      <c r="K908" s="17"/>
    </row>
    <row r="909" s="4" customFormat="1" ht="23.1" customHeight="1" outlineLevel="1" spans="1:11">
      <c r="A909" s="41">
        <v>717</v>
      </c>
      <c r="B909" s="41" t="s">
        <v>1692</v>
      </c>
      <c r="C909" s="40"/>
      <c r="D909" s="42"/>
      <c r="E909" s="43">
        <v>0</v>
      </c>
      <c r="F909" s="43">
        <f t="shared" si="141"/>
        <v>0</v>
      </c>
      <c r="G909" s="43"/>
      <c r="H909" s="44"/>
      <c r="I909" s="44"/>
      <c r="J909" s="14"/>
      <c r="K909" s="17"/>
    </row>
    <row r="910" s="4" customFormat="1" ht="23.1" customHeight="1" outlineLevel="1" spans="1:11">
      <c r="A910" s="41" t="s">
        <v>1693</v>
      </c>
      <c r="B910" s="41" t="s">
        <v>1694</v>
      </c>
      <c r="C910" s="40" t="s">
        <v>1585</v>
      </c>
      <c r="D910" s="42"/>
      <c r="E910" s="43">
        <v>1</v>
      </c>
      <c r="F910" s="43">
        <f t="shared" si="141"/>
        <v>0</v>
      </c>
      <c r="G910" s="43"/>
      <c r="H910" s="44" t="b">
        <f t="shared" si="143"/>
        <v>0</v>
      </c>
      <c r="I910" s="44">
        <v>174.59</v>
      </c>
      <c r="J910" s="14"/>
      <c r="K910" s="17"/>
    </row>
    <row r="911" s="4" customFormat="1" ht="23.1" customHeight="1" outlineLevel="1" spans="1:11">
      <c r="A911" s="41" t="s">
        <v>1695</v>
      </c>
      <c r="B911" s="41" t="s">
        <v>1696</v>
      </c>
      <c r="C911" s="40" t="s">
        <v>1585</v>
      </c>
      <c r="D911" s="42"/>
      <c r="E911" s="43">
        <v>1</v>
      </c>
      <c r="F911" s="43">
        <f t="shared" si="141"/>
        <v>0</v>
      </c>
      <c r="G911" s="43"/>
      <c r="H911" s="44" t="b">
        <f t="shared" si="143"/>
        <v>0</v>
      </c>
      <c r="I911" s="44">
        <v>145.47</v>
      </c>
      <c r="J911" s="14"/>
      <c r="K911" s="17"/>
    </row>
    <row r="912" s="4" customFormat="1" ht="23.1" customHeight="1" outlineLevel="1" spans="1:11">
      <c r="A912" s="41" t="s">
        <v>1697</v>
      </c>
      <c r="B912" s="41" t="s">
        <v>1698</v>
      </c>
      <c r="C912" s="40" t="s">
        <v>1585</v>
      </c>
      <c r="D912" s="42"/>
      <c r="E912" s="43">
        <v>0</v>
      </c>
      <c r="F912" s="43">
        <f t="shared" si="141"/>
        <v>0</v>
      </c>
      <c r="G912" s="43"/>
      <c r="H912" s="44" t="b">
        <f t="shared" si="143"/>
        <v>0</v>
      </c>
      <c r="I912" s="44">
        <v>19.4</v>
      </c>
      <c r="J912" s="14"/>
      <c r="K912" s="17"/>
    </row>
    <row r="913" s="4" customFormat="1" ht="23.1" customHeight="1" outlineLevel="1" spans="1:11">
      <c r="A913" s="41" t="s">
        <v>1699</v>
      </c>
      <c r="B913" s="41" t="s">
        <v>1700</v>
      </c>
      <c r="C913" s="40" t="s">
        <v>51</v>
      </c>
      <c r="D913" s="42"/>
      <c r="E913" s="43">
        <v>0</v>
      </c>
      <c r="F913" s="43">
        <f t="shared" si="141"/>
        <v>0</v>
      </c>
      <c r="G913" s="43"/>
      <c r="H913" s="44" t="b">
        <f t="shared" si="143"/>
        <v>0</v>
      </c>
      <c r="I913" s="44">
        <v>6.79</v>
      </c>
      <c r="J913" s="14"/>
      <c r="K913" s="17"/>
    </row>
    <row r="914" s="4" customFormat="1" ht="23.1" customHeight="1" outlineLevel="1" spans="1:11">
      <c r="A914" s="41">
        <v>718</v>
      </c>
      <c r="B914" s="41" t="s">
        <v>1701</v>
      </c>
      <c r="C914" s="40" t="s">
        <v>1585</v>
      </c>
      <c r="D914" s="42"/>
      <c r="E914" s="43">
        <v>1</v>
      </c>
      <c r="F914" s="43">
        <f t="shared" si="141"/>
        <v>0</v>
      </c>
      <c r="G914" s="43"/>
      <c r="H914" s="44" t="b">
        <f t="shared" si="143"/>
        <v>0</v>
      </c>
      <c r="I914" s="44">
        <v>58.19</v>
      </c>
      <c r="J914" s="14"/>
      <c r="K914" s="17"/>
    </row>
    <row r="915" s="4" customFormat="1" ht="23.1" customHeight="1" outlineLevel="1" spans="1:11">
      <c r="A915" s="41">
        <v>719</v>
      </c>
      <c r="B915" s="41" t="s">
        <v>1702</v>
      </c>
      <c r="C915" s="40" t="s">
        <v>645</v>
      </c>
      <c r="D915" s="42"/>
      <c r="E915" s="43">
        <v>10</v>
      </c>
      <c r="F915" s="43">
        <f t="shared" si="141"/>
        <v>0</v>
      </c>
      <c r="G915" s="43"/>
      <c r="H915" s="44" t="b">
        <f t="shared" si="143"/>
        <v>0</v>
      </c>
      <c r="I915" s="44">
        <v>48.49</v>
      </c>
      <c r="J915" s="14"/>
      <c r="K915" s="17"/>
    </row>
    <row r="916" s="3" customFormat="1" ht="23.1" customHeight="1" spans="1:16359">
      <c r="A916" s="61">
        <v>800</v>
      </c>
      <c r="B916" s="61" t="s">
        <v>1703</v>
      </c>
      <c r="C916" s="34"/>
      <c r="D916" s="42"/>
      <c r="E916" s="37"/>
      <c r="F916" s="27">
        <f>SUM(F917:F955)</f>
        <v>0</v>
      </c>
      <c r="G916" s="43"/>
      <c r="H916" s="44"/>
      <c r="I916" s="52"/>
      <c r="J916" s="14"/>
      <c r="K916" s="17"/>
      <c r="XEC916" s="57"/>
      <c r="XED916" s="57"/>
      <c r="XEE916" s="57"/>
    </row>
    <row r="917" s="4" customFormat="1" ht="23.1" customHeight="1" outlineLevel="1" spans="1:11">
      <c r="A917" s="41">
        <v>801</v>
      </c>
      <c r="B917" s="41" t="s">
        <v>1704</v>
      </c>
      <c r="C917" s="40"/>
      <c r="D917" s="42"/>
      <c r="E917" s="43"/>
      <c r="F917" s="43"/>
      <c r="G917" s="43"/>
      <c r="H917" s="44"/>
      <c r="I917" s="44"/>
      <c r="J917" s="14"/>
      <c r="K917" s="17"/>
    </row>
    <row r="918" s="6" customFormat="1" ht="23.1" customHeight="1" outlineLevel="1" spans="1:16362">
      <c r="A918" s="41" t="s">
        <v>1705</v>
      </c>
      <c r="B918" s="41" t="s">
        <v>1706</v>
      </c>
      <c r="C918" s="40" t="s">
        <v>51</v>
      </c>
      <c r="D918" s="42"/>
      <c r="E918" s="43">
        <v>5</v>
      </c>
      <c r="F918" s="43">
        <f t="shared" ref="F918:F955" si="144">ROUND(E918*D918,2)</f>
        <v>0</v>
      </c>
      <c r="G918" s="43">
        <v>0</v>
      </c>
      <c r="H918" s="44" t="b">
        <f t="shared" ref="H918:H920" si="145">IF(D918&gt;I918,"超限价")</f>
        <v>0</v>
      </c>
      <c r="I918" s="44">
        <v>294.31</v>
      </c>
      <c r="J918" s="14"/>
      <c r="K918" s="17"/>
      <c r="XEC918" s="60"/>
      <c r="XED918" s="60"/>
      <c r="XEE918" s="60"/>
      <c r="XEF918" s="60"/>
      <c r="XEG918" s="60"/>
      <c r="XEH918" s="60"/>
    </row>
    <row r="919" s="4" customFormat="1" ht="23.1" customHeight="1" outlineLevel="1" spans="1:11">
      <c r="A919" s="41" t="s">
        <v>1707</v>
      </c>
      <c r="B919" s="41" t="s">
        <v>1708</v>
      </c>
      <c r="C919" s="40" t="s">
        <v>51</v>
      </c>
      <c r="D919" s="42"/>
      <c r="E919" s="43">
        <v>5</v>
      </c>
      <c r="F919" s="43">
        <f t="shared" si="144"/>
        <v>0</v>
      </c>
      <c r="G919" s="43"/>
      <c r="H919" s="44" t="b">
        <f t="shared" si="145"/>
        <v>0</v>
      </c>
      <c r="I919" s="44">
        <v>144.51</v>
      </c>
      <c r="J919" s="14"/>
      <c r="K919" s="17"/>
    </row>
    <row r="920" s="4" customFormat="1" ht="23.1" customHeight="1" outlineLevel="1" spans="1:11">
      <c r="A920" s="41" t="s">
        <v>1709</v>
      </c>
      <c r="B920" s="41" t="s">
        <v>1710</v>
      </c>
      <c r="C920" s="40" t="s">
        <v>51</v>
      </c>
      <c r="D920" s="42"/>
      <c r="E920" s="43">
        <v>5</v>
      </c>
      <c r="F920" s="43">
        <f t="shared" si="144"/>
        <v>0</v>
      </c>
      <c r="G920" s="43"/>
      <c r="H920" s="44" t="b">
        <f t="shared" si="145"/>
        <v>0</v>
      </c>
      <c r="I920" s="44">
        <v>3275.39</v>
      </c>
      <c r="J920" s="14"/>
      <c r="K920" s="17"/>
    </row>
    <row r="921" s="4" customFormat="1" ht="23.1" customHeight="1" outlineLevel="1" spans="1:11">
      <c r="A921" s="41">
        <v>802</v>
      </c>
      <c r="B921" s="41" t="s">
        <v>1711</v>
      </c>
      <c r="C921" s="40"/>
      <c r="D921" s="42"/>
      <c r="E921" s="43">
        <v>0</v>
      </c>
      <c r="F921" s="43">
        <f t="shared" si="144"/>
        <v>0</v>
      </c>
      <c r="G921" s="43"/>
      <c r="H921" s="44"/>
      <c r="I921" s="44"/>
      <c r="J921" s="14"/>
      <c r="K921" s="17"/>
    </row>
    <row r="922" s="4" customFormat="1" ht="23.1" customHeight="1" outlineLevel="1" spans="1:11">
      <c r="A922" s="41" t="s">
        <v>1712</v>
      </c>
      <c r="B922" s="41" t="s">
        <v>1713</v>
      </c>
      <c r="C922" s="40" t="s">
        <v>737</v>
      </c>
      <c r="D922" s="42"/>
      <c r="E922" s="43">
        <v>1</v>
      </c>
      <c r="F922" s="43">
        <f t="shared" si="144"/>
        <v>0</v>
      </c>
      <c r="G922" s="43"/>
      <c r="H922" s="44" t="b">
        <f t="shared" ref="H922:H926" si="146">IF(D922&gt;I922,"超限价")</f>
        <v>0</v>
      </c>
      <c r="I922" s="44">
        <v>27150.22</v>
      </c>
      <c r="J922" s="14"/>
      <c r="K922" s="17"/>
    </row>
    <row r="923" s="4" customFormat="1" ht="23.1" customHeight="1" outlineLevel="1" spans="1:11">
      <c r="A923" s="41" t="s">
        <v>1714</v>
      </c>
      <c r="B923" s="41" t="s">
        <v>1715</v>
      </c>
      <c r="C923" s="40" t="s">
        <v>51</v>
      </c>
      <c r="D923" s="42"/>
      <c r="E923" s="43">
        <v>2</v>
      </c>
      <c r="F923" s="43">
        <f t="shared" si="144"/>
        <v>0</v>
      </c>
      <c r="G923" s="43"/>
      <c r="H923" s="44" t="b">
        <f t="shared" si="146"/>
        <v>0</v>
      </c>
      <c r="I923" s="44">
        <v>245.28</v>
      </c>
      <c r="J923" s="14"/>
      <c r="K923" s="17"/>
    </row>
    <row r="924" s="4" customFormat="1" ht="23.1" customHeight="1" outlineLevel="1" spans="1:11">
      <c r="A924" s="41">
        <v>803</v>
      </c>
      <c r="B924" s="41" t="s">
        <v>1716</v>
      </c>
      <c r="C924" s="40"/>
      <c r="D924" s="42"/>
      <c r="E924" s="43">
        <v>0</v>
      </c>
      <c r="F924" s="43">
        <f t="shared" si="144"/>
        <v>0</v>
      </c>
      <c r="G924" s="43"/>
      <c r="H924" s="44"/>
      <c r="I924" s="44"/>
      <c r="J924" s="14"/>
      <c r="K924" s="17"/>
    </row>
    <row r="925" s="4" customFormat="1" ht="23.1" customHeight="1" outlineLevel="1" spans="1:11">
      <c r="A925" s="41" t="s">
        <v>1717</v>
      </c>
      <c r="B925" s="41" t="s">
        <v>1718</v>
      </c>
      <c r="C925" s="40" t="s">
        <v>62</v>
      </c>
      <c r="D925" s="42"/>
      <c r="E925" s="43">
        <v>100</v>
      </c>
      <c r="F925" s="43">
        <f t="shared" si="144"/>
        <v>0</v>
      </c>
      <c r="G925" s="43"/>
      <c r="H925" s="44" t="b">
        <f t="shared" si="146"/>
        <v>0</v>
      </c>
      <c r="I925" s="44">
        <v>9.7</v>
      </c>
      <c r="J925" s="14"/>
      <c r="K925" s="17"/>
    </row>
    <row r="926" s="4" customFormat="1" ht="23.1" customHeight="1" outlineLevel="1" spans="1:11">
      <c r="A926" s="41" t="s">
        <v>1719</v>
      </c>
      <c r="B926" s="41" t="s">
        <v>1720</v>
      </c>
      <c r="C926" s="40" t="s">
        <v>65</v>
      </c>
      <c r="D926" s="42"/>
      <c r="E926" s="43">
        <v>100</v>
      </c>
      <c r="F926" s="43">
        <f t="shared" si="144"/>
        <v>0</v>
      </c>
      <c r="G926" s="43"/>
      <c r="H926" s="44" t="b">
        <f t="shared" si="146"/>
        <v>0</v>
      </c>
      <c r="I926" s="44">
        <v>50.92</v>
      </c>
      <c r="J926" s="14"/>
      <c r="K926" s="17"/>
    </row>
    <row r="927" s="4" customFormat="1" ht="23.1" customHeight="1" outlineLevel="1" spans="1:11">
      <c r="A927" s="41">
        <v>804</v>
      </c>
      <c r="B927" s="41" t="s">
        <v>1721</v>
      </c>
      <c r="C927" s="40"/>
      <c r="D927" s="42"/>
      <c r="E927" s="43">
        <v>0</v>
      </c>
      <c r="F927" s="43">
        <f t="shared" si="144"/>
        <v>0</v>
      </c>
      <c r="G927" s="43"/>
      <c r="H927" s="44"/>
      <c r="I927" s="44"/>
      <c r="J927" s="14"/>
      <c r="K927" s="17"/>
    </row>
    <row r="928" s="4" customFormat="1" ht="23.1" customHeight="1" outlineLevel="1" spans="1:11">
      <c r="A928" s="41" t="s">
        <v>1722</v>
      </c>
      <c r="B928" s="41" t="s">
        <v>1723</v>
      </c>
      <c r="C928" s="40" t="s">
        <v>51</v>
      </c>
      <c r="D928" s="42"/>
      <c r="E928" s="43">
        <v>2</v>
      </c>
      <c r="F928" s="43">
        <f t="shared" si="144"/>
        <v>0</v>
      </c>
      <c r="G928" s="43"/>
      <c r="H928" s="44" t="b">
        <f t="shared" ref="H928:H932" si="147">IF(D928&gt;I928,"超限价")</f>
        <v>0</v>
      </c>
      <c r="I928" s="44">
        <v>242.42</v>
      </c>
      <c r="J928" s="14"/>
      <c r="K928" s="17"/>
    </row>
    <row r="929" s="4" customFormat="1" ht="23.1" customHeight="1" outlineLevel="1" spans="1:11">
      <c r="A929" s="41" t="s">
        <v>1724</v>
      </c>
      <c r="B929" s="41" t="s">
        <v>1725</v>
      </c>
      <c r="C929" s="40" t="s">
        <v>51</v>
      </c>
      <c r="D929" s="42"/>
      <c r="E929" s="43">
        <v>2</v>
      </c>
      <c r="F929" s="43">
        <f t="shared" si="144"/>
        <v>0</v>
      </c>
      <c r="G929" s="43"/>
      <c r="H929" s="44" t="b">
        <f t="shared" si="147"/>
        <v>0</v>
      </c>
      <c r="I929" s="44">
        <v>48.87</v>
      </c>
      <c r="J929" s="14"/>
      <c r="K929" s="17"/>
    </row>
    <row r="930" s="4" customFormat="1" ht="23.1" customHeight="1" outlineLevel="1" spans="1:11">
      <c r="A930" s="41" t="s">
        <v>1726</v>
      </c>
      <c r="B930" s="41" t="s">
        <v>1727</v>
      </c>
      <c r="C930" s="40" t="s">
        <v>51</v>
      </c>
      <c r="D930" s="42"/>
      <c r="E930" s="43">
        <v>5</v>
      </c>
      <c r="F930" s="43">
        <f t="shared" si="144"/>
        <v>0</v>
      </c>
      <c r="G930" s="43"/>
      <c r="H930" s="44" t="b">
        <f t="shared" si="147"/>
        <v>0</v>
      </c>
      <c r="I930" s="44">
        <v>272.28</v>
      </c>
      <c r="J930" s="14"/>
      <c r="K930" s="17"/>
    </row>
    <row r="931" s="4" customFormat="1" ht="23.1" customHeight="1" outlineLevel="1" spans="1:11">
      <c r="A931" s="41">
        <v>805</v>
      </c>
      <c r="B931" s="41" t="s">
        <v>1728</v>
      </c>
      <c r="C931" s="40" t="s">
        <v>51</v>
      </c>
      <c r="D931" s="42"/>
      <c r="E931" s="43">
        <v>5</v>
      </c>
      <c r="F931" s="43">
        <f t="shared" si="144"/>
        <v>0</v>
      </c>
      <c r="G931" s="43"/>
      <c r="H931" s="44" t="b">
        <f t="shared" si="147"/>
        <v>0</v>
      </c>
      <c r="I931" s="44">
        <v>126.09</v>
      </c>
      <c r="J931" s="14"/>
      <c r="K931" s="17"/>
    </row>
    <row r="932" s="4" customFormat="1" ht="23.1" customHeight="1" outlineLevel="1" spans="1:11">
      <c r="A932" s="41">
        <v>806</v>
      </c>
      <c r="B932" s="41" t="s">
        <v>1729</v>
      </c>
      <c r="C932" s="40" t="s">
        <v>51</v>
      </c>
      <c r="D932" s="42"/>
      <c r="E932" s="43">
        <v>5</v>
      </c>
      <c r="F932" s="43">
        <f t="shared" si="144"/>
        <v>0</v>
      </c>
      <c r="G932" s="43"/>
      <c r="H932" s="44" t="b">
        <f t="shared" si="147"/>
        <v>0</v>
      </c>
      <c r="I932" s="44">
        <v>116.4</v>
      </c>
      <c r="J932" s="14"/>
      <c r="K932" s="17"/>
    </row>
    <row r="933" s="4" customFormat="1" ht="23.1" customHeight="1" outlineLevel="1" spans="1:11">
      <c r="A933" s="41">
        <v>807</v>
      </c>
      <c r="B933" s="41" t="s">
        <v>1730</v>
      </c>
      <c r="C933" s="40"/>
      <c r="D933" s="42"/>
      <c r="E933" s="43">
        <v>0</v>
      </c>
      <c r="F933" s="43">
        <f t="shared" si="144"/>
        <v>0</v>
      </c>
      <c r="G933" s="43"/>
      <c r="H933" s="44"/>
      <c r="I933" s="44"/>
      <c r="J933" s="14"/>
      <c r="K933" s="17"/>
    </row>
    <row r="934" s="4" customFormat="1" ht="23.1" customHeight="1" outlineLevel="1" spans="1:11">
      <c r="A934" s="41" t="s">
        <v>1731</v>
      </c>
      <c r="B934" s="41" t="s">
        <v>1732</v>
      </c>
      <c r="C934" s="40" t="s">
        <v>65</v>
      </c>
      <c r="D934" s="42"/>
      <c r="E934" s="43">
        <v>5</v>
      </c>
      <c r="F934" s="43">
        <f t="shared" si="144"/>
        <v>0</v>
      </c>
      <c r="G934" s="43"/>
      <c r="H934" s="44" t="b">
        <f t="shared" ref="H934:H937" si="148">IF(D934&gt;I934,"超限价")</f>
        <v>0</v>
      </c>
      <c r="I934" s="44">
        <v>296.76</v>
      </c>
      <c r="J934" s="14"/>
      <c r="K934" s="17"/>
    </row>
    <row r="935" s="4" customFormat="1" ht="23.1" customHeight="1" outlineLevel="1" spans="1:11">
      <c r="A935" s="41" t="s">
        <v>1733</v>
      </c>
      <c r="B935" s="41" t="s">
        <v>1734</v>
      </c>
      <c r="C935" s="40" t="s">
        <v>65</v>
      </c>
      <c r="D935" s="42"/>
      <c r="E935" s="43">
        <v>5</v>
      </c>
      <c r="F935" s="43">
        <f t="shared" si="144"/>
        <v>0</v>
      </c>
      <c r="G935" s="43"/>
      <c r="H935" s="44" t="b">
        <f t="shared" si="148"/>
        <v>0</v>
      </c>
      <c r="I935" s="44">
        <v>148.38</v>
      </c>
      <c r="J935" s="14"/>
      <c r="K935" s="17"/>
    </row>
    <row r="936" s="4" customFormat="1" ht="23.1" customHeight="1" outlineLevel="1" spans="1:11">
      <c r="A936" s="41">
        <v>808</v>
      </c>
      <c r="B936" s="41" t="s">
        <v>1735</v>
      </c>
      <c r="C936" s="40" t="s">
        <v>65</v>
      </c>
      <c r="D936" s="42"/>
      <c r="E936" s="43">
        <v>5</v>
      </c>
      <c r="F936" s="43">
        <f t="shared" si="144"/>
        <v>0</v>
      </c>
      <c r="G936" s="43"/>
      <c r="H936" s="44" t="b">
        <f t="shared" si="148"/>
        <v>0</v>
      </c>
      <c r="I936" s="44">
        <v>63.04</v>
      </c>
      <c r="J936" s="14"/>
      <c r="K936" s="17"/>
    </row>
    <row r="937" s="4" customFormat="1" ht="23.1" customHeight="1" outlineLevel="1" spans="1:11">
      <c r="A937" s="41">
        <v>810</v>
      </c>
      <c r="B937" s="41" t="s">
        <v>1736</v>
      </c>
      <c r="C937" s="40" t="s">
        <v>334</v>
      </c>
      <c r="D937" s="42"/>
      <c r="E937" s="43">
        <v>1</v>
      </c>
      <c r="F937" s="43">
        <f t="shared" si="144"/>
        <v>0</v>
      </c>
      <c r="G937" s="43"/>
      <c r="H937" s="44" t="b">
        <f t="shared" si="148"/>
        <v>0</v>
      </c>
      <c r="I937" s="44">
        <v>1163.96</v>
      </c>
      <c r="J937" s="14"/>
      <c r="K937" s="17"/>
    </row>
    <row r="938" s="4" customFormat="1" ht="23.1" customHeight="1" outlineLevel="1" spans="1:11">
      <c r="A938" s="41">
        <v>811</v>
      </c>
      <c r="B938" s="41" t="s">
        <v>1737</v>
      </c>
      <c r="C938" s="40"/>
      <c r="D938" s="42"/>
      <c r="E938" s="43">
        <v>0</v>
      </c>
      <c r="F938" s="43">
        <f t="shared" si="144"/>
        <v>0</v>
      </c>
      <c r="G938" s="43"/>
      <c r="H938" s="44"/>
      <c r="I938" s="44"/>
      <c r="J938" s="14"/>
      <c r="K938" s="17"/>
    </row>
    <row r="939" s="4" customFormat="1" ht="23.1" customHeight="1" outlineLevel="1" spans="1:11">
      <c r="A939" s="41" t="s">
        <v>1738</v>
      </c>
      <c r="B939" s="41" t="s">
        <v>1739</v>
      </c>
      <c r="C939" s="40" t="s">
        <v>65</v>
      </c>
      <c r="D939" s="42"/>
      <c r="E939" s="43">
        <v>1</v>
      </c>
      <c r="F939" s="43">
        <f t="shared" si="144"/>
        <v>0</v>
      </c>
      <c r="G939" s="43"/>
      <c r="H939" s="44" t="b">
        <f t="shared" ref="H939:H946" si="149">IF(D939&gt;I939,"超限价")</f>
        <v>0</v>
      </c>
      <c r="I939" s="44">
        <v>600.32</v>
      </c>
      <c r="J939" s="14"/>
      <c r="K939" s="17"/>
    </row>
    <row r="940" s="4" customFormat="1" ht="23.1" customHeight="1" outlineLevel="1" spans="1:11">
      <c r="A940" s="41" t="s">
        <v>1740</v>
      </c>
      <c r="B940" s="41" t="s">
        <v>1741</v>
      </c>
      <c r="C940" s="40" t="s">
        <v>65</v>
      </c>
      <c r="D940" s="42"/>
      <c r="E940" s="43">
        <v>5</v>
      </c>
      <c r="F940" s="43">
        <f t="shared" si="144"/>
        <v>0</v>
      </c>
      <c r="G940" s="43"/>
      <c r="H940" s="44" t="b">
        <f t="shared" si="149"/>
        <v>0</v>
      </c>
      <c r="I940" s="44">
        <v>124.85</v>
      </c>
      <c r="J940" s="14"/>
      <c r="K940" s="17"/>
    </row>
    <row r="941" s="4" customFormat="1" ht="23.1" customHeight="1" outlineLevel="1" spans="1:11">
      <c r="A941" s="41" t="s">
        <v>1742</v>
      </c>
      <c r="B941" s="41" t="s">
        <v>1743</v>
      </c>
      <c r="C941" s="40" t="s">
        <v>51</v>
      </c>
      <c r="D941" s="42"/>
      <c r="E941" s="43">
        <v>100</v>
      </c>
      <c r="F941" s="43">
        <f t="shared" si="144"/>
        <v>0</v>
      </c>
      <c r="G941" s="43"/>
      <c r="H941" s="44" t="b">
        <f t="shared" si="149"/>
        <v>0</v>
      </c>
      <c r="I941" s="44">
        <v>150.14</v>
      </c>
      <c r="J941" s="14"/>
      <c r="K941" s="17"/>
    </row>
    <row r="942" s="4" customFormat="1" ht="23.1" customHeight="1" outlineLevel="1" spans="1:11">
      <c r="A942" s="41" t="s">
        <v>1744</v>
      </c>
      <c r="B942" s="41" t="s">
        <v>1745</v>
      </c>
      <c r="C942" s="40" t="s">
        <v>51</v>
      </c>
      <c r="D942" s="42"/>
      <c r="E942" s="43">
        <v>10</v>
      </c>
      <c r="F942" s="43">
        <f t="shared" si="144"/>
        <v>0</v>
      </c>
      <c r="G942" s="43"/>
      <c r="H942" s="44" t="b">
        <f t="shared" si="149"/>
        <v>0</v>
      </c>
      <c r="I942" s="44">
        <v>14.54</v>
      </c>
      <c r="J942" s="14"/>
      <c r="K942" s="17"/>
    </row>
    <row r="943" s="4" customFormat="1" ht="23.1" customHeight="1" outlineLevel="1" spans="1:11">
      <c r="A943" s="41" t="s">
        <v>1746</v>
      </c>
      <c r="B943" s="41" t="s">
        <v>1747</v>
      </c>
      <c r="C943" s="40" t="s">
        <v>51</v>
      </c>
      <c r="D943" s="42"/>
      <c r="E943" s="43">
        <v>0</v>
      </c>
      <c r="F943" s="43">
        <f t="shared" si="144"/>
        <v>0</v>
      </c>
      <c r="G943" s="43"/>
      <c r="H943" s="44" t="b">
        <f t="shared" si="149"/>
        <v>0</v>
      </c>
      <c r="I943" s="44">
        <v>113.29</v>
      </c>
      <c r="J943" s="14"/>
      <c r="K943" s="17"/>
    </row>
    <row r="944" s="4" customFormat="1" ht="23.1" customHeight="1" outlineLevel="1" spans="1:11">
      <c r="A944" s="41" t="s">
        <v>1748</v>
      </c>
      <c r="B944" s="41" t="s">
        <v>1749</v>
      </c>
      <c r="C944" s="40" t="s">
        <v>51</v>
      </c>
      <c r="D944" s="42"/>
      <c r="E944" s="43">
        <v>1</v>
      </c>
      <c r="F944" s="43">
        <f t="shared" si="144"/>
        <v>0</v>
      </c>
      <c r="G944" s="43"/>
      <c r="H944" s="44" t="b">
        <f t="shared" si="149"/>
        <v>0</v>
      </c>
      <c r="I944" s="44">
        <v>50.73</v>
      </c>
      <c r="J944" s="14"/>
      <c r="K944" s="17"/>
    </row>
    <row r="945" s="4" customFormat="1" ht="23.1" customHeight="1" outlineLevel="1" spans="1:11">
      <c r="A945" s="41" t="s">
        <v>1750</v>
      </c>
      <c r="B945" s="41" t="s">
        <v>1751</v>
      </c>
      <c r="C945" s="40" t="s">
        <v>51</v>
      </c>
      <c r="D945" s="42"/>
      <c r="E945" s="43">
        <v>10</v>
      </c>
      <c r="F945" s="43">
        <f t="shared" si="144"/>
        <v>0</v>
      </c>
      <c r="G945" s="43"/>
      <c r="H945" s="44" t="b">
        <f t="shared" si="149"/>
        <v>0</v>
      </c>
      <c r="I945" s="44">
        <v>48.73</v>
      </c>
      <c r="J945" s="14"/>
      <c r="K945" s="17"/>
    </row>
    <row r="946" s="4" customFormat="1" ht="23.1" customHeight="1" outlineLevel="1" spans="1:11">
      <c r="A946" s="41" t="s">
        <v>1752</v>
      </c>
      <c r="B946" s="41" t="s">
        <v>1753</v>
      </c>
      <c r="C946" s="40" t="s">
        <v>65</v>
      </c>
      <c r="D946" s="42"/>
      <c r="E946" s="43">
        <v>1</v>
      </c>
      <c r="F946" s="43">
        <f t="shared" si="144"/>
        <v>0</v>
      </c>
      <c r="G946" s="43"/>
      <c r="H946" s="44" t="b">
        <f t="shared" si="149"/>
        <v>0</v>
      </c>
      <c r="I946" s="44">
        <v>57.9</v>
      </c>
      <c r="J946" s="14"/>
      <c r="K946" s="17"/>
    </row>
    <row r="947" s="4" customFormat="1" ht="23.1" customHeight="1" outlineLevel="1" spans="1:11">
      <c r="A947" s="41">
        <v>812</v>
      </c>
      <c r="B947" s="41" t="s">
        <v>1754</v>
      </c>
      <c r="C947" s="40"/>
      <c r="D947" s="42"/>
      <c r="E947" s="43">
        <v>0</v>
      </c>
      <c r="F947" s="43">
        <f t="shared" si="144"/>
        <v>0</v>
      </c>
      <c r="G947" s="43"/>
      <c r="H947" s="44"/>
      <c r="I947" s="44"/>
      <c r="J947" s="14"/>
      <c r="K947" s="17"/>
    </row>
    <row r="948" s="4" customFormat="1" ht="23.1" customHeight="1" outlineLevel="1" spans="1:11">
      <c r="A948" s="41" t="s">
        <v>1755</v>
      </c>
      <c r="B948" s="41" t="s">
        <v>1756</v>
      </c>
      <c r="C948" s="40" t="s">
        <v>51</v>
      </c>
      <c r="D948" s="42"/>
      <c r="E948" s="43">
        <v>0</v>
      </c>
      <c r="F948" s="43">
        <f t="shared" si="144"/>
        <v>0</v>
      </c>
      <c r="G948" s="43"/>
      <c r="H948" s="44" t="b">
        <f t="shared" ref="H948:H953" si="150">IF(D948&gt;I948,"超限价")</f>
        <v>0</v>
      </c>
      <c r="I948" s="44">
        <v>94.95</v>
      </c>
      <c r="J948" s="14"/>
      <c r="K948" s="17"/>
    </row>
    <row r="949" s="4" customFormat="1" ht="23.1" customHeight="1" outlineLevel="1" spans="1:11">
      <c r="A949" s="41">
        <v>813</v>
      </c>
      <c r="B949" s="41" t="s">
        <v>1757</v>
      </c>
      <c r="C949" s="40"/>
      <c r="D949" s="42"/>
      <c r="E949" s="43">
        <v>0</v>
      </c>
      <c r="F949" s="43">
        <f t="shared" si="144"/>
        <v>0</v>
      </c>
      <c r="G949" s="43"/>
      <c r="H949" s="44"/>
      <c r="I949" s="44"/>
      <c r="J949" s="14"/>
      <c r="K949" s="17"/>
    </row>
    <row r="950" s="4" customFormat="1" ht="23.1" customHeight="1" outlineLevel="1" spans="1:11">
      <c r="A950" s="41" t="s">
        <v>1758</v>
      </c>
      <c r="B950" s="41" t="s">
        <v>1759</v>
      </c>
      <c r="C950" s="40" t="s">
        <v>51</v>
      </c>
      <c r="D950" s="42"/>
      <c r="E950" s="43">
        <v>10</v>
      </c>
      <c r="F950" s="43">
        <f t="shared" si="144"/>
        <v>0</v>
      </c>
      <c r="G950" s="43"/>
      <c r="H950" s="44" t="b">
        <f t="shared" si="150"/>
        <v>0</v>
      </c>
      <c r="I950" s="44">
        <v>60.94</v>
      </c>
      <c r="J950" s="14"/>
      <c r="K950" s="17"/>
    </row>
    <row r="951" s="4" customFormat="1" ht="23.1" customHeight="1" outlineLevel="1" spans="1:11">
      <c r="A951" s="41">
        <v>814</v>
      </c>
      <c r="B951" s="41" t="s">
        <v>1760</v>
      </c>
      <c r="C951" s="40" t="s">
        <v>51</v>
      </c>
      <c r="D951" s="42"/>
      <c r="E951" s="43">
        <v>20</v>
      </c>
      <c r="F951" s="43">
        <f t="shared" si="144"/>
        <v>0</v>
      </c>
      <c r="G951" s="43"/>
      <c r="H951" s="44" t="b">
        <f t="shared" si="150"/>
        <v>0</v>
      </c>
      <c r="I951" s="44">
        <v>17.52</v>
      </c>
      <c r="J951" s="14"/>
      <c r="K951" s="17"/>
    </row>
    <row r="952" s="4" customFormat="1" ht="23.1" customHeight="1" outlineLevel="1" spans="1:11">
      <c r="A952" s="41">
        <v>815</v>
      </c>
      <c r="B952" s="41" t="s">
        <v>1761</v>
      </c>
      <c r="C952" s="40" t="s">
        <v>334</v>
      </c>
      <c r="D952" s="42"/>
      <c r="E952" s="43">
        <v>0</v>
      </c>
      <c r="F952" s="43">
        <f t="shared" si="144"/>
        <v>0</v>
      </c>
      <c r="G952" s="43"/>
      <c r="H952" s="44" t="b">
        <f t="shared" si="150"/>
        <v>0</v>
      </c>
      <c r="I952" s="44">
        <v>446.18</v>
      </c>
      <c r="J952" s="14"/>
      <c r="K952" s="17"/>
    </row>
    <row r="953" s="4" customFormat="1" ht="23.1" customHeight="1" outlineLevel="1" spans="1:11">
      <c r="A953" s="41">
        <v>818</v>
      </c>
      <c r="B953" s="41" t="s">
        <v>1762</v>
      </c>
      <c r="C953" s="40" t="s">
        <v>51</v>
      </c>
      <c r="D953" s="42"/>
      <c r="E953" s="43">
        <v>0</v>
      </c>
      <c r="F953" s="43">
        <f t="shared" si="144"/>
        <v>0</v>
      </c>
      <c r="G953" s="43"/>
      <c r="H953" s="44" t="b">
        <f t="shared" si="150"/>
        <v>0</v>
      </c>
      <c r="I953" s="44">
        <v>213.12</v>
      </c>
      <c r="J953" s="14"/>
      <c r="K953" s="17"/>
    </row>
    <row r="954" s="4" customFormat="1" ht="23.1" customHeight="1" outlineLevel="1" spans="1:11">
      <c r="A954" s="41">
        <v>823</v>
      </c>
      <c r="B954" s="41" t="s">
        <v>1763</v>
      </c>
      <c r="C954" s="40"/>
      <c r="D954" s="42"/>
      <c r="E954" s="43">
        <v>0</v>
      </c>
      <c r="F954" s="43">
        <f t="shared" si="144"/>
        <v>0</v>
      </c>
      <c r="G954" s="43"/>
      <c r="H954" s="44"/>
      <c r="I954" s="44"/>
      <c r="J954" s="14"/>
      <c r="K954" s="17"/>
    </row>
    <row r="955" s="4" customFormat="1" ht="23.1" customHeight="1" outlineLevel="1" spans="1:11">
      <c r="A955" s="41" t="s">
        <v>1764</v>
      </c>
      <c r="B955" s="41" t="s">
        <v>1765</v>
      </c>
      <c r="C955" s="40" t="s">
        <v>65</v>
      </c>
      <c r="D955" s="42"/>
      <c r="E955" s="43">
        <v>10</v>
      </c>
      <c r="F955" s="43">
        <f t="shared" si="144"/>
        <v>0</v>
      </c>
      <c r="G955" s="43"/>
      <c r="H955" s="44" t="b">
        <f t="shared" ref="H955:H980" si="151">IF(D955&gt;I955,"超限价")</f>
        <v>0</v>
      </c>
      <c r="I955" s="44">
        <v>218.37</v>
      </c>
      <c r="J955" s="14"/>
      <c r="K955" s="17"/>
    </row>
    <row r="956" s="3" customFormat="1" ht="23.1" customHeight="1" spans="1:16359">
      <c r="A956" s="61">
        <v>900</v>
      </c>
      <c r="B956" s="61" t="s">
        <v>1766</v>
      </c>
      <c r="C956" s="34"/>
      <c r="D956" s="42"/>
      <c r="E956" s="37"/>
      <c r="F956" s="27">
        <f>SUM(F957:F980)</f>
        <v>0</v>
      </c>
      <c r="G956" s="43"/>
      <c r="H956" s="44"/>
      <c r="I956" s="52"/>
      <c r="J956" s="14"/>
      <c r="K956" s="17"/>
      <c r="XEC956" s="57"/>
      <c r="XED956" s="57"/>
      <c r="XEE956" s="57"/>
    </row>
    <row r="957" s="4" customFormat="1" ht="23.1" customHeight="1" outlineLevel="1" spans="1:11">
      <c r="A957" s="41">
        <v>901</v>
      </c>
      <c r="B957" s="41" t="s">
        <v>1767</v>
      </c>
      <c r="C957" s="40" t="s">
        <v>1768</v>
      </c>
      <c r="D957" s="42"/>
      <c r="E957" s="43">
        <v>200</v>
      </c>
      <c r="F957" s="43">
        <f t="shared" ref="F957:F980" si="152">ROUND(E957*D957,2)</f>
        <v>0</v>
      </c>
      <c r="G957" s="43"/>
      <c r="H957" s="44" t="b">
        <f t="shared" si="151"/>
        <v>0</v>
      </c>
      <c r="I957" s="44">
        <v>170.69</v>
      </c>
      <c r="J957" s="14"/>
      <c r="K957" s="17"/>
    </row>
    <row r="958" s="4" customFormat="1" ht="23.1" customHeight="1" outlineLevel="1" spans="1:11">
      <c r="A958" s="41">
        <v>902</v>
      </c>
      <c r="B958" s="41" t="s">
        <v>1769</v>
      </c>
      <c r="C958" s="40"/>
      <c r="D958" s="42"/>
      <c r="E958" s="43">
        <v>0</v>
      </c>
      <c r="F958" s="43">
        <f t="shared" si="152"/>
        <v>0</v>
      </c>
      <c r="G958" s="43"/>
      <c r="H958" s="44"/>
      <c r="I958" s="44"/>
      <c r="J958" s="14"/>
      <c r="K958" s="17"/>
    </row>
    <row r="959" s="4" customFormat="1" ht="23.1" customHeight="1" outlineLevel="1" spans="1:11">
      <c r="A959" s="41" t="s">
        <v>1770</v>
      </c>
      <c r="B959" s="41" t="s">
        <v>1771</v>
      </c>
      <c r="C959" s="40" t="s">
        <v>850</v>
      </c>
      <c r="D959" s="42"/>
      <c r="E959" s="43">
        <v>4</v>
      </c>
      <c r="F959" s="43">
        <f t="shared" si="152"/>
        <v>0</v>
      </c>
      <c r="G959" s="43"/>
      <c r="H959" s="44" t="b">
        <f t="shared" si="151"/>
        <v>0</v>
      </c>
      <c r="I959" s="44">
        <v>250.27</v>
      </c>
      <c r="J959" s="14"/>
      <c r="K959" s="17"/>
    </row>
    <row r="960" s="4" customFormat="1" ht="23.1" customHeight="1" outlineLevel="1" spans="1:11">
      <c r="A960" s="41" t="s">
        <v>1772</v>
      </c>
      <c r="B960" s="41" t="s">
        <v>1773</v>
      </c>
      <c r="C960" s="40" t="s">
        <v>850</v>
      </c>
      <c r="D960" s="42"/>
      <c r="E960" s="43">
        <v>50</v>
      </c>
      <c r="F960" s="43">
        <f t="shared" si="152"/>
        <v>0</v>
      </c>
      <c r="G960" s="43"/>
      <c r="H960" s="44" t="b">
        <f t="shared" si="151"/>
        <v>0</v>
      </c>
      <c r="I960" s="44">
        <v>544.09</v>
      </c>
      <c r="J960" s="14"/>
      <c r="K960" s="17"/>
    </row>
    <row r="961" s="4" customFormat="1" ht="23.1" customHeight="1" outlineLevel="1" spans="1:11">
      <c r="A961" s="41" t="s">
        <v>1774</v>
      </c>
      <c r="B961" s="41" t="s">
        <v>1775</v>
      </c>
      <c r="C961" s="40" t="s">
        <v>850</v>
      </c>
      <c r="D961" s="42"/>
      <c r="E961" s="43">
        <v>4</v>
      </c>
      <c r="F961" s="43">
        <f t="shared" si="152"/>
        <v>0</v>
      </c>
      <c r="G961" s="43"/>
      <c r="H961" s="44" t="b">
        <f t="shared" si="151"/>
        <v>0</v>
      </c>
      <c r="I961" s="44">
        <v>544.07</v>
      </c>
      <c r="J961" s="14"/>
      <c r="K961" s="17"/>
    </row>
    <row r="962" s="4" customFormat="1" ht="23.1" customHeight="1" outlineLevel="1" spans="1:11">
      <c r="A962" s="41" t="s">
        <v>1776</v>
      </c>
      <c r="B962" s="41" t="s">
        <v>1777</v>
      </c>
      <c r="C962" s="40" t="s">
        <v>850</v>
      </c>
      <c r="D962" s="42"/>
      <c r="E962" s="43">
        <v>2</v>
      </c>
      <c r="F962" s="43">
        <f t="shared" si="152"/>
        <v>0</v>
      </c>
      <c r="G962" s="43"/>
      <c r="H962" s="44" t="b">
        <f t="shared" si="151"/>
        <v>0</v>
      </c>
      <c r="I962" s="44">
        <v>1471.66</v>
      </c>
      <c r="J962" s="14"/>
      <c r="K962" s="17"/>
    </row>
    <row r="963" s="4" customFormat="1" ht="23.1" customHeight="1" outlineLevel="1" spans="1:11">
      <c r="A963" s="41" t="s">
        <v>1778</v>
      </c>
      <c r="B963" s="41" t="s">
        <v>1779</v>
      </c>
      <c r="C963" s="40" t="s">
        <v>850</v>
      </c>
      <c r="D963" s="42"/>
      <c r="E963" s="43">
        <v>2</v>
      </c>
      <c r="F963" s="43">
        <f t="shared" si="152"/>
        <v>0</v>
      </c>
      <c r="G963" s="43"/>
      <c r="H963" s="44" t="b">
        <f t="shared" si="151"/>
        <v>0</v>
      </c>
      <c r="I963" s="44">
        <v>168.98</v>
      </c>
      <c r="J963" s="14"/>
      <c r="K963" s="17"/>
    </row>
    <row r="964" s="4" customFormat="1" ht="23.1" customHeight="1" outlineLevel="1" spans="1:11">
      <c r="A964" s="41" t="s">
        <v>1780</v>
      </c>
      <c r="B964" s="41" t="s">
        <v>1781</v>
      </c>
      <c r="C964" s="40" t="s">
        <v>850</v>
      </c>
      <c r="D964" s="42"/>
      <c r="E964" s="43">
        <v>2</v>
      </c>
      <c r="F964" s="43">
        <f t="shared" si="152"/>
        <v>0</v>
      </c>
      <c r="G964" s="43"/>
      <c r="H964" s="44" t="b">
        <f t="shared" si="151"/>
        <v>0</v>
      </c>
      <c r="I964" s="44">
        <v>175.17</v>
      </c>
      <c r="J964" s="14"/>
      <c r="K964" s="17"/>
    </row>
    <row r="965" s="4" customFormat="1" ht="23.1" customHeight="1" outlineLevel="1" spans="1:11">
      <c r="A965" s="41" t="s">
        <v>1782</v>
      </c>
      <c r="B965" s="41" t="s">
        <v>1783</v>
      </c>
      <c r="C965" s="40" t="s">
        <v>850</v>
      </c>
      <c r="D965" s="42"/>
      <c r="E965" s="43">
        <v>2</v>
      </c>
      <c r="F965" s="43">
        <f t="shared" si="152"/>
        <v>0</v>
      </c>
      <c r="G965" s="43"/>
      <c r="H965" s="44" t="b">
        <f t="shared" si="151"/>
        <v>0</v>
      </c>
      <c r="I965" s="44">
        <v>150.14</v>
      </c>
      <c r="J965" s="14"/>
      <c r="K965" s="17"/>
    </row>
    <row r="966" s="4" customFormat="1" ht="23.1" customHeight="1" outlineLevel="1" spans="1:11">
      <c r="A966" s="41" t="s">
        <v>1784</v>
      </c>
      <c r="B966" s="41" t="s">
        <v>1785</v>
      </c>
      <c r="C966" s="40" t="s">
        <v>850</v>
      </c>
      <c r="D966" s="42"/>
      <c r="E966" s="43">
        <v>2</v>
      </c>
      <c r="F966" s="43">
        <f t="shared" si="152"/>
        <v>0</v>
      </c>
      <c r="G966" s="43"/>
      <c r="H966" s="44" t="b">
        <f t="shared" si="151"/>
        <v>0</v>
      </c>
      <c r="I966" s="44">
        <v>165.19</v>
      </c>
      <c r="J966" s="14"/>
      <c r="K966" s="17"/>
    </row>
    <row r="967" s="4" customFormat="1" ht="23.1" customHeight="1" outlineLevel="1" spans="1:11">
      <c r="A967" s="41" t="s">
        <v>1786</v>
      </c>
      <c r="B967" s="41" t="s">
        <v>1787</v>
      </c>
      <c r="C967" s="40" t="s">
        <v>850</v>
      </c>
      <c r="D967" s="42"/>
      <c r="E967" s="43">
        <v>2</v>
      </c>
      <c r="F967" s="43">
        <f t="shared" si="152"/>
        <v>0</v>
      </c>
      <c r="G967" s="43"/>
      <c r="H967" s="44" t="b">
        <f t="shared" si="151"/>
        <v>0</v>
      </c>
      <c r="I967" s="44">
        <v>494.53</v>
      </c>
      <c r="J967" s="14"/>
      <c r="K967" s="17"/>
    </row>
    <row r="968" s="4" customFormat="1" ht="23.1" customHeight="1" outlineLevel="1" spans="1:11">
      <c r="A968" s="41" t="s">
        <v>1788</v>
      </c>
      <c r="B968" s="41" t="s">
        <v>1789</v>
      </c>
      <c r="C968" s="40" t="s">
        <v>850</v>
      </c>
      <c r="D968" s="42"/>
      <c r="E968" s="43">
        <v>2</v>
      </c>
      <c r="F968" s="43">
        <f t="shared" si="152"/>
        <v>0</v>
      </c>
      <c r="G968" s="43"/>
      <c r="H968" s="44" t="b">
        <f t="shared" si="151"/>
        <v>0</v>
      </c>
      <c r="I968" s="44">
        <v>544.14</v>
      </c>
      <c r="J968" s="14"/>
      <c r="K968" s="17"/>
    </row>
    <row r="969" s="4" customFormat="1" ht="23.1" customHeight="1" outlineLevel="1" spans="1:11">
      <c r="A969" s="41" t="s">
        <v>1790</v>
      </c>
      <c r="B969" s="41" t="s">
        <v>1791</v>
      </c>
      <c r="C969" s="40" t="s">
        <v>850</v>
      </c>
      <c r="D969" s="42"/>
      <c r="E969" s="43">
        <v>2</v>
      </c>
      <c r="F969" s="43">
        <f t="shared" si="152"/>
        <v>0</v>
      </c>
      <c r="G969" s="43"/>
      <c r="H969" s="44" t="b">
        <f t="shared" si="151"/>
        <v>0</v>
      </c>
      <c r="I969" s="44">
        <v>1454.5</v>
      </c>
      <c r="J969" s="14"/>
      <c r="K969" s="17"/>
    </row>
    <row r="970" s="4" customFormat="1" ht="23.1" customHeight="1" outlineLevel="1" spans="1:11">
      <c r="A970" s="41" t="s">
        <v>1792</v>
      </c>
      <c r="B970" s="41" t="s">
        <v>1793</v>
      </c>
      <c r="C970" s="40" t="s">
        <v>850</v>
      </c>
      <c r="D970" s="42"/>
      <c r="E970" s="43">
        <v>2</v>
      </c>
      <c r="F970" s="43">
        <f t="shared" si="152"/>
        <v>0</v>
      </c>
      <c r="G970" s="43"/>
      <c r="H970" s="44" t="b">
        <f t="shared" si="151"/>
        <v>0</v>
      </c>
      <c r="I970" s="44">
        <v>1632.08</v>
      </c>
      <c r="J970" s="14"/>
      <c r="K970" s="17"/>
    </row>
    <row r="971" s="4" customFormat="1" ht="23.1" customHeight="1" outlineLevel="1" spans="1:11">
      <c r="A971" s="41" t="s">
        <v>1794</v>
      </c>
      <c r="B971" s="41" t="s">
        <v>1795</v>
      </c>
      <c r="C971" s="40" t="s">
        <v>850</v>
      </c>
      <c r="D971" s="42"/>
      <c r="E971" s="43">
        <v>2</v>
      </c>
      <c r="F971" s="43">
        <f t="shared" si="152"/>
        <v>0</v>
      </c>
      <c r="G971" s="43"/>
      <c r="H971" s="44" t="b">
        <f t="shared" si="151"/>
        <v>0</v>
      </c>
      <c r="I971" s="44">
        <v>1483.94</v>
      </c>
      <c r="J971" s="14"/>
      <c r="K971" s="17"/>
    </row>
    <row r="972" s="4" customFormat="1" ht="23.1" customHeight="1" outlineLevel="1" spans="1:11">
      <c r="A972" s="41" t="s">
        <v>1796</v>
      </c>
      <c r="B972" s="41" t="s">
        <v>1797</v>
      </c>
      <c r="C972" s="40" t="s">
        <v>850</v>
      </c>
      <c r="D972" s="42"/>
      <c r="E972" s="43">
        <v>2</v>
      </c>
      <c r="F972" s="43">
        <f t="shared" si="152"/>
        <v>0</v>
      </c>
      <c r="G972" s="43"/>
      <c r="H972" s="44" t="b">
        <f t="shared" si="151"/>
        <v>0</v>
      </c>
      <c r="I972" s="44">
        <v>1780.85</v>
      </c>
      <c r="J972" s="14"/>
      <c r="K972" s="17"/>
    </row>
    <row r="973" s="4" customFormat="1" ht="23.1" customHeight="1" outlineLevel="1" spans="1:11">
      <c r="A973" s="41" t="s">
        <v>1798</v>
      </c>
      <c r="B973" s="41" t="s">
        <v>1799</v>
      </c>
      <c r="C973" s="40" t="s">
        <v>850</v>
      </c>
      <c r="D973" s="42"/>
      <c r="E973" s="43">
        <v>2</v>
      </c>
      <c r="F973" s="43">
        <f t="shared" si="152"/>
        <v>0</v>
      </c>
      <c r="G973" s="43"/>
      <c r="H973" s="44" t="b">
        <f t="shared" si="151"/>
        <v>0</v>
      </c>
      <c r="I973" s="44">
        <v>2368.03</v>
      </c>
      <c r="J973" s="14"/>
      <c r="K973" s="17"/>
    </row>
    <row r="974" s="4" customFormat="1" ht="23.1" customHeight="1" outlineLevel="1" spans="1:11">
      <c r="A974" s="41" t="s">
        <v>1800</v>
      </c>
      <c r="B974" s="41" t="s">
        <v>1801</v>
      </c>
      <c r="C974" s="40" t="s">
        <v>850</v>
      </c>
      <c r="D974" s="42"/>
      <c r="E974" s="43">
        <v>2</v>
      </c>
      <c r="F974" s="43">
        <f t="shared" si="152"/>
        <v>0</v>
      </c>
      <c r="G974" s="43"/>
      <c r="H974" s="44" t="b">
        <f t="shared" si="151"/>
        <v>0</v>
      </c>
      <c r="I974" s="44">
        <v>197.8</v>
      </c>
      <c r="J974" s="14"/>
      <c r="K974" s="17"/>
    </row>
    <row r="975" s="4" customFormat="1" ht="23.1" customHeight="1" outlineLevel="1" spans="1:11">
      <c r="A975" s="41" t="s">
        <v>1802</v>
      </c>
      <c r="B975" s="41" t="s">
        <v>1803</v>
      </c>
      <c r="C975" s="40" t="s">
        <v>850</v>
      </c>
      <c r="D975" s="42"/>
      <c r="E975" s="43">
        <v>2</v>
      </c>
      <c r="F975" s="43">
        <f t="shared" si="152"/>
        <v>0</v>
      </c>
      <c r="G975" s="43"/>
      <c r="H975" s="44" t="b">
        <f t="shared" si="151"/>
        <v>0</v>
      </c>
      <c r="I975" s="44">
        <v>242.44</v>
      </c>
      <c r="J975" s="14"/>
      <c r="K975" s="17"/>
    </row>
    <row r="976" s="4" customFormat="1" ht="23.1" customHeight="1" outlineLevel="1" spans="1:11">
      <c r="A976" s="41" t="s">
        <v>1804</v>
      </c>
      <c r="B976" s="41" t="s">
        <v>1805</v>
      </c>
      <c r="C976" s="40" t="s">
        <v>850</v>
      </c>
      <c r="D976" s="42"/>
      <c r="E976" s="43">
        <v>2</v>
      </c>
      <c r="F976" s="43">
        <f t="shared" si="152"/>
        <v>0</v>
      </c>
      <c r="G976" s="43"/>
      <c r="H976" s="44" t="b">
        <f t="shared" si="151"/>
        <v>0</v>
      </c>
      <c r="I976" s="44">
        <v>242.43</v>
      </c>
      <c r="J976" s="14"/>
      <c r="K976" s="17"/>
    </row>
    <row r="977" s="4" customFormat="1" ht="23.1" customHeight="1" outlineLevel="1" spans="1:11">
      <c r="A977" s="41" t="s">
        <v>1806</v>
      </c>
      <c r="B977" s="41" t="s">
        <v>1807</v>
      </c>
      <c r="C977" s="40" t="s">
        <v>850</v>
      </c>
      <c r="D977" s="42"/>
      <c r="E977" s="43">
        <v>2</v>
      </c>
      <c r="F977" s="43">
        <f t="shared" si="152"/>
        <v>0</v>
      </c>
      <c r="G977" s="43"/>
      <c r="H977" s="44" t="b">
        <f t="shared" si="151"/>
        <v>0</v>
      </c>
      <c r="I977" s="44">
        <v>193.96</v>
      </c>
      <c r="J977" s="14"/>
      <c r="K977" s="17"/>
    </row>
    <row r="978" s="4" customFormat="1" ht="23.1" customHeight="1" outlineLevel="1" spans="1:11">
      <c r="A978" s="41" t="s">
        <v>1808</v>
      </c>
      <c r="B978" s="41" t="s">
        <v>1809</v>
      </c>
      <c r="C978" s="40" t="s">
        <v>850</v>
      </c>
      <c r="D978" s="42"/>
      <c r="E978" s="43">
        <v>2</v>
      </c>
      <c r="F978" s="43">
        <f t="shared" si="152"/>
        <v>0</v>
      </c>
      <c r="G978" s="43"/>
      <c r="H978" s="44" t="b">
        <f t="shared" si="151"/>
        <v>0</v>
      </c>
      <c r="I978" s="44">
        <v>193.97</v>
      </c>
      <c r="J978" s="14"/>
      <c r="K978" s="17"/>
    </row>
    <row r="979" s="4" customFormat="1" ht="23.1" customHeight="1" outlineLevel="1" spans="1:11">
      <c r="A979" s="41" t="s">
        <v>1810</v>
      </c>
      <c r="B979" s="41" t="s">
        <v>1811</v>
      </c>
      <c r="C979" s="40" t="s">
        <v>850</v>
      </c>
      <c r="D979" s="42"/>
      <c r="E979" s="43">
        <v>2</v>
      </c>
      <c r="F979" s="43">
        <f t="shared" si="152"/>
        <v>0</v>
      </c>
      <c r="G979" s="43"/>
      <c r="H979" s="44" t="b">
        <f t="shared" si="151"/>
        <v>0</v>
      </c>
      <c r="I979" s="44">
        <v>1475.21</v>
      </c>
      <c r="J979" s="14"/>
      <c r="K979" s="17"/>
    </row>
    <row r="980" s="4" customFormat="1" ht="23.1" customHeight="1" outlineLevel="1" spans="1:11">
      <c r="A980" s="41" t="s">
        <v>1812</v>
      </c>
      <c r="B980" s="41" t="s">
        <v>1813</v>
      </c>
      <c r="C980" s="40" t="s">
        <v>850</v>
      </c>
      <c r="D980" s="42"/>
      <c r="E980" s="43">
        <v>2</v>
      </c>
      <c r="F980" s="43">
        <f t="shared" si="152"/>
        <v>0</v>
      </c>
      <c r="G980" s="43"/>
      <c r="H980" s="44" t="b">
        <f t="shared" si="151"/>
        <v>0</v>
      </c>
      <c r="I980" s="44">
        <v>624.51</v>
      </c>
      <c r="J980" s="14"/>
      <c r="K980" s="17"/>
    </row>
    <row r="981" s="10" customFormat="1" ht="23.1" customHeight="1" spans="1:16359">
      <c r="A981" s="69">
        <v>1000</v>
      </c>
      <c r="B981" s="69" t="s">
        <v>1814</v>
      </c>
      <c r="C981" s="70"/>
      <c r="D981" s="42"/>
      <c r="E981" s="71"/>
      <c r="F981" s="43">
        <f>SUM(F982:F989)</f>
        <v>0</v>
      </c>
      <c r="G981" s="43"/>
      <c r="H981" s="44"/>
      <c r="I981" s="79"/>
      <c r="J981" s="14"/>
      <c r="K981" s="17"/>
      <c r="XEC981" s="83"/>
      <c r="XED981" s="83"/>
      <c r="XEE981" s="83"/>
    </row>
    <row r="982" s="4" customFormat="1" ht="23.1" customHeight="1" outlineLevel="1" spans="1:11">
      <c r="A982" s="41">
        <v>1004</v>
      </c>
      <c r="B982" s="41" t="s">
        <v>1815</v>
      </c>
      <c r="C982" s="40"/>
      <c r="D982" s="42"/>
      <c r="E982" s="43"/>
      <c r="F982" s="43"/>
      <c r="G982" s="43"/>
      <c r="H982" s="44"/>
      <c r="I982" s="44"/>
      <c r="J982" s="14"/>
      <c r="K982" s="17"/>
    </row>
    <row r="983" s="4" customFormat="1" ht="23.1" customHeight="1" outlineLevel="1" spans="1:11">
      <c r="A983" s="41" t="s">
        <v>1816</v>
      </c>
      <c r="B983" s="41" t="s">
        <v>1817</v>
      </c>
      <c r="C983" s="40" t="s">
        <v>1131</v>
      </c>
      <c r="D983" s="42"/>
      <c r="E983" s="43">
        <v>1</v>
      </c>
      <c r="F983" s="43">
        <f t="shared" ref="F983:F989" si="153">ROUND(E983*D983,2)</f>
        <v>0</v>
      </c>
      <c r="G983" s="43"/>
      <c r="H983" s="44" t="b">
        <f t="shared" ref="H983:H985" si="154">IF(D983&gt;I983,"超限价")</f>
        <v>0</v>
      </c>
      <c r="I983" s="44">
        <v>484.88</v>
      </c>
      <c r="J983" s="14"/>
      <c r="K983" s="17"/>
    </row>
    <row r="984" s="4" customFormat="1" ht="23.1" customHeight="1" outlineLevel="1" spans="1:11">
      <c r="A984" s="41" t="s">
        <v>1818</v>
      </c>
      <c r="B984" s="41" t="s">
        <v>1819</v>
      </c>
      <c r="C984" s="40" t="s">
        <v>1131</v>
      </c>
      <c r="D984" s="42"/>
      <c r="E984" s="43">
        <v>1</v>
      </c>
      <c r="F984" s="43">
        <f t="shared" si="153"/>
        <v>0</v>
      </c>
      <c r="G984" s="43"/>
      <c r="H984" s="44" t="b">
        <f t="shared" si="154"/>
        <v>0</v>
      </c>
      <c r="I984" s="44">
        <v>484.95</v>
      </c>
      <c r="J984" s="14"/>
      <c r="K984" s="17"/>
    </row>
    <row r="985" s="4" customFormat="1" ht="23.1" customHeight="1" outlineLevel="1" spans="1:11">
      <c r="A985" s="41" t="s">
        <v>1820</v>
      </c>
      <c r="B985" s="41" t="s">
        <v>1821</v>
      </c>
      <c r="C985" s="40" t="s">
        <v>1553</v>
      </c>
      <c r="D985" s="42"/>
      <c r="E985" s="43">
        <v>1</v>
      </c>
      <c r="F985" s="43">
        <f t="shared" si="153"/>
        <v>0</v>
      </c>
      <c r="G985" s="43"/>
      <c r="H985" s="44" t="b">
        <f t="shared" si="154"/>
        <v>0</v>
      </c>
      <c r="I985" s="44">
        <v>387.88</v>
      </c>
      <c r="J985" s="14"/>
      <c r="K985" s="17"/>
    </row>
    <row r="986" s="4" customFormat="1" ht="23.1" customHeight="1" outlineLevel="1" spans="1:11">
      <c r="A986" s="41">
        <v>1006</v>
      </c>
      <c r="B986" s="41" t="s">
        <v>1822</v>
      </c>
      <c r="C986" s="40"/>
      <c r="D986" s="42"/>
      <c r="E986" s="43">
        <v>0</v>
      </c>
      <c r="F986" s="43">
        <f t="shared" si="153"/>
        <v>0</v>
      </c>
      <c r="G986" s="43"/>
      <c r="H986" s="44"/>
      <c r="I986" s="44"/>
      <c r="J986" s="14"/>
      <c r="K986" s="17"/>
    </row>
    <row r="987" s="4" customFormat="1" ht="23.1" customHeight="1" outlineLevel="1" spans="1:11">
      <c r="A987" s="41" t="s">
        <v>1823</v>
      </c>
      <c r="B987" s="41" t="s">
        <v>1824</v>
      </c>
      <c r="C987" s="40"/>
      <c r="D987" s="42"/>
      <c r="E987" s="43">
        <v>0</v>
      </c>
      <c r="F987" s="43">
        <f t="shared" si="153"/>
        <v>0</v>
      </c>
      <c r="G987" s="43"/>
      <c r="H987" s="44"/>
      <c r="I987" s="44"/>
      <c r="J987" s="14"/>
      <c r="K987" s="17"/>
    </row>
    <row r="988" s="4" customFormat="1" ht="23.1" customHeight="1" outlineLevel="1" spans="1:11">
      <c r="A988" s="41" t="s">
        <v>1825</v>
      </c>
      <c r="B988" s="41" t="s">
        <v>1826</v>
      </c>
      <c r="C988" s="40" t="s">
        <v>1553</v>
      </c>
      <c r="D988" s="42"/>
      <c r="E988" s="43">
        <v>1</v>
      </c>
      <c r="F988" s="43">
        <f t="shared" si="153"/>
        <v>0</v>
      </c>
      <c r="G988" s="43"/>
      <c r="H988" s="44" t="b">
        <f>IF(D988&gt;I988,"超限价")</f>
        <v>0</v>
      </c>
      <c r="I988" s="44">
        <v>1145.93</v>
      </c>
      <c r="J988" s="14"/>
      <c r="K988" s="17"/>
    </row>
    <row r="989" s="4" customFormat="1" ht="23.1" customHeight="1" outlineLevel="1" spans="1:11">
      <c r="A989" s="41" t="s">
        <v>1827</v>
      </c>
      <c r="B989" s="41" t="s">
        <v>1828</v>
      </c>
      <c r="C989" s="40" t="s">
        <v>1553</v>
      </c>
      <c r="D989" s="42"/>
      <c r="E989" s="43">
        <v>1</v>
      </c>
      <c r="F989" s="43">
        <f t="shared" si="153"/>
        <v>0</v>
      </c>
      <c r="G989" s="43"/>
      <c r="H989" s="44" t="b">
        <f>IF(D989&gt;I989,"超限价")</f>
        <v>0</v>
      </c>
      <c r="I989" s="44">
        <v>906.88</v>
      </c>
      <c r="J989" s="14"/>
      <c r="K989" s="17"/>
    </row>
    <row r="990" s="11" customFormat="1" ht="21" customHeight="1" spans="1:16360">
      <c r="A990" s="61" t="s">
        <v>1829</v>
      </c>
      <c r="B990" s="61"/>
      <c r="C990" s="37"/>
      <c r="D990" s="35"/>
      <c r="E990" s="37"/>
      <c r="F990" s="37">
        <f>F6+F146+F327+F452+F507+F834+F916+F956+F981</f>
        <v>0</v>
      </c>
      <c r="G990" s="72"/>
      <c r="H990" s="73"/>
      <c r="I990" s="80"/>
      <c r="J990" s="81"/>
      <c r="K990" s="82"/>
      <c r="XEC990" s="84"/>
      <c r="XED990" s="84"/>
      <c r="XEE990" s="84"/>
      <c r="XEF990" s="84"/>
    </row>
    <row r="991" s="11" customFormat="1" ht="21" customHeight="1" spans="1:16360">
      <c r="A991" s="74" t="s">
        <v>1830</v>
      </c>
      <c r="B991" s="75"/>
      <c r="C991" s="76"/>
      <c r="D991" s="35"/>
      <c r="E991" s="37"/>
      <c r="F991" s="37">
        <f>F990/1.09*0.09</f>
        <v>0</v>
      </c>
      <c r="G991" s="77"/>
      <c r="H991" s="73"/>
      <c r="I991" s="80"/>
      <c r="J991" s="81"/>
      <c r="K991" s="82"/>
      <c r="XEC991" s="84"/>
      <c r="XED991" s="84"/>
      <c r="XEE991" s="84"/>
      <c r="XEF991" s="84"/>
    </row>
    <row r="992" s="12" customFormat="1" ht="21" customHeight="1" spans="1:16360">
      <c r="A992" s="61" t="s">
        <v>1831</v>
      </c>
      <c r="B992" s="61"/>
      <c r="C992" s="37"/>
      <c r="D992" s="35"/>
      <c r="E992" s="37"/>
      <c r="F992" s="37">
        <f>F990-F991</f>
        <v>0</v>
      </c>
      <c r="G992" s="37"/>
      <c r="H992" s="38"/>
      <c r="I992" s="52"/>
      <c r="J992" s="53"/>
      <c r="K992" s="54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  <c r="ES992" s="3"/>
      <c r="ET992" s="3"/>
      <c r="EU992" s="3"/>
      <c r="EV992" s="3"/>
      <c r="EW992" s="3"/>
      <c r="EX992" s="3"/>
      <c r="EY992" s="3"/>
      <c r="EZ992" s="3"/>
      <c r="FA992" s="3"/>
      <c r="FB992" s="3"/>
      <c r="FC992" s="3"/>
      <c r="FD992" s="3"/>
      <c r="FE992" s="3"/>
      <c r="FF992" s="3"/>
      <c r="FG992" s="3"/>
      <c r="FH992" s="3"/>
      <c r="FI992" s="3"/>
      <c r="FJ992" s="3"/>
      <c r="FK992" s="3"/>
      <c r="FL992" s="3"/>
      <c r="FM992" s="3"/>
      <c r="FN992" s="3"/>
      <c r="FO992" s="3"/>
      <c r="FP992" s="3"/>
      <c r="FQ992" s="3"/>
      <c r="FR992" s="3"/>
      <c r="FS992" s="3"/>
      <c r="FT992" s="3"/>
      <c r="FU992" s="3"/>
      <c r="FV992" s="3"/>
      <c r="FW992" s="3"/>
      <c r="FX992" s="3"/>
      <c r="FY992" s="3"/>
      <c r="FZ992" s="3"/>
      <c r="GA992" s="3"/>
      <c r="GB992" s="3"/>
      <c r="GC992" s="3"/>
      <c r="GD992" s="3"/>
      <c r="GE992" s="3"/>
      <c r="GF992" s="3"/>
      <c r="GG992" s="3"/>
      <c r="GH992" s="3"/>
      <c r="GI992" s="3"/>
      <c r="GJ992" s="3"/>
      <c r="GK992" s="3"/>
      <c r="GL992" s="3"/>
      <c r="GM992" s="3"/>
      <c r="GN992" s="3"/>
      <c r="GO992" s="3"/>
      <c r="GP992" s="3"/>
      <c r="GQ992" s="3"/>
      <c r="GR992" s="3"/>
      <c r="GS992" s="3"/>
      <c r="GT992" s="3"/>
      <c r="GU992" s="3"/>
      <c r="GV992" s="3"/>
      <c r="GW992" s="3"/>
      <c r="GX992" s="3"/>
      <c r="GY992" s="3"/>
      <c r="GZ992" s="3"/>
      <c r="HA992" s="3"/>
      <c r="HB992" s="3"/>
      <c r="HC992" s="3"/>
      <c r="HD992" s="3"/>
      <c r="HE992" s="3"/>
      <c r="HF992" s="3"/>
      <c r="HG992" s="3"/>
      <c r="HH992" s="3"/>
      <c r="HI992" s="3"/>
      <c r="HJ992" s="3"/>
      <c r="HK992" s="3"/>
      <c r="HL992" s="3"/>
      <c r="HM992" s="3"/>
      <c r="HN992" s="3"/>
      <c r="HO992" s="3"/>
      <c r="HP992" s="3"/>
      <c r="HQ992" s="3"/>
      <c r="HR992" s="3"/>
      <c r="HS992" s="3"/>
      <c r="HT992" s="3"/>
      <c r="HU992" s="3"/>
      <c r="HV992" s="3"/>
      <c r="HW992" s="3"/>
      <c r="HX992" s="3"/>
      <c r="HY992" s="3"/>
      <c r="HZ992" s="3"/>
      <c r="IA992" s="3"/>
      <c r="IB992" s="3"/>
      <c r="IC992" s="3"/>
      <c r="ID992" s="3"/>
      <c r="IE992" s="3"/>
      <c r="IF992" s="3"/>
      <c r="IG992" s="3"/>
      <c r="IH992" s="3"/>
      <c r="II992" s="3"/>
      <c r="IJ992" s="3"/>
      <c r="IK992" s="3"/>
      <c r="IL992" s="3"/>
      <c r="IM992" s="3"/>
      <c r="IN992" s="3"/>
      <c r="IO992" s="3"/>
      <c r="IP992" s="3"/>
      <c r="IQ992" s="3"/>
      <c r="IR992" s="3"/>
      <c r="IS992" s="3"/>
      <c r="IT992" s="3"/>
      <c r="IU992" s="3"/>
      <c r="IV992" s="3"/>
      <c r="IW992" s="3"/>
      <c r="IX992" s="3"/>
      <c r="IY992" s="3"/>
      <c r="IZ992" s="3"/>
      <c r="JA992" s="3"/>
      <c r="JB992" s="3"/>
      <c r="JC992" s="3"/>
      <c r="JD992" s="3"/>
      <c r="JE992" s="3"/>
      <c r="JF992" s="3"/>
      <c r="JG992" s="3"/>
      <c r="JH992" s="3"/>
      <c r="JI992" s="3"/>
      <c r="JJ992" s="3"/>
      <c r="JK992" s="3"/>
      <c r="JL992" s="3"/>
      <c r="JM992" s="3"/>
      <c r="JN992" s="3"/>
      <c r="JO992" s="3"/>
      <c r="JP992" s="3"/>
      <c r="JQ992" s="3"/>
      <c r="JR992" s="3"/>
      <c r="JS992" s="3"/>
      <c r="JT992" s="3"/>
      <c r="JU992" s="3"/>
      <c r="JV992" s="3"/>
      <c r="JW992" s="3"/>
      <c r="JX992" s="3"/>
      <c r="JY992" s="3"/>
      <c r="JZ992" s="3"/>
      <c r="KA992" s="3"/>
      <c r="KB992" s="3"/>
      <c r="KC992" s="3"/>
      <c r="KD992" s="3"/>
      <c r="KE992" s="3"/>
      <c r="KF992" s="3"/>
      <c r="KG992" s="3"/>
      <c r="KH992" s="3"/>
      <c r="KI992" s="3"/>
      <c r="KJ992" s="3"/>
      <c r="KK992" s="3"/>
      <c r="KL992" s="3"/>
      <c r="KM992" s="3"/>
      <c r="KN992" s="3"/>
      <c r="KO992" s="3"/>
      <c r="KP992" s="3"/>
      <c r="KQ992" s="3"/>
      <c r="KR992" s="3"/>
      <c r="KS992" s="3"/>
      <c r="KT992" s="3"/>
      <c r="KU992" s="3"/>
      <c r="KV992" s="3"/>
      <c r="KW992" s="3"/>
      <c r="KX992" s="3"/>
      <c r="KY992" s="3"/>
      <c r="KZ992" s="3"/>
      <c r="LA992" s="3"/>
      <c r="LB992" s="3"/>
      <c r="LC992" s="3"/>
      <c r="LD992" s="3"/>
      <c r="LE992" s="3"/>
      <c r="LF992" s="3"/>
      <c r="LG992" s="3"/>
      <c r="LH992" s="3"/>
      <c r="LI992" s="3"/>
      <c r="LJ992" s="3"/>
      <c r="LK992" s="3"/>
      <c r="LL992" s="3"/>
      <c r="LM992" s="3"/>
      <c r="LN992" s="3"/>
      <c r="LO992" s="3"/>
      <c r="LP992" s="3"/>
      <c r="LQ992" s="3"/>
      <c r="LR992" s="3"/>
      <c r="LS992" s="3"/>
      <c r="LT992" s="3"/>
      <c r="LU992" s="3"/>
      <c r="LV992" s="3"/>
      <c r="LW992" s="3"/>
      <c r="LX992" s="3"/>
      <c r="LY992" s="3"/>
      <c r="LZ992" s="3"/>
      <c r="MA992" s="3"/>
      <c r="MB992" s="3"/>
      <c r="MC992" s="3"/>
      <c r="MD992" s="3"/>
      <c r="ME992" s="3"/>
      <c r="MF992" s="3"/>
      <c r="MG992" s="3"/>
      <c r="MH992" s="3"/>
      <c r="MI992" s="3"/>
      <c r="MJ992" s="3"/>
      <c r="MK992" s="3"/>
      <c r="ML992" s="3"/>
      <c r="MM992" s="3"/>
      <c r="MN992" s="3"/>
      <c r="MO992" s="3"/>
      <c r="MP992" s="3"/>
      <c r="MQ992" s="3"/>
      <c r="MR992" s="3"/>
      <c r="MS992" s="3"/>
      <c r="MT992" s="3"/>
      <c r="MU992" s="3"/>
      <c r="MV992" s="3"/>
      <c r="MW992" s="3"/>
      <c r="MX992" s="3"/>
      <c r="MY992" s="3"/>
      <c r="MZ992" s="3"/>
      <c r="NA992" s="3"/>
      <c r="NB992" s="3"/>
      <c r="NC992" s="3"/>
      <c r="ND992" s="3"/>
      <c r="NE992" s="3"/>
      <c r="NF992" s="3"/>
      <c r="NG992" s="3"/>
      <c r="NH992" s="3"/>
      <c r="NI992" s="3"/>
      <c r="NJ992" s="3"/>
      <c r="NK992" s="3"/>
      <c r="NL992" s="3"/>
      <c r="NM992" s="3"/>
      <c r="NN992" s="3"/>
      <c r="NO992" s="3"/>
      <c r="NP992" s="3"/>
      <c r="NQ992" s="3"/>
      <c r="NR992" s="3"/>
      <c r="NS992" s="3"/>
      <c r="NT992" s="3"/>
      <c r="NU992" s="3"/>
      <c r="NV992" s="3"/>
      <c r="NW992" s="3"/>
      <c r="NX992" s="3"/>
      <c r="NY992" s="3"/>
      <c r="NZ992" s="3"/>
      <c r="OA992" s="3"/>
      <c r="OB992" s="3"/>
      <c r="OC992" s="3"/>
      <c r="OD992" s="3"/>
      <c r="OE992" s="3"/>
      <c r="OF992" s="3"/>
      <c r="OG992" s="3"/>
      <c r="OH992" s="3"/>
      <c r="OI992" s="3"/>
      <c r="OJ992" s="3"/>
      <c r="OK992" s="3"/>
      <c r="OL992" s="3"/>
      <c r="OM992" s="3"/>
      <c r="ON992" s="3"/>
      <c r="OO992" s="3"/>
      <c r="OP992" s="3"/>
      <c r="OQ992" s="3"/>
      <c r="OR992" s="3"/>
      <c r="OS992" s="3"/>
      <c r="OT992" s="3"/>
      <c r="OU992" s="3"/>
      <c r="OV992" s="3"/>
      <c r="OW992" s="3"/>
      <c r="OX992" s="3"/>
      <c r="OY992" s="3"/>
      <c r="OZ992" s="3"/>
      <c r="PA992" s="3"/>
      <c r="PB992" s="3"/>
      <c r="PC992" s="3"/>
      <c r="PD992" s="3"/>
      <c r="PE992" s="3"/>
      <c r="PF992" s="3"/>
      <c r="PG992" s="3"/>
      <c r="PH992" s="3"/>
      <c r="PI992" s="3"/>
      <c r="PJ992" s="3"/>
      <c r="PK992" s="3"/>
      <c r="PL992" s="3"/>
      <c r="PM992" s="3"/>
      <c r="PN992" s="3"/>
      <c r="PO992" s="3"/>
      <c r="PP992" s="3"/>
      <c r="PQ992" s="3"/>
      <c r="PR992" s="3"/>
      <c r="PS992" s="3"/>
      <c r="PT992" s="3"/>
      <c r="PU992" s="3"/>
      <c r="PV992" s="3"/>
      <c r="PW992" s="3"/>
      <c r="PX992" s="3"/>
      <c r="PY992" s="3"/>
      <c r="PZ992" s="3"/>
      <c r="QA992" s="3"/>
      <c r="QB992" s="3"/>
      <c r="QC992" s="3"/>
      <c r="QD992" s="3"/>
      <c r="QE992" s="3"/>
      <c r="QF992" s="3"/>
      <c r="QG992" s="3"/>
      <c r="QH992" s="3"/>
      <c r="QI992" s="3"/>
      <c r="QJ992" s="3"/>
      <c r="QK992" s="3"/>
      <c r="QL992" s="3"/>
      <c r="QM992" s="3"/>
      <c r="QN992" s="3"/>
      <c r="QO992" s="3"/>
      <c r="QP992" s="3"/>
      <c r="QQ992" s="3"/>
      <c r="QR992" s="3"/>
      <c r="QS992" s="3"/>
      <c r="QT992" s="3"/>
      <c r="QU992" s="3"/>
      <c r="QV992" s="3"/>
      <c r="QW992" s="3"/>
      <c r="QX992" s="3"/>
      <c r="QY992" s="3"/>
      <c r="QZ992" s="3"/>
      <c r="RA992" s="3"/>
      <c r="RB992" s="3"/>
      <c r="RC992" s="3"/>
      <c r="RD992" s="3"/>
      <c r="RE992" s="3"/>
      <c r="RF992" s="3"/>
      <c r="RG992" s="3"/>
      <c r="RH992" s="3"/>
      <c r="RI992" s="3"/>
      <c r="RJ992" s="3"/>
      <c r="RK992" s="3"/>
      <c r="RL992" s="3"/>
      <c r="RM992" s="3"/>
      <c r="RN992" s="3"/>
      <c r="RO992" s="3"/>
      <c r="RP992" s="3"/>
      <c r="RQ992" s="3"/>
      <c r="RR992" s="3"/>
      <c r="RS992" s="3"/>
      <c r="RT992" s="3"/>
      <c r="RU992" s="3"/>
      <c r="RV992" s="3"/>
      <c r="RW992" s="3"/>
      <c r="RX992" s="3"/>
      <c r="RY992" s="3"/>
      <c r="RZ992" s="3"/>
      <c r="SA992" s="3"/>
      <c r="SB992" s="3"/>
      <c r="SC992" s="3"/>
      <c r="SD992" s="3"/>
      <c r="SE992" s="3"/>
      <c r="SF992" s="3"/>
      <c r="SG992" s="3"/>
      <c r="SH992" s="3"/>
      <c r="SI992" s="3"/>
      <c r="SJ992" s="3"/>
      <c r="SK992" s="3"/>
      <c r="SL992" s="3"/>
      <c r="SM992" s="3"/>
      <c r="SN992" s="3"/>
      <c r="SO992" s="3"/>
      <c r="SP992" s="3"/>
      <c r="SQ992" s="3"/>
      <c r="SR992" s="3"/>
      <c r="SS992" s="3"/>
      <c r="ST992" s="3"/>
      <c r="SU992" s="3"/>
      <c r="SV992" s="3"/>
      <c r="SW992" s="3"/>
      <c r="SX992" s="3"/>
      <c r="SY992" s="3"/>
      <c r="SZ992" s="3"/>
      <c r="TA992" s="3"/>
      <c r="TB992" s="3"/>
      <c r="TC992" s="3"/>
      <c r="TD992" s="3"/>
      <c r="TE992" s="3"/>
      <c r="TF992" s="3"/>
      <c r="TG992" s="3"/>
      <c r="TH992" s="3"/>
      <c r="TI992" s="3"/>
      <c r="TJ992" s="3"/>
      <c r="TK992" s="3"/>
      <c r="TL992" s="3"/>
      <c r="TM992" s="3"/>
      <c r="TN992" s="3"/>
      <c r="TO992" s="3"/>
      <c r="TP992" s="3"/>
      <c r="TQ992" s="3"/>
      <c r="TR992" s="3"/>
      <c r="TS992" s="3"/>
      <c r="TT992" s="3"/>
      <c r="TU992" s="3"/>
      <c r="TV992" s="3"/>
      <c r="TW992" s="3"/>
      <c r="TX992" s="3"/>
      <c r="TY992" s="3"/>
      <c r="TZ992" s="3"/>
      <c r="UA992" s="3"/>
      <c r="UB992" s="3"/>
      <c r="UC992" s="3"/>
      <c r="UD992" s="3"/>
      <c r="UE992" s="3"/>
      <c r="UF992" s="3"/>
      <c r="UG992" s="3"/>
      <c r="UH992" s="3"/>
      <c r="UI992" s="3"/>
      <c r="UJ992" s="3"/>
      <c r="UK992" s="3"/>
      <c r="UL992" s="3"/>
      <c r="UM992" s="3"/>
      <c r="UN992" s="3"/>
      <c r="UO992" s="3"/>
      <c r="UP992" s="3"/>
      <c r="UQ992" s="3"/>
      <c r="UR992" s="3"/>
      <c r="US992" s="3"/>
      <c r="UT992" s="3"/>
      <c r="UU992" s="3"/>
      <c r="UV992" s="3"/>
      <c r="UW992" s="3"/>
      <c r="UX992" s="3"/>
      <c r="UY992" s="3"/>
      <c r="UZ992" s="3"/>
      <c r="VA992" s="3"/>
      <c r="VB992" s="3"/>
      <c r="VC992" s="3"/>
      <c r="VD992" s="3"/>
      <c r="VE992" s="3"/>
      <c r="VF992" s="3"/>
      <c r="VG992" s="3"/>
      <c r="VH992" s="3"/>
      <c r="VI992" s="3"/>
      <c r="VJ992" s="3"/>
      <c r="VK992" s="3"/>
      <c r="VL992" s="3"/>
      <c r="VM992" s="3"/>
      <c r="VN992" s="3"/>
      <c r="VO992" s="3"/>
      <c r="VP992" s="3"/>
      <c r="VQ992" s="3"/>
      <c r="VR992" s="3"/>
      <c r="VS992" s="3"/>
      <c r="VT992" s="3"/>
      <c r="VU992" s="3"/>
      <c r="VV992" s="3"/>
      <c r="VW992" s="3"/>
      <c r="VX992" s="3"/>
      <c r="VY992" s="3"/>
      <c r="VZ992" s="3"/>
      <c r="WA992" s="3"/>
      <c r="WB992" s="3"/>
      <c r="WC992" s="3"/>
      <c r="WD992" s="3"/>
      <c r="WE992" s="3"/>
      <c r="WF992" s="3"/>
      <c r="WG992" s="3"/>
      <c r="WH992" s="3"/>
      <c r="WI992" s="3"/>
      <c r="WJ992" s="3"/>
      <c r="WK992" s="3"/>
      <c r="WL992" s="3"/>
      <c r="WM992" s="3"/>
      <c r="WN992" s="3"/>
      <c r="WO992" s="3"/>
      <c r="WP992" s="3"/>
      <c r="WQ992" s="3"/>
      <c r="WR992" s="3"/>
      <c r="WS992" s="3"/>
      <c r="WT992" s="3"/>
      <c r="WU992" s="3"/>
      <c r="WV992" s="3"/>
      <c r="WW992" s="3"/>
      <c r="WX992" s="3"/>
      <c r="WY992" s="3"/>
      <c r="WZ992" s="3"/>
      <c r="XA992" s="3"/>
      <c r="XB992" s="3"/>
      <c r="XC992" s="3"/>
      <c r="XD992" s="3"/>
      <c r="XE992" s="3"/>
      <c r="XF992" s="3"/>
      <c r="XG992" s="3"/>
      <c r="XH992" s="3"/>
      <c r="XI992" s="3"/>
      <c r="XJ992" s="3"/>
      <c r="XK992" s="3"/>
      <c r="XL992" s="3"/>
      <c r="XM992" s="3"/>
      <c r="XN992" s="3"/>
      <c r="XO992" s="3"/>
      <c r="XP992" s="3"/>
      <c r="XQ992" s="3"/>
      <c r="XR992" s="3"/>
      <c r="XS992" s="3"/>
      <c r="XT992" s="3"/>
      <c r="XU992" s="3"/>
      <c r="XV992" s="3"/>
      <c r="XW992" s="3"/>
      <c r="XX992" s="3"/>
      <c r="XY992" s="3"/>
      <c r="XZ992" s="3"/>
      <c r="YA992" s="3"/>
      <c r="YB992" s="3"/>
      <c r="YC992" s="3"/>
      <c r="YD992" s="3"/>
      <c r="YE992" s="3"/>
      <c r="YF992" s="3"/>
      <c r="YG992" s="3"/>
      <c r="YH992" s="3"/>
      <c r="YI992" s="3"/>
      <c r="YJ992" s="3"/>
      <c r="YK992" s="3"/>
      <c r="YL992" s="3"/>
      <c r="YM992" s="3"/>
      <c r="YN992" s="3"/>
      <c r="YO992" s="3"/>
      <c r="YP992" s="3"/>
      <c r="YQ992" s="3"/>
      <c r="YR992" s="3"/>
      <c r="YS992" s="3"/>
      <c r="YT992" s="3"/>
      <c r="YU992" s="3"/>
      <c r="YV992" s="3"/>
      <c r="YW992" s="3"/>
      <c r="YX992" s="3"/>
      <c r="YY992" s="3"/>
      <c r="YZ992" s="3"/>
      <c r="ZA992" s="3"/>
      <c r="ZB992" s="3"/>
      <c r="ZC992" s="3"/>
      <c r="ZD992" s="3"/>
      <c r="ZE992" s="3"/>
      <c r="ZF992" s="3"/>
      <c r="ZG992" s="3"/>
      <c r="ZH992" s="3"/>
      <c r="ZI992" s="3"/>
      <c r="ZJ992" s="3"/>
      <c r="ZK992" s="3"/>
      <c r="ZL992" s="3"/>
      <c r="ZM992" s="3"/>
      <c r="ZN992" s="3"/>
      <c r="ZO992" s="3"/>
      <c r="ZP992" s="3"/>
      <c r="ZQ992" s="3"/>
      <c r="ZR992" s="3"/>
      <c r="ZS992" s="3"/>
      <c r="ZT992" s="3"/>
      <c r="ZU992" s="3"/>
      <c r="ZV992" s="3"/>
      <c r="ZW992" s="3"/>
      <c r="ZX992" s="3"/>
      <c r="ZY992" s="3"/>
      <c r="ZZ992" s="3"/>
      <c r="AAA992" s="3"/>
      <c r="AAB992" s="3"/>
      <c r="AAC992" s="3"/>
      <c r="AAD992" s="3"/>
      <c r="AAE992" s="3"/>
      <c r="AAF992" s="3"/>
      <c r="AAG992" s="3"/>
      <c r="AAH992" s="3"/>
      <c r="AAI992" s="3"/>
      <c r="AAJ992" s="3"/>
      <c r="AAK992" s="3"/>
      <c r="AAL992" s="3"/>
      <c r="AAM992" s="3"/>
      <c r="AAN992" s="3"/>
      <c r="AAO992" s="3"/>
      <c r="AAP992" s="3"/>
      <c r="AAQ992" s="3"/>
      <c r="AAR992" s="3"/>
      <c r="AAS992" s="3"/>
      <c r="AAT992" s="3"/>
      <c r="AAU992" s="3"/>
      <c r="AAV992" s="3"/>
      <c r="AAW992" s="3"/>
      <c r="AAX992" s="3"/>
      <c r="AAY992" s="3"/>
      <c r="AAZ992" s="3"/>
      <c r="ABA992" s="3"/>
      <c r="ABB992" s="3"/>
      <c r="ABC992" s="3"/>
      <c r="ABD992" s="3"/>
      <c r="ABE992" s="3"/>
      <c r="ABF992" s="3"/>
      <c r="ABG992" s="3"/>
      <c r="ABH992" s="3"/>
      <c r="ABI992" s="3"/>
      <c r="ABJ992" s="3"/>
      <c r="ABK992" s="3"/>
      <c r="ABL992" s="3"/>
      <c r="ABM992" s="3"/>
      <c r="ABN992" s="3"/>
      <c r="ABO992" s="3"/>
      <c r="ABP992" s="3"/>
      <c r="ABQ992" s="3"/>
      <c r="ABR992" s="3"/>
      <c r="ABS992" s="3"/>
      <c r="ABT992" s="3"/>
      <c r="ABU992" s="3"/>
      <c r="ABV992" s="3"/>
      <c r="ABW992" s="3"/>
      <c r="ABX992" s="3"/>
      <c r="ABY992" s="3"/>
      <c r="ABZ992" s="3"/>
      <c r="ACA992" s="3"/>
      <c r="ACB992" s="3"/>
      <c r="ACC992" s="3"/>
      <c r="ACD992" s="3"/>
      <c r="ACE992" s="3"/>
      <c r="ACF992" s="3"/>
      <c r="ACG992" s="3"/>
      <c r="ACH992" s="3"/>
      <c r="ACI992" s="3"/>
      <c r="ACJ992" s="3"/>
      <c r="ACK992" s="3"/>
      <c r="ACL992" s="3"/>
      <c r="ACM992" s="3"/>
      <c r="ACN992" s="3"/>
      <c r="ACO992" s="3"/>
      <c r="ACP992" s="3"/>
      <c r="ACQ992" s="3"/>
      <c r="ACR992" s="3"/>
      <c r="ACS992" s="3"/>
      <c r="ACT992" s="3"/>
      <c r="ACU992" s="3"/>
      <c r="ACV992" s="3"/>
      <c r="ACW992" s="3"/>
      <c r="ACX992" s="3"/>
      <c r="ACY992" s="3"/>
      <c r="ACZ992" s="3"/>
      <c r="ADA992" s="3"/>
      <c r="ADB992" s="3"/>
      <c r="ADC992" s="3"/>
      <c r="ADD992" s="3"/>
      <c r="ADE992" s="3"/>
      <c r="ADF992" s="3"/>
      <c r="ADG992" s="3"/>
      <c r="ADH992" s="3"/>
      <c r="ADI992" s="3"/>
      <c r="ADJ992" s="3"/>
      <c r="ADK992" s="3"/>
      <c r="ADL992" s="3"/>
      <c r="ADM992" s="3"/>
      <c r="ADN992" s="3"/>
      <c r="ADO992" s="3"/>
      <c r="ADP992" s="3"/>
      <c r="ADQ992" s="3"/>
      <c r="ADR992" s="3"/>
      <c r="ADS992" s="3"/>
      <c r="ADT992" s="3"/>
      <c r="ADU992" s="3"/>
      <c r="ADV992" s="3"/>
      <c r="ADW992" s="3"/>
      <c r="ADX992" s="3"/>
      <c r="ADY992" s="3"/>
      <c r="ADZ992" s="3"/>
      <c r="AEA992" s="3"/>
      <c r="AEB992" s="3"/>
      <c r="AEC992" s="3"/>
      <c r="AED992" s="3"/>
      <c r="AEE992" s="3"/>
      <c r="AEF992" s="3"/>
      <c r="AEG992" s="3"/>
      <c r="AEH992" s="3"/>
      <c r="AEI992" s="3"/>
      <c r="AEJ992" s="3"/>
      <c r="AEK992" s="3"/>
      <c r="AEL992" s="3"/>
      <c r="AEM992" s="3"/>
      <c r="AEN992" s="3"/>
      <c r="AEO992" s="3"/>
      <c r="AEP992" s="3"/>
      <c r="AEQ992" s="3"/>
      <c r="AER992" s="3"/>
      <c r="AES992" s="3"/>
      <c r="AET992" s="3"/>
      <c r="AEU992" s="3"/>
      <c r="AEV992" s="3"/>
      <c r="AEW992" s="3"/>
      <c r="AEX992" s="3"/>
      <c r="AEY992" s="3"/>
      <c r="AEZ992" s="3"/>
      <c r="AFA992" s="3"/>
      <c r="AFB992" s="3"/>
      <c r="AFC992" s="3"/>
      <c r="AFD992" s="3"/>
      <c r="AFE992" s="3"/>
      <c r="AFF992" s="3"/>
      <c r="AFG992" s="3"/>
      <c r="AFH992" s="3"/>
      <c r="AFI992" s="3"/>
      <c r="AFJ992" s="3"/>
      <c r="AFK992" s="3"/>
      <c r="AFL992" s="3"/>
      <c r="AFM992" s="3"/>
      <c r="AFN992" s="3"/>
      <c r="AFO992" s="3"/>
      <c r="AFP992" s="3"/>
      <c r="AFQ992" s="3"/>
      <c r="AFR992" s="3"/>
      <c r="AFS992" s="3"/>
      <c r="AFT992" s="3"/>
      <c r="AFU992" s="3"/>
      <c r="AFV992" s="3"/>
      <c r="AFW992" s="3"/>
      <c r="AFX992" s="3"/>
      <c r="AFY992" s="3"/>
      <c r="AFZ992" s="3"/>
      <c r="AGA992" s="3"/>
      <c r="AGB992" s="3"/>
      <c r="AGC992" s="3"/>
      <c r="AGD992" s="3"/>
      <c r="AGE992" s="3"/>
      <c r="AGF992" s="3"/>
      <c r="AGG992" s="3"/>
      <c r="AGH992" s="3"/>
      <c r="AGI992" s="3"/>
      <c r="AGJ992" s="3"/>
      <c r="AGK992" s="3"/>
      <c r="AGL992" s="3"/>
      <c r="AGM992" s="3"/>
      <c r="AGN992" s="3"/>
      <c r="AGO992" s="3"/>
      <c r="AGP992" s="3"/>
      <c r="AGQ992" s="3"/>
      <c r="AGR992" s="3"/>
      <c r="AGS992" s="3"/>
      <c r="AGT992" s="3"/>
      <c r="AGU992" s="3"/>
      <c r="AGV992" s="3"/>
      <c r="AGW992" s="3"/>
      <c r="AGX992" s="3"/>
      <c r="AGY992" s="3"/>
      <c r="AGZ992" s="3"/>
      <c r="AHA992" s="3"/>
      <c r="AHB992" s="3"/>
      <c r="AHC992" s="3"/>
      <c r="AHD992" s="3"/>
      <c r="AHE992" s="3"/>
      <c r="AHF992" s="3"/>
      <c r="AHG992" s="3"/>
      <c r="AHH992" s="3"/>
      <c r="AHI992" s="3"/>
      <c r="AHJ992" s="3"/>
      <c r="AHK992" s="3"/>
      <c r="AHL992" s="3"/>
      <c r="AHM992" s="3"/>
      <c r="AHN992" s="3"/>
      <c r="AHO992" s="3"/>
      <c r="AHP992" s="3"/>
      <c r="AHQ992" s="3"/>
      <c r="AHR992" s="3"/>
      <c r="AHS992" s="3"/>
      <c r="AHT992" s="3"/>
      <c r="AHU992" s="3"/>
      <c r="AHV992" s="3"/>
      <c r="AHW992" s="3"/>
      <c r="AHX992" s="3"/>
      <c r="AHY992" s="3"/>
      <c r="AHZ992" s="3"/>
      <c r="AIA992" s="3"/>
      <c r="AIB992" s="3"/>
      <c r="AIC992" s="3"/>
      <c r="AID992" s="3"/>
      <c r="AIE992" s="3"/>
      <c r="AIF992" s="3"/>
      <c r="AIG992" s="3"/>
      <c r="AIH992" s="3"/>
      <c r="AII992" s="3"/>
      <c r="AIJ992" s="3"/>
      <c r="AIK992" s="3"/>
      <c r="AIL992" s="3"/>
      <c r="AIM992" s="3"/>
      <c r="AIN992" s="3"/>
      <c r="AIO992" s="3"/>
      <c r="AIP992" s="3"/>
      <c r="AIQ992" s="3"/>
      <c r="AIR992" s="3"/>
      <c r="AIS992" s="3"/>
      <c r="AIT992" s="3"/>
      <c r="AIU992" s="3"/>
      <c r="AIV992" s="3"/>
      <c r="AIW992" s="3"/>
      <c r="AIX992" s="3"/>
      <c r="AIY992" s="3"/>
      <c r="AIZ992" s="3"/>
      <c r="AJA992" s="3"/>
      <c r="AJB992" s="3"/>
      <c r="AJC992" s="3"/>
      <c r="AJD992" s="3"/>
      <c r="AJE992" s="3"/>
      <c r="AJF992" s="3"/>
      <c r="AJG992" s="3"/>
      <c r="AJH992" s="3"/>
      <c r="AJI992" s="3"/>
      <c r="AJJ992" s="3"/>
      <c r="AJK992" s="3"/>
      <c r="AJL992" s="3"/>
      <c r="AJM992" s="3"/>
      <c r="AJN992" s="3"/>
      <c r="AJO992" s="3"/>
      <c r="AJP992" s="3"/>
      <c r="AJQ992" s="3"/>
      <c r="AJR992" s="3"/>
      <c r="AJS992" s="3"/>
      <c r="AJT992" s="3"/>
      <c r="AJU992" s="3"/>
      <c r="AJV992" s="3"/>
      <c r="AJW992" s="3"/>
      <c r="AJX992" s="3"/>
      <c r="AJY992" s="3"/>
      <c r="AJZ992" s="3"/>
      <c r="AKA992" s="3"/>
      <c r="AKB992" s="3"/>
      <c r="AKC992" s="3"/>
      <c r="AKD992" s="3"/>
      <c r="AKE992" s="3"/>
      <c r="AKF992" s="3"/>
      <c r="AKG992" s="3"/>
      <c r="AKH992" s="3"/>
      <c r="AKI992" s="3"/>
      <c r="AKJ992" s="3"/>
      <c r="AKK992" s="3"/>
      <c r="AKL992" s="3"/>
      <c r="AKM992" s="3"/>
      <c r="AKN992" s="3"/>
      <c r="AKO992" s="3"/>
      <c r="AKP992" s="3"/>
      <c r="AKQ992" s="3"/>
      <c r="AKR992" s="3"/>
      <c r="AKS992" s="3"/>
      <c r="AKT992" s="3"/>
      <c r="AKU992" s="3"/>
      <c r="AKV992" s="3"/>
      <c r="AKW992" s="3"/>
      <c r="AKX992" s="3"/>
      <c r="AKY992" s="3"/>
      <c r="AKZ992" s="3"/>
      <c r="ALA992" s="3"/>
      <c r="ALB992" s="3"/>
      <c r="ALC992" s="3"/>
      <c r="ALD992" s="3"/>
      <c r="ALE992" s="3"/>
      <c r="ALF992" s="3"/>
      <c r="ALG992" s="3"/>
      <c r="ALH992" s="3"/>
      <c r="ALI992" s="3"/>
      <c r="ALJ992" s="3"/>
      <c r="ALK992" s="3"/>
      <c r="ALL992" s="3"/>
      <c r="ALM992" s="3"/>
      <c r="ALN992" s="3"/>
      <c r="ALO992" s="3"/>
      <c r="ALP992" s="3"/>
      <c r="ALQ992" s="3"/>
      <c r="ALR992" s="3"/>
      <c r="ALS992" s="3"/>
      <c r="ALT992" s="3"/>
      <c r="ALU992" s="3"/>
      <c r="ALV992" s="3"/>
      <c r="ALW992" s="3"/>
      <c r="ALX992" s="3"/>
      <c r="ALY992" s="3"/>
      <c r="ALZ992" s="3"/>
      <c r="AMA992" s="3"/>
      <c r="AMB992" s="3"/>
      <c r="AMC992" s="3"/>
      <c r="AMD992" s="3"/>
      <c r="AME992" s="3"/>
      <c r="AMF992" s="3"/>
      <c r="AMG992" s="3"/>
      <c r="AMH992" s="3"/>
      <c r="AMI992" s="3"/>
      <c r="AMJ992" s="3"/>
      <c r="AMK992" s="3"/>
      <c r="AML992" s="3"/>
      <c r="AMM992" s="3"/>
      <c r="AMN992" s="3"/>
      <c r="AMO992" s="3"/>
      <c r="AMP992" s="3"/>
      <c r="AMQ992" s="3"/>
      <c r="AMR992" s="3"/>
      <c r="AMS992" s="3"/>
      <c r="AMT992" s="3"/>
      <c r="AMU992" s="3"/>
      <c r="AMV992" s="3"/>
      <c r="AMW992" s="3"/>
      <c r="AMX992" s="3"/>
      <c r="AMY992" s="3"/>
      <c r="AMZ992" s="3"/>
      <c r="ANA992" s="3"/>
      <c r="ANB992" s="3"/>
      <c r="ANC992" s="3"/>
      <c r="AND992" s="3"/>
      <c r="ANE992" s="3"/>
      <c r="ANF992" s="3"/>
      <c r="ANG992" s="3"/>
      <c r="ANH992" s="3"/>
      <c r="ANI992" s="3"/>
      <c r="ANJ992" s="3"/>
      <c r="ANK992" s="3"/>
      <c r="ANL992" s="3"/>
      <c r="ANM992" s="3"/>
      <c r="ANN992" s="3"/>
      <c r="ANO992" s="3"/>
      <c r="ANP992" s="3"/>
      <c r="ANQ992" s="3"/>
      <c r="ANR992" s="3"/>
      <c r="ANS992" s="3"/>
      <c r="ANT992" s="3"/>
      <c r="ANU992" s="3"/>
      <c r="ANV992" s="3"/>
      <c r="ANW992" s="3"/>
      <c r="ANX992" s="3"/>
      <c r="ANY992" s="3"/>
      <c r="ANZ992" s="3"/>
      <c r="AOA992" s="3"/>
      <c r="AOB992" s="3"/>
      <c r="AOC992" s="3"/>
      <c r="AOD992" s="3"/>
      <c r="AOE992" s="3"/>
      <c r="AOF992" s="3"/>
      <c r="AOG992" s="3"/>
      <c r="AOH992" s="3"/>
      <c r="AOI992" s="3"/>
      <c r="AOJ992" s="3"/>
      <c r="AOK992" s="3"/>
      <c r="AOL992" s="3"/>
      <c r="AOM992" s="3"/>
      <c r="AON992" s="3"/>
      <c r="AOO992" s="3"/>
      <c r="AOP992" s="3"/>
      <c r="AOQ992" s="3"/>
      <c r="AOR992" s="3"/>
      <c r="AOS992" s="3"/>
      <c r="AOT992" s="3"/>
      <c r="AOU992" s="3"/>
      <c r="AOV992" s="3"/>
      <c r="AOW992" s="3"/>
      <c r="AOX992" s="3"/>
      <c r="AOY992" s="3"/>
      <c r="AOZ992" s="3"/>
      <c r="APA992" s="3"/>
      <c r="APB992" s="3"/>
      <c r="APC992" s="3"/>
      <c r="APD992" s="3"/>
      <c r="APE992" s="3"/>
      <c r="APF992" s="3"/>
      <c r="APG992" s="3"/>
      <c r="APH992" s="3"/>
      <c r="API992" s="3"/>
      <c r="APJ992" s="3"/>
      <c r="APK992" s="3"/>
      <c r="APL992" s="3"/>
      <c r="APM992" s="3"/>
      <c r="APN992" s="3"/>
      <c r="APO992" s="3"/>
      <c r="APP992" s="3"/>
      <c r="APQ992" s="3"/>
      <c r="APR992" s="3"/>
      <c r="APS992" s="3"/>
      <c r="APT992" s="3"/>
      <c r="APU992" s="3"/>
      <c r="APV992" s="3"/>
      <c r="APW992" s="3"/>
      <c r="APX992" s="3"/>
      <c r="APY992" s="3"/>
      <c r="APZ992" s="3"/>
      <c r="AQA992" s="3"/>
      <c r="AQB992" s="3"/>
      <c r="AQC992" s="3"/>
      <c r="AQD992" s="3"/>
      <c r="AQE992" s="3"/>
      <c r="AQF992" s="3"/>
      <c r="AQG992" s="3"/>
      <c r="AQH992" s="3"/>
      <c r="AQI992" s="3"/>
      <c r="AQJ992" s="3"/>
      <c r="AQK992" s="3"/>
      <c r="AQL992" s="3"/>
      <c r="AQM992" s="3"/>
      <c r="AQN992" s="3"/>
      <c r="AQO992" s="3"/>
      <c r="AQP992" s="3"/>
      <c r="AQQ992" s="3"/>
      <c r="AQR992" s="3"/>
      <c r="AQS992" s="3"/>
      <c r="AQT992" s="3"/>
      <c r="AQU992" s="3"/>
      <c r="AQV992" s="3"/>
      <c r="AQW992" s="3"/>
      <c r="AQX992" s="3"/>
      <c r="AQY992" s="3"/>
      <c r="AQZ992" s="3"/>
      <c r="ARA992" s="3"/>
      <c r="ARB992" s="3"/>
      <c r="ARC992" s="3"/>
      <c r="ARD992" s="3"/>
      <c r="ARE992" s="3"/>
      <c r="ARF992" s="3"/>
      <c r="ARG992" s="3"/>
      <c r="ARH992" s="3"/>
      <c r="ARI992" s="3"/>
      <c r="ARJ992" s="3"/>
      <c r="ARK992" s="3"/>
      <c r="ARL992" s="3"/>
      <c r="ARM992" s="3"/>
      <c r="ARN992" s="3"/>
      <c r="ARO992" s="3"/>
      <c r="ARP992" s="3"/>
      <c r="ARQ992" s="3"/>
      <c r="ARR992" s="3"/>
      <c r="ARS992" s="3"/>
      <c r="ART992" s="3"/>
      <c r="ARU992" s="3"/>
      <c r="ARV992" s="3"/>
      <c r="ARW992" s="3"/>
      <c r="ARX992" s="3"/>
      <c r="ARY992" s="3"/>
      <c r="ARZ992" s="3"/>
      <c r="ASA992" s="3"/>
      <c r="ASB992" s="3"/>
      <c r="ASC992" s="3"/>
      <c r="ASD992" s="3"/>
      <c r="ASE992" s="3"/>
      <c r="ASF992" s="3"/>
      <c r="ASG992" s="3"/>
      <c r="ASH992" s="3"/>
      <c r="ASI992" s="3"/>
      <c r="ASJ992" s="3"/>
      <c r="ASK992" s="3"/>
      <c r="ASL992" s="3"/>
      <c r="ASM992" s="3"/>
      <c r="ASN992" s="3"/>
      <c r="ASO992" s="3"/>
      <c r="ASP992" s="3"/>
      <c r="ASQ992" s="3"/>
      <c r="ASR992" s="3"/>
      <c r="ASS992" s="3"/>
      <c r="AST992" s="3"/>
      <c r="ASU992" s="3"/>
      <c r="ASV992" s="3"/>
      <c r="ASW992" s="3"/>
      <c r="ASX992" s="3"/>
      <c r="ASY992" s="3"/>
      <c r="ASZ992" s="3"/>
      <c r="ATA992" s="3"/>
      <c r="ATB992" s="3"/>
      <c r="ATC992" s="3"/>
      <c r="ATD992" s="3"/>
      <c r="ATE992" s="3"/>
      <c r="ATF992" s="3"/>
      <c r="ATG992" s="3"/>
      <c r="ATH992" s="3"/>
      <c r="ATI992" s="3"/>
      <c r="ATJ992" s="3"/>
      <c r="ATK992" s="3"/>
      <c r="ATL992" s="3"/>
      <c r="ATM992" s="3"/>
      <c r="ATN992" s="3"/>
      <c r="ATO992" s="3"/>
      <c r="ATP992" s="3"/>
      <c r="ATQ992" s="3"/>
      <c r="ATR992" s="3"/>
      <c r="ATS992" s="3"/>
      <c r="ATT992" s="3"/>
      <c r="ATU992" s="3"/>
      <c r="ATV992" s="3"/>
      <c r="ATW992" s="3"/>
      <c r="ATX992" s="3"/>
      <c r="ATY992" s="3"/>
      <c r="ATZ992" s="3"/>
      <c r="AUA992" s="3"/>
      <c r="AUB992" s="3"/>
      <c r="AUC992" s="3"/>
      <c r="AUD992" s="3"/>
      <c r="AUE992" s="3"/>
      <c r="AUF992" s="3"/>
      <c r="AUG992" s="3"/>
      <c r="AUH992" s="3"/>
      <c r="AUI992" s="3"/>
      <c r="AUJ992" s="3"/>
      <c r="AUK992" s="3"/>
      <c r="AUL992" s="3"/>
      <c r="AUM992" s="3"/>
      <c r="AUN992" s="3"/>
      <c r="AUO992" s="3"/>
      <c r="AUP992" s="3"/>
      <c r="AUQ992" s="3"/>
      <c r="AUR992" s="3"/>
      <c r="AUS992" s="3"/>
      <c r="AUT992" s="3"/>
      <c r="AUU992" s="3"/>
      <c r="AUV992" s="3"/>
      <c r="AUW992" s="3"/>
      <c r="AUX992" s="3"/>
      <c r="AUY992" s="3"/>
      <c r="AUZ992" s="3"/>
      <c r="AVA992" s="3"/>
      <c r="AVB992" s="3"/>
      <c r="AVC992" s="3"/>
      <c r="AVD992" s="3"/>
      <c r="AVE992" s="3"/>
      <c r="AVF992" s="3"/>
      <c r="AVG992" s="3"/>
      <c r="AVH992" s="3"/>
      <c r="AVI992" s="3"/>
      <c r="AVJ992" s="3"/>
      <c r="AVK992" s="3"/>
      <c r="AVL992" s="3"/>
      <c r="AVM992" s="3"/>
      <c r="AVN992" s="3"/>
      <c r="AVO992" s="3"/>
      <c r="AVP992" s="3"/>
      <c r="AVQ992" s="3"/>
      <c r="AVR992" s="3"/>
      <c r="AVS992" s="3"/>
      <c r="AVT992" s="3"/>
      <c r="AVU992" s="3"/>
      <c r="AVV992" s="3"/>
      <c r="AVW992" s="3"/>
      <c r="AVX992" s="3"/>
      <c r="AVY992" s="3"/>
      <c r="AVZ992" s="3"/>
      <c r="AWA992" s="3"/>
      <c r="AWB992" s="3"/>
      <c r="AWC992" s="3"/>
      <c r="AWD992" s="3"/>
      <c r="AWE992" s="3"/>
      <c r="AWF992" s="3"/>
      <c r="AWG992" s="3"/>
      <c r="AWH992" s="3"/>
      <c r="AWI992" s="3"/>
      <c r="AWJ992" s="3"/>
      <c r="AWK992" s="3"/>
      <c r="AWL992" s="3"/>
      <c r="AWM992" s="3"/>
      <c r="AWN992" s="3"/>
      <c r="AWO992" s="3"/>
      <c r="AWP992" s="3"/>
      <c r="AWQ992" s="3"/>
      <c r="AWR992" s="3"/>
      <c r="AWS992" s="3"/>
      <c r="AWT992" s="3"/>
      <c r="AWU992" s="3"/>
      <c r="AWV992" s="3"/>
      <c r="AWW992" s="3"/>
      <c r="AWX992" s="3"/>
      <c r="AWY992" s="3"/>
      <c r="AWZ992" s="3"/>
      <c r="AXA992" s="3"/>
      <c r="AXB992" s="3"/>
      <c r="AXC992" s="3"/>
      <c r="AXD992" s="3"/>
      <c r="AXE992" s="3"/>
      <c r="AXF992" s="3"/>
      <c r="AXG992" s="3"/>
      <c r="AXH992" s="3"/>
      <c r="AXI992" s="3"/>
      <c r="AXJ992" s="3"/>
      <c r="AXK992" s="3"/>
      <c r="AXL992" s="3"/>
      <c r="AXM992" s="3"/>
      <c r="AXN992" s="3"/>
      <c r="AXO992" s="3"/>
      <c r="AXP992" s="3"/>
      <c r="AXQ992" s="3"/>
      <c r="AXR992" s="3"/>
      <c r="AXS992" s="3"/>
      <c r="AXT992" s="3"/>
      <c r="AXU992" s="3"/>
      <c r="AXV992" s="3"/>
      <c r="AXW992" s="3"/>
      <c r="AXX992" s="3"/>
      <c r="AXY992" s="3"/>
      <c r="AXZ992" s="3"/>
      <c r="AYA992" s="3"/>
      <c r="AYB992" s="3"/>
      <c r="AYC992" s="3"/>
      <c r="AYD992" s="3"/>
      <c r="AYE992" s="3"/>
      <c r="AYF992" s="3"/>
      <c r="AYG992" s="3"/>
      <c r="AYH992" s="3"/>
      <c r="AYI992" s="3"/>
      <c r="AYJ992" s="3"/>
      <c r="AYK992" s="3"/>
      <c r="AYL992" s="3"/>
      <c r="AYM992" s="3"/>
      <c r="AYN992" s="3"/>
      <c r="AYO992" s="3"/>
      <c r="AYP992" s="3"/>
      <c r="AYQ992" s="3"/>
      <c r="AYR992" s="3"/>
      <c r="AYS992" s="3"/>
      <c r="AYT992" s="3"/>
      <c r="AYU992" s="3"/>
      <c r="AYV992" s="3"/>
      <c r="AYW992" s="3"/>
      <c r="AYX992" s="3"/>
      <c r="AYY992" s="3"/>
      <c r="AYZ992" s="3"/>
      <c r="AZA992" s="3"/>
      <c r="AZB992" s="3"/>
      <c r="AZC992" s="3"/>
      <c r="AZD992" s="3"/>
      <c r="AZE992" s="3"/>
      <c r="AZF992" s="3"/>
      <c r="AZG992" s="3"/>
      <c r="AZH992" s="3"/>
      <c r="AZI992" s="3"/>
      <c r="AZJ992" s="3"/>
      <c r="AZK992" s="3"/>
      <c r="AZL992" s="3"/>
      <c r="AZM992" s="3"/>
      <c r="AZN992" s="3"/>
      <c r="AZO992" s="3"/>
      <c r="AZP992" s="3"/>
      <c r="AZQ992" s="3"/>
      <c r="AZR992" s="3"/>
      <c r="AZS992" s="3"/>
      <c r="AZT992" s="3"/>
      <c r="AZU992" s="3"/>
      <c r="AZV992" s="3"/>
      <c r="AZW992" s="3"/>
      <c r="AZX992" s="3"/>
      <c r="AZY992" s="3"/>
      <c r="AZZ992" s="3"/>
      <c r="BAA992" s="3"/>
      <c r="BAB992" s="3"/>
      <c r="BAC992" s="3"/>
      <c r="BAD992" s="3"/>
      <c r="BAE992" s="3"/>
      <c r="BAF992" s="3"/>
      <c r="BAG992" s="3"/>
      <c r="BAH992" s="3"/>
      <c r="BAI992" s="3"/>
      <c r="BAJ992" s="3"/>
      <c r="BAK992" s="3"/>
      <c r="BAL992" s="3"/>
      <c r="BAM992" s="3"/>
      <c r="BAN992" s="3"/>
      <c r="BAO992" s="3"/>
      <c r="BAP992" s="3"/>
      <c r="BAQ992" s="3"/>
      <c r="BAR992" s="3"/>
      <c r="BAS992" s="3"/>
      <c r="BAT992" s="3"/>
      <c r="BAU992" s="3"/>
      <c r="BAV992" s="3"/>
      <c r="BAW992" s="3"/>
      <c r="BAX992" s="3"/>
      <c r="BAY992" s="3"/>
      <c r="BAZ992" s="3"/>
      <c r="BBA992" s="3"/>
      <c r="BBB992" s="3"/>
      <c r="BBC992" s="3"/>
      <c r="BBD992" s="3"/>
      <c r="BBE992" s="3"/>
      <c r="BBF992" s="3"/>
      <c r="BBG992" s="3"/>
      <c r="BBH992" s="3"/>
      <c r="BBI992" s="3"/>
      <c r="BBJ992" s="3"/>
      <c r="BBK992" s="3"/>
      <c r="BBL992" s="3"/>
      <c r="BBM992" s="3"/>
      <c r="BBN992" s="3"/>
      <c r="BBO992" s="3"/>
      <c r="BBP992" s="3"/>
      <c r="BBQ992" s="3"/>
      <c r="BBR992" s="3"/>
      <c r="BBS992" s="3"/>
      <c r="BBT992" s="3"/>
      <c r="BBU992" s="3"/>
      <c r="BBV992" s="3"/>
      <c r="BBW992" s="3"/>
      <c r="BBX992" s="3"/>
      <c r="BBY992" s="3"/>
      <c r="BBZ992" s="3"/>
      <c r="BCA992" s="3"/>
      <c r="BCB992" s="3"/>
      <c r="BCC992" s="3"/>
      <c r="BCD992" s="3"/>
      <c r="BCE992" s="3"/>
      <c r="BCF992" s="3"/>
      <c r="BCG992" s="3"/>
      <c r="BCH992" s="3"/>
      <c r="BCI992" s="3"/>
      <c r="BCJ992" s="3"/>
      <c r="BCK992" s="3"/>
      <c r="BCL992" s="3"/>
      <c r="BCM992" s="3"/>
      <c r="BCN992" s="3"/>
      <c r="BCO992" s="3"/>
      <c r="BCP992" s="3"/>
      <c r="BCQ992" s="3"/>
      <c r="BCR992" s="3"/>
      <c r="BCS992" s="3"/>
      <c r="BCT992" s="3"/>
      <c r="BCU992" s="3"/>
      <c r="BCV992" s="3"/>
      <c r="BCW992" s="3"/>
      <c r="BCX992" s="3"/>
      <c r="BCY992" s="3"/>
      <c r="BCZ992" s="3"/>
      <c r="BDA992" s="3"/>
      <c r="BDB992" s="3"/>
      <c r="BDC992" s="3"/>
      <c r="BDD992" s="3"/>
      <c r="BDE992" s="3"/>
      <c r="BDF992" s="3"/>
      <c r="BDG992" s="3"/>
      <c r="BDH992" s="3"/>
      <c r="BDI992" s="3"/>
      <c r="BDJ992" s="3"/>
      <c r="BDK992" s="3"/>
      <c r="BDL992" s="3"/>
      <c r="BDM992" s="3"/>
      <c r="BDN992" s="3"/>
      <c r="BDO992" s="3"/>
      <c r="BDP992" s="3"/>
      <c r="BDQ992" s="3"/>
      <c r="BDR992" s="3"/>
      <c r="BDS992" s="3"/>
      <c r="BDT992" s="3"/>
      <c r="BDU992" s="3"/>
      <c r="BDV992" s="3"/>
      <c r="BDW992" s="3"/>
      <c r="BDX992" s="3"/>
      <c r="BDY992" s="3"/>
      <c r="BDZ992" s="3"/>
      <c r="BEA992" s="3"/>
      <c r="BEB992" s="3"/>
      <c r="BEC992" s="3"/>
      <c r="BED992" s="3"/>
      <c r="BEE992" s="3"/>
      <c r="BEF992" s="3"/>
      <c r="BEG992" s="3"/>
      <c r="BEH992" s="3"/>
      <c r="BEI992" s="3"/>
      <c r="BEJ992" s="3"/>
      <c r="BEK992" s="3"/>
      <c r="BEL992" s="3"/>
      <c r="BEM992" s="3"/>
      <c r="BEN992" s="3"/>
      <c r="BEO992" s="3"/>
      <c r="BEP992" s="3"/>
      <c r="BEQ992" s="3"/>
      <c r="BER992" s="3"/>
      <c r="BES992" s="3"/>
      <c r="BET992" s="3"/>
      <c r="BEU992" s="3"/>
      <c r="BEV992" s="3"/>
      <c r="BEW992" s="3"/>
      <c r="BEX992" s="3"/>
      <c r="BEY992" s="3"/>
      <c r="BEZ992" s="3"/>
      <c r="BFA992" s="3"/>
      <c r="BFB992" s="3"/>
      <c r="BFC992" s="3"/>
      <c r="BFD992" s="3"/>
      <c r="BFE992" s="3"/>
      <c r="BFF992" s="3"/>
      <c r="BFG992" s="3"/>
      <c r="BFH992" s="3"/>
      <c r="BFI992" s="3"/>
      <c r="BFJ992" s="3"/>
      <c r="BFK992" s="3"/>
      <c r="BFL992" s="3"/>
      <c r="BFM992" s="3"/>
      <c r="BFN992" s="3"/>
      <c r="BFO992" s="3"/>
      <c r="BFP992" s="3"/>
      <c r="BFQ992" s="3"/>
      <c r="BFR992" s="3"/>
      <c r="BFS992" s="3"/>
      <c r="BFT992" s="3"/>
      <c r="BFU992" s="3"/>
      <c r="BFV992" s="3"/>
      <c r="BFW992" s="3"/>
      <c r="BFX992" s="3"/>
      <c r="BFY992" s="3"/>
      <c r="BFZ992" s="3"/>
      <c r="BGA992" s="3"/>
      <c r="BGB992" s="3"/>
      <c r="BGC992" s="3"/>
      <c r="BGD992" s="3"/>
      <c r="BGE992" s="3"/>
      <c r="BGF992" s="3"/>
      <c r="BGG992" s="3"/>
      <c r="BGH992" s="3"/>
      <c r="BGI992" s="3"/>
      <c r="BGJ992" s="3"/>
      <c r="BGK992" s="3"/>
      <c r="BGL992" s="3"/>
      <c r="BGM992" s="3"/>
      <c r="BGN992" s="3"/>
      <c r="BGO992" s="3"/>
      <c r="BGP992" s="3"/>
      <c r="BGQ992" s="3"/>
      <c r="BGR992" s="3"/>
      <c r="BGS992" s="3"/>
      <c r="BGT992" s="3"/>
      <c r="BGU992" s="3"/>
      <c r="BGV992" s="3"/>
      <c r="BGW992" s="3"/>
      <c r="BGX992" s="3"/>
      <c r="BGY992" s="3"/>
      <c r="BGZ992" s="3"/>
      <c r="BHA992" s="3"/>
      <c r="BHB992" s="3"/>
      <c r="BHC992" s="3"/>
      <c r="BHD992" s="3"/>
      <c r="BHE992" s="3"/>
      <c r="BHF992" s="3"/>
      <c r="BHG992" s="3"/>
      <c r="BHH992" s="3"/>
      <c r="BHI992" s="3"/>
      <c r="BHJ992" s="3"/>
      <c r="BHK992" s="3"/>
      <c r="BHL992" s="3"/>
      <c r="BHM992" s="3"/>
      <c r="BHN992" s="3"/>
      <c r="BHO992" s="3"/>
      <c r="BHP992" s="3"/>
      <c r="BHQ992" s="3"/>
      <c r="BHR992" s="3"/>
      <c r="BHS992" s="3"/>
      <c r="BHT992" s="3"/>
      <c r="BHU992" s="3"/>
      <c r="BHV992" s="3"/>
      <c r="BHW992" s="3"/>
      <c r="BHX992" s="3"/>
      <c r="BHY992" s="3"/>
      <c r="BHZ992" s="3"/>
      <c r="BIA992" s="3"/>
      <c r="BIB992" s="3"/>
      <c r="BIC992" s="3"/>
      <c r="BID992" s="3"/>
      <c r="BIE992" s="3"/>
      <c r="BIF992" s="3"/>
      <c r="BIG992" s="3"/>
      <c r="BIH992" s="3"/>
      <c r="BII992" s="3"/>
      <c r="BIJ992" s="3"/>
      <c r="BIK992" s="3"/>
      <c r="BIL992" s="3"/>
      <c r="BIM992" s="3"/>
      <c r="BIN992" s="3"/>
      <c r="BIO992" s="3"/>
      <c r="BIP992" s="3"/>
      <c r="BIQ992" s="3"/>
      <c r="BIR992" s="3"/>
      <c r="BIS992" s="3"/>
      <c r="BIT992" s="3"/>
      <c r="BIU992" s="3"/>
      <c r="BIV992" s="3"/>
      <c r="BIW992" s="3"/>
      <c r="BIX992" s="3"/>
      <c r="BIY992" s="3"/>
      <c r="BIZ992" s="3"/>
      <c r="BJA992" s="3"/>
      <c r="BJB992" s="3"/>
      <c r="BJC992" s="3"/>
      <c r="BJD992" s="3"/>
      <c r="BJE992" s="3"/>
      <c r="BJF992" s="3"/>
      <c r="BJG992" s="3"/>
      <c r="BJH992" s="3"/>
      <c r="BJI992" s="3"/>
      <c r="BJJ992" s="3"/>
      <c r="BJK992" s="3"/>
      <c r="BJL992" s="3"/>
      <c r="BJM992" s="3"/>
      <c r="BJN992" s="3"/>
      <c r="BJO992" s="3"/>
      <c r="BJP992" s="3"/>
      <c r="BJQ992" s="3"/>
      <c r="BJR992" s="3"/>
      <c r="BJS992" s="3"/>
      <c r="BJT992" s="3"/>
      <c r="BJU992" s="3"/>
      <c r="BJV992" s="3"/>
      <c r="BJW992" s="3"/>
      <c r="BJX992" s="3"/>
      <c r="BJY992" s="3"/>
      <c r="BJZ992" s="3"/>
      <c r="BKA992" s="3"/>
      <c r="BKB992" s="3"/>
      <c r="BKC992" s="3"/>
      <c r="BKD992" s="3"/>
      <c r="BKE992" s="3"/>
      <c r="BKF992" s="3"/>
      <c r="BKG992" s="3"/>
      <c r="BKH992" s="3"/>
      <c r="BKI992" s="3"/>
      <c r="BKJ992" s="3"/>
      <c r="BKK992" s="3"/>
      <c r="BKL992" s="3"/>
      <c r="BKM992" s="3"/>
      <c r="BKN992" s="3"/>
      <c r="BKO992" s="3"/>
      <c r="BKP992" s="3"/>
      <c r="BKQ992" s="3"/>
      <c r="BKR992" s="3"/>
      <c r="BKS992" s="3"/>
      <c r="BKT992" s="3"/>
      <c r="BKU992" s="3"/>
      <c r="BKV992" s="3"/>
      <c r="BKW992" s="3"/>
      <c r="BKX992" s="3"/>
      <c r="BKY992" s="3"/>
      <c r="BKZ992" s="3"/>
      <c r="BLA992" s="3"/>
      <c r="BLB992" s="3"/>
      <c r="BLC992" s="3"/>
      <c r="BLD992" s="3"/>
      <c r="BLE992" s="3"/>
      <c r="BLF992" s="3"/>
      <c r="BLG992" s="3"/>
      <c r="BLH992" s="3"/>
      <c r="BLI992" s="3"/>
      <c r="BLJ992" s="3"/>
      <c r="BLK992" s="3"/>
      <c r="BLL992" s="3"/>
      <c r="BLM992" s="3"/>
      <c r="BLN992" s="3"/>
      <c r="BLO992" s="3"/>
      <c r="BLP992" s="3"/>
      <c r="BLQ992" s="3"/>
      <c r="BLR992" s="3"/>
      <c r="BLS992" s="3"/>
      <c r="BLT992" s="3"/>
      <c r="BLU992" s="3"/>
      <c r="BLV992" s="3"/>
      <c r="BLW992" s="3"/>
      <c r="BLX992" s="3"/>
      <c r="BLY992" s="3"/>
      <c r="BLZ992" s="3"/>
      <c r="BMA992" s="3"/>
      <c r="BMB992" s="3"/>
      <c r="BMC992" s="3"/>
      <c r="BMD992" s="3"/>
      <c r="BME992" s="3"/>
      <c r="BMF992" s="3"/>
      <c r="BMG992" s="3"/>
      <c r="BMH992" s="3"/>
      <c r="BMI992" s="3"/>
      <c r="BMJ992" s="3"/>
      <c r="BMK992" s="3"/>
      <c r="BML992" s="3"/>
      <c r="BMM992" s="3"/>
      <c r="BMN992" s="3"/>
      <c r="BMO992" s="3"/>
      <c r="BMP992" s="3"/>
      <c r="BMQ992" s="3"/>
      <c r="BMR992" s="3"/>
      <c r="BMS992" s="3"/>
      <c r="BMT992" s="3"/>
      <c r="BMU992" s="3"/>
      <c r="BMV992" s="3"/>
      <c r="BMW992" s="3"/>
      <c r="BMX992" s="3"/>
      <c r="BMY992" s="3"/>
      <c r="BMZ992" s="3"/>
      <c r="BNA992" s="3"/>
      <c r="BNB992" s="3"/>
      <c r="BNC992" s="3"/>
      <c r="BND992" s="3"/>
      <c r="BNE992" s="3"/>
      <c r="BNF992" s="3"/>
      <c r="BNG992" s="3"/>
      <c r="BNH992" s="3"/>
      <c r="BNI992" s="3"/>
      <c r="BNJ992" s="3"/>
      <c r="BNK992" s="3"/>
      <c r="BNL992" s="3"/>
      <c r="BNM992" s="3"/>
      <c r="BNN992" s="3"/>
      <c r="BNO992" s="3"/>
      <c r="BNP992" s="3"/>
      <c r="BNQ992" s="3"/>
      <c r="BNR992" s="3"/>
      <c r="BNS992" s="3"/>
      <c r="BNT992" s="3"/>
      <c r="BNU992" s="3"/>
      <c r="BNV992" s="3"/>
      <c r="BNW992" s="3"/>
      <c r="BNX992" s="3"/>
      <c r="BNY992" s="3"/>
      <c r="BNZ992" s="3"/>
      <c r="BOA992" s="3"/>
      <c r="BOB992" s="3"/>
      <c r="BOC992" s="3"/>
      <c r="BOD992" s="3"/>
      <c r="BOE992" s="3"/>
      <c r="BOF992" s="3"/>
      <c r="BOG992" s="3"/>
      <c r="BOH992" s="3"/>
      <c r="BOI992" s="3"/>
      <c r="BOJ992" s="3"/>
      <c r="BOK992" s="3"/>
      <c r="BOL992" s="3"/>
      <c r="BOM992" s="3"/>
      <c r="BON992" s="3"/>
      <c r="BOO992" s="3"/>
      <c r="BOP992" s="3"/>
      <c r="BOQ992" s="3"/>
      <c r="BOR992" s="3"/>
      <c r="BOS992" s="3"/>
      <c r="BOT992" s="3"/>
      <c r="BOU992" s="3"/>
      <c r="BOV992" s="3"/>
      <c r="BOW992" s="3"/>
      <c r="BOX992" s="3"/>
      <c r="BOY992" s="3"/>
      <c r="BOZ992" s="3"/>
      <c r="BPA992" s="3"/>
      <c r="BPB992" s="3"/>
      <c r="BPC992" s="3"/>
      <c r="BPD992" s="3"/>
      <c r="BPE992" s="3"/>
      <c r="BPF992" s="3"/>
      <c r="BPG992" s="3"/>
      <c r="BPH992" s="3"/>
      <c r="BPI992" s="3"/>
      <c r="BPJ992" s="3"/>
      <c r="BPK992" s="3"/>
      <c r="BPL992" s="3"/>
      <c r="BPM992" s="3"/>
      <c r="BPN992" s="3"/>
      <c r="BPO992" s="3"/>
      <c r="BPP992" s="3"/>
      <c r="BPQ992" s="3"/>
      <c r="BPR992" s="3"/>
      <c r="BPS992" s="3"/>
      <c r="BPT992" s="3"/>
      <c r="BPU992" s="3"/>
      <c r="BPV992" s="3"/>
      <c r="BPW992" s="3"/>
      <c r="BPX992" s="3"/>
      <c r="BPY992" s="3"/>
      <c r="BPZ992" s="3"/>
      <c r="BQA992" s="3"/>
      <c r="BQB992" s="3"/>
      <c r="BQC992" s="3"/>
      <c r="BQD992" s="3"/>
      <c r="BQE992" s="3"/>
      <c r="BQF992" s="3"/>
      <c r="BQG992" s="3"/>
      <c r="BQH992" s="3"/>
      <c r="BQI992" s="3"/>
      <c r="BQJ992" s="3"/>
      <c r="BQK992" s="3"/>
      <c r="BQL992" s="3"/>
      <c r="BQM992" s="3"/>
      <c r="BQN992" s="3"/>
      <c r="BQO992" s="3"/>
      <c r="BQP992" s="3"/>
      <c r="BQQ992" s="3"/>
      <c r="BQR992" s="3"/>
      <c r="BQS992" s="3"/>
      <c r="BQT992" s="3"/>
      <c r="BQU992" s="3"/>
      <c r="BQV992" s="3"/>
      <c r="BQW992" s="3"/>
      <c r="BQX992" s="3"/>
      <c r="BQY992" s="3"/>
      <c r="BQZ992" s="3"/>
      <c r="BRA992" s="3"/>
      <c r="BRB992" s="3"/>
      <c r="BRC992" s="3"/>
      <c r="BRD992" s="3"/>
      <c r="BRE992" s="3"/>
      <c r="BRF992" s="3"/>
      <c r="BRG992" s="3"/>
      <c r="BRH992" s="3"/>
      <c r="BRI992" s="3"/>
      <c r="BRJ992" s="3"/>
      <c r="BRK992" s="3"/>
      <c r="BRL992" s="3"/>
      <c r="BRM992" s="3"/>
      <c r="BRN992" s="3"/>
      <c r="BRO992" s="3"/>
      <c r="BRP992" s="3"/>
      <c r="BRQ992" s="3"/>
      <c r="BRR992" s="3"/>
      <c r="BRS992" s="3"/>
      <c r="BRT992" s="3"/>
      <c r="BRU992" s="3"/>
      <c r="BRV992" s="3"/>
      <c r="BRW992" s="3"/>
      <c r="BRX992" s="3"/>
      <c r="BRY992" s="3"/>
      <c r="BRZ992" s="3"/>
      <c r="BSA992" s="3"/>
      <c r="BSB992" s="3"/>
      <c r="BSC992" s="3"/>
      <c r="BSD992" s="3"/>
      <c r="BSE992" s="3"/>
      <c r="BSF992" s="3"/>
      <c r="BSG992" s="3"/>
      <c r="BSH992" s="3"/>
      <c r="BSI992" s="3"/>
      <c r="BSJ992" s="3"/>
      <c r="BSK992" s="3"/>
      <c r="BSL992" s="3"/>
      <c r="BSM992" s="3"/>
      <c r="BSN992" s="3"/>
      <c r="BSO992" s="3"/>
      <c r="BSP992" s="3"/>
      <c r="BSQ992" s="3"/>
      <c r="BSR992" s="3"/>
      <c r="BSS992" s="3"/>
      <c r="BST992" s="3"/>
      <c r="BSU992" s="3"/>
      <c r="BSV992" s="3"/>
      <c r="BSW992" s="3"/>
      <c r="BSX992" s="3"/>
      <c r="BSY992" s="3"/>
      <c r="BSZ992" s="3"/>
      <c r="BTA992" s="3"/>
      <c r="BTB992" s="3"/>
      <c r="BTC992" s="3"/>
      <c r="BTD992" s="3"/>
      <c r="BTE992" s="3"/>
      <c r="BTF992" s="3"/>
      <c r="BTG992" s="3"/>
      <c r="BTH992" s="3"/>
      <c r="BTI992" s="3"/>
      <c r="BTJ992" s="3"/>
      <c r="BTK992" s="3"/>
      <c r="BTL992" s="3"/>
      <c r="BTM992" s="3"/>
      <c r="BTN992" s="3"/>
      <c r="BTO992" s="3"/>
      <c r="BTP992" s="3"/>
      <c r="BTQ992" s="3"/>
      <c r="BTR992" s="3"/>
      <c r="BTS992" s="3"/>
      <c r="BTT992" s="3"/>
      <c r="BTU992" s="3"/>
      <c r="BTV992" s="3"/>
      <c r="BTW992" s="3"/>
      <c r="BTX992" s="3"/>
      <c r="BTY992" s="3"/>
      <c r="BTZ992" s="3"/>
      <c r="BUA992" s="3"/>
      <c r="BUB992" s="3"/>
      <c r="BUC992" s="3"/>
      <c r="BUD992" s="3"/>
      <c r="BUE992" s="3"/>
      <c r="BUF992" s="3"/>
      <c r="BUG992" s="3"/>
      <c r="BUH992" s="3"/>
      <c r="BUI992" s="3"/>
      <c r="BUJ992" s="3"/>
      <c r="BUK992" s="3"/>
      <c r="BUL992" s="3"/>
      <c r="BUM992" s="3"/>
      <c r="BUN992" s="3"/>
      <c r="BUO992" s="3"/>
      <c r="BUP992" s="3"/>
      <c r="BUQ992" s="3"/>
      <c r="BUR992" s="3"/>
      <c r="BUS992" s="3"/>
      <c r="BUT992" s="3"/>
      <c r="BUU992" s="3"/>
      <c r="BUV992" s="3"/>
      <c r="BUW992" s="3"/>
      <c r="BUX992" s="3"/>
      <c r="BUY992" s="3"/>
      <c r="BUZ992" s="3"/>
      <c r="BVA992" s="3"/>
      <c r="BVB992" s="3"/>
      <c r="BVC992" s="3"/>
      <c r="BVD992" s="3"/>
      <c r="BVE992" s="3"/>
      <c r="BVF992" s="3"/>
      <c r="BVG992" s="3"/>
      <c r="BVH992" s="3"/>
      <c r="BVI992" s="3"/>
      <c r="BVJ992" s="3"/>
      <c r="BVK992" s="3"/>
      <c r="BVL992" s="3"/>
      <c r="BVM992" s="3"/>
      <c r="BVN992" s="3"/>
      <c r="BVO992" s="3"/>
      <c r="BVP992" s="3"/>
      <c r="BVQ992" s="3"/>
      <c r="BVR992" s="3"/>
      <c r="BVS992" s="3"/>
      <c r="BVT992" s="3"/>
      <c r="BVU992" s="3"/>
      <c r="BVV992" s="3"/>
      <c r="BVW992" s="3"/>
      <c r="BVX992" s="3"/>
      <c r="BVY992" s="3"/>
      <c r="BVZ992" s="3"/>
      <c r="BWA992" s="3"/>
      <c r="BWB992" s="3"/>
      <c r="BWC992" s="3"/>
      <c r="BWD992" s="3"/>
      <c r="BWE992" s="3"/>
      <c r="BWF992" s="3"/>
      <c r="BWG992" s="3"/>
      <c r="BWH992" s="3"/>
      <c r="BWI992" s="3"/>
      <c r="BWJ992" s="3"/>
      <c r="BWK992" s="3"/>
      <c r="BWL992" s="3"/>
      <c r="BWM992" s="3"/>
      <c r="BWN992" s="3"/>
      <c r="BWO992" s="3"/>
      <c r="BWP992" s="3"/>
      <c r="BWQ992" s="3"/>
      <c r="BWR992" s="3"/>
      <c r="BWS992" s="3"/>
      <c r="BWT992" s="3"/>
      <c r="BWU992" s="3"/>
      <c r="BWV992" s="3"/>
      <c r="BWW992" s="3"/>
      <c r="BWX992" s="3"/>
      <c r="BWY992" s="3"/>
      <c r="BWZ992" s="3"/>
      <c r="BXA992" s="3"/>
      <c r="BXB992" s="3"/>
      <c r="BXC992" s="3"/>
      <c r="BXD992" s="3"/>
      <c r="BXE992" s="3"/>
      <c r="BXF992" s="3"/>
      <c r="BXG992" s="3"/>
      <c r="BXH992" s="3"/>
      <c r="BXI992" s="3"/>
      <c r="BXJ992" s="3"/>
      <c r="BXK992" s="3"/>
      <c r="BXL992" s="3"/>
      <c r="BXM992" s="3"/>
      <c r="BXN992" s="3"/>
      <c r="BXO992" s="3"/>
      <c r="BXP992" s="3"/>
      <c r="BXQ992" s="3"/>
      <c r="BXR992" s="3"/>
      <c r="BXS992" s="3"/>
      <c r="BXT992" s="3"/>
      <c r="BXU992" s="3"/>
      <c r="BXV992" s="3"/>
      <c r="BXW992" s="3"/>
      <c r="BXX992" s="3"/>
      <c r="BXY992" s="3"/>
      <c r="BXZ992" s="3"/>
      <c r="BYA992" s="3"/>
      <c r="BYB992" s="3"/>
      <c r="BYC992" s="3"/>
      <c r="BYD992" s="3"/>
      <c r="BYE992" s="3"/>
      <c r="BYF992" s="3"/>
      <c r="BYG992" s="3"/>
      <c r="BYH992" s="3"/>
      <c r="BYI992" s="3"/>
      <c r="BYJ992" s="3"/>
      <c r="BYK992" s="3"/>
      <c r="BYL992" s="3"/>
      <c r="BYM992" s="3"/>
      <c r="BYN992" s="3"/>
      <c r="BYO992" s="3"/>
      <c r="BYP992" s="3"/>
      <c r="BYQ992" s="3"/>
      <c r="BYR992" s="3"/>
      <c r="BYS992" s="3"/>
      <c r="BYT992" s="3"/>
      <c r="BYU992" s="3"/>
      <c r="BYV992" s="3"/>
      <c r="BYW992" s="3"/>
      <c r="BYX992" s="3"/>
      <c r="BYY992" s="3"/>
      <c r="BYZ992" s="3"/>
      <c r="BZA992" s="3"/>
      <c r="BZB992" s="3"/>
      <c r="BZC992" s="3"/>
      <c r="BZD992" s="3"/>
      <c r="BZE992" s="3"/>
      <c r="BZF992" s="3"/>
      <c r="BZG992" s="3"/>
      <c r="BZH992" s="3"/>
      <c r="BZI992" s="3"/>
      <c r="BZJ992" s="3"/>
      <c r="BZK992" s="3"/>
      <c r="BZL992" s="3"/>
      <c r="BZM992" s="3"/>
      <c r="BZN992" s="3"/>
      <c r="BZO992" s="3"/>
      <c r="BZP992" s="3"/>
      <c r="BZQ992" s="3"/>
      <c r="BZR992" s="3"/>
      <c r="BZS992" s="3"/>
      <c r="BZT992" s="3"/>
      <c r="BZU992" s="3"/>
      <c r="BZV992" s="3"/>
      <c r="BZW992" s="3"/>
      <c r="BZX992" s="3"/>
      <c r="BZY992" s="3"/>
      <c r="BZZ992" s="3"/>
      <c r="CAA992" s="3"/>
      <c r="CAB992" s="3"/>
      <c r="CAC992" s="3"/>
      <c r="CAD992" s="3"/>
      <c r="CAE992" s="3"/>
      <c r="CAF992" s="3"/>
      <c r="CAG992" s="3"/>
      <c r="CAH992" s="3"/>
      <c r="CAI992" s="3"/>
      <c r="CAJ992" s="3"/>
      <c r="CAK992" s="3"/>
      <c r="CAL992" s="3"/>
      <c r="CAM992" s="3"/>
      <c r="CAN992" s="3"/>
      <c r="CAO992" s="3"/>
      <c r="CAP992" s="3"/>
      <c r="CAQ992" s="3"/>
      <c r="CAR992" s="3"/>
      <c r="CAS992" s="3"/>
      <c r="CAT992" s="3"/>
      <c r="CAU992" s="3"/>
      <c r="CAV992" s="3"/>
      <c r="CAW992" s="3"/>
      <c r="CAX992" s="3"/>
      <c r="CAY992" s="3"/>
      <c r="CAZ992" s="3"/>
      <c r="CBA992" s="3"/>
      <c r="CBB992" s="3"/>
      <c r="CBC992" s="3"/>
      <c r="CBD992" s="3"/>
      <c r="CBE992" s="3"/>
      <c r="CBF992" s="3"/>
      <c r="CBG992" s="3"/>
      <c r="CBH992" s="3"/>
      <c r="CBI992" s="3"/>
      <c r="CBJ992" s="3"/>
      <c r="CBK992" s="3"/>
      <c r="CBL992" s="3"/>
      <c r="CBM992" s="3"/>
      <c r="CBN992" s="3"/>
      <c r="CBO992" s="3"/>
      <c r="CBP992" s="3"/>
      <c r="CBQ992" s="3"/>
      <c r="CBR992" s="3"/>
      <c r="CBS992" s="3"/>
      <c r="CBT992" s="3"/>
      <c r="CBU992" s="3"/>
      <c r="CBV992" s="3"/>
      <c r="CBW992" s="3"/>
      <c r="CBX992" s="3"/>
      <c r="CBY992" s="3"/>
      <c r="CBZ992" s="3"/>
      <c r="CCA992" s="3"/>
      <c r="CCB992" s="3"/>
      <c r="CCC992" s="3"/>
      <c r="CCD992" s="3"/>
      <c r="CCE992" s="3"/>
      <c r="CCF992" s="3"/>
      <c r="CCG992" s="3"/>
      <c r="CCH992" s="3"/>
      <c r="CCI992" s="3"/>
      <c r="CCJ992" s="3"/>
      <c r="CCK992" s="3"/>
      <c r="CCL992" s="3"/>
      <c r="CCM992" s="3"/>
      <c r="CCN992" s="3"/>
      <c r="CCO992" s="3"/>
      <c r="CCP992" s="3"/>
      <c r="CCQ992" s="3"/>
      <c r="CCR992" s="3"/>
      <c r="CCS992" s="3"/>
      <c r="CCT992" s="3"/>
      <c r="CCU992" s="3"/>
      <c r="CCV992" s="3"/>
      <c r="CCW992" s="3"/>
      <c r="CCX992" s="3"/>
      <c r="CCY992" s="3"/>
      <c r="CCZ992" s="3"/>
      <c r="CDA992" s="3"/>
      <c r="CDB992" s="3"/>
      <c r="CDC992" s="3"/>
      <c r="CDD992" s="3"/>
      <c r="CDE992" s="3"/>
      <c r="CDF992" s="3"/>
      <c r="CDG992" s="3"/>
      <c r="CDH992" s="3"/>
      <c r="CDI992" s="3"/>
      <c r="CDJ992" s="3"/>
      <c r="CDK992" s="3"/>
      <c r="CDL992" s="3"/>
      <c r="CDM992" s="3"/>
      <c r="CDN992" s="3"/>
      <c r="CDO992" s="3"/>
      <c r="CDP992" s="3"/>
      <c r="CDQ992" s="3"/>
      <c r="CDR992" s="3"/>
      <c r="CDS992" s="3"/>
      <c r="CDT992" s="3"/>
      <c r="CDU992" s="3"/>
      <c r="CDV992" s="3"/>
      <c r="CDW992" s="3"/>
      <c r="CDX992" s="3"/>
      <c r="CDY992" s="3"/>
      <c r="CDZ992" s="3"/>
      <c r="CEA992" s="3"/>
      <c r="CEB992" s="3"/>
      <c r="CEC992" s="3"/>
      <c r="CED992" s="3"/>
      <c r="CEE992" s="3"/>
      <c r="CEF992" s="3"/>
      <c r="CEG992" s="3"/>
      <c r="CEH992" s="3"/>
      <c r="CEI992" s="3"/>
      <c r="CEJ992" s="3"/>
      <c r="CEK992" s="3"/>
      <c r="CEL992" s="3"/>
      <c r="CEM992" s="3"/>
      <c r="CEN992" s="3"/>
      <c r="CEO992" s="3"/>
      <c r="CEP992" s="3"/>
      <c r="CEQ992" s="3"/>
      <c r="CER992" s="3"/>
      <c r="CES992" s="3"/>
      <c r="CET992" s="3"/>
      <c r="CEU992" s="3"/>
      <c r="CEV992" s="3"/>
      <c r="CEW992" s="3"/>
      <c r="CEX992" s="3"/>
      <c r="CEY992" s="3"/>
      <c r="CEZ992" s="3"/>
      <c r="CFA992" s="3"/>
      <c r="CFB992" s="3"/>
      <c r="CFC992" s="3"/>
      <c r="CFD992" s="3"/>
      <c r="CFE992" s="3"/>
      <c r="CFF992" s="3"/>
      <c r="CFG992" s="3"/>
      <c r="CFH992" s="3"/>
      <c r="CFI992" s="3"/>
      <c r="CFJ992" s="3"/>
      <c r="CFK992" s="3"/>
      <c r="CFL992" s="3"/>
      <c r="CFM992" s="3"/>
      <c r="CFN992" s="3"/>
      <c r="CFO992" s="3"/>
      <c r="CFP992" s="3"/>
      <c r="CFQ992" s="3"/>
      <c r="CFR992" s="3"/>
      <c r="CFS992" s="3"/>
      <c r="CFT992" s="3"/>
      <c r="CFU992" s="3"/>
      <c r="CFV992" s="3"/>
      <c r="CFW992" s="3"/>
      <c r="CFX992" s="3"/>
      <c r="CFY992" s="3"/>
      <c r="CFZ992" s="3"/>
      <c r="CGA992" s="3"/>
      <c r="CGB992" s="3"/>
      <c r="CGC992" s="3"/>
      <c r="CGD992" s="3"/>
      <c r="CGE992" s="3"/>
      <c r="CGF992" s="3"/>
      <c r="CGG992" s="3"/>
      <c r="CGH992" s="3"/>
      <c r="CGI992" s="3"/>
      <c r="CGJ992" s="3"/>
      <c r="CGK992" s="3"/>
      <c r="CGL992" s="3"/>
      <c r="CGM992" s="3"/>
      <c r="CGN992" s="3"/>
      <c r="CGO992" s="3"/>
      <c r="CGP992" s="3"/>
      <c r="CGQ992" s="3"/>
      <c r="CGR992" s="3"/>
      <c r="CGS992" s="3"/>
      <c r="CGT992" s="3"/>
      <c r="CGU992" s="3"/>
      <c r="CGV992" s="3"/>
      <c r="CGW992" s="3"/>
      <c r="CGX992" s="3"/>
      <c r="CGY992" s="3"/>
      <c r="CGZ992" s="3"/>
      <c r="CHA992" s="3"/>
      <c r="CHB992" s="3"/>
      <c r="CHC992" s="3"/>
      <c r="CHD992" s="3"/>
      <c r="CHE992" s="3"/>
      <c r="CHF992" s="3"/>
      <c r="CHG992" s="3"/>
      <c r="CHH992" s="3"/>
      <c r="CHI992" s="3"/>
      <c r="CHJ992" s="3"/>
      <c r="CHK992" s="3"/>
      <c r="CHL992" s="3"/>
      <c r="CHM992" s="3"/>
      <c r="CHN992" s="3"/>
      <c r="CHO992" s="3"/>
      <c r="CHP992" s="3"/>
      <c r="CHQ992" s="3"/>
      <c r="CHR992" s="3"/>
      <c r="CHS992" s="3"/>
      <c r="CHT992" s="3"/>
      <c r="CHU992" s="3"/>
      <c r="CHV992" s="3"/>
      <c r="CHW992" s="3"/>
      <c r="CHX992" s="3"/>
      <c r="CHY992" s="3"/>
      <c r="CHZ992" s="3"/>
      <c r="CIA992" s="3"/>
      <c r="CIB992" s="3"/>
      <c r="CIC992" s="3"/>
      <c r="CID992" s="3"/>
      <c r="CIE992" s="3"/>
      <c r="CIF992" s="3"/>
      <c r="CIG992" s="3"/>
      <c r="CIH992" s="3"/>
      <c r="CII992" s="3"/>
      <c r="CIJ992" s="3"/>
      <c r="CIK992" s="3"/>
      <c r="CIL992" s="3"/>
      <c r="CIM992" s="3"/>
      <c r="CIN992" s="3"/>
      <c r="CIO992" s="3"/>
      <c r="CIP992" s="3"/>
      <c r="CIQ992" s="3"/>
      <c r="CIR992" s="3"/>
      <c r="CIS992" s="3"/>
      <c r="CIT992" s="3"/>
      <c r="CIU992" s="3"/>
      <c r="CIV992" s="3"/>
      <c r="CIW992" s="3"/>
      <c r="CIX992" s="3"/>
      <c r="CIY992" s="3"/>
      <c r="CIZ992" s="3"/>
      <c r="CJA992" s="3"/>
      <c r="CJB992" s="3"/>
      <c r="CJC992" s="3"/>
      <c r="CJD992" s="3"/>
      <c r="CJE992" s="3"/>
      <c r="CJF992" s="3"/>
      <c r="CJG992" s="3"/>
      <c r="CJH992" s="3"/>
      <c r="CJI992" s="3"/>
      <c r="CJJ992" s="3"/>
      <c r="CJK992" s="3"/>
      <c r="CJL992" s="3"/>
      <c r="CJM992" s="3"/>
      <c r="CJN992" s="3"/>
      <c r="CJO992" s="3"/>
      <c r="CJP992" s="3"/>
      <c r="CJQ992" s="3"/>
      <c r="CJR992" s="3"/>
      <c r="CJS992" s="3"/>
      <c r="CJT992" s="3"/>
      <c r="CJU992" s="3"/>
      <c r="CJV992" s="3"/>
      <c r="CJW992" s="3"/>
      <c r="CJX992" s="3"/>
      <c r="CJY992" s="3"/>
      <c r="CJZ992" s="3"/>
      <c r="CKA992" s="3"/>
      <c r="CKB992" s="3"/>
      <c r="CKC992" s="3"/>
      <c r="CKD992" s="3"/>
      <c r="CKE992" s="3"/>
      <c r="CKF992" s="3"/>
      <c r="CKG992" s="3"/>
      <c r="CKH992" s="3"/>
      <c r="CKI992" s="3"/>
      <c r="CKJ992" s="3"/>
      <c r="CKK992" s="3"/>
      <c r="CKL992" s="3"/>
      <c r="CKM992" s="3"/>
      <c r="CKN992" s="3"/>
      <c r="CKO992" s="3"/>
      <c r="CKP992" s="3"/>
      <c r="CKQ992" s="3"/>
      <c r="CKR992" s="3"/>
      <c r="CKS992" s="3"/>
      <c r="CKT992" s="3"/>
      <c r="CKU992" s="3"/>
      <c r="CKV992" s="3"/>
      <c r="CKW992" s="3"/>
      <c r="CKX992" s="3"/>
      <c r="CKY992" s="3"/>
      <c r="CKZ992" s="3"/>
      <c r="CLA992" s="3"/>
      <c r="CLB992" s="3"/>
      <c r="CLC992" s="3"/>
      <c r="CLD992" s="3"/>
      <c r="CLE992" s="3"/>
      <c r="CLF992" s="3"/>
      <c r="CLG992" s="3"/>
      <c r="CLH992" s="3"/>
      <c r="CLI992" s="3"/>
      <c r="CLJ992" s="3"/>
      <c r="CLK992" s="3"/>
      <c r="CLL992" s="3"/>
      <c r="CLM992" s="3"/>
      <c r="CLN992" s="3"/>
      <c r="CLO992" s="3"/>
      <c r="CLP992" s="3"/>
      <c r="CLQ992" s="3"/>
      <c r="CLR992" s="3"/>
      <c r="CLS992" s="3"/>
      <c r="CLT992" s="3"/>
      <c r="CLU992" s="3"/>
      <c r="CLV992" s="3"/>
      <c r="CLW992" s="3"/>
      <c r="CLX992" s="3"/>
      <c r="CLY992" s="3"/>
      <c r="CLZ992" s="3"/>
      <c r="CMA992" s="3"/>
      <c r="CMB992" s="3"/>
      <c r="CMC992" s="3"/>
      <c r="CMD992" s="3"/>
      <c r="CME992" s="3"/>
      <c r="CMF992" s="3"/>
      <c r="CMG992" s="3"/>
      <c r="CMH992" s="3"/>
      <c r="CMI992" s="3"/>
      <c r="CMJ992" s="3"/>
      <c r="CMK992" s="3"/>
      <c r="CML992" s="3"/>
      <c r="CMM992" s="3"/>
      <c r="CMN992" s="3"/>
      <c r="CMO992" s="3"/>
      <c r="CMP992" s="3"/>
      <c r="CMQ992" s="3"/>
      <c r="CMR992" s="3"/>
      <c r="CMS992" s="3"/>
      <c r="CMT992" s="3"/>
      <c r="CMU992" s="3"/>
      <c r="CMV992" s="3"/>
      <c r="CMW992" s="3"/>
      <c r="CMX992" s="3"/>
      <c r="CMY992" s="3"/>
      <c r="CMZ992" s="3"/>
      <c r="CNA992" s="3"/>
      <c r="CNB992" s="3"/>
      <c r="CNC992" s="3"/>
      <c r="CND992" s="3"/>
      <c r="CNE992" s="3"/>
      <c r="CNF992" s="3"/>
      <c r="CNG992" s="3"/>
      <c r="CNH992" s="3"/>
      <c r="CNI992" s="3"/>
      <c r="CNJ992" s="3"/>
      <c r="CNK992" s="3"/>
      <c r="CNL992" s="3"/>
      <c r="CNM992" s="3"/>
      <c r="CNN992" s="3"/>
      <c r="CNO992" s="3"/>
      <c r="CNP992" s="3"/>
      <c r="CNQ992" s="3"/>
      <c r="CNR992" s="3"/>
      <c r="CNS992" s="3"/>
      <c r="CNT992" s="3"/>
      <c r="CNU992" s="3"/>
      <c r="CNV992" s="3"/>
      <c r="CNW992" s="3"/>
      <c r="CNX992" s="3"/>
      <c r="CNY992" s="3"/>
      <c r="CNZ992" s="3"/>
      <c r="COA992" s="3"/>
      <c r="COB992" s="3"/>
      <c r="COC992" s="3"/>
      <c r="COD992" s="3"/>
      <c r="COE992" s="3"/>
      <c r="COF992" s="3"/>
      <c r="COG992" s="3"/>
      <c r="COH992" s="3"/>
      <c r="COI992" s="3"/>
      <c r="COJ992" s="3"/>
      <c r="COK992" s="3"/>
      <c r="COL992" s="3"/>
      <c r="COM992" s="3"/>
      <c r="CON992" s="3"/>
      <c r="COO992" s="3"/>
      <c r="COP992" s="3"/>
      <c r="COQ992" s="3"/>
      <c r="COR992" s="3"/>
      <c r="COS992" s="3"/>
      <c r="COT992" s="3"/>
      <c r="COU992" s="3"/>
      <c r="COV992" s="3"/>
      <c r="COW992" s="3"/>
      <c r="COX992" s="3"/>
      <c r="COY992" s="3"/>
      <c r="COZ992" s="3"/>
      <c r="CPA992" s="3"/>
      <c r="CPB992" s="3"/>
      <c r="CPC992" s="3"/>
      <c r="CPD992" s="3"/>
      <c r="CPE992" s="3"/>
      <c r="CPF992" s="3"/>
      <c r="CPG992" s="3"/>
      <c r="CPH992" s="3"/>
      <c r="CPI992" s="3"/>
      <c r="CPJ992" s="3"/>
      <c r="CPK992" s="3"/>
      <c r="CPL992" s="3"/>
      <c r="CPM992" s="3"/>
      <c r="CPN992" s="3"/>
      <c r="CPO992" s="3"/>
      <c r="CPP992" s="3"/>
      <c r="CPQ992" s="3"/>
      <c r="CPR992" s="3"/>
      <c r="CPS992" s="3"/>
      <c r="CPT992" s="3"/>
      <c r="CPU992" s="3"/>
      <c r="CPV992" s="3"/>
      <c r="CPW992" s="3"/>
      <c r="CPX992" s="3"/>
      <c r="CPY992" s="3"/>
      <c r="CPZ992" s="3"/>
      <c r="CQA992" s="3"/>
      <c r="CQB992" s="3"/>
      <c r="CQC992" s="3"/>
      <c r="CQD992" s="3"/>
      <c r="CQE992" s="3"/>
      <c r="CQF992" s="3"/>
      <c r="CQG992" s="3"/>
      <c r="CQH992" s="3"/>
      <c r="CQI992" s="3"/>
      <c r="CQJ992" s="3"/>
      <c r="CQK992" s="3"/>
      <c r="CQL992" s="3"/>
      <c r="CQM992" s="3"/>
      <c r="CQN992" s="3"/>
      <c r="CQO992" s="3"/>
      <c r="CQP992" s="3"/>
      <c r="CQQ992" s="3"/>
      <c r="CQR992" s="3"/>
      <c r="CQS992" s="3"/>
      <c r="CQT992" s="3"/>
      <c r="CQU992" s="3"/>
      <c r="CQV992" s="3"/>
      <c r="CQW992" s="3"/>
      <c r="CQX992" s="3"/>
      <c r="CQY992" s="3"/>
      <c r="CQZ992" s="3"/>
      <c r="CRA992" s="3"/>
      <c r="CRB992" s="3"/>
      <c r="CRC992" s="3"/>
      <c r="CRD992" s="3"/>
      <c r="CRE992" s="3"/>
      <c r="CRF992" s="3"/>
      <c r="CRG992" s="3"/>
      <c r="CRH992" s="3"/>
      <c r="CRI992" s="3"/>
      <c r="CRJ992" s="3"/>
      <c r="CRK992" s="3"/>
      <c r="CRL992" s="3"/>
      <c r="CRM992" s="3"/>
      <c r="CRN992" s="3"/>
      <c r="CRO992" s="3"/>
      <c r="CRP992" s="3"/>
      <c r="CRQ992" s="3"/>
      <c r="CRR992" s="3"/>
      <c r="CRS992" s="3"/>
      <c r="CRT992" s="3"/>
      <c r="CRU992" s="3"/>
      <c r="CRV992" s="3"/>
      <c r="CRW992" s="3"/>
      <c r="CRX992" s="3"/>
      <c r="CRY992" s="3"/>
      <c r="CRZ992" s="3"/>
      <c r="CSA992" s="3"/>
      <c r="CSB992" s="3"/>
      <c r="CSC992" s="3"/>
      <c r="CSD992" s="3"/>
      <c r="CSE992" s="3"/>
      <c r="CSF992" s="3"/>
      <c r="CSG992" s="3"/>
      <c r="CSH992" s="3"/>
      <c r="CSI992" s="3"/>
      <c r="CSJ992" s="3"/>
      <c r="CSK992" s="3"/>
      <c r="CSL992" s="3"/>
      <c r="CSM992" s="3"/>
      <c r="CSN992" s="3"/>
      <c r="CSO992" s="3"/>
      <c r="CSP992" s="3"/>
      <c r="CSQ992" s="3"/>
      <c r="CSR992" s="3"/>
      <c r="CSS992" s="3"/>
      <c r="CST992" s="3"/>
      <c r="CSU992" s="3"/>
      <c r="CSV992" s="3"/>
      <c r="CSW992" s="3"/>
      <c r="CSX992" s="3"/>
      <c r="CSY992" s="3"/>
      <c r="CSZ992" s="3"/>
      <c r="CTA992" s="3"/>
      <c r="CTB992" s="3"/>
      <c r="CTC992" s="3"/>
      <c r="CTD992" s="3"/>
      <c r="CTE992" s="3"/>
      <c r="CTF992" s="3"/>
      <c r="CTG992" s="3"/>
      <c r="CTH992" s="3"/>
      <c r="CTI992" s="3"/>
      <c r="CTJ992" s="3"/>
      <c r="CTK992" s="3"/>
      <c r="CTL992" s="3"/>
      <c r="CTM992" s="3"/>
      <c r="CTN992" s="3"/>
      <c r="CTO992" s="3"/>
      <c r="CTP992" s="3"/>
      <c r="CTQ992" s="3"/>
      <c r="CTR992" s="3"/>
      <c r="CTS992" s="3"/>
      <c r="CTT992" s="3"/>
      <c r="CTU992" s="3"/>
      <c r="CTV992" s="3"/>
      <c r="CTW992" s="3"/>
      <c r="CTX992" s="3"/>
      <c r="CTY992" s="3"/>
      <c r="CTZ992" s="3"/>
      <c r="CUA992" s="3"/>
      <c r="CUB992" s="3"/>
      <c r="CUC992" s="3"/>
      <c r="CUD992" s="3"/>
      <c r="CUE992" s="3"/>
      <c r="CUF992" s="3"/>
      <c r="CUG992" s="3"/>
      <c r="CUH992" s="3"/>
      <c r="CUI992" s="3"/>
      <c r="CUJ992" s="3"/>
      <c r="CUK992" s="3"/>
      <c r="CUL992" s="3"/>
      <c r="CUM992" s="3"/>
      <c r="CUN992" s="3"/>
      <c r="CUO992" s="3"/>
      <c r="CUP992" s="3"/>
      <c r="CUQ992" s="3"/>
      <c r="CUR992" s="3"/>
      <c r="CUS992" s="3"/>
      <c r="CUT992" s="3"/>
      <c r="CUU992" s="3"/>
      <c r="CUV992" s="3"/>
      <c r="CUW992" s="3"/>
      <c r="CUX992" s="3"/>
      <c r="CUY992" s="3"/>
      <c r="CUZ992" s="3"/>
      <c r="CVA992" s="3"/>
      <c r="CVB992" s="3"/>
      <c r="CVC992" s="3"/>
      <c r="CVD992" s="3"/>
      <c r="CVE992" s="3"/>
      <c r="CVF992" s="3"/>
      <c r="CVG992" s="3"/>
      <c r="CVH992" s="3"/>
      <c r="CVI992" s="3"/>
      <c r="CVJ992" s="3"/>
      <c r="CVK992" s="3"/>
      <c r="CVL992" s="3"/>
      <c r="CVM992" s="3"/>
      <c r="CVN992" s="3"/>
      <c r="CVO992" s="3"/>
      <c r="CVP992" s="3"/>
      <c r="CVQ992" s="3"/>
      <c r="CVR992" s="3"/>
      <c r="CVS992" s="3"/>
      <c r="CVT992" s="3"/>
      <c r="CVU992" s="3"/>
      <c r="CVV992" s="3"/>
      <c r="CVW992" s="3"/>
      <c r="CVX992" s="3"/>
      <c r="CVY992" s="3"/>
      <c r="CVZ992" s="3"/>
      <c r="CWA992" s="3"/>
      <c r="CWB992" s="3"/>
      <c r="CWC992" s="3"/>
      <c r="CWD992" s="3"/>
      <c r="CWE992" s="3"/>
      <c r="CWF992" s="3"/>
      <c r="CWG992" s="3"/>
      <c r="CWH992" s="3"/>
      <c r="CWI992" s="3"/>
      <c r="CWJ992" s="3"/>
      <c r="CWK992" s="3"/>
      <c r="CWL992" s="3"/>
      <c r="CWM992" s="3"/>
      <c r="CWN992" s="3"/>
      <c r="CWO992" s="3"/>
      <c r="CWP992" s="3"/>
      <c r="CWQ992" s="3"/>
      <c r="CWR992" s="3"/>
      <c r="CWS992" s="3"/>
      <c r="CWT992" s="3"/>
      <c r="CWU992" s="3"/>
      <c r="CWV992" s="3"/>
      <c r="CWW992" s="3"/>
      <c r="CWX992" s="3"/>
      <c r="CWY992" s="3"/>
      <c r="CWZ992" s="3"/>
      <c r="CXA992" s="3"/>
      <c r="CXB992" s="3"/>
      <c r="CXC992" s="3"/>
      <c r="CXD992" s="3"/>
      <c r="CXE992" s="3"/>
      <c r="CXF992" s="3"/>
      <c r="CXG992" s="3"/>
      <c r="CXH992" s="3"/>
      <c r="CXI992" s="3"/>
      <c r="CXJ992" s="3"/>
      <c r="CXK992" s="3"/>
      <c r="CXL992" s="3"/>
      <c r="CXM992" s="3"/>
      <c r="CXN992" s="3"/>
      <c r="CXO992" s="3"/>
      <c r="CXP992" s="3"/>
      <c r="CXQ992" s="3"/>
      <c r="CXR992" s="3"/>
      <c r="CXS992" s="3"/>
      <c r="CXT992" s="3"/>
      <c r="CXU992" s="3"/>
      <c r="CXV992" s="3"/>
      <c r="CXW992" s="3"/>
      <c r="CXX992" s="3"/>
      <c r="CXY992" s="3"/>
      <c r="CXZ992" s="3"/>
      <c r="CYA992" s="3"/>
      <c r="CYB992" s="3"/>
      <c r="CYC992" s="3"/>
      <c r="CYD992" s="3"/>
      <c r="CYE992" s="3"/>
      <c r="CYF992" s="3"/>
      <c r="CYG992" s="3"/>
      <c r="CYH992" s="3"/>
      <c r="CYI992" s="3"/>
      <c r="CYJ992" s="3"/>
      <c r="CYK992" s="3"/>
      <c r="CYL992" s="3"/>
      <c r="CYM992" s="3"/>
      <c r="CYN992" s="3"/>
      <c r="CYO992" s="3"/>
      <c r="CYP992" s="3"/>
      <c r="CYQ992" s="3"/>
      <c r="CYR992" s="3"/>
      <c r="CYS992" s="3"/>
      <c r="CYT992" s="3"/>
      <c r="CYU992" s="3"/>
      <c r="CYV992" s="3"/>
      <c r="CYW992" s="3"/>
      <c r="CYX992" s="3"/>
      <c r="CYY992" s="3"/>
      <c r="CYZ992" s="3"/>
      <c r="CZA992" s="3"/>
      <c r="CZB992" s="3"/>
      <c r="CZC992" s="3"/>
      <c r="CZD992" s="3"/>
      <c r="CZE992" s="3"/>
      <c r="CZF992" s="3"/>
      <c r="CZG992" s="3"/>
      <c r="CZH992" s="3"/>
      <c r="CZI992" s="3"/>
      <c r="CZJ992" s="3"/>
      <c r="CZK992" s="3"/>
      <c r="CZL992" s="3"/>
      <c r="CZM992" s="3"/>
      <c r="CZN992" s="3"/>
      <c r="CZO992" s="3"/>
      <c r="CZP992" s="3"/>
      <c r="CZQ992" s="3"/>
      <c r="CZR992" s="3"/>
      <c r="CZS992" s="3"/>
      <c r="CZT992" s="3"/>
      <c r="CZU992" s="3"/>
      <c r="CZV992" s="3"/>
      <c r="CZW992" s="3"/>
      <c r="CZX992" s="3"/>
      <c r="CZY992" s="3"/>
      <c r="CZZ992" s="3"/>
      <c r="DAA992" s="3"/>
      <c r="DAB992" s="3"/>
      <c r="DAC992" s="3"/>
      <c r="DAD992" s="3"/>
      <c r="DAE992" s="3"/>
      <c r="DAF992" s="3"/>
      <c r="DAG992" s="3"/>
      <c r="DAH992" s="3"/>
      <c r="DAI992" s="3"/>
      <c r="DAJ992" s="3"/>
      <c r="DAK992" s="3"/>
      <c r="DAL992" s="3"/>
      <c r="DAM992" s="3"/>
      <c r="DAN992" s="3"/>
      <c r="DAO992" s="3"/>
      <c r="DAP992" s="3"/>
      <c r="DAQ992" s="3"/>
      <c r="DAR992" s="3"/>
      <c r="DAS992" s="3"/>
      <c r="DAT992" s="3"/>
      <c r="DAU992" s="3"/>
      <c r="DAV992" s="3"/>
      <c r="DAW992" s="3"/>
      <c r="DAX992" s="3"/>
      <c r="DAY992" s="3"/>
      <c r="DAZ992" s="3"/>
      <c r="DBA992" s="3"/>
      <c r="DBB992" s="3"/>
      <c r="DBC992" s="3"/>
      <c r="DBD992" s="3"/>
      <c r="DBE992" s="3"/>
      <c r="DBF992" s="3"/>
      <c r="DBG992" s="3"/>
      <c r="DBH992" s="3"/>
      <c r="DBI992" s="3"/>
      <c r="DBJ992" s="3"/>
      <c r="DBK992" s="3"/>
      <c r="DBL992" s="3"/>
      <c r="DBM992" s="3"/>
      <c r="DBN992" s="3"/>
      <c r="DBO992" s="3"/>
      <c r="DBP992" s="3"/>
      <c r="DBQ992" s="3"/>
      <c r="DBR992" s="3"/>
      <c r="DBS992" s="3"/>
      <c r="DBT992" s="3"/>
      <c r="DBU992" s="3"/>
      <c r="DBV992" s="3"/>
      <c r="DBW992" s="3"/>
      <c r="DBX992" s="3"/>
      <c r="DBY992" s="3"/>
      <c r="DBZ992" s="3"/>
      <c r="DCA992" s="3"/>
      <c r="DCB992" s="3"/>
      <c r="DCC992" s="3"/>
      <c r="DCD992" s="3"/>
      <c r="DCE992" s="3"/>
      <c r="DCF992" s="3"/>
      <c r="DCG992" s="3"/>
      <c r="DCH992" s="3"/>
      <c r="DCI992" s="3"/>
      <c r="DCJ992" s="3"/>
      <c r="DCK992" s="3"/>
      <c r="DCL992" s="3"/>
      <c r="DCM992" s="3"/>
      <c r="DCN992" s="3"/>
      <c r="DCO992" s="3"/>
      <c r="DCP992" s="3"/>
      <c r="DCQ992" s="3"/>
      <c r="DCR992" s="3"/>
      <c r="DCS992" s="3"/>
      <c r="DCT992" s="3"/>
      <c r="DCU992" s="3"/>
      <c r="DCV992" s="3"/>
      <c r="DCW992" s="3"/>
      <c r="DCX992" s="3"/>
      <c r="DCY992" s="3"/>
      <c r="DCZ992" s="3"/>
      <c r="DDA992" s="3"/>
      <c r="DDB992" s="3"/>
      <c r="DDC992" s="3"/>
      <c r="DDD992" s="3"/>
      <c r="DDE992" s="3"/>
      <c r="DDF992" s="3"/>
      <c r="DDG992" s="3"/>
      <c r="DDH992" s="3"/>
      <c r="DDI992" s="3"/>
      <c r="DDJ992" s="3"/>
      <c r="DDK992" s="3"/>
      <c r="DDL992" s="3"/>
      <c r="DDM992" s="3"/>
      <c r="DDN992" s="3"/>
      <c r="DDO992" s="3"/>
      <c r="DDP992" s="3"/>
      <c r="DDQ992" s="3"/>
      <c r="DDR992" s="3"/>
      <c r="DDS992" s="3"/>
      <c r="DDT992" s="3"/>
      <c r="DDU992" s="3"/>
      <c r="DDV992" s="3"/>
      <c r="DDW992" s="3"/>
      <c r="DDX992" s="3"/>
      <c r="DDY992" s="3"/>
      <c r="DDZ992" s="3"/>
      <c r="DEA992" s="3"/>
      <c r="DEB992" s="3"/>
      <c r="DEC992" s="3"/>
      <c r="DED992" s="3"/>
      <c r="DEE992" s="3"/>
      <c r="DEF992" s="3"/>
      <c r="DEG992" s="3"/>
      <c r="DEH992" s="3"/>
      <c r="DEI992" s="3"/>
      <c r="DEJ992" s="3"/>
      <c r="DEK992" s="3"/>
      <c r="DEL992" s="3"/>
      <c r="DEM992" s="3"/>
      <c r="DEN992" s="3"/>
      <c r="DEO992" s="3"/>
      <c r="DEP992" s="3"/>
      <c r="DEQ992" s="3"/>
      <c r="DER992" s="3"/>
      <c r="DES992" s="3"/>
      <c r="DET992" s="3"/>
      <c r="DEU992" s="3"/>
      <c r="DEV992" s="3"/>
      <c r="DEW992" s="3"/>
      <c r="DEX992" s="3"/>
      <c r="DEY992" s="3"/>
      <c r="DEZ992" s="3"/>
      <c r="DFA992" s="3"/>
      <c r="DFB992" s="3"/>
      <c r="DFC992" s="3"/>
      <c r="DFD992" s="3"/>
      <c r="DFE992" s="3"/>
      <c r="DFF992" s="3"/>
      <c r="DFG992" s="3"/>
      <c r="DFH992" s="3"/>
      <c r="DFI992" s="3"/>
      <c r="DFJ992" s="3"/>
      <c r="DFK992" s="3"/>
      <c r="DFL992" s="3"/>
      <c r="DFM992" s="3"/>
      <c r="DFN992" s="3"/>
      <c r="DFO992" s="3"/>
      <c r="DFP992" s="3"/>
      <c r="DFQ992" s="3"/>
      <c r="DFR992" s="3"/>
      <c r="DFS992" s="3"/>
      <c r="DFT992" s="3"/>
      <c r="DFU992" s="3"/>
      <c r="DFV992" s="3"/>
      <c r="DFW992" s="3"/>
      <c r="DFX992" s="3"/>
      <c r="DFY992" s="3"/>
      <c r="DFZ992" s="3"/>
      <c r="DGA992" s="3"/>
      <c r="DGB992" s="3"/>
      <c r="DGC992" s="3"/>
      <c r="DGD992" s="3"/>
      <c r="DGE992" s="3"/>
      <c r="DGF992" s="3"/>
      <c r="DGG992" s="3"/>
      <c r="DGH992" s="3"/>
      <c r="DGI992" s="3"/>
      <c r="DGJ992" s="3"/>
      <c r="DGK992" s="3"/>
      <c r="DGL992" s="3"/>
      <c r="DGM992" s="3"/>
      <c r="DGN992" s="3"/>
      <c r="DGO992" s="3"/>
      <c r="DGP992" s="3"/>
      <c r="DGQ992" s="3"/>
      <c r="DGR992" s="3"/>
      <c r="DGS992" s="3"/>
      <c r="DGT992" s="3"/>
      <c r="DGU992" s="3"/>
      <c r="DGV992" s="3"/>
      <c r="DGW992" s="3"/>
      <c r="DGX992" s="3"/>
      <c r="DGY992" s="3"/>
      <c r="DGZ992" s="3"/>
      <c r="DHA992" s="3"/>
      <c r="DHB992" s="3"/>
      <c r="DHC992" s="3"/>
      <c r="DHD992" s="3"/>
      <c r="DHE992" s="3"/>
      <c r="DHF992" s="3"/>
      <c r="DHG992" s="3"/>
      <c r="DHH992" s="3"/>
      <c r="DHI992" s="3"/>
      <c r="DHJ992" s="3"/>
      <c r="DHK992" s="3"/>
      <c r="DHL992" s="3"/>
      <c r="DHM992" s="3"/>
      <c r="DHN992" s="3"/>
      <c r="DHO992" s="3"/>
      <c r="DHP992" s="3"/>
      <c r="DHQ992" s="3"/>
      <c r="DHR992" s="3"/>
      <c r="DHS992" s="3"/>
      <c r="DHT992" s="3"/>
      <c r="DHU992" s="3"/>
      <c r="DHV992" s="3"/>
      <c r="DHW992" s="3"/>
      <c r="DHX992" s="3"/>
      <c r="DHY992" s="3"/>
      <c r="DHZ992" s="3"/>
      <c r="DIA992" s="3"/>
      <c r="DIB992" s="3"/>
      <c r="DIC992" s="3"/>
      <c r="DID992" s="3"/>
      <c r="DIE992" s="3"/>
      <c r="DIF992" s="3"/>
      <c r="DIG992" s="3"/>
      <c r="DIH992" s="3"/>
      <c r="DII992" s="3"/>
      <c r="DIJ992" s="3"/>
      <c r="DIK992" s="3"/>
      <c r="DIL992" s="3"/>
      <c r="DIM992" s="3"/>
      <c r="DIN992" s="3"/>
      <c r="DIO992" s="3"/>
      <c r="DIP992" s="3"/>
      <c r="DIQ992" s="3"/>
      <c r="DIR992" s="3"/>
      <c r="DIS992" s="3"/>
      <c r="DIT992" s="3"/>
      <c r="DIU992" s="3"/>
      <c r="DIV992" s="3"/>
      <c r="DIW992" s="3"/>
      <c r="DIX992" s="3"/>
      <c r="DIY992" s="3"/>
      <c r="DIZ992" s="3"/>
      <c r="DJA992" s="3"/>
      <c r="DJB992" s="3"/>
      <c r="DJC992" s="3"/>
      <c r="DJD992" s="3"/>
      <c r="DJE992" s="3"/>
      <c r="DJF992" s="3"/>
      <c r="DJG992" s="3"/>
      <c r="DJH992" s="3"/>
      <c r="DJI992" s="3"/>
      <c r="DJJ992" s="3"/>
      <c r="DJK992" s="3"/>
      <c r="DJL992" s="3"/>
      <c r="DJM992" s="3"/>
      <c r="DJN992" s="3"/>
      <c r="DJO992" s="3"/>
      <c r="DJP992" s="3"/>
      <c r="DJQ992" s="3"/>
      <c r="DJR992" s="3"/>
      <c r="DJS992" s="3"/>
      <c r="DJT992" s="3"/>
      <c r="DJU992" s="3"/>
      <c r="DJV992" s="3"/>
      <c r="DJW992" s="3"/>
      <c r="DJX992" s="3"/>
      <c r="DJY992" s="3"/>
      <c r="DJZ992" s="3"/>
      <c r="DKA992" s="3"/>
      <c r="DKB992" s="3"/>
      <c r="DKC992" s="3"/>
      <c r="DKD992" s="3"/>
      <c r="DKE992" s="3"/>
      <c r="DKF992" s="3"/>
      <c r="DKG992" s="3"/>
      <c r="DKH992" s="3"/>
      <c r="DKI992" s="3"/>
      <c r="DKJ992" s="3"/>
      <c r="DKK992" s="3"/>
      <c r="DKL992" s="3"/>
      <c r="DKM992" s="3"/>
      <c r="DKN992" s="3"/>
      <c r="DKO992" s="3"/>
      <c r="DKP992" s="3"/>
      <c r="DKQ992" s="3"/>
      <c r="DKR992" s="3"/>
      <c r="DKS992" s="3"/>
      <c r="DKT992" s="3"/>
      <c r="DKU992" s="3"/>
      <c r="DKV992" s="3"/>
      <c r="DKW992" s="3"/>
      <c r="DKX992" s="3"/>
      <c r="DKY992" s="3"/>
      <c r="DKZ992" s="3"/>
      <c r="DLA992" s="3"/>
      <c r="DLB992" s="3"/>
      <c r="DLC992" s="3"/>
      <c r="DLD992" s="3"/>
      <c r="DLE992" s="3"/>
      <c r="DLF992" s="3"/>
      <c r="DLG992" s="3"/>
      <c r="DLH992" s="3"/>
      <c r="DLI992" s="3"/>
      <c r="DLJ992" s="3"/>
      <c r="DLK992" s="3"/>
      <c r="DLL992" s="3"/>
      <c r="DLM992" s="3"/>
      <c r="DLN992" s="3"/>
      <c r="DLO992" s="3"/>
      <c r="DLP992" s="3"/>
      <c r="DLQ992" s="3"/>
      <c r="DLR992" s="3"/>
      <c r="DLS992" s="3"/>
      <c r="DLT992" s="3"/>
      <c r="DLU992" s="3"/>
      <c r="DLV992" s="3"/>
      <c r="DLW992" s="3"/>
      <c r="DLX992" s="3"/>
      <c r="DLY992" s="3"/>
      <c r="DLZ992" s="3"/>
      <c r="DMA992" s="3"/>
      <c r="DMB992" s="3"/>
      <c r="DMC992" s="3"/>
      <c r="DMD992" s="3"/>
      <c r="DME992" s="3"/>
      <c r="DMF992" s="3"/>
      <c r="DMG992" s="3"/>
      <c r="DMH992" s="3"/>
      <c r="DMI992" s="3"/>
      <c r="DMJ992" s="3"/>
      <c r="DMK992" s="3"/>
      <c r="DML992" s="3"/>
      <c r="DMM992" s="3"/>
      <c r="DMN992" s="3"/>
      <c r="DMO992" s="3"/>
      <c r="DMP992" s="3"/>
      <c r="DMQ992" s="3"/>
      <c r="DMR992" s="3"/>
      <c r="DMS992" s="3"/>
      <c r="DMT992" s="3"/>
      <c r="DMU992" s="3"/>
      <c r="DMV992" s="3"/>
      <c r="DMW992" s="3"/>
      <c r="DMX992" s="3"/>
      <c r="DMY992" s="3"/>
      <c r="DMZ992" s="3"/>
      <c r="DNA992" s="3"/>
      <c r="DNB992" s="3"/>
      <c r="DNC992" s="3"/>
      <c r="DND992" s="3"/>
      <c r="DNE992" s="3"/>
      <c r="DNF992" s="3"/>
      <c r="DNG992" s="3"/>
      <c r="DNH992" s="3"/>
      <c r="DNI992" s="3"/>
      <c r="DNJ992" s="3"/>
      <c r="DNK992" s="3"/>
      <c r="DNL992" s="3"/>
      <c r="DNM992" s="3"/>
      <c r="DNN992" s="3"/>
      <c r="DNO992" s="3"/>
      <c r="DNP992" s="3"/>
      <c r="DNQ992" s="3"/>
      <c r="DNR992" s="3"/>
      <c r="DNS992" s="3"/>
      <c r="DNT992" s="3"/>
      <c r="DNU992" s="3"/>
      <c r="DNV992" s="3"/>
      <c r="DNW992" s="3"/>
      <c r="DNX992" s="3"/>
      <c r="DNY992" s="3"/>
      <c r="DNZ992" s="3"/>
      <c r="DOA992" s="3"/>
      <c r="DOB992" s="3"/>
      <c r="DOC992" s="3"/>
      <c r="DOD992" s="3"/>
      <c r="DOE992" s="3"/>
      <c r="DOF992" s="3"/>
      <c r="DOG992" s="3"/>
      <c r="DOH992" s="3"/>
      <c r="DOI992" s="3"/>
      <c r="DOJ992" s="3"/>
      <c r="DOK992" s="3"/>
      <c r="DOL992" s="3"/>
      <c r="DOM992" s="3"/>
      <c r="DON992" s="3"/>
      <c r="DOO992" s="3"/>
      <c r="DOP992" s="3"/>
      <c r="DOQ992" s="3"/>
      <c r="DOR992" s="3"/>
      <c r="DOS992" s="3"/>
      <c r="DOT992" s="3"/>
      <c r="DOU992" s="3"/>
      <c r="DOV992" s="3"/>
      <c r="DOW992" s="3"/>
      <c r="DOX992" s="3"/>
      <c r="DOY992" s="3"/>
      <c r="DOZ992" s="3"/>
      <c r="DPA992" s="3"/>
      <c r="DPB992" s="3"/>
      <c r="DPC992" s="3"/>
      <c r="DPD992" s="3"/>
      <c r="DPE992" s="3"/>
      <c r="DPF992" s="3"/>
      <c r="DPG992" s="3"/>
      <c r="DPH992" s="3"/>
      <c r="DPI992" s="3"/>
      <c r="DPJ992" s="3"/>
      <c r="DPK992" s="3"/>
      <c r="DPL992" s="3"/>
      <c r="DPM992" s="3"/>
      <c r="DPN992" s="3"/>
      <c r="DPO992" s="3"/>
      <c r="DPP992" s="3"/>
      <c r="DPQ992" s="3"/>
      <c r="DPR992" s="3"/>
      <c r="DPS992" s="3"/>
      <c r="DPT992" s="3"/>
      <c r="DPU992" s="3"/>
      <c r="DPV992" s="3"/>
      <c r="DPW992" s="3"/>
      <c r="DPX992" s="3"/>
      <c r="DPY992" s="3"/>
      <c r="DPZ992" s="3"/>
      <c r="DQA992" s="3"/>
      <c r="DQB992" s="3"/>
      <c r="DQC992" s="3"/>
      <c r="DQD992" s="3"/>
      <c r="DQE992" s="3"/>
      <c r="DQF992" s="3"/>
      <c r="DQG992" s="3"/>
      <c r="DQH992" s="3"/>
      <c r="DQI992" s="3"/>
      <c r="DQJ992" s="3"/>
      <c r="DQK992" s="3"/>
      <c r="DQL992" s="3"/>
      <c r="DQM992" s="3"/>
      <c r="DQN992" s="3"/>
      <c r="DQO992" s="3"/>
      <c r="DQP992" s="3"/>
      <c r="DQQ992" s="3"/>
      <c r="DQR992" s="3"/>
      <c r="DQS992" s="3"/>
      <c r="DQT992" s="3"/>
      <c r="DQU992" s="3"/>
      <c r="DQV992" s="3"/>
      <c r="DQW992" s="3"/>
      <c r="DQX992" s="3"/>
      <c r="DQY992" s="3"/>
      <c r="DQZ992" s="3"/>
      <c r="DRA992" s="3"/>
      <c r="DRB992" s="3"/>
      <c r="DRC992" s="3"/>
      <c r="DRD992" s="3"/>
      <c r="DRE992" s="3"/>
      <c r="DRF992" s="3"/>
      <c r="DRG992" s="3"/>
      <c r="DRH992" s="3"/>
      <c r="DRI992" s="3"/>
      <c r="DRJ992" s="3"/>
      <c r="DRK992" s="3"/>
      <c r="DRL992" s="3"/>
      <c r="DRM992" s="3"/>
      <c r="DRN992" s="3"/>
      <c r="DRO992" s="3"/>
      <c r="DRP992" s="3"/>
      <c r="DRQ992" s="3"/>
      <c r="DRR992" s="3"/>
      <c r="DRS992" s="3"/>
      <c r="DRT992" s="3"/>
      <c r="DRU992" s="3"/>
      <c r="DRV992" s="3"/>
      <c r="DRW992" s="3"/>
      <c r="DRX992" s="3"/>
      <c r="DRY992" s="3"/>
      <c r="DRZ992" s="3"/>
      <c r="DSA992" s="3"/>
      <c r="DSB992" s="3"/>
      <c r="DSC992" s="3"/>
      <c r="DSD992" s="3"/>
      <c r="DSE992" s="3"/>
      <c r="DSF992" s="3"/>
      <c r="DSG992" s="3"/>
      <c r="DSH992" s="3"/>
      <c r="DSI992" s="3"/>
      <c r="DSJ992" s="3"/>
      <c r="DSK992" s="3"/>
      <c r="DSL992" s="3"/>
      <c r="DSM992" s="3"/>
      <c r="DSN992" s="3"/>
      <c r="DSO992" s="3"/>
      <c r="DSP992" s="3"/>
      <c r="DSQ992" s="3"/>
      <c r="DSR992" s="3"/>
      <c r="DSS992" s="3"/>
      <c r="DST992" s="3"/>
      <c r="DSU992" s="3"/>
      <c r="DSV992" s="3"/>
      <c r="DSW992" s="3"/>
      <c r="DSX992" s="3"/>
      <c r="DSY992" s="3"/>
      <c r="DSZ992" s="3"/>
      <c r="DTA992" s="3"/>
      <c r="DTB992" s="3"/>
      <c r="DTC992" s="3"/>
      <c r="DTD992" s="3"/>
      <c r="DTE992" s="3"/>
      <c r="DTF992" s="3"/>
      <c r="DTG992" s="3"/>
      <c r="DTH992" s="3"/>
      <c r="DTI992" s="3"/>
      <c r="DTJ992" s="3"/>
      <c r="DTK992" s="3"/>
      <c r="DTL992" s="3"/>
      <c r="DTM992" s="3"/>
      <c r="DTN992" s="3"/>
      <c r="DTO992" s="3"/>
      <c r="DTP992" s="3"/>
      <c r="DTQ992" s="3"/>
      <c r="DTR992" s="3"/>
      <c r="DTS992" s="3"/>
      <c r="DTT992" s="3"/>
      <c r="DTU992" s="3"/>
      <c r="DTV992" s="3"/>
      <c r="DTW992" s="3"/>
      <c r="DTX992" s="3"/>
      <c r="DTY992" s="3"/>
      <c r="DTZ992" s="3"/>
      <c r="DUA992" s="3"/>
      <c r="DUB992" s="3"/>
      <c r="DUC992" s="3"/>
      <c r="DUD992" s="3"/>
      <c r="DUE992" s="3"/>
      <c r="DUF992" s="3"/>
      <c r="DUG992" s="3"/>
      <c r="DUH992" s="3"/>
      <c r="DUI992" s="3"/>
      <c r="DUJ992" s="3"/>
      <c r="DUK992" s="3"/>
      <c r="DUL992" s="3"/>
      <c r="DUM992" s="3"/>
      <c r="DUN992" s="3"/>
      <c r="DUO992" s="3"/>
      <c r="DUP992" s="3"/>
      <c r="DUQ992" s="3"/>
      <c r="DUR992" s="3"/>
      <c r="DUS992" s="3"/>
      <c r="DUT992" s="3"/>
      <c r="DUU992" s="3"/>
      <c r="DUV992" s="3"/>
      <c r="DUW992" s="3"/>
      <c r="DUX992" s="3"/>
      <c r="DUY992" s="3"/>
      <c r="DUZ992" s="3"/>
      <c r="DVA992" s="3"/>
      <c r="DVB992" s="3"/>
      <c r="DVC992" s="3"/>
      <c r="DVD992" s="3"/>
      <c r="DVE992" s="3"/>
      <c r="DVF992" s="3"/>
      <c r="DVG992" s="3"/>
      <c r="DVH992" s="3"/>
      <c r="DVI992" s="3"/>
      <c r="DVJ992" s="3"/>
      <c r="DVK992" s="3"/>
      <c r="DVL992" s="3"/>
      <c r="DVM992" s="3"/>
      <c r="DVN992" s="3"/>
      <c r="DVO992" s="3"/>
      <c r="DVP992" s="3"/>
      <c r="DVQ992" s="3"/>
      <c r="DVR992" s="3"/>
      <c r="DVS992" s="3"/>
      <c r="DVT992" s="3"/>
      <c r="DVU992" s="3"/>
      <c r="DVV992" s="3"/>
      <c r="DVW992" s="3"/>
      <c r="DVX992" s="3"/>
      <c r="DVY992" s="3"/>
      <c r="DVZ992" s="3"/>
      <c r="DWA992" s="3"/>
      <c r="DWB992" s="3"/>
      <c r="DWC992" s="3"/>
      <c r="DWD992" s="3"/>
      <c r="DWE992" s="3"/>
      <c r="DWF992" s="3"/>
      <c r="DWG992" s="3"/>
      <c r="DWH992" s="3"/>
      <c r="DWI992" s="3"/>
      <c r="DWJ992" s="3"/>
      <c r="DWK992" s="3"/>
      <c r="DWL992" s="3"/>
      <c r="DWM992" s="3"/>
      <c r="DWN992" s="3"/>
      <c r="DWO992" s="3"/>
      <c r="DWP992" s="3"/>
      <c r="DWQ992" s="3"/>
      <c r="DWR992" s="3"/>
      <c r="DWS992" s="3"/>
      <c r="DWT992" s="3"/>
      <c r="DWU992" s="3"/>
      <c r="DWV992" s="3"/>
      <c r="DWW992" s="3"/>
      <c r="DWX992" s="3"/>
      <c r="DWY992" s="3"/>
      <c r="DWZ992" s="3"/>
      <c r="DXA992" s="3"/>
      <c r="DXB992" s="3"/>
      <c r="DXC992" s="3"/>
      <c r="DXD992" s="3"/>
      <c r="DXE992" s="3"/>
      <c r="DXF992" s="3"/>
      <c r="DXG992" s="3"/>
      <c r="DXH992" s="3"/>
      <c r="DXI992" s="3"/>
      <c r="DXJ992" s="3"/>
      <c r="DXK992" s="3"/>
      <c r="DXL992" s="3"/>
      <c r="DXM992" s="3"/>
      <c r="DXN992" s="3"/>
      <c r="DXO992" s="3"/>
      <c r="DXP992" s="3"/>
      <c r="DXQ992" s="3"/>
      <c r="DXR992" s="3"/>
      <c r="DXS992" s="3"/>
      <c r="DXT992" s="3"/>
      <c r="DXU992" s="3"/>
      <c r="DXV992" s="3"/>
      <c r="DXW992" s="3"/>
      <c r="DXX992" s="3"/>
      <c r="DXY992" s="3"/>
      <c r="DXZ992" s="3"/>
      <c r="DYA992" s="3"/>
      <c r="DYB992" s="3"/>
      <c r="DYC992" s="3"/>
      <c r="DYD992" s="3"/>
      <c r="DYE992" s="3"/>
      <c r="DYF992" s="3"/>
      <c r="DYG992" s="3"/>
      <c r="DYH992" s="3"/>
      <c r="DYI992" s="3"/>
      <c r="DYJ992" s="3"/>
      <c r="DYK992" s="3"/>
      <c r="DYL992" s="3"/>
      <c r="DYM992" s="3"/>
      <c r="DYN992" s="3"/>
      <c r="DYO992" s="3"/>
      <c r="DYP992" s="3"/>
      <c r="DYQ992" s="3"/>
      <c r="DYR992" s="3"/>
      <c r="DYS992" s="3"/>
      <c r="DYT992" s="3"/>
      <c r="DYU992" s="3"/>
      <c r="DYV992" s="3"/>
      <c r="DYW992" s="3"/>
      <c r="DYX992" s="3"/>
      <c r="DYY992" s="3"/>
      <c r="DYZ992" s="3"/>
      <c r="DZA992" s="3"/>
      <c r="DZB992" s="3"/>
      <c r="DZC992" s="3"/>
      <c r="DZD992" s="3"/>
      <c r="DZE992" s="3"/>
      <c r="DZF992" s="3"/>
      <c r="DZG992" s="3"/>
      <c r="DZH992" s="3"/>
      <c r="DZI992" s="3"/>
      <c r="DZJ992" s="3"/>
      <c r="DZK992" s="3"/>
      <c r="DZL992" s="3"/>
      <c r="DZM992" s="3"/>
      <c r="DZN992" s="3"/>
      <c r="DZO992" s="3"/>
      <c r="DZP992" s="3"/>
      <c r="DZQ992" s="3"/>
      <c r="DZR992" s="3"/>
      <c r="DZS992" s="3"/>
      <c r="DZT992" s="3"/>
      <c r="DZU992" s="3"/>
      <c r="DZV992" s="3"/>
      <c r="DZW992" s="3"/>
      <c r="DZX992" s="3"/>
      <c r="DZY992" s="3"/>
      <c r="DZZ992" s="3"/>
      <c r="EAA992" s="3"/>
      <c r="EAB992" s="3"/>
      <c r="EAC992" s="3"/>
      <c r="EAD992" s="3"/>
      <c r="EAE992" s="3"/>
      <c r="EAF992" s="3"/>
      <c r="EAG992" s="3"/>
      <c r="EAH992" s="3"/>
      <c r="EAI992" s="3"/>
      <c r="EAJ992" s="3"/>
      <c r="EAK992" s="3"/>
      <c r="EAL992" s="3"/>
      <c r="EAM992" s="3"/>
      <c r="EAN992" s="3"/>
      <c r="EAO992" s="3"/>
      <c r="EAP992" s="3"/>
      <c r="EAQ992" s="3"/>
      <c r="EAR992" s="3"/>
      <c r="EAS992" s="3"/>
      <c r="EAT992" s="3"/>
      <c r="EAU992" s="3"/>
      <c r="EAV992" s="3"/>
      <c r="EAW992" s="3"/>
      <c r="EAX992" s="3"/>
      <c r="EAY992" s="3"/>
      <c r="EAZ992" s="3"/>
      <c r="EBA992" s="3"/>
      <c r="EBB992" s="3"/>
      <c r="EBC992" s="3"/>
      <c r="EBD992" s="3"/>
      <c r="EBE992" s="3"/>
      <c r="EBF992" s="3"/>
      <c r="EBG992" s="3"/>
      <c r="EBH992" s="3"/>
      <c r="EBI992" s="3"/>
      <c r="EBJ992" s="3"/>
      <c r="EBK992" s="3"/>
      <c r="EBL992" s="3"/>
      <c r="EBM992" s="3"/>
      <c r="EBN992" s="3"/>
      <c r="EBO992" s="3"/>
      <c r="EBP992" s="3"/>
      <c r="EBQ992" s="3"/>
      <c r="EBR992" s="3"/>
      <c r="EBS992" s="3"/>
      <c r="EBT992" s="3"/>
      <c r="EBU992" s="3"/>
      <c r="EBV992" s="3"/>
      <c r="EBW992" s="3"/>
      <c r="EBX992" s="3"/>
      <c r="EBY992" s="3"/>
      <c r="EBZ992" s="3"/>
      <c r="ECA992" s="3"/>
      <c r="ECB992" s="3"/>
      <c r="ECC992" s="3"/>
      <c r="ECD992" s="3"/>
      <c r="ECE992" s="3"/>
      <c r="ECF992" s="3"/>
      <c r="ECG992" s="3"/>
      <c r="ECH992" s="3"/>
      <c r="ECI992" s="3"/>
      <c r="ECJ992" s="3"/>
      <c r="ECK992" s="3"/>
      <c r="ECL992" s="3"/>
      <c r="ECM992" s="3"/>
      <c r="ECN992" s="3"/>
      <c r="ECO992" s="3"/>
      <c r="ECP992" s="3"/>
      <c r="ECQ992" s="3"/>
      <c r="ECR992" s="3"/>
      <c r="ECS992" s="3"/>
      <c r="ECT992" s="3"/>
      <c r="ECU992" s="3"/>
      <c r="ECV992" s="3"/>
      <c r="ECW992" s="3"/>
      <c r="ECX992" s="3"/>
      <c r="ECY992" s="3"/>
      <c r="ECZ992" s="3"/>
      <c r="EDA992" s="3"/>
      <c r="EDB992" s="3"/>
      <c r="EDC992" s="3"/>
      <c r="EDD992" s="3"/>
      <c r="EDE992" s="3"/>
      <c r="EDF992" s="3"/>
      <c r="EDG992" s="3"/>
      <c r="EDH992" s="3"/>
      <c r="EDI992" s="3"/>
      <c r="EDJ992" s="3"/>
      <c r="EDK992" s="3"/>
      <c r="EDL992" s="3"/>
      <c r="EDM992" s="3"/>
      <c r="EDN992" s="3"/>
      <c r="EDO992" s="3"/>
      <c r="EDP992" s="3"/>
      <c r="EDQ992" s="3"/>
      <c r="EDR992" s="3"/>
      <c r="EDS992" s="3"/>
      <c r="EDT992" s="3"/>
      <c r="EDU992" s="3"/>
      <c r="EDV992" s="3"/>
      <c r="EDW992" s="3"/>
      <c r="EDX992" s="3"/>
      <c r="EDY992" s="3"/>
      <c r="EDZ992" s="3"/>
      <c r="EEA992" s="3"/>
      <c r="EEB992" s="3"/>
      <c r="EEC992" s="3"/>
      <c r="EED992" s="3"/>
      <c r="EEE992" s="3"/>
      <c r="EEF992" s="3"/>
      <c r="EEG992" s="3"/>
      <c r="EEH992" s="3"/>
      <c r="EEI992" s="3"/>
      <c r="EEJ992" s="3"/>
      <c r="EEK992" s="3"/>
      <c r="EEL992" s="3"/>
      <c r="EEM992" s="3"/>
      <c r="EEN992" s="3"/>
      <c r="EEO992" s="3"/>
      <c r="EEP992" s="3"/>
      <c r="EEQ992" s="3"/>
      <c r="EER992" s="3"/>
      <c r="EES992" s="3"/>
      <c r="EET992" s="3"/>
      <c r="EEU992" s="3"/>
      <c r="EEV992" s="3"/>
      <c r="EEW992" s="3"/>
      <c r="EEX992" s="3"/>
      <c r="EEY992" s="3"/>
      <c r="EEZ992" s="3"/>
      <c r="EFA992" s="3"/>
      <c r="EFB992" s="3"/>
      <c r="EFC992" s="3"/>
      <c r="EFD992" s="3"/>
      <c r="EFE992" s="3"/>
      <c r="EFF992" s="3"/>
      <c r="EFG992" s="3"/>
      <c r="EFH992" s="3"/>
      <c r="EFI992" s="3"/>
      <c r="EFJ992" s="3"/>
      <c r="EFK992" s="3"/>
      <c r="EFL992" s="3"/>
      <c r="EFM992" s="3"/>
      <c r="EFN992" s="3"/>
      <c r="EFO992" s="3"/>
      <c r="EFP992" s="3"/>
      <c r="EFQ992" s="3"/>
      <c r="EFR992" s="3"/>
      <c r="EFS992" s="3"/>
      <c r="EFT992" s="3"/>
      <c r="EFU992" s="3"/>
      <c r="EFV992" s="3"/>
      <c r="EFW992" s="3"/>
      <c r="EFX992" s="3"/>
      <c r="EFY992" s="3"/>
      <c r="EFZ992" s="3"/>
      <c r="EGA992" s="3"/>
      <c r="EGB992" s="3"/>
      <c r="EGC992" s="3"/>
      <c r="EGD992" s="3"/>
      <c r="EGE992" s="3"/>
      <c r="EGF992" s="3"/>
      <c r="EGG992" s="3"/>
      <c r="EGH992" s="3"/>
      <c r="EGI992" s="3"/>
      <c r="EGJ992" s="3"/>
      <c r="EGK992" s="3"/>
      <c r="EGL992" s="3"/>
      <c r="EGM992" s="3"/>
      <c r="EGN992" s="3"/>
      <c r="EGO992" s="3"/>
      <c r="EGP992" s="3"/>
      <c r="EGQ992" s="3"/>
      <c r="EGR992" s="3"/>
      <c r="EGS992" s="3"/>
      <c r="EGT992" s="3"/>
      <c r="EGU992" s="3"/>
      <c r="EGV992" s="3"/>
      <c r="EGW992" s="3"/>
      <c r="EGX992" s="3"/>
      <c r="EGY992" s="3"/>
      <c r="EGZ992" s="3"/>
      <c r="EHA992" s="3"/>
      <c r="EHB992" s="3"/>
      <c r="EHC992" s="3"/>
      <c r="EHD992" s="3"/>
      <c r="EHE992" s="3"/>
      <c r="EHF992" s="3"/>
      <c r="EHG992" s="3"/>
      <c r="EHH992" s="3"/>
      <c r="EHI992" s="3"/>
      <c r="EHJ992" s="3"/>
      <c r="EHK992" s="3"/>
      <c r="EHL992" s="3"/>
      <c r="EHM992" s="3"/>
      <c r="EHN992" s="3"/>
      <c r="EHO992" s="3"/>
      <c r="EHP992" s="3"/>
      <c r="EHQ992" s="3"/>
      <c r="EHR992" s="3"/>
      <c r="EHS992" s="3"/>
      <c r="EHT992" s="3"/>
      <c r="EHU992" s="3"/>
      <c r="EHV992" s="3"/>
      <c r="EHW992" s="3"/>
      <c r="EHX992" s="3"/>
      <c r="EHY992" s="3"/>
      <c r="EHZ992" s="3"/>
      <c r="EIA992" s="3"/>
      <c r="EIB992" s="3"/>
      <c r="EIC992" s="3"/>
      <c r="EID992" s="3"/>
      <c r="EIE992" s="3"/>
      <c r="EIF992" s="3"/>
      <c r="EIG992" s="3"/>
      <c r="EIH992" s="3"/>
      <c r="EII992" s="3"/>
      <c r="EIJ992" s="3"/>
      <c r="EIK992" s="3"/>
      <c r="EIL992" s="3"/>
      <c r="EIM992" s="3"/>
      <c r="EIN992" s="3"/>
      <c r="EIO992" s="3"/>
      <c r="EIP992" s="3"/>
      <c r="EIQ992" s="3"/>
      <c r="EIR992" s="3"/>
      <c r="EIS992" s="3"/>
      <c r="EIT992" s="3"/>
      <c r="EIU992" s="3"/>
      <c r="EIV992" s="3"/>
      <c r="EIW992" s="3"/>
      <c r="EIX992" s="3"/>
      <c r="EIY992" s="3"/>
      <c r="EIZ992" s="3"/>
      <c r="EJA992" s="3"/>
      <c r="EJB992" s="3"/>
      <c r="EJC992" s="3"/>
      <c r="EJD992" s="3"/>
      <c r="EJE992" s="3"/>
      <c r="EJF992" s="3"/>
      <c r="EJG992" s="3"/>
      <c r="EJH992" s="3"/>
      <c r="EJI992" s="3"/>
      <c r="EJJ992" s="3"/>
      <c r="EJK992" s="3"/>
      <c r="EJL992" s="3"/>
      <c r="EJM992" s="3"/>
      <c r="EJN992" s="3"/>
      <c r="EJO992" s="3"/>
      <c r="EJP992" s="3"/>
      <c r="EJQ992" s="3"/>
      <c r="EJR992" s="3"/>
      <c r="EJS992" s="3"/>
      <c r="EJT992" s="3"/>
      <c r="EJU992" s="3"/>
      <c r="EJV992" s="3"/>
      <c r="EJW992" s="3"/>
      <c r="EJX992" s="3"/>
      <c r="EJY992" s="3"/>
      <c r="EJZ992" s="3"/>
      <c r="EKA992" s="3"/>
      <c r="EKB992" s="3"/>
      <c r="EKC992" s="3"/>
      <c r="EKD992" s="3"/>
      <c r="EKE992" s="3"/>
      <c r="EKF992" s="3"/>
      <c r="EKG992" s="3"/>
      <c r="EKH992" s="3"/>
      <c r="EKI992" s="3"/>
      <c r="EKJ992" s="3"/>
      <c r="EKK992" s="3"/>
      <c r="EKL992" s="3"/>
      <c r="EKM992" s="3"/>
      <c r="EKN992" s="3"/>
      <c r="EKO992" s="3"/>
      <c r="EKP992" s="3"/>
      <c r="EKQ992" s="3"/>
      <c r="EKR992" s="3"/>
      <c r="EKS992" s="3"/>
      <c r="EKT992" s="3"/>
      <c r="EKU992" s="3"/>
      <c r="EKV992" s="3"/>
      <c r="EKW992" s="3"/>
      <c r="EKX992" s="3"/>
      <c r="EKY992" s="3"/>
      <c r="EKZ992" s="3"/>
      <c r="ELA992" s="3"/>
      <c r="ELB992" s="3"/>
      <c r="ELC992" s="3"/>
      <c r="ELD992" s="3"/>
      <c r="ELE992" s="3"/>
      <c r="ELF992" s="3"/>
      <c r="ELG992" s="3"/>
      <c r="ELH992" s="3"/>
      <c r="ELI992" s="3"/>
      <c r="ELJ992" s="3"/>
      <c r="ELK992" s="3"/>
      <c r="ELL992" s="3"/>
      <c r="ELM992" s="3"/>
      <c r="ELN992" s="3"/>
      <c r="ELO992" s="3"/>
      <c r="ELP992" s="3"/>
      <c r="ELQ992" s="3"/>
      <c r="ELR992" s="3"/>
      <c r="ELS992" s="3"/>
      <c r="ELT992" s="3"/>
      <c r="ELU992" s="3"/>
      <c r="ELV992" s="3"/>
      <c r="ELW992" s="3"/>
      <c r="ELX992" s="3"/>
      <c r="ELY992" s="3"/>
      <c r="ELZ992" s="3"/>
      <c r="EMA992" s="3"/>
      <c r="EMB992" s="3"/>
      <c r="EMC992" s="3"/>
      <c r="EMD992" s="3"/>
      <c r="EME992" s="3"/>
      <c r="EMF992" s="3"/>
      <c r="EMG992" s="3"/>
      <c r="EMH992" s="3"/>
      <c r="EMI992" s="3"/>
      <c r="EMJ992" s="3"/>
      <c r="EMK992" s="3"/>
      <c r="EML992" s="3"/>
      <c r="EMM992" s="3"/>
      <c r="EMN992" s="3"/>
      <c r="EMO992" s="3"/>
      <c r="EMP992" s="3"/>
      <c r="EMQ992" s="3"/>
      <c r="EMR992" s="3"/>
      <c r="EMS992" s="3"/>
      <c r="EMT992" s="3"/>
      <c r="EMU992" s="3"/>
      <c r="EMV992" s="3"/>
      <c r="EMW992" s="3"/>
      <c r="EMX992" s="3"/>
      <c r="EMY992" s="3"/>
      <c r="EMZ992" s="3"/>
      <c r="ENA992" s="3"/>
      <c r="ENB992" s="3"/>
      <c r="ENC992" s="3"/>
      <c r="END992" s="3"/>
      <c r="ENE992" s="3"/>
      <c r="ENF992" s="3"/>
      <c r="ENG992" s="3"/>
      <c r="ENH992" s="3"/>
      <c r="ENI992" s="3"/>
      <c r="ENJ992" s="3"/>
      <c r="ENK992" s="3"/>
      <c r="ENL992" s="3"/>
      <c r="ENM992" s="3"/>
      <c r="ENN992" s="3"/>
      <c r="ENO992" s="3"/>
      <c r="ENP992" s="3"/>
      <c r="ENQ992" s="3"/>
      <c r="ENR992" s="3"/>
      <c r="ENS992" s="3"/>
      <c r="ENT992" s="3"/>
      <c r="ENU992" s="3"/>
      <c r="ENV992" s="3"/>
      <c r="ENW992" s="3"/>
      <c r="ENX992" s="3"/>
      <c r="ENY992" s="3"/>
      <c r="ENZ992" s="3"/>
      <c r="EOA992" s="3"/>
      <c r="EOB992" s="3"/>
      <c r="EOC992" s="3"/>
      <c r="EOD992" s="3"/>
      <c r="EOE992" s="3"/>
      <c r="EOF992" s="3"/>
      <c r="EOG992" s="3"/>
      <c r="EOH992" s="3"/>
      <c r="EOI992" s="3"/>
      <c r="EOJ992" s="3"/>
      <c r="EOK992" s="3"/>
      <c r="EOL992" s="3"/>
      <c r="EOM992" s="3"/>
      <c r="EON992" s="3"/>
      <c r="EOO992" s="3"/>
      <c r="EOP992" s="3"/>
      <c r="EOQ992" s="3"/>
      <c r="EOR992" s="3"/>
      <c r="EOS992" s="3"/>
      <c r="EOT992" s="3"/>
      <c r="EOU992" s="3"/>
      <c r="EOV992" s="3"/>
      <c r="EOW992" s="3"/>
      <c r="EOX992" s="3"/>
      <c r="EOY992" s="3"/>
      <c r="EOZ992" s="3"/>
      <c r="EPA992" s="3"/>
      <c r="EPB992" s="3"/>
      <c r="EPC992" s="3"/>
      <c r="EPD992" s="3"/>
      <c r="EPE992" s="3"/>
      <c r="EPF992" s="3"/>
      <c r="EPG992" s="3"/>
      <c r="EPH992" s="3"/>
      <c r="EPI992" s="3"/>
      <c r="EPJ992" s="3"/>
      <c r="EPK992" s="3"/>
      <c r="EPL992" s="3"/>
      <c r="EPM992" s="3"/>
      <c r="EPN992" s="3"/>
      <c r="EPO992" s="3"/>
      <c r="EPP992" s="3"/>
      <c r="EPQ992" s="3"/>
      <c r="EPR992" s="3"/>
      <c r="EPS992" s="3"/>
      <c r="EPT992" s="3"/>
      <c r="EPU992" s="3"/>
      <c r="EPV992" s="3"/>
      <c r="EPW992" s="3"/>
      <c r="EPX992" s="3"/>
      <c r="EPY992" s="3"/>
      <c r="EPZ992" s="3"/>
      <c r="EQA992" s="3"/>
      <c r="EQB992" s="3"/>
      <c r="EQC992" s="3"/>
      <c r="EQD992" s="3"/>
      <c r="EQE992" s="3"/>
      <c r="EQF992" s="3"/>
      <c r="EQG992" s="3"/>
      <c r="EQH992" s="3"/>
      <c r="EQI992" s="3"/>
      <c r="EQJ992" s="3"/>
      <c r="EQK992" s="3"/>
      <c r="EQL992" s="3"/>
      <c r="EQM992" s="3"/>
      <c r="EQN992" s="3"/>
      <c r="EQO992" s="3"/>
      <c r="EQP992" s="3"/>
      <c r="EQQ992" s="3"/>
      <c r="EQR992" s="3"/>
      <c r="EQS992" s="3"/>
      <c r="EQT992" s="3"/>
      <c r="EQU992" s="3"/>
      <c r="EQV992" s="3"/>
      <c r="EQW992" s="3"/>
      <c r="EQX992" s="3"/>
      <c r="EQY992" s="3"/>
      <c r="EQZ992" s="3"/>
      <c r="ERA992" s="3"/>
      <c r="ERB992" s="3"/>
      <c r="ERC992" s="3"/>
      <c r="ERD992" s="3"/>
      <c r="ERE992" s="3"/>
      <c r="ERF992" s="3"/>
      <c r="ERG992" s="3"/>
      <c r="ERH992" s="3"/>
      <c r="ERI992" s="3"/>
      <c r="ERJ992" s="3"/>
      <c r="ERK992" s="3"/>
      <c r="ERL992" s="3"/>
      <c r="ERM992" s="3"/>
      <c r="ERN992" s="3"/>
      <c r="ERO992" s="3"/>
      <c r="ERP992" s="3"/>
      <c r="ERQ992" s="3"/>
      <c r="ERR992" s="3"/>
      <c r="ERS992" s="3"/>
      <c r="ERT992" s="3"/>
      <c r="ERU992" s="3"/>
      <c r="ERV992" s="3"/>
      <c r="ERW992" s="3"/>
      <c r="ERX992" s="3"/>
      <c r="ERY992" s="3"/>
      <c r="ERZ992" s="3"/>
      <c r="ESA992" s="3"/>
      <c r="ESB992" s="3"/>
      <c r="ESC992" s="3"/>
      <c r="ESD992" s="3"/>
      <c r="ESE992" s="3"/>
      <c r="ESF992" s="3"/>
      <c r="ESG992" s="3"/>
      <c r="ESH992" s="3"/>
      <c r="ESI992" s="3"/>
      <c r="ESJ992" s="3"/>
      <c r="ESK992" s="3"/>
      <c r="ESL992" s="3"/>
      <c r="ESM992" s="3"/>
      <c r="ESN992" s="3"/>
      <c r="ESO992" s="3"/>
      <c r="ESP992" s="3"/>
      <c r="ESQ992" s="3"/>
      <c r="ESR992" s="3"/>
      <c r="ESS992" s="3"/>
      <c r="EST992" s="3"/>
      <c r="ESU992" s="3"/>
      <c r="ESV992" s="3"/>
      <c r="ESW992" s="3"/>
      <c r="ESX992" s="3"/>
      <c r="ESY992" s="3"/>
      <c r="ESZ992" s="3"/>
      <c r="ETA992" s="3"/>
      <c r="ETB992" s="3"/>
      <c r="ETC992" s="3"/>
      <c r="ETD992" s="3"/>
      <c r="ETE992" s="3"/>
      <c r="ETF992" s="3"/>
      <c r="ETG992" s="3"/>
      <c r="ETH992" s="3"/>
      <c r="ETI992" s="3"/>
      <c r="ETJ992" s="3"/>
      <c r="ETK992" s="3"/>
      <c r="ETL992" s="3"/>
      <c r="ETM992" s="3"/>
      <c r="ETN992" s="3"/>
      <c r="ETO992" s="3"/>
      <c r="ETP992" s="3"/>
      <c r="ETQ992" s="3"/>
      <c r="ETR992" s="3"/>
      <c r="ETS992" s="3"/>
      <c r="ETT992" s="3"/>
      <c r="ETU992" s="3"/>
      <c r="ETV992" s="3"/>
      <c r="ETW992" s="3"/>
      <c r="ETX992" s="3"/>
      <c r="ETY992" s="3"/>
      <c r="ETZ992" s="3"/>
      <c r="EUA992" s="3"/>
      <c r="EUB992" s="3"/>
      <c r="EUC992" s="3"/>
      <c r="EUD992" s="3"/>
      <c r="EUE992" s="3"/>
      <c r="EUF992" s="3"/>
      <c r="EUG992" s="3"/>
      <c r="EUH992" s="3"/>
      <c r="EUI992" s="3"/>
      <c r="EUJ992" s="3"/>
      <c r="EUK992" s="3"/>
      <c r="EUL992" s="3"/>
      <c r="EUM992" s="3"/>
      <c r="EUN992" s="3"/>
      <c r="EUO992" s="3"/>
      <c r="EUP992" s="3"/>
      <c r="EUQ992" s="3"/>
      <c r="EUR992" s="3"/>
      <c r="EUS992" s="3"/>
      <c r="EUT992" s="3"/>
      <c r="EUU992" s="3"/>
      <c r="EUV992" s="3"/>
      <c r="EUW992" s="3"/>
      <c r="EUX992" s="3"/>
      <c r="EUY992" s="3"/>
      <c r="EUZ992" s="3"/>
      <c r="EVA992" s="3"/>
      <c r="EVB992" s="3"/>
      <c r="EVC992" s="3"/>
      <c r="EVD992" s="3"/>
      <c r="EVE992" s="3"/>
      <c r="EVF992" s="3"/>
      <c r="EVG992" s="3"/>
      <c r="EVH992" s="3"/>
      <c r="EVI992" s="3"/>
      <c r="EVJ992" s="3"/>
      <c r="EVK992" s="3"/>
      <c r="EVL992" s="3"/>
      <c r="EVM992" s="3"/>
      <c r="EVN992" s="3"/>
      <c r="EVO992" s="3"/>
      <c r="EVP992" s="3"/>
      <c r="EVQ992" s="3"/>
      <c r="EVR992" s="3"/>
      <c r="EVS992" s="3"/>
      <c r="EVT992" s="3"/>
      <c r="EVU992" s="3"/>
      <c r="EVV992" s="3"/>
      <c r="EVW992" s="3"/>
      <c r="EVX992" s="3"/>
      <c r="EVY992" s="3"/>
      <c r="EVZ992" s="3"/>
      <c r="EWA992" s="3"/>
      <c r="EWB992" s="3"/>
      <c r="EWC992" s="3"/>
      <c r="EWD992" s="3"/>
      <c r="EWE992" s="3"/>
      <c r="EWF992" s="3"/>
      <c r="EWG992" s="3"/>
      <c r="EWH992" s="3"/>
      <c r="EWI992" s="3"/>
      <c r="EWJ992" s="3"/>
      <c r="EWK992" s="3"/>
      <c r="EWL992" s="3"/>
      <c r="EWM992" s="3"/>
      <c r="EWN992" s="3"/>
      <c r="EWO992" s="3"/>
      <c r="EWP992" s="3"/>
      <c r="EWQ992" s="3"/>
      <c r="EWR992" s="3"/>
      <c r="EWS992" s="3"/>
      <c r="EWT992" s="3"/>
      <c r="EWU992" s="3"/>
      <c r="EWV992" s="3"/>
      <c r="EWW992" s="3"/>
      <c r="EWX992" s="3"/>
      <c r="EWY992" s="3"/>
      <c r="EWZ992" s="3"/>
      <c r="EXA992" s="3"/>
      <c r="EXB992" s="3"/>
      <c r="EXC992" s="3"/>
      <c r="EXD992" s="3"/>
      <c r="EXE992" s="3"/>
      <c r="EXF992" s="3"/>
      <c r="EXG992" s="3"/>
      <c r="EXH992" s="3"/>
      <c r="EXI992" s="3"/>
      <c r="EXJ992" s="3"/>
      <c r="EXK992" s="3"/>
      <c r="EXL992" s="3"/>
      <c r="EXM992" s="3"/>
      <c r="EXN992" s="3"/>
      <c r="EXO992" s="3"/>
      <c r="EXP992" s="3"/>
      <c r="EXQ992" s="3"/>
      <c r="EXR992" s="3"/>
      <c r="EXS992" s="3"/>
      <c r="EXT992" s="3"/>
      <c r="EXU992" s="3"/>
      <c r="EXV992" s="3"/>
      <c r="EXW992" s="3"/>
      <c r="EXX992" s="3"/>
      <c r="EXY992" s="3"/>
      <c r="EXZ992" s="3"/>
      <c r="EYA992" s="3"/>
      <c r="EYB992" s="3"/>
      <c r="EYC992" s="3"/>
      <c r="EYD992" s="3"/>
      <c r="EYE992" s="3"/>
      <c r="EYF992" s="3"/>
      <c r="EYG992" s="3"/>
      <c r="EYH992" s="3"/>
      <c r="EYI992" s="3"/>
      <c r="EYJ992" s="3"/>
      <c r="EYK992" s="3"/>
      <c r="EYL992" s="3"/>
      <c r="EYM992" s="3"/>
      <c r="EYN992" s="3"/>
      <c r="EYO992" s="3"/>
      <c r="EYP992" s="3"/>
      <c r="EYQ992" s="3"/>
      <c r="EYR992" s="3"/>
      <c r="EYS992" s="3"/>
      <c r="EYT992" s="3"/>
      <c r="EYU992" s="3"/>
      <c r="EYV992" s="3"/>
      <c r="EYW992" s="3"/>
      <c r="EYX992" s="3"/>
      <c r="EYY992" s="3"/>
      <c r="EYZ992" s="3"/>
      <c r="EZA992" s="3"/>
      <c r="EZB992" s="3"/>
      <c r="EZC992" s="3"/>
      <c r="EZD992" s="3"/>
      <c r="EZE992" s="3"/>
      <c r="EZF992" s="3"/>
      <c r="EZG992" s="3"/>
      <c r="EZH992" s="3"/>
      <c r="EZI992" s="3"/>
      <c r="EZJ992" s="3"/>
      <c r="EZK992" s="3"/>
      <c r="EZL992" s="3"/>
      <c r="EZM992" s="3"/>
      <c r="EZN992" s="3"/>
      <c r="EZO992" s="3"/>
      <c r="EZP992" s="3"/>
      <c r="EZQ992" s="3"/>
      <c r="EZR992" s="3"/>
      <c r="EZS992" s="3"/>
      <c r="EZT992" s="3"/>
      <c r="EZU992" s="3"/>
      <c r="EZV992" s="3"/>
      <c r="EZW992" s="3"/>
      <c r="EZX992" s="3"/>
      <c r="EZY992" s="3"/>
      <c r="EZZ992" s="3"/>
      <c r="FAA992" s="3"/>
      <c r="FAB992" s="3"/>
      <c r="FAC992" s="3"/>
      <c r="FAD992" s="3"/>
      <c r="FAE992" s="3"/>
      <c r="FAF992" s="3"/>
      <c r="FAG992" s="3"/>
      <c r="FAH992" s="3"/>
      <c r="FAI992" s="3"/>
      <c r="FAJ992" s="3"/>
      <c r="FAK992" s="3"/>
      <c r="FAL992" s="3"/>
      <c r="FAM992" s="3"/>
      <c r="FAN992" s="3"/>
      <c r="FAO992" s="3"/>
      <c r="FAP992" s="3"/>
      <c r="FAQ992" s="3"/>
      <c r="FAR992" s="3"/>
      <c r="FAS992" s="3"/>
      <c r="FAT992" s="3"/>
      <c r="FAU992" s="3"/>
      <c r="FAV992" s="3"/>
      <c r="FAW992" s="3"/>
      <c r="FAX992" s="3"/>
      <c r="FAY992" s="3"/>
      <c r="FAZ992" s="3"/>
      <c r="FBA992" s="3"/>
      <c r="FBB992" s="3"/>
      <c r="FBC992" s="3"/>
      <c r="FBD992" s="3"/>
      <c r="FBE992" s="3"/>
      <c r="FBF992" s="3"/>
      <c r="FBG992" s="3"/>
      <c r="FBH992" s="3"/>
      <c r="FBI992" s="3"/>
      <c r="FBJ992" s="3"/>
      <c r="FBK992" s="3"/>
      <c r="FBL992" s="3"/>
      <c r="FBM992" s="3"/>
      <c r="FBN992" s="3"/>
      <c r="FBO992" s="3"/>
      <c r="FBP992" s="3"/>
      <c r="FBQ992" s="3"/>
      <c r="FBR992" s="3"/>
      <c r="FBS992" s="3"/>
      <c r="FBT992" s="3"/>
      <c r="FBU992" s="3"/>
      <c r="FBV992" s="3"/>
      <c r="FBW992" s="3"/>
      <c r="FBX992" s="3"/>
      <c r="FBY992" s="3"/>
      <c r="FBZ992" s="3"/>
      <c r="FCA992" s="3"/>
      <c r="FCB992" s="3"/>
      <c r="FCC992" s="3"/>
      <c r="FCD992" s="3"/>
      <c r="FCE992" s="3"/>
      <c r="FCF992" s="3"/>
      <c r="FCG992" s="3"/>
      <c r="FCH992" s="3"/>
      <c r="FCI992" s="3"/>
      <c r="FCJ992" s="3"/>
      <c r="FCK992" s="3"/>
      <c r="FCL992" s="3"/>
      <c r="FCM992" s="3"/>
      <c r="FCN992" s="3"/>
      <c r="FCO992" s="3"/>
      <c r="FCP992" s="3"/>
      <c r="FCQ992" s="3"/>
      <c r="FCR992" s="3"/>
      <c r="FCS992" s="3"/>
      <c r="FCT992" s="3"/>
      <c r="FCU992" s="3"/>
      <c r="FCV992" s="3"/>
      <c r="FCW992" s="3"/>
      <c r="FCX992" s="3"/>
      <c r="FCY992" s="3"/>
      <c r="FCZ992" s="3"/>
      <c r="FDA992" s="3"/>
      <c r="FDB992" s="3"/>
      <c r="FDC992" s="3"/>
      <c r="FDD992" s="3"/>
      <c r="FDE992" s="3"/>
      <c r="FDF992" s="3"/>
      <c r="FDG992" s="3"/>
      <c r="FDH992" s="3"/>
      <c r="FDI992" s="3"/>
      <c r="FDJ992" s="3"/>
      <c r="FDK992" s="3"/>
      <c r="FDL992" s="3"/>
      <c r="FDM992" s="3"/>
      <c r="FDN992" s="3"/>
      <c r="FDO992" s="3"/>
      <c r="FDP992" s="3"/>
      <c r="FDQ992" s="3"/>
      <c r="FDR992" s="3"/>
      <c r="FDS992" s="3"/>
      <c r="FDT992" s="3"/>
      <c r="FDU992" s="3"/>
      <c r="FDV992" s="3"/>
      <c r="FDW992" s="3"/>
      <c r="FDX992" s="3"/>
      <c r="FDY992" s="3"/>
      <c r="FDZ992" s="3"/>
      <c r="FEA992" s="3"/>
      <c r="FEB992" s="3"/>
      <c r="FEC992" s="3"/>
      <c r="FED992" s="3"/>
      <c r="FEE992" s="3"/>
      <c r="FEF992" s="3"/>
      <c r="FEG992" s="3"/>
      <c r="FEH992" s="3"/>
      <c r="FEI992" s="3"/>
      <c r="FEJ992" s="3"/>
      <c r="FEK992" s="3"/>
      <c r="FEL992" s="3"/>
      <c r="FEM992" s="3"/>
      <c r="FEN992" s="3"/>
      <c r="FEO992" s="3"/>
      <c r="FEP992" s="3"/>
      <c r="FEQ992" s="3"/>
      <c r="FER992" s="3"/>
      <c r="FES992" s="3"/>
      <c r="FET992" s="3"/>
      <c r="FEU992" s="3"/>
      <c r="FEV992" s="3"/>
      <c r="FEW992" s="3"/>
      <c r="FEX992" s="3"/>
      <c r="FEY992" s="3"/>
      <c r="FEZ992" s="3"/>
      <c r="FFA992" s="3"/>
      <c r="FFB992" s="3"/>
      <c r="FFC992" s="3"/>
      <c r="FFD992" s="3"/>
      <c r="FFE992" s="3"/>
      <c r="FFF992" s="3"/>
      <c r="FFG992" s="3"/>
      <c r="FFH992" s="3"/>
      <c r="FFI992" s="3"/>
      <c r="FFJ992" s="3"/>
      <c r="FFK992" s="3"/>
      <c r="FFL992" s="3"/>
      <c r="FFM992" s="3"/>
      <c r="FFN992" s="3"/>
      <c r="FFO992" s="3"/>
      <c r="FFP992" s="3"/>
      <c r="FFQ992" s="3"/>
      <c r="FFR992" s="3"/>
      <c r="FFS992" s="3"/>
      <c r="FFT992" s="3"/>
      <c r="FFU992" s="3"/>
      <c r="FFV992" s="3"/>
      <c r="FFW992" s="3"/>
      <c r="FFX992" s="3"/>
      <c r="FFY992" s="3"/>
      <c r="FFZ992" s="3"/>
      <c r="FGA992" s="3"/>
      <c r="FGB992" s="3"/>
      <c r="FGC992" s="3"/>
      <c r="FGD992" s="3"/>
      <c r="FGE992" s="3"/>
      <c r="FGF992" s="3"/>
      <c r="FGG992" s="3"/>
      <c r="FGH992" s="3"/>
      <c r="FGI992" s="3"/>
      <c r="FGJ992" s="3"/>
      <c r="FGK992" s="3"/>
      <c r="FGL992" s="3"/>
      <c r="FGM992" s="3"/>
      <c r="FGN992" s="3"/>
      <c r="FGO992" s="3"/>
      <c r="FGP992" s="3"/>
      <c r="FGQ992" s="3"/>
      <c r="FGR992" s="3"/>
      <c r="FGS992" s="3"/>
      <c r="FGT992" s="3"/>
      <c r="FGU992" s="3"/>
      <c r="FGV992" s="3"/>
      <c r="FGW992" s="3"/>
      <c r="FGX992" s="3"/>
      <c r="FGY992" s="3"/>
      <c r="FGZ992" s="3"/>
      <c r="FHA992" s="3"/>
      <c r="FHB992" s="3"/>
      <c r="FHC992" s="3"/>
      <c r="FHD992" s="3"/>
      <c r="FHE992" s="3"/>
      <c r="FHF992" s="3"/>
      <c r="FHG992" s="3"/>
      <c r="FHH992" s="3"/>
      <c r="FHI992" s="3"/>
      <c r="FHJ992" s="3"/>
      <c r="FHK992" s="3"/>
      <c r="FHL992" s="3"/>
      <c r="FHM992" s="3"/>
      <c r="FHN992" s="3"/>
      <c r="FHO992" s="3"/>
      <c r="FHP992" s="3"/>
      <c r="FHQ992" s="3"/>
      <c r="FHR992" s="3"/>
      <c r="FHS992" s="3"/>
      <c r="FHT992" s="3"/>
      <c r="FHU992" s="3"/>
      <c r="FHV992" s="3"/>
      <c r="FHW992" s="3"/>
      <c r="FHX992" s="3"/>
      <c r="FHY992" s="3"/>
      <c r="FHZ992" s="3"/>
      <c r="FIA992" s="3"/>
      <c r="FIB992" s="3"/>
      <c r="FIC992" s="3"/>
      <c r="FID992" s="3"/>
      <c r="FIE992" s="3"/>
      <c r="FIF992" s="3"/>
      <c r="FIG992" s="3"/>
      <c r="FIH992" s="3"/>
      <c r="FII992" s="3"/>
      <c r="FIJ992" s="3"/>
      <c r="FIK992" s="3"/>
      <c r="FIL992" s="3"/>
      <c r="FIM992" s="3"/>
      <c r="FIN992" s="3"/>
      <c r="FIO992" s="3"/>
      <c r="FIP992" s="3"/>
      <c r="FIQ992" s="3"/>
      <c r="FIR992" s="3"/>
      <c r="FIS992" s="3"/>
      <c r="FIT992" s="3"/>
      <c r="FIU992" s="3"/>
      <c r="FIV992" s="3"/>
      <c r="FIW992" s="3"/>
      <c r="FIX992" s="3"/>
      <c r="FIY992" s="3"/>
      <c r="FIZ992" s="3"/>
      <c r="FJA992" s="3"/>
      <c r="FJB992" s="3"/>
      <c r="FJC992" s="3"/>
      <c r="FJD992" s="3"/>
      <c r="FJE992" s="3"/>
      <c r="FJF992" s="3"/>
      <c r="FJG992" s="3"/>
      <c r="FJH992" s="3"/>
      <c r="FJI992" s="3"/>
      <c r="FJJ992" s="3"/>
      <c r="FJK992" s="3"/>
      <c r="FJL992" s="3"/>
      <c r="FJM992" s="3"/>
      <c r="FJN992" s="3"/>
      <c r="FJO992" s="3"/>
      <c r="FJP992" s="3"/>
      <c r="FJQ992" s="3"/>
      <c r="FJR992" s="3"/>
      <c r="FJS992" s="3"/>
      <c r="FJT992" s="3"/>
      <c r="FJU992" s="3"/>
      <c r="FJV992" s="3"/>
      <c r="FJW992" s="3"/>
      <c r="FJX992" s="3"/>
      <c r="FJY992" s="3"/>
      <c r="FJZ992" s="3"/>
      <c r="FKA992" s="3"/>
      <c r="FKB992" s="3"/>
      <c r="FKC992" s="3"/>
      <c r="FKD992" s="3"/>
      <c r="FKE992" s="3"/>
      <c r="FKF992" s="3"/>
      <c r="FKG992" s="3"/>
      <c r="FKH992" s="3"/>
      <c r="FKI992" s="3"/>
      <c r="FKJ992" s="3"/>
      <c r="FKK992" s="3"/>
      <c r="FKL992" s="3"/>
      <c r="FKM992" s="3"/>
      <c r="FKN992" s="3"/>
      <c r="FKO992" s="3"/>
      <c r="FKP992" s="3"/>
      <c r="FKQ992" s="3"/>
      <c r="FKR992" s="3"/>
      <c r="FKS992" s="3"/>
      <c r="FKT992" s="3"/>
      <c r="FKU992" s="3"/>
      <c r="FKV992" s="3"/>
      <c r="FKW992" s="3"/>
      <c r="FKX992" s="3"/>
      <c r="FKY992" s="3"/>
      <c r="FKZ992" s="3"/>
      <c r="FLA992" s="3"/>
      <c r="FLB992" s="3"/>
      <c r="FLC992" s="3"/>
      <c r="FLD992" s="3"/>
      <c r="FLE992" s="3"/>
      <c r="FLF992" s="3"/>
      <c r="FLG992" s="3"/>
      <c r="FLH992" s="3"/>
      <c r="FLI992" s="3"/>
      <c r="FLJ992" s="3"/>
      <c r="FLK992" s="3"/>
      <c r="FLL992" s="3"/>
      <c r="FLM992" s="3"/>
      <c r="FLN992" s="3"/>
      <c r="FLO992" s="3"/>
      <c r="FLP992" s="3"/>
      <c r="FLQ992" s="3"/>
      <c r="FLR992" s="3"/>
      <c r="FLS992" s="3"/>
      <c r="FLT992" s="3"/>
      <c r="FLU992" s="3"/>
      <c r="FLV992" s="3"/>
      <c r="FLW992" s="3"/>
      <c r="FLX992" s="3"/>
      <c r="FLY992" s="3"/>
      <c r="FLZ992" s="3"/>
      <c r="FMA992" s="3"/>
      <c r="FMB992" s="3"/>
      <c r="FMC992" s="3"/>
      <c r="FMD992" s="3"/>
      <c r="FME992" s="3"/>
      <c r="FMF992" s="3"/>
      <c r="FMG992" s="3"/>
      <c r="FMH992" s="3"/>
      <c r="FMI992" s="3"/>
      <c r="FMJ992" s="3"/>
      <c r="FMK992" s="3"/>
      <c r="FML992" s="3"/>
      <c r="FMM992" s="3"/>
      <c r="FMN992" s="3"/>
      <c r="FMO992" s="3"/>
      <c r="FMP992" s="3"/>
      <c r="FMQ992" s="3"/>
      <c r="FMR992" s="3"/>
      <c r="FMS992" s="3"/>
      <c r="FMT992" s="3"/>
      <c r="FMU992" s="3"/>
      <c r="FMV992" s="3"/>
      <c r="FMW992" s="3"/>
      <c r="FMX992" s="3"/>
      <c r="FMY992" s="3"/>
      <c r="FMZ992" s="3"/>
      <c r="FNA992" s="3"/>
      <c r="FNB992" s="3"/>
      <c r="FNC992" s="3"/>
      <c r="FND992" s="3"/>
      <c r="FNE992" s="3"/>
      <c r="FNF992" s="3"/>
      <c r="FNG992" s="3"/>
      <c r="FNH992" s="3"/>
      <c r="FNI992" s="3"/>
      <c r="FNJ992" s="3"/>
      <c r="FNK992" s="3"/>
      <c r="FNL992" s="3"/>
      <c r="FNM992" s="3"/>
      <c r="FNN992" s="3"/>
      <c r="FNO992" s="3"/>
      <c r="FNP992" s="3"/>
      <c r="FNQ992" s="3"/>
      <c r="FNR992" s="3"/>
      <c r="FNS992" s="3"/>
      <c r="FNT992" s="3"/>
      <c r="FNU992" s="3"/>
      <c r="FNV992" s="3"/>
      <c r="FNW992" s="3"/>
      <c r="FNX992" s="3"/>
      <c r="FNY992" s="3"/>
      <c r="FNZ992" s="3"/>
      <c r="FOA992" s="3"/>
      <c r="FOB992" s="3"/>
      <c r="FOC992" s="3"/>
      <c r="FOD992" s="3"/>
      <c r="FOE992" s="3"/>
      <c r="FOF992" s="3"/>
      <c r="FOG992" s="3"/>
      <c r="FOH992" s="3"/>
      <c r="FOI992" s="3"/>
      <c r="FOJ992" s="3"/>
      <c r="FOK992" s="3"/>
      <c r="FOL992" s="3"/>
      <c r="FOM992" s="3"/>
      <c r="FON992" s="3"/>
      <c r="FOO992" s="3"/>
      <c r="FOP992" s="3"/>
      <c r="FOQ992" s="3"/>
      <c r="FOR992" s="3"/>
      <c r="FOS992" s="3"/>
      <c r="FOT992" s="3"/>
      <c r="FOU992" s="3"/>
      <c r="FOV992" s="3"/>
      <c r="FOW992" s="3"/>
      <c r="FOX992" s="3"/>
      <c r="FOY992" s="3"/>
      <c r="FOZ992" s="3"/>
      <c r="FPA992" s="3"/>
      <c r="FPB992" s="3"/>
      <c r="FPC992" s="3"/>
      <c r="FPD992" s="3"/>
      <c r="FPE992" s="3"/>
      <c r="FPF992" s="3"/>
      <c r="FPG992" s="3"/>
      <c r="FPH992" s="3"/>
      <c r="FPI992" s="3"/>
      <c r="FPJ992" s="3"/>
      <c r="FPK992" s="3"/>
      <c r="FPL992" s="3"/>
      <c r="FPM992" s="3"/>
      <c r="FPN992" s="3"/>
      <c r="FPO992" s="3"/>
      <c r="FPP992" s="3"/>
      <c r="FPQ992" s="3"/>
      <c r="FPR992" s="3"/>
      <c r="FPS992" s="3"/>
      <c r="FPT992" s="3"/>
      <c r="FPU992" s="3"/>
      <c r="FPV992" s="3"/>
      <c r="FPW992" s="3"/>
      <c r="FPX992" s="3"/>
      <c r="FPY992" s="3"/>
      <c r="FPZ992" s="3"/>
      <c r="FQA992" s="3"/>
      <c r="FQB992" s="3"/>
      <c r="FQC992" s="3"/>
      <c r="FQD992" s="3"/>
      <c r="FQE992" s="3"/>
      <c r="FQF992" s="3"/>
      <c r="FQG992" s="3"/>
      <c r="FQH992" s="3"/>
      <c r="FQI992" s="3"/>
      <c r="FQJ992" s="3"/>
      <c r="FQK992" s="3"/>
      <c r="FQL992" s="3"/>
      <c r="FQM992" s="3"/>
      <c r="FQN992" s="3"/>
      <c r="FQO992" s="3"/>
      <c r="FQP992" s="3"/>
      <c r="FQQ992" s="3"/>
      <c r="FQR992" s="3"/>
      <c r="FQS992" s="3"/>
      <c r="FQT992" s="3"/>
      <c r="FQU992" s="3"/>
      <c r="FQV992" s="3"/>
      <c r="FQW992" s="3"/>
      <c r="FQX992" s="3"/>
      <c r="FQY992" s="3"/>
      <c r="FQZ992" s="3"/>
      <c r="FRA992" s="3"/>
      <c r="FRB992" s="3"/>
      <c r="FRC992" s="3"/>
      <c r="FRD992" s="3"/>
      <c r="FRE992" s="3"/>
      <c r="FRF992" s="3"/>
      <c r="FRG992" s="3"/>
      <c r="FRH992" s="3"/>
      <c r="FRI992" s="3"/>
      <c r="FRJ992" s="3"/>
      <c r="FRK992" s="3"/>
      <c r="FRL992" s="3"/>
      <c r="FRM992" s="3"/>
      <c r="FRN992" s="3"/>
      <c r="FRO992" s="3"/>
      <c r="FRP992" s="3"/>
      <c r="FRQ992" s="3"/>
      <c r="FRR992" s="3"/>
      <c r="FRS992" s="3"/>
      <c r="FRT992" s="3"/>
      <c r="FRU992" s="3"/>
      <c r="FRV992" s="3"/>
      <c r="FRW992" s="3"/>
      <c r="FRX992" s="3"/>
      <c r="FRY992" s="3"/>
      <c r="FRZ992" s="3"/>
      <c r="FSA992" s="3"/>
      <c r="FSB992" s="3"/>
      <c r="FSC992" s="3"/>
      <c r="FSD992" s="3"/>
      <c r="FSE992" s="3"/>
      <c r="FSF992" s="3"/>
      <c r="FSG992" s="3"/>
      <c r="FSH992" s="3"/>
      <c r="FSI992" s="3"/>
      <c r="FSJ992" s="3"/>
      <c r="FSK992" s="3"/>
      <c r="FSL992" s="3"/>
      <c r="FSM992" s="3"/>
      <c r="FSN992" s="3"/>
      <c r="FSO992" s="3"/>
      <c r="FSP992" s="3"/>
      <c r="FSQ992" s="3"/>
      <c r="FSR992" s="3"/>
      <c r="FSS992" s="3"/>
      <c r="FST992" s="3"/>
      <c r="FSU992" s="3"/>
      <c r="FSV992" s="3"/>
      <c r="FSW992" s="3"/>
      <c r="FSX992" s="3"/>
      <c r="FSY992" s="3"/>
      <c r="FSZ992" s="3"/>
      <c r="FTA992" s="3"/>
      <c r="FTB992" s="3"/>
      <c r="FTC992" s="3"/>
      <c r="FTD992" s="3"/>
      <c r="FTE992" s="3"/>
      <c r="FTF992" s="3"/>
      <c r="FTG992" s="3"/>
      <c r="FTH992" s="3"/>
      <c r="FTI992" s="3"/>
      <c r="FTJ992" s="3"/>
      <c r="FTK992" s="3"/>
      <c r="FTL992" s="3"/>
      <c r="FTM992" s="3"/>
      <c r="FTN992" s="3"/>
      <c r="FTO992" s="3"/>
      <c r="FTP992" s="3"/>
      <c r="FTQ992" s="3"/>
      <c r="FTR992" s="3"/>
      <c r="FTS992" s="3"/>
      <c r="FTT992" s="3"/>
      <c r="FTU992" s="3"/>
      <c r="FTV992" s="3"/>
      <c r="FTW992" s="3"/>
      <c r="FTX992" s="3"/>
      <c r="FTY992" s="3"/>
      <c r="FTZ992" s="3"/>
      <c r="FUA992" s="3"/>
      <c r="FUB992" s="3"/>
      <c r="FUC992" s="3"/>
      <c r="FUD992" s="3"/>
      <c r="FUE992" s="3"/>
      <c r="FUF992" s="3"/>
      <c r="FUG992" s="3"/>
      <c r="FUH992" s="3"/>
      <c r="FUI992" s="3"/>
      <c r="FUJ992" s="3"/>
      <c r="FUK992" s="3"/>
      <c r="FUL992" s="3"/>
      <c r="FUM992" s="3"/>
      <c r="FUN992" s="3"/>
      <c r="FUO992" s="3"/>
      <c r="FUP992" s="3"/>
      <c r="FUQ992" s="3"/>
      <c r="FUR992" s="3"/>
      <c r="FUS992" s="3"/>
      <c r="FUT992" s="3"/>
      <c r="FUU992" s="3"/>
      <c r="FUV992" s="3"/>
      <c r="FUW992" s="3"/>
      <c r="FUX992" s="3"/>
      <c r="FUY992" s="3"/>
      <c r="FUZ992" s="3"/>
      <c r="FVA992" s="3"/>
      <c r="FVB992" s="3"/>
      <c r="FVC992" s="3"/>
      <c r="FVD992" s="3"/>
      <c r="FVE992" s="3"/>
      <c r="FVF992" s="3"/>
      <c r="FVG992" s="3"/>
      <c r="FVH992" s="3"/>
      <c r="FVI992" s="3"/>
      <c r="FVJ992" s="3"/>
      <c r="FVK992" s="3"/>
      <c r="FVL992" s="3"/>
      <c r="FVM992" s="3"/>
      <c r="FVN992" s="3"/>
      <c r="FVO992" s="3"/>
      <c r="FVP992" s="3"/>
      <c r="FVQ992" s="3"/>
      <c r="FVR992" s="3"/>
      <c r="FVS992" s="3"/>
      <c r="FVT992" s="3"/>
      <c r="FVU992" s="3"/>
      <c r="FVV992" s="3"/>
      <c r="FVW992" s="3"/>
      <c r="FVX992" s="3"/>
      <c r="FVY992" s="3"/>
      <c r="FVZ992" s="3"/>
      <c r="FWA992" s="3"/>
      <c r="FWB992" s="3"/>
      <c r="FWC992" s="3"/>
      <c r="FWD992" s="3"/>
      <c r="FWE992" s="3"/>
      <c r="FWF992" s="3"/>
      <c r="FWG992" s="3"/>
      <c r="FWH992" s="3"/>
      <c r="FWI992" s="3"/>
      <c r="FWJ992" s="3"/>
      <c r="FWK992" s="3"/>
      <c r="FWL992" s="3"/>
      <c r="FWM992" s="3"/>
      <c r="FWN992" s="3"/>
      <c r="FWO992" s="3"/>
      <c r="FWP992" s="3"/>
      <c r="FWQ992" s="3"/>
      <c r="FWR992" s="3"/>
      <c r="FWS992" s="3"/>
      <c r="FWT992" s="3"/>
      <c r="FWU992" s="3"/>
      <c r="FWV992" s="3"/>
      <c r="FWW992" s="3"/>
      <c r="FWX992" s="3"/>
      <c r="FWY992" s="3"/>
      <c r="FWZ992" s="3"/>
      <c r="FXA992" s="3"/>
      <c r="FXB992" s="3"/>
      <c r="FXC992" s="3"/>
      <c r="FXD992" s="3"/>
      <c r="FXE992" s="3"/>
      <c r="FXF992" s="3"/>
      <c r="FXG992" s="3"/>
      <c r="FXH992" s="3"/>
      <c r="FXI992" s="3"/>
      <c r="FXJ992" s="3"/>
      <c r="FXK992" s="3"/>
      <c r="FXL992" s="3"/>
      <c r="FXM992" s="3"/>
      <c r="FXN992" s="3"/>
      <c r="FXO992" s="3"/>
      <c r="FXP992" s="3"/>
      <c r="FXQ992" s="3"/>
      <c r="FXR992" s="3"/>
      <c r="FXS992" s="3"/>
      <c r="FXT992" s="3"/>
      <c r="FXU992" s="3"/>
      <c r="FXV992" s="3"/>
      <c r="FXW992" s="3"/>
      <c r="FXX992" s="3"/>
      <c r="FXY992" s="3"/>
      <c r="FXZ992" s="3"/>
      <c r="FYA992" s="3"/>
      <c r="FYB992" s="3"/>
      <c r="FYC992" s="3"/>
      <c r="FYD992" s="3"/>
      <c r="FYE992" s="3"/>
      <c r="FYF992" s="3"/>
      <c r="FYG992" s="3"/>
      <c r="FYH992" s="3"/>
      <c r="FYI992" s="3"/>
      <c r="FYJ992" s="3"/>
      <c r="FYK992" s="3"/>
      <c r="FYL992" s="3"/>
      <c r="FYM992" s="3"/>
      <c r="FYN992" s="3"/>
      <c r="FYO992" s="3"/>
      <c r="FYP992" s="3"/>
      <c r="FYQ992" s="3"/>
      <c r="FYR992" s="3"/>
      <c r="FYS992" s="3"/>
      <c r="FYT992" s="3"/>
      <c r="FYU992" s="3"/>
      <c r="FYV992" s="3"/>
      <c r="FYW992" s="3"/>
      <c r="FYX992" s="3"/>
      <c r="FYY992" s="3"/>
      <c r="FYZ992" s="3"/>
      <c r="FZA992" s="3"/>
      <c r="FZB992" s="3"/>
      <c r="FZC992" s="3"/>
      <c r="FZD992" s="3"/>
      <c r="FZE992" s="3"/>
      <c r="FZF992" s="3"/>
      <c r="FZG992" s="3"/>
      <c r="FZH992" s="3"/>
      <c r="FZI992" s="3"/>
      <c r="FZJ992" s="3"/>
      <c r="FZK992" s="3"/>
      <c r="FZL992" s="3"/>
      <c r="FZM992" s="3"/>
      <c r="FZN992" s="3"/>
      <c r="FZO992" s="3"/>
      <c r="FZP992" s="3"/>
      <c r="FZQ992" s="3"/>
      <c r="FZR992" s="3"/>
      <c r="FZS992" s="3"/>
      <c r="FZT992" s="3"/>
      <c r="FZU992" s="3"/>
      <c r="FZV992" s="3"/>
      <c r="FZW992" s="3"/>
      <c r="FZX992" s="3"/>
      <c r="FZY992" s="3"/>
      <c r="FZZ992" s="3"/>
      <c r="GAA992" s="3"/>
      <c r="GAB992" s="3"/>
      <c r="GAC992" s="3"/>
      <c r="GAD992" s="3"/>
      <c r="GAE992" s="3"/>
      <c r="GAF992" s="3"/>
      <c r="GAG992" s="3"/>
      <c r="GAH992" s="3"/>
      <c r="GAI992" s="3"/>
      <c r="GAJ992" s="3"/>
      <c r="GAK992" s="3"/>
      <c r="GAL992" s="3"/>
      <c r="GAM992" s="3"/>
      <c r="GAN992" s="3"/>
      <c r="GAO992" s="3"/>
      <c r="GAP992" s="3"/>
      <c r="GAQ992" s="3"/>
      <c r="GAR992" s="3"/>
      <c r="GAS992" s="3"/>
      <c r="GAT992" s="3"/>
      <c r="GAU992" s="3"/>
      <c r="GAV992" s="3"/>
      <c r="GAW992" s="3"/>
      <c r="GAX992" s="3"/>
      <c r="GAY992" s="3"/>
      <c r="GAZ992" s="3"/>
      <c r="GBA992" s="3"/>
      <c r="GBB992" s="3"/>
      <c r="GBC992" s="3"/>
      <c r="GBD992" s="3"/>
      <c r="GBE992" s="3"/>
      <c r="GBF992" s="3"/>
      <c r="GBG992" s="3"/>
      <c r="GBH992" s="3"/>
      <c r="GBI992" s="3"/>
      <c r="GBJ992" s="3"/>
      <c r="GBK992" s="3"/>
      <c r="GBL992" s="3"/>
      <c r="GBM992" s="3"/>
      <c r="GBN992" s="3"/>
      <c r="GBO992" s="3"/>
      <c r="GBP992" s="3"/>
      <c r="GBQ992" s="3"/>
      <c r="GBR992" s="3"/>
      <c r="GBS992" s="3"/>
      <c r="GBT992" s="3"/>
      <c r="GBU992" s="3"/>
      <c r="GBV992" s="3"/>
      <c r="GBW992" s="3"/>
      <c r="GBX992" s="3"/>
      <c r="GBY992" s="3"/>
      <c r="GBZ992" s="3"/>
      <c r="GCA992" s="3"/>
      <c r="GCB992" s="3"/>
      <c r="GCC992" s="3"/>
      <c r="GCD992" s="3"/>
      <c r="GCE992" s="3"/>
      <c r="GCF992" s="3"/>
      <c r="GCG992" s="3"/>
      <c r="GCH992" s="3"/>
      <c r="GCI992" s="3"/>
      <c r="GCJ992" s="3"/>
      <c r="GCK992" s="3"/>
      <c r="GCL992" s="3"/>
      <c r="GCM992" s="3"/>
      <c r="GCN992" s="3"/>
      <c r="GCO992" s="3"/>
      <c r="GCP992" s="3"/>
      <c r="GCQ992" s="3"/>
      <c r="GCR992" s="3"/>
      <c r="GCS992" s="3"/>
      <c r="GCT992" s="3"/>
      <c r="GCU992" s="3"/>
      <c r="GCV992" s="3"/>
      <c r="GCW992" s="3"/>
      <c r="GCX992" s="3"/>
      <c r="GCY992" s="3"/>
      <c r="GCZ992" s="3"/>
      <c r="GDA992" s="3"/>
      <c r="GDB992" s="3"/>
      <c r="GDC992" s="3"/>
      <c r="GDD992" s="3"/>
      <c r="GDE992" s="3"/>
      <c r="GDF992" s="3"/>
      <c r="GDG992" s="3"/>
      <c r="GDH992" s="3"/>
      <c r="GDI992" s="3"/>
      <c r="GDJ992" s="3"/>
      <c r="GDK992" s="3"/>
      <c r="GDL992" s="3"/>
      <c r="GDM992" s="3"/>
      <c r="GDN992" s="3"/>
      <c r="GDO992" s="3"/>
      <c r="GDP992" s="3"/>
      <c r="GDQ992" s="3"/>
      <c r="GDR992" s="3"/>
      <c r="GDS992" s="3"/>
      <c r="GDT992" s="3"/>
      <c r="GDU992" s="3"/>
      <c r="GDV992" s="3"/>
      <c r="GDW992" s="3"/>
      <c r="GDX992" s="3"/>
      <c r="GDY992" s="3"/>
      <c r="GDZ992" s="3"/>
      <c r="GEA992" s="3"/>
      <c r="GEB992" s="3"/>
      <c r="GEC992" s="3"/>
      <c r="GED992" s="3"/>
      <c r="GEE992" s="3"/>
      <c r="GEF992" s="3"/>
      <c r="GEG992" s="3"/>
      <c r="GEH992" s="3"/>
      <c r="GEI992" s="3"/>
      <c r="GEJ992" s="3"/>
      <c r="GEK992" s="3"/>
      <c r="GEL992" s="3"/>
      <c r="GEM992" s="3"/>
      <c r="GEN992" s="3"/>
      <c r="GEO992" s="3"/>
      <c r="GEP992" s="3"/>
      <c r="GEQ992" s="3"/>
      <c r="GER992" s="3"/>
      <c r="GES992" s="3"/>
      <c r="GET992" s="3"/>
      <c r="GEU992" s="3"/>
      <c r="GEV992" s="3"/>
      <c r="GEW992" s="3"/>
      <c r="GEX992" s="3"/>
      <c r="GEY992" s="3"/>
      <c r="GEZ992" s="3"/>
      <c r="GFA992" s="3"/>
      <c r="GFB992" s="3"/>
      <c r="GFC992" s="3"/>
      <c r="GFD992" s="3"/>
      <c r="GFE992" s="3"/>
      <c r="GFF992" s="3"/>
      <c r="GFG992" s="3"/>
      <c r="GFH992" s="3"/>
      <c r="GFI992" s="3"/>
      <c r="GFJ992" s="3"/>
      <c r="GFK992" s="3"/>
      <c r="GFL992" s="3"/>
      <c r="GFM992" s="3"/>
      <c r="GFN992" s="3"/>
      <c r="GFO992" s="3"/>
      <c r="GFP992" s="3"/>
      <c r="GFQ992" s="3"/>
      <c r="GFR992" s="3"/>
      <c r="GFS992" s="3"/>
      <c r="GFT992" s="3"/>
      <c r="GFU992" s="3"/>
      <c r="GFV992" s="3"/>
      <c r="GFW992" s="3"/>
      <c r="GFX992" s="3"/>
      <c r="GFY992" s="3"/>
      <c r="GFZ992" s="3"/>
      <c r="GGA992" s="3"/>
      <c r="GGB992" s="3"/>
      <c r="GGC992" s="3"/>
      <c r="GGD992" s="3"/>
      <c r="GGE992" s="3"/>
      <c r="GGF992" s="3"/>
      <c r="GGG992" s="3"/>
      <c r="GGH992" s="3"/>
      <c r="GGI992" s="3"/>
      <c r="GGJ992" s="3"/>
      <c r="GGK992" s="3"/>
      <c r="GGL992" s="3"/>
      <c r="GGM992" s="3"/>
      <c r="GGN992" s="3"/>
      <c r="GGO992" s="3"/>
      <c r="GGP992" s="3"/>
      <c r="GGQ992" s="3"/>
      <c r="GGR992" s="3"/>
      <c r="GGS992" s="3"/>
      <c r="GGT992" s="3"/>
      <c r="GGU992" s="3"/>
      <c r="GGV992" s="3"/>
      <c r="GGW992" s="3"/>
      <c r="GGX992" s="3"/>
      <c r="GGY992" s="3"/>
      <c r="GGZ992" s="3"/>
      <c r="GHA992" s="3"/>
      <c r="GHB992" s="3"/>
      <c r="GHC992" s="3"/>
      <c r="GHD992" s="3"/>
      <c r="GHE992" s="3"/>
      <c r="GHF992" s="3"/>
      <c r="GHG992" s="3"/>
      <c r="GHH992" s="3"/>
      <c r="GHI992" s="3"/>
      <c r="GHJ992" s="3"/>
      <c r="GHK992" s="3"/>
      <c r="GHL992" s="3"/>
      <c r="GHM992" s="3"/>
      <c r="GHN992" s="3"/>
      <c r="GHO992" s="3"/>
      <c r="GHP992" s="3"/>
      <c r="GHQ992" s="3"/>
      <c r="GHR992" s="3"/>
      <c r="GHS992" s="3"/>
      <c r="GHT992" s="3"/>
      <c r="GHU992" s="3"/>
      <c r="GHV992" s="3"/>
      <c r="GHW992" s="3"/>
      <c r="GHX992" s="3"/>
      <c r="GHY992" s="3"/>
      <c r="GHZ992" s="3"/>
      <c r="GIA992" s="3"/>
      <c r="GIB992" s="3"/>
      <c r="GIC992" s="3"/>
      <c r="GID992" s="3"/>
      <c r="GIE992" s="3"/>
      <c r="GIF992" s="3"/>
      <c r="GIG992" s="3"/>
      <c r="GIH992" s="3"/>
      <c r="GII992" s="3"/>
      <c r="GIJ992" s="3"/>
      <c r="GIK992" s="3"/>
      <c r="GIL992" s="3"/>
      <c r="GIM992" s="3"/>
      <c r="GIN992" s="3"/>
      <c r="GIO992" s="3"/>
      <c r="GIP992" s="3"/>
      <c r="GIQ992" s="3"/>
      <c r="GIR992" s="3"/>
      <c r="GIS992" s="3"/>
      <c r="GIT992" s="3"/>
      <c r="GIU992" s="3"/>
      <c r="GIV992" s="3"/>
      <c r="GIW992" s="3"/>
      <c r="GIX992" s="3"/>
      <c r="GIY992" s="3"/>
      <c r="GIZ992" s="3"/>
      <c r="GJA992" s="3"/>
      <c r="GJB992" s="3"/>
      <c r="GJC992" s="3"/>
      <c r="GJD992" s="3"/>
      <c r="GJE992" s="3"/>
      <c r="GJF992" s="3"/>
      <c r="GJG992" s="3"/>
      <c r="GJH992" s="3"/>
      <c r="GJI992" s="3"/>
      <c r="GJJ992" s="3"/>
      <c r="GJK992" s="3"/>
      <c r="GJL992" s="3"/>
      <c r="GJM992" s="3"/>
      <c r="GJN992" s="3"/>
      <c r="GJO992" s="3"/>
      <c r="GJP992" s="3"/>
      <c r="GJQ992" s="3"/>
      <c r="GJR992" s="3"/>
      <c r="GJS992" s="3"/>
      <c r="GJT992" s="3"/>
      <c r="GJU992" s="3"/>
      <c r="GJV992" s="3"/>
      <c r="GJW992" s="3"/>
      <c r="GJX992" s="3"/>
      <c r="GJY992" s="3"/>
      <c r="GJZ992" s="3"/>
      <c r="GKA992" s="3"/>
      <c r="GKB992" s="3"/>
      <c r="GKC992" s="3"/>
      <c r="GKD992" s="3"/>
      <c r="GKE992" s="3"/>
      <c r="GKF992" s="3"/>
      <c r="GKG992" s="3"/>
      <c r="GKH992" s="3"/>
      <c r="GKI992" s="3"/>
      <c r="GKJ992" s="3"/>
      <c r="GKK992" s="3"/>
      <c r="GKL992" s="3"/>
      <c r="GKM992" s="3"/>
      <c r="GKN992" s="3"/>
      <c r="GKO992" s="3"/>
      <c r="GKP992" s="3"/>
      <c r="GKQ992" s="3"/>
      <c r="GKR992" s="3"/>
      <c r="GKS992" s="3"/>
      <c r="GKT992" s="3"/>
      <c r="GKU992" s="3"/>
      <c r="GKV992" s="3"/>
      <c r="GKW992" s="3"/>
      <c r="GKX992" s="3"/>
      <c r="GKY992" s="3"/>
      <c r="GKZ992" s="3"/>
      <c r="GLA992" s="3"/>
      <c r="GLB992" s="3"/>
      <c r="GLC992" s="3"/>
      <c r="GLD992" s="3"/>
      <c r="GLE992" s="3"/>
      <c r="GLF992" s="3"/>
      <c r="GLG992" s="3"/>
      <c r="GLH992" s="3"/>
      <c r="GLI992" s="3"/>
      <c r="GLJ992" s="3"/>
      <c r="GLK992" s="3"/>
      <c r="GLL992" s="3"/>
      <c r="GLM992" s="3"/>
      <c r="GLN992" s="3"/>
      <c r="GLO992" s="3"/>
      <c r="GLP992" s="3"/>
      <c r="GLQ992" s="3"/>
      <c r="GLR992" s="3"/>
      <c r="GLS992" s="3"/>
      <c r="GLT992" s="3"/>
      <c r="GLU992" s="3"/>
      <c r="GLV992" s="3"/>
      <c r="GLW992" s="3"/>
      <c r="GLX992" s="3"/>
      <c r="GLY992" s="3"/>
      <c r="GLZ992" s="3"/>
      <c r="GMA992" s="3"/>
      <c r="GMB992" s="3"/>
      <c r="GMC992" s="3"/>
      <c r="GMD992" s="3"/>
      <c r="GME992" s="3"/>
      <c r="GMF992" s="3"/>
      <c r="GMG992" s="3"/>
      <c r="GMH992" s="3"/>
      <c r="GMI992" s="3"/>
      <c r="GMJ992" s="3"/>
      <c r="GMK992" s="3"/>
      <c r="GML992" s="3"/>
      <c r="GMM992" s="3"/>
      <c r="GMN992" s="3"/>
      <c r="GMO992" s="3"/>
      <c r="GMP992" s="3"/>
      <c r="GMQ992" s="3"/>
      <c r="GMR992" s="3"/>
      <c r="GMS992" s="3"/>
      <c r="GMT992" s="3"/>
      <c r="GMU992" s="3"/>
      <c r="GMV992" s="3"/>
      <c r="GMW992" s="3"/>
      <c r="GMX992" s="3"/>
      <c r="GMY992" s="3"/>
      <c r="GMZ992" s="3"/>
      <c r="GNA992" s="3"/>
      <c r="GNB992" s="3"/>
      <c r="GNC992" s="3"/>
      <c r="GND992" s="3"/>
      <c r="GNE992" s="3"/>
      <c r="GNF992" s="3"/>
      <c r="GNG992" s="3"/>
      <c r="GNH992" s="3"/>
      <c r="GNI992" s="3"/>
      <c r="GNJ992" s="3"/>
      <c r="GNK992" s="3"/>
      <c r="GNL992" s="3"/>
      <c r="GNM992" s="3"/>
      <c r="GNN992" s="3"/>
      <c r="GNO992" s="3"/>
      <c r="GNP992" s="3"/>
      <c r="GNQ992" s="3"/>
      <c r="GNR992" s="3"/>
      <c r="GNS992" s="3"/>
      <c r="GNT992" s="3"/>
      <c r="GNU992" s="3"/>
      <c r="GNV992" s="3"/>
      <c r="GNW992" s="3"/>
      <c r="GNX992" s="3"/>
      <c r="GNY992" s="3"/>
      <c r="GNZ992" s="3"/>
      <c r="GOA992" s="3"/>
      <c r="GOB992" s="3"/>
      <c r="GOC992" s="3"/>
      <c r="GOD992" s="3"/>
      <c r="GOE992" s="3"/>
      <c r="GOF992" s="3"/>
      <c r="GOG992" s="3"/>
      <c r="GOH992" s="3"/>
      <c r="GOI992" s="3"/>
      <c r="GOJ992" s="3"/>
      <c r="GOK992" s="3"/>
      <c r="GOL992" s="3"/>
      <c r="GOM992" s="3"/>
      <c r="GON992" s="3"/>
      <c r="GOO992" s="3"/>
      <c r="GOP992" s="3"/>
      <c r="GOQ992" s="3"/>
      <c r="GOR992" s="3"/>
      <c r="GOS992" s="3"/>
      <c r="GOT992" s="3"/>
      <c r="GOU992" s="3"/>
      <c r="GOV992" s="3"/>
      <c r="GOW992" s="3"/>
      <c r="GOX992" s="3"/>
      <c r="GOY992" s="3"/>
      <c r="GOZ992" s="3"/>
      <c r="GPA992" s="3"/>
      <c r="GPB992" s="3"/>
      <c r="GPC992" s="3"/>
      <c r="GPD992" s="3"/>
      <c r="GPE992" s="3"/>
      <c r="GPF992" s="3"/>
      <c r="GPG992" s="3"/>
      <c r="GPH992" s="3"/>
      <c r="GPI992" s="3"/>
      <c r="GPJ992" s="3"/>
      <c r="GPK992" s="3"/>
      <c r="GPL992" s="3"/>
      <c r="GPM992" s="3"/>
      <c r="GPN992" s="3"/>
      <c r="GPO992" s="3"/>
      <c r="GPP992" s="3"/>
      <c r="GPQ992" s="3"/>
      <c r="GPR992" s="3"/>
      <c r="GPS992" s="3"/>
      <c r="GPT992" s="3"/>
      <c r="GPU992" s="3"/>
      <c r="GPV992" s="3"/>
      <c r="GPW992" s="3"/>
      <c r="GPX992" s="3"/>
      <c r="GPY992" s="3"/>
      <c r="GPZ992" s="3"/>
      <c r="GQA992" s="3"/>
      <c r="GQB992" s="3"/>
      <c r="GQC992" s="3"/>
      <c r="GQD992" s="3"/>
      <c r="GQE992" s="3"/>
      <c r="GQF992" s="3"/>
      <c r="GQG992" s="3"/>
      <c r="GQH992" s="3"/>
      <c r="GQI992" s="3"/>
      <c r="GQJ992" s="3"/>
      <c r="GQK992" s="3"/>
      <c r="GQL992" s="3"/>
      <c r="GQM992" s="3"/>
      <c r="GQN992" s="3"/>
      <c r="GQO992" s="3"/>
      <c r="GQP992" s="3"/>
      <c r="GQQ992" s="3"/>
      <c r="GQR992" s="3"/>
      <c r="GQS992" s="3"/>
      <c r="GQT992" s="3"/>
      <c r="GQU992" s="3"/>
      <c r="GQV992" s="3"/>
      <c r="GQW992" s="3"/>
      <c r="GQX992" s="3"/>
      <c r="GQY992" s="3"/>
      <c r="GQZ992" s="3"/>
      <c r="GRA992" s="3"/>
      <c r="GRB992" s="3"/>
      <c r="GRC992" s="3"/>
      <c r="GRD992" s="3"/>
      <c r="GRE992" s="3"/>
      <c r="GRF992" s="3"/>
      <c r="GRG992" s="3"/>
      <c r="GRH992" s="3"/>
      <c r="GRI992" s="3"/>
      <c r="GRJ992" s="3"/>
      <c r="GRK992" s="3"/>
      <c r="GRL992" s="3"/>
      <c r="GRM992" s="3"/>
      <c r="GRN992" s="3"/>
      <c r="GRO992" s="3"/>
      <c r="GRP992" s="3"/>
      <c r="GRQ992" s="3"/>
      <c r="GRR992" s="3"/>
      <c r="GRS992" s="3"/>
      <c r="GRT992" s="3"/>
      <c r="GRU992" s="3"/>
      <c r="GRV992" s="3"/>
      <c r="GRW992" s="3"/>
      <c r="GRX992" s="3"/>
      <c r="GRY992" s="3"/>
      <c r="GRZ992" s="3"/>
      <c r="GSA992" s="3"/>
      <c r="GSB992" s="3"/>
      <c r="GSC992" s="3"/>
      <c r="GSD992" s="3"/>
      <c r="GSE992" s="3"/>
      <c r="GSF992" s="3"/>
      <c r="GSG992" s="3"/>
      <c r="GSH992" s="3"/>
      <c r="GSI992" s="3"/>
      <c r="GSJ992" s="3"/>
      <c r="GSK992" s="3"/>
      <c r="GSL992" s="3"/>
      <c r="GSM992" s="3"/>
      <c r="GSN992" s="3"/>
      <c r="GSO992" s="3"/>
      <c r="GSP992" s="3"/>
      <c r="GSQ992" s="3"/>
      <c r="GSR992" s="3"/>
      <c r="GSS992" s="3"/>
      <c r="GST992" s="3"/>
      <c r="GSU992" s="3"/>
      <c r="GSV992" s="3"/>
      <c r="GSW992" s="3"/>
      <c r="GSX992" s="3"/>
      <c r="GSY992" s="3"/>
      <c r="GSZ992" s="3"/>
      <c r="GTA992" s="3"/>
      <c r="GTB992" s="3"/>
      <c r="GTC992" s="3"/>
      <c r="GTD992" s="3"/>
      <c r="GTE992" s="3"/>
      <c r="GTF992" s="3"/>
      <c r="GTG992" s="3"/>
      <c r="GTH992" s="3"/>
      <c r="GTI992" s="3"/>
      <c r="GTJ992" s="3"/>
      <c r="GTK992" s="3"/>
      <c r="GTL992" s="3"/>
      <c r="GTM992" s="3"/>
      <c r="GTN992" s="3"/>
      <c r="GTO992" s="3"/>
      <c r="GTP992" s="3"/>
      <c r="GTQ992" s="3"/>
      <c r="GTR992" s="3"/>
      <c r="GTS992" s="3"/>
      <c r="GTT992" s="3"/>
      <c r="GTU992" s="3"/>
      <c r="GTV992" s="3"/>
      <c r="GTW992" s="3"/>
      <c r="GTX992" s="3"/>
      <c r="GTY992" s="3"/>
      <c r="GTZ992" s="3"/>
      <c r="GUA992" s="3"/>
      <c r="GUB992" s="3"/>
      <c r="GUC992" s="3"/>
      <c r="GUD992" s="3"/>
      <c r="GUE992" s="3"/>
      <c r="GUF992" s="3"/>
      <c r="GUG992" s="3"/>
      <c r="GUH992" s="3"/>
      <c r="GUI992" s="3"/>
      <c r="GUJ992" s="3"/>
      <c r="GUK992" s="3"/>
      <c r="GUL992" s="3"/>
      <c r="GUM992" s="3"/>
      <c r="GUN992" s="3"/>
      <c r="GUO992" s="3"/>
      <c r="GUP992" s="3"/>
      <c r="GUQ992" s="3"/>
      <c r="GUR992" s="3"/>
      <c r="GUS992" s="3"/>
      <c r="GUT992" s="3"/>
      <c r="GUU992" s="3"/>
      <c r="GUV992" s="3"/>
      <c r="GUW992" s="3"/>
      <c r="GUX992" s="3"/>
      <c r="GUY992" s="3"/>
      <c r="GUZ992" s="3"/>
      <c r="GVA992" s="3"/>
      <c r="GVB992" s="3"/>
      <c r="GVC992" s="3"/>
      <c r="GVD992" s="3"/>
      <c r="GVE992" s="3"/>
      <c r="GVF992" s="3"/>
      <c r="GVG992" s="3"/>
      <c r="GVH992" s="3"/>
      <c r="GVI992" s="3"/>
      <c r="GVJ992" s="3"/>
      <c r="GVK992" s="3"/>
      <c r="GVL992" s="3"/>
      <c r="GVM992" s="3"/>
      <c r="GVN992" s="3"/>
      <c r="GVO992" s="3"/>
      <c r="GVP992" s="3"/>
      <c r="GVQ992" s="3"/>
      <c r="GVR992" s="3"/>
      <c r="GVS992" s="3"/>
      <c r="GVT992" s="3"/>
      <c r="GVU992" s="3"/>
      <c r="GVV992" s="3"/>
      <c r="GVW992" s="3"/>
      <c r="GVX992" s="3"/>
      <c r="GVY992" s="3"/>
      <c r="GVZ992" s="3"/>
      <c r="GWA992" s="3"/>
      <c r="GWB992" s="3"/>
      <c r="GWC992" s="3"/>
      <c r="GWD992" s="3"/>
      <c r="GWE992" s="3"/>
      <c r="GWF992" s="3"/>
      <c r="GWG992" s="3"/>
      <c r="GWH992" s="3"/>
      <c r="GWI992" s="3"/>
      <c r="GWJ992" s="3"/>
      <c r="GWK992" s="3"/>
      <c r="GWL992" s="3"/>
      <c r="GWM992" s="3"/>
      <c r="GWN992" s="3"/>
      <c r="GWO992" s="3"/>
      <c r="GWP992" s="3"/>
      <c r="GWQ992" s="3"/>
      <c r="GWR992" s="3"/>
      <c r="GWS992" s="3"/>
      <c r="GWT992" s="3"/>
      <c r="GWU992" s="3"/>
      <c r="GWV992" s="3"/>
      <c r="GWW992" s="3"/>
      <c r="GWX992" s="3"/>
      <c r="GWY992" s="3"/>
      <c r="GWZ992" s="3"/>
      <c r="GXA992" s="3"/>
      <c r="GXB992" s="3"/>
      <c r="GXC992" s="3"/>
      <c r="GXD992" s="3"/>
      <c r="GXE992" s="3"/>
      <c r="GXF992" s="3"/>
      <c r="GXG992" s="3"/>
      <c r="GXH992" s="3"/>
      <c r="GXI992" s="3"/>
      <c r="GXJ992" s="3"/>
      <c r="GXK992" s="3"/>
      <c r="GXL992" s="3"/>
      <c r="GXM992" s="3"/>
      <c r="GXN992" s="3"/>
      <c r="GXO992" s="3"/>
      <c r="GXP992" s="3"/>
      <c r="GXQ992" s="3"/>
      <c r="GXR992" s="3"/>
      <c r="GXS992" s="3"/>
      <c r="GXT992" s="3"/>
      <c r="GXU992" s="3"/>
      <c r="GXV992" s="3"/>
      <c r="GXW992" s="3"/>
      <c r="GXX992" s="3"/>
      <c r="GXY992" s="3"/>
      <c r="GXZ992" s="3"/>
      <c r="GYA992" s="3"/>
      <c r="GYB992" s="3"/>
      <c r="GYC992" s="3"/>
      <c r="GYD992" s="3"/>
      <c r="GYE992" s="3"/>
      <c r="GYF992" s="3"/>
      <c r="GYG992" s="3"/>
      <c r="GYH992" s="3"/>
      <c r="GYI992" s="3"/>
      <c r="GYJ992" s="3"/>
      <c r="GYK992" s="3"/>
      <c r="GYL992" s="3"/>
      <c r="GYM992" s="3"/>
      <c r="GYN992" s="3"/>
      <c r="GYO992" s="3"/>
      <c r="GYP992" s="3"/>
      <c r="GYQ992" s="3"/>
      <c r="GYR992" s="3"/>
      <c r="GYS992" s="3"/>
      <c r="GYT992" s="3"/>
      <c r="GYU992" s="3"/>
      <c r="GYV992" s="3"/>
      <c r="GYW992" s="3"/>
      <c r="GYX992" s="3"/>
      <c r="GYY992" s="3"/>
      <c r="GYZ992" s="3"/>
      <c r="GZA992" s="3"/>
      <c r="GZB992" s="3"/>
      <c r="GZC992" s="3"/>
      <c r="GZD992" s="3"/>
      <c r="GZE992" s="3"/>
      <c r="GZF992" s="3"/>
      <c r="GZG992" s="3"/>
      <c r="GZH992" s="3"/>
      <c r="GZI992" s="3"/>
      <c r="GZJ992" s="3"/>
      <c r="GZK992" s="3"/>
      <c r="GZL992" s="3"/>
      <c r="GZM992" s="3"/>
      <c r="GZN992" s="3"/>
      <c r="GZO992" s="3"/>
      <c r="GZP992" s="3"/>
      <c r="GZQ992" s="3"/>
      <c r="GZR992" s="3"/>
      <c r="GZS992" s="3"/>
      <c r="GZT992" s="3"/>
      <c r="GZU992" s="3"/>
      <c r="GZV992" s="3"/>
      <c r="GZW992" s="3"/>
      <c r="GZX992" s="3"/>
      <c r="GZY992" s="3"/>
      <c r="GZZ992" s="3"/>
      <c r="HAA992" s="3"/>
      <c r="HAB992" s="3"/>
      <c r="HAC992" s="3"/>
      <c r="HAD992" s="3"/>
      <c r="HAE992" s="3"/>
      <c r="HAF992" s="3"/>
      <c r="HAG992" s="3"/>
      <c r="HAH992" s="3"/>
      <c r="HAI992" s="3"/>
      <c r="HAJ992" s="3"/>
      <c r="HAK992" s="3"/>
      <c r="HAL992" s="3"/>
      <c r="HAM992" s="3"/>
      <c r="HAN992" s="3"/>
      <c r="HAO992" s="3"/>
      <c r="HAP992" s="3"/>
      <c r="HAQ992" s="3"/>
      <c r="HAR992" s="3"/>
      <c r="HAS992" s="3"/>
      <c r="HAT992" s="3"/>
      <c r="HAU992" s="3"/>
      <c r="HAV992" s="3"/>
      <c r="HAW992" s="3"/>
      <c r="HAX992" s="3"/>
      <c r="HAY992" s="3"/>
      <c r="HAZ992" s="3"/>
      <c r="HBA992" s="3"/>
      <c r="HBB992" s="3"/>
      <c r="HBC992" s="3"/>
      <c r="HBD992" s="3"/>
      <c r="HBE992" s="3"/>
      <c r="HBF992" s="3"/>
      <c r="HBG992" s="3"/>
      <c r="HBH992" s="3"/>
      <c r="HBI992" s="3"/>
      <c r="HBJ992" s="3"/>
      <c r="HBK992" s="3"/>
      <c r="HBL992" s="3"/>
      <c r="HBM992" s="3"/>
      <c r="HBN992" s="3"/>
      <c r="HBO992" s="3"/>
      <c r="HBP992" s="3"/>
      <c r="HBQ992" s="3"/>
      <c r="HBR992" s="3"/>
      <c r="HBS992" s="3"/>
      <c r="HBT992" s="3"/>
      <c r="HBU992" s="3"/>
      <c r="HBV992" s="3"/>
      <c r="HBW992" s="3"/>
      <c r="HBX992" s="3"/>
      <c r="HBY992" s="3"/>
      <c r="HBZ992" s="3"/>
      <c r="HCA992" s="3"/>
      <c r="HCB992" s="3"/>
      <c r="HCC992" s="3"/>
      <c r="HCD992" s="3"/>
      <c r="HCE992" s="3"/>
      <c r="HCF992" s="3"/>
      <c r="HCG992" s="3"/>
      <c r="HCH992" s="3"/>
      <c r="HCI992" s="3"/>
      <c r="HCJ992" s="3"/>
      <c r="HCK992" s="3"/>
      <c r="HCL992" s="3"/>
      <c r="HCM992" s="3"/>
      <c r="HCN992" s="3"/>
      <c r="HCO992" s="3"/>
      <c r="HCP992" s="3"/>
      <c r="HCQ992" s="3"/>
      <c r="HCR992" s="3"/>
      <c r="HCS992" s="3"/>
      <c r="HCT992" s="3"/>
      <c r="HCU992" s="3"/>
      <c r="HCV992" s="3"/>
      <c r="HCW992" s="3"/>
      <c r="HCX992" s="3"/>
      <c r="HCY992" s="3"/>
      <c r="HCZ992" s="3"/>
      <c r="HDA992" s="3"/>
      <c r="HDB992" s="3"/>
      <c r="HDC992" s="3"/>
      <c r="HDD992" s="3"/>
      <c r="HDE992" s="3"/>
      <c r="HDF992" s="3"/>
      <c r="HDG992" s="3"/>
      <c r="HDH992" s="3"/>
      <c r="HDI992" s="3"/>
      <c r="HDJ992" s="3"/>
      <c r="HDK992" s="3"/>
      <c r="HDL992" s="3"/>
      <c r="HDM992" s="3"/>
      <c r="HDN992" s="3"/>
      <c r="HDO992" s="3"/>
      <c r="HDP992" s="3"/>
      <c r="HDQ992" s="3"/>
      <c r="HDR992" s="3"/>
      <c r="HDS992" s="3"/>
      <c r="HDT992" s="3"/>
      <c r="HDU992" s="3"/>
      <c r="HDV992" s="3"/>
      <c r="HDW992" s="3"/>
      <c r="HDX992" s="3"/>
      <c r="HDY992" s="3"/>
      <c r="HDZ992" s="3"/>
      <c r="HEA992" s="3"/>
      <c r="HEB992" s="3"/>
      <c r="HEC992" s="3"/>
      <c r="HED992" s="3"/>
      <c r="HEE992" s="3"/>
      <c r="HEF992" s="3"/>
      <c r="HEG992" s="3"/>
      <c r="HEH992" s="3"/>
      <c r="HEI992" s="3"/>
      <c r="HEJ992" s="3"/>
      <c r="HEK992" s="3"/>
      <c r="HEL992" s="3"/>
      <c r="HEM992" s="3"/>
      <c r="HEN992" s="3"/>
      <c r="HEO992" s="3"/>
      <c r="HEP992" s="3"/>
      <c r="HEQ992" s="3"/>
      <c r="HER992" s="3"/>
      <c r="HES992" s="3"/>
      <c r="HET992" s="3"/>
      <c r="HEU992" s="3"/>
      <c r="HEV992" s="3"/>
      <c r="HEW992" s="3"/>
      <c r="HEX992" s="3"/>
      <c r="HEY992" s="3"/>
      <c r="HEZ992" s="3"/>
      <c r="HFA992" s="3"/>
      <c r="HFB992" s="3"/>
      <c r="HFC992" s="3"/>
      <c r="HFD992" s="3"/>
      <c r="HFE992" s="3"/>
      <c r="HFF992" s="3"/>
      <c r="HFG992" s="3"/>
      <c r="HFH992" s="3"/>
      <c r="HFI992" s="3"/>
      <c r="HFJ992" s="3"/>
      <c r="HFK992" s="3"/>
      <c r="HFL992" s="3"/>
      <c r="HFM992" s="3"/>
      <c r="HFN992" s="3"/>
      <c r="HFO992" s="3"/>
      <c r="HFP992" s="3"/>
      <c r="HFQ992" s="3"/>
      <c r="HFR992" s="3"/>
      <c r="HFS992" s="3"/>
      <c r="HFT992" s="3"/>
      <c r="HFU992" s="3"/>
      <c r="HFV992" s="3"/>
      <c r="HFW992" s="3"/>
      <c r="HFX992" s="3"/>
      <c r="HFY992" s="3"/>
      <c r="HFZ992" s="3"/>
      <c r="HGA992" s="3"/>
      <c r="HGB992" s="3"/>
      <c r="HGC992" s="3"/>
      <c r="HGD992" s="3"/>
      <c r="HGE992" s="3"/>
      <c r="HGF992" s="3"/>
      <c r="HGG992" s="3"/>
      <c r="HGH992" s="3"/>
      <c r="HGI992" s="3"/>
      <c r="HGJ992" s="3"/>
      <c r="HGK992" s="3"/>
      <c r="HGL992" s="3"/>
      <c r="HGM992" s="3"/>
      <c r="HGN992" s="3"/>
      <c r="HGO992" s="3"/>
      <c r="HGP992" s="3"/>
      <c r="HGQ992" s="3"/>
      <c r="HGR992" s="3"/>
      <c r="HGS992" s="3"/>
      <c r="HGT992" s="3"/>
      <c r="HGU992" s="3"/>
      <c r="HGV992" s="3"/>
      <c r="HGW992" s="3"/>
      <c r="HGX992" s="3"/>
      <c r="HGY992" s="3"/>
      <c r="HGZ992" s="3"/>
      <c r="HHA992" s="3"/>
      <c r="HHB992" s="3"/>
      <c r="HHC992" s="3"/>
      <c r="HHD992" s="3"/>
      <c r="HHE992" s="3"/>
      <c r="HHF992" s="3"/>
      <c r="HHG992" s="3"/>
      <c r="HHH992" s="3"/>
      <c r="HHI992" s="3"/>
      <c r="HHJ992" s="3"/>
      <c r="HHK992" s="3"/>
      <c r="HHL992" s="3"/>
      <c r="HHM992" s="3"/>
      <c r="HHN992" s="3"/>
      <c r="HHO992" s="3"/>
      <c r="HHP992" s="3"/>
      <c r="HHQ992" s="3"/>
      <c r="HHR992" s="3"/>
      <c r="HHS992" s="3"/>
      <c r="HHT992" s="3"/>
      <c r="HHU992" s="3"/>
      <c r="HHV992" s="3"/>
      <c r="HHW992" s="3"/>
      <c r="HHX992" s="3"/>
      <c r="HHY992" s="3"/>
      <c r="HHZ992" s="3"/>
      <c r="HIA992" s="3"/>
      <c r="HIB992" s="3"/>
      <c r="HIC992" s="3"/>
      <c r="HID992" s="3"/>
      <c r="HIE992" s="3"/>
      <c r="HIF992" s="3"/>
      <c r="HIG992" s="3"/>
      <c r="HIH992" s="3"/>
      <c r="HII992" s="3"/>
      <c r="HIJ992" s="3"/>
      <c r="HIK992" s="3"/>
      <c r="HIL992" s="3"/>
      <c r="HIM992" s="3"/>
      <c r="HIN992" s="3"/>
      <c r="HIO992" s="3"/>
      <c r="HIP992" s="3"/>
      <c r="HIQ992" s="3"/>
      <c r="HIR992" s="3"/>
      <c r="HIS992" s="3"/>
      <c r="HIT992" s="3"/>
      <c r="HIU992" s="3"/>
      <c r="HIV992" s="3"/>
      <c r="HIW992" s="3"/>
      <c r="HIX992" s="3"/>
      <c r="HIY992" s="3"/>
      <c r="HIZ992" s="3"/>
      <c r="HJA992" s="3"/>
      <c r="HJB992" s="3"/>
      <c r="HJC992" s="3"/>
      <c r="HJD992" s="3"/>
      <c r="HJE992" s="3"/>
      <c r="HJF992" s="3"/>
      <c r="HJG992" s="3"/>
      <c r="HJH992" s="3"/>
      <c r="HJI992" s="3"/>
      <c r="HJJ992" s="3"/>
      <c r="HJK992" s="3"/>
      <c r="HJL992" s="3"/>
      <c r="HJM992" s="3"/>
      <c r="HJN992" s="3"/>
      <c r="HJO992" s="3"/>
      <c r="HJP992" s="3"/>
      <c r="HJQ992" s="3"/>
      <c r="HJR992" s="3"/>
      <c r="HJS992" s="3"/>
      <c r="HJT992" s="3"/>
      <c r="HJU992" s="3"/>
      <c r="HJV992" s="3"/>
      <c r="HJW992" s="3"/>
      <c r="HJX992" s="3"/>
      <c r="HJY992" s="3"/>
      <c r="HJZ992" s="3"/>
      <c r="HKA992" s="3"/>
      <c r="HKB992" s="3"/>
      <c r="HKC992" s="3"/>
      <c r="HKD992" s="3"/>
      <c r="HKE992" s="3"/>
      <c r="HKF992" s="3"/>
      <c r="HKG992" s="3"/>
      <c r="HKH992" s="3"/>
      <c r="HKI992" s="3"/>
      <c r="HKJ992" s="3"/>
      <c r="HKK992" s="3"/>
      <c r="HKL992" s="3"/>
      <c r="HKM992" s="3"/>
      <c r="HKN992" s="3"/>
      <c r="HKO992" s="3"/>
      <c r="HKP992" s="3"/>
      <c r="HKQ992" s="3"/>
      <c r="HKR992" s="3"/>
      <c r="HKS992" s="3"/>
      <c r="HKT992" s="3"/>
      <c r="HKU992" s="3"/>
      <c r="HKV992" s="3"/>
      <c r="HKW992" s="3"/>
      <c r="HKX992" s="3"/>
      <c r="HKY992" s="3"/>
      <c r="HKZ992" s="3"/>
      <c r="HLA992" s="3"/>
      <c r="HLB992" s="3"/>
      <c r="HLC992" s="3"/>
      <c r="HLD992" s="3"/>
      <c r="HLE992" s="3"/>
      <c r="HLF992" s="3"/>
      <c r="HLG992" s="3"/>
      <c r="HLH992" s="3"/>
      <c r="HLI992" s="3"/>
      <c r="HLJ992" s="3"/>
      <c r="HLK992" s="3"/>
      <c r="HLL992" s="3"/>
      <c r="HLM992" s="3"/>
      <c r="HLN992" s="3"/>
      <c r="HLO992" s="3"/>
      <c r="HLP992" s="3"/>
      <c r="HLQ992" s="3"/>
      <c r="HLR992" s="3"/>
      <c r="HLS992" s="3"/>
      <c r="HLT992" s="3"/>
      <c r="HLU992" s="3"/>
      <c r="HLV992" s="3"/>
      <c r="HLW992" s="3"/>
      <c r="HLX992" s="3"/>
      <c r="HLY992" s="3"/>
      <c r="HLZ992" s="3"/>
      <c r="HMA992" s="3"/>
      <c r="HMB992" s="3"/>
      <c r="HMC992" s="3"/>
      <c r="HMD992" s="3"/>
      <c r="HME992" s="3"/>
      <c r="HMF992" s="3"/>
      <c r="HMG992" s="3"/>
      <c r="HMH992" s="3"/>
      <c r="HMI992" s="3"/>
      <c r="HMJ992" s="3"/>
      <c r="HMK992" s="3"/>
      <c r="HML992" s="3"/>
      <c r="HMM992" s="3"/>
      <c r="HMN992" s="3"/>
      <c r="HMO992" s="3"/>
      <c r="HMP992" s="3"/>
      <c r="HMQ992" s="3"/>
      <c r="HMR992" s="3"/>
      <c r="HMS992" s="3"/>
      <c r="HMT992" s="3"/>
      <c r="HMU992" s="3"/>
      <c r="HMV992" s="3"/>
      <c r="HMW992" s="3"/>
      <c r="HMX992" s="3"/>
      <c r="HMY992" s="3"/>
      <c r="HMZ992" s="3"/>
      <c r="HNA992" s="3"/>
      <c r="HNB992" s="3"/>
      <c r="HNC992" s="3"/>
      <c r="HND992" s="3"/>
      <c r="HNE992" s="3"/>
      <c r="HNF992" s="3"/>
      <c r="HNG992" s="3"/>
      <c r="HNH992" s="3"/>
      <c r="HNI992" s="3"/>
      <c r="HNJ992" s="3"/>
      <c r="HNK992" s="3"/>
      <c r="HNL992" s="3"/>
      <c r="HNM992" s="3"/>
      <c r="HNN992" s="3"/>
      <c r="HNO992" s="3"/>
      <c r="HNP992" s="3"/>
      <c r="HNQ992" s="3"/>
      <c r="HNR992" s="3"/>
      <c r="HNS992" s="3"/>
      <c r="HNT992" s="3"/>
      <c r="HNU992" s="3"/>
      <c r="HNV992" s="3"/>
      <c r="HNW992" s="3"/>
      <c r="HNX992" s="3"/>
      <c r="HNY992" s="3"/>
      <c r="HNZ992" s="3"/>
      <c r="HOA992" s="3"/>
      <c r="HOB992" s="3"/>
      <c r="HOC992" s="3"/>
      <c r="HOD992" s="3"/>
      <c r="HOE992" s="3"/>
      <c r="HOF992" s="3"/>
      <c r="HOG992" s="3"/>
      <c r="HOH992" s="3"/>
      <c r="HOI992" s="3"/>
      <c r="HOJ992" s="3"/>
      <c r="HOK992" s="3"/>
      <c r="HOL992" s="3"/>
      <c r="HOM992" s="3"/>
      <c r="HON992" s="3"/>
      <c r="HOO992" s="3"/>
      <c r="HOP992" s="3"/>
      <c r="HOQ992" s="3"/>
      <c r="HOR992" s="3"/>
      <c r="HOS992" s="3"/>
      <c r="HOT992" s="3"/>
      <c r="HOU992" s="3"/>
      <c r="HOV992" s="3"/>
      <c r="HOW992" s="3"/>
      <c r="HOX992" s="3"/>
      <c r="HOY992" s="3"/>
      <c r="HOZ992" s="3"/>
      <c r="HPA992" s="3"/>
      <c r="HPB992" s="3"/>
      <c r="HPC992" s="3"/>
      <c r="HPD992" s="3"/>
      <c r="HPE992" s="3"/>
      <c r="HPF992" s="3"/>
      <c r="HPG992" s="3"/>
      <c r="HPH992" s="3"/>
      <c r="HPI992" s="3"/>
      <c r="HPJ992" s="3"/>
      <c r="HPK992" s="3"/>
      <c r="HPL992" s="3"/>
      <c r="HPM992" s="3"/>
      <c r="HPN992" s="3"/>
      <c r="HPO992" s="3"/>
      <c r="HPP992" s="3"/>
      <c r="HPQ992" s="3"/>
      <c r="HPR992" s="3"/>
      <c r="HPS992" s="3"/>
      <c r="HPT992" s="3"/>
      <c r="HPU992" s="3"/>
      <c r="HPV992" s="3"/>
      <c r="HPW992" s="3"/>
      <c r="HPX992" s="3"/>
      <c r="HPY992" s="3"/>
      <c r="HPZ992" s="3"/>
      <c r="HQA992" s="3"/>
      <c r="HQB992" s="3"/>
      <c r="HQC992" s="3"/>
      <c r="HQD992" s="3"/>
      <c r="HQE992" s="3"/>
      <c r="HQF992" s="3"/>
      <c r="HQG992" s="3"/>
      <c r="HQH992" s="3"/>
      <c r="HQI992" s="3"/>
      <c r="HQJ992" s="3"/>
      <c r="HQK992" s="3"/>
      <c r="HQL992" s="3"/>
      <c r="HQM992" s="3"/>
      <c r="HQN992" s="3"/>
      <c r="HQO992" s="3"/>
      <c r="HQP992" s="3"/>
      <c r="HQQ992" s="3"/>
      <c r="HQR992" s="3"/>
      <c r="HQS992" s="3"/>
      <c r="HQT992" s="3"/>
      <c r="HQU992" s="3"/>
      <c r="HQV992" s="3"/>
      <c r="HQW992" s="3"/>
      <c r="HQX992" s="3"/>
      <c r="HQY992" s="3"/>
      <c r="HQZ992" s="3"/>
      <c r="HRA992" s="3"/>
      <c r="HRB992" s="3"/>
      <c r="HRC992" s="3"/>
      <c r="HRD992" s="3"/>
      <c r="HRE992" s="3"/>
      <c r="HRF992" s="3"/>
      <c r="HRG992" s="3"/>
      <c r="HRH992" s="3"/>
      <c r="HRI992" s="3"/>
      <c r="HRJ992" s="3"/>
      <c r="HRK992" s="3"/>
      <c r="HRL992" s="3"/>
      <c r="HRM992" s="3"/>
      <c r="HRN992" s="3"/>
      <c r="HRO992" s="3"/>
      <c r="HRP992" s="3"/>
      <c r="HRQ992" s="3"/>
      <c r="HRR992" s="3"/>
      <c r="HRS992" s="3"/>
      <c r="HRT992" s="3"/>
      <c r="HRU992" s="3"/>
      <c r="HRV992" s="3"/>
      <c r="HRW992" s="3"/>
      <c r="HRX992" s="3"/>
      <c r="HRY992" s="3"/>
      <c r="HRZ992" s="3"/>
      <c r="HSA992" s="3"/>
      <c r="HSB992" s="3"/>
      <c r="HSC992" s="3"/>
      <c r="HSD992" s="3"/>
      <c r="HSE992" s="3"/>
      <c r="HSF992" s="3"/>
      <c r="HSG992" s="3"/>
      <c r="HSH992" s="3"/>
      <c r="HSI992" s="3"/>
      <c r="HSJ992" s="3"/>
      <c r="HSK992" s="3"/>
      <c r="HSL992" s="3"/>
      <c r="HSM992" s="3"/>
      <c r="HSN992" s="3"/>
      <c r="HSO992" s="3"/>
      <c r="HSP992" s="3"/>
      <c r="HSQ992" s="3"/>
      <c r="HSR992" s="3"/>
      <c r="HSS992" s="3"/>
      <c r="HST992" s="3"/>
      <c r="HSU992" s="3"/>
      <c r="HSV992" s="3"/>
      <c r="HSW992" s="3"/>
      <c r="HSX992" s="3"/>
      <c r="HSY992" s="3"/>
      <c r="HSZ992" s="3"/>
      <c r="HTA992" s="3"/>
      <c r="HTB992" s="3"/>
      <c r="HTC992" s="3"/>
      <c r="HTD992" s="3"/>
      <c r="HTE992" s="3"/>
      <c r="HTF992" s="3"/>
      <c r="HTG992" s="3"/>
      <c r="HTH992" s="3"/>
      <c r="HTI992" s="3"/>
      <c r="HTJ992" s="3"/>
      <c r="HTK992" s="3"/>
      <c r="HTL992" s="3"/>
      <c r="HTM992" s="3"/>
      <c r="HTN992" s="3"/>
      <c r="HTO992" s="3"/>
      <c r="HTP992" s="3"/>
      <c r="HTQ992" s="3"/>
      <c r="HTR992" s="3"/>
      <c r="HTS992" s="3"/>
      <c r="HTT992" s="3"/>
      <c r="HTU992" s="3"/>
      <c r="HTV992" s="3"/>
      <c r="HTW992" s="3"/>
      <c r="HTX992" s="3"/>
      <c r="HTY992" s="3"/>
      <c r="HTZ992" s="3"/>
      <c r="HUA992" s="3"/>
      <c r="HUB992" s="3"/>
      <c r="HUC992" s="3"/>
      <c r="HUD992" s="3"/>
      <c r="HUE992" s="3"/>
      <c r="HUF992" s="3"/>
      <c r="HUG992" s="3"/>
      <c r="HUH992" s="3"/>
      <c r="HUI992" s="3"/>
      <c r="HUJ992" s="3"/>
      <c r="HUK992" s="3"/>
      <c r="HUL992" s="3"/>
      <c r="HUM992" s="3"/>
      <c r="HUN992" s="3"/>
      <c r="HUO992" s="3"/>
      <c r="HUP992" s="3"/>
      <c r="HUQ992" s="3"/>
      <c r="HUR992" s="3"/>
      <c r="HUS992" s="3"/>
      <c r="HUT992" s="3"/>
      <c r="HUU992" s="3"/>
      <c r="HUV992" s="3"/>
      <c r="HUW992" s="3"/>
      <c r="HUX992" s="3"/>
      <c r="HUY992" s="3"/>
      <c r="HUZ992" s="3"/>
      <c r="HVA992" s="3"/>
      <c r="HVB992" s="3"/>
      <c r="HVC992" s="3"/>
      <c r="HVD992" s="3"/>
      <c r="HVE992" s="3"/>
      <c r="HVF992" s="3"/>
      <c r="HVG992" s="3"/>
      <c r="HVH992" s="3"/>
      <c r="HVI992" s="3"/>
      <c r="HVJ992" s="3"/>
      <c r="HVK992" s="3"/>
      <c r="HVL992" s="3"/>
      <c r="HVM992" s="3"/>
      <c r="HVN992" s="3"/>
      <c r="HVO992" s="3"/>
      <c r="HVP992" s="3"/>
      <c r="HVQ992" s="3"/>
      <c r="HVR992" s="3"/>
      <c r="HVS992" s="3"/>
      <c r="HVT992" s="3"/>
      <c r="HVU992" s="3"/>
      <c r="HVV992" s="3"/>
      <c r="HVW992" s="3"/>
      <c r="HVX992" s="3"/>
      <c r="HVY992" s="3"/>
      <c r="HVZ992" s="3"/>
      <c r="HWA992" s="3"/>
      <c r="HWB992" s="3"/>
      <c r="HWC992" s="3"/>
      <c r="HWD992" s="3"/>
      <c r="HWE992" s="3"/>
      <c r="HWF992" s="3"/>
      <c r="HWG992" s="3"/>
      <c r="HWH992" s="3"/>
      <c r="HWI992" s="3"/>
      <c r="HWJ992" s="3"/>
      <c r="HWK992" s="3"/>
      <c r="HWL992" s="3"/>
      <c r="HWM992" s="3"/>
      <c r="HWN992" s="3"/>
      <c r="HWO992" s="3"/>
      <c r="HWP992" s="3"/>
      <c r="HWQ992" s="3"/>
      <c r="HWR992" s="3"/>
      <c r="HWS992" s="3"/>
      <c r="HWT992" s="3"/>
      <c r="HWU992" s="3"/>
      <c r="HWV992" s="3"/>
      <c r="HWW992" s="3"/>
      <c r="HWX992" s="3"/>
      <c r="HWY992" s="3"/>
      <c r="HWZ992" s="3"/>
      <c r="HXA992" s="3"/>
      <c r="HXB992" s="3"/>
      <c r="HXC992" s="3"/>
      <c r="HXD992" s="3"/>
      <c r="HXE992" s="3"/>
      <c r="HXF992" s="3"/>
      <c r="HXG992" s="3"/>
      <c r="HXH992" s="3"/>
      <c r="HXI992" s="3"/>
      <c r="HXJ992" s="3"/>
      <c r="HXK992" s="3"/>
      <c r="HXL992" s="3"/>
      <c r="HXM992" s="3"/>
      <c r="HXN992" s="3"/>
      <c r="HXO992" s="3"/>
      <c r="HXP992" s="3"/>
      <c r="HXQ992" s="3"/>
      <c r="HXR992" s="3"/>
      <c r="HXS992" s="3"/>
      <c r="HXT992" s="3"/>
      <c r="HXU992" s="3"/>
      <c r="HXV992" s="3"/>
      <c r="HXW992" s="3"/>
      <c r="HXX992" s="3"/>
      <c r="HXY992" s="3"/>
      <c r="HXZ992" s="3"/>
      <c r="HYA992" s="3"/>
      <c r="HYB992" s="3"/>
      <c r="HYC992" s="3"/>
      <c r="HYD992" s="3"/>
      <c r="HYE992" s="3"/>
      <c r="HYF992" s="3"/>
      <c r="HYG992" s="3"/>
      <c r="HYH992" s="3"/>
      <c r="HYI992" s="3"/>
      <c r="HYJ992" s="3"/>
      <c r="HYK992" s="3"/>
      <c r="HYL992" s="3"/>
      <c r="HYM992" s="3"/>
      <c r="HYN992" s="3"/>
      <c r="HYO992" s="3"/>
      <c r="HYP992" s="3"/>
      <c r="HYQ992" s="3"/>
      <c r="HYR992" s="3"/>
      <c r="HYS992" s="3"/>
      <c r="HYT992" s="3"/>
      <c r="HYU992" s="3"/>
      <c r="HYV992" s="3"/>
      <c r="HYW992" s="3"/>
      <c r="HYX992" s="3"/>
      <c r="HYY992" s="3"/>
      <c r="HYZ992" s="3"/>
      <c r="HZA992" s="3"/>
      <c r="HZB992" s="3"/>
      <c r="HZC992" s="3"/>
      <c r="HZD992" s="3"/>
      <c r="HZE992" s="3"/>
      <c r="HZF992" s="3"/>
      <c r="HZG992" s="3"/>
      <c r="HZH992" s="3"/>
      <c r="HZI992" s="3"/>
      <c r="HZJ992" s="3"/>
      <c r="HZK992" s="3"/>
      <c r="HZL992" s="3"/>
      <c r="HZM992" s="3"/>
      <c r="HZN992" s="3"/>
      <c r="HZO992" s="3"/>
      <c r="HZP992" s="3"/>
      <c r="HZQ992" s="3"/>
      <c r="HZR992" s="3"/>
      <c r="HZS992" s="3"/>
      <c r="HZT992" s="3"/>
      <c r="HZU992" s="3"/>
      <c r="HZV992" s="3"/>
      <c r="HZW992" s="3"/>
      <c r="HZX992" s="3"/>
      <c r="HZY992" s="3"/>
      <c r="HZZ992" s="3"/>
      <c r="IAA992" s="3"/>
      <c r="IAB992" s="3"/>
      <c r="IAC992" s="3"/>
      <c r="IAD992" s="3"/>
      <c r="IAE992" s="3"/>
      <c r="IAF992" s="3"/>
      <c r="IAG992" s="3"/>
      <c r="IAH992" s="3"/>
      <c r="IAI992" s="3"/>
      <c r="IAJ992" s="3"/>
      <c r="IAK992" s="3"/>
      <c r="IAL992" s="3"/>
      <c r="IAM992" s="3"/>
      <c r="IAN992" s="3"/>
      <c r="IAO992" s="3"/>
      <c r="IAP992" s="3"/>
      <c r="IAQ992" s="3"/>
      <c r="IAR992" s="3"/>
      <c r="IAS992" s="3"/>
      <c r="IAT992" s="3"/>
      <c r="IAU992" s="3"/>
      <c r="IAV992" s="3"/>
      <c r="IAW992" s="3"/>
      <c r="IAX992" s="3"/>
      <c r="IAY992" s="3"/>
      <c r="IAZ992" s="3"/>
      <c r="IBA992" s="3"/>
      <c r="IBB992" s="3"/>
      <c r="IBC992" s="3"/>
      <c r="IBD992" s="3"/>
      <c r="IBE992" s="3"/>
      <c r="IBF992" s="3"/>
      <c r="IBG992" s="3"/>
      <c r="IBH992" s="3"/>
      <c r="IBI992" s="3"/>
      <c r="IBJ992" s="3"/>
      <c r="IBK992" s="3"/>
      <c r="IBL992" s="3"/>
      <c r="IBM992" s="3"/>
      <c r="IBN992" s="3"/>
      <c r="IBO992" s="3"/>
      <c r="IBP992" s="3"/>
      <c r="IBQ992" s="3"/>
      <c r="IBR992" s="3"/>
      <c r="IBS992" s="3"/>
      <c r="IBT992" s="3"/>
      <c r="IBU992" s="3"/>
      <c r="IBV992" s="3"/>
      <c r="IBW992" s="3"/>
      <c r="IBX992" s="3"/>
      <c r="IBY992" s="3"/>
      <c r="IBZ992" s="3"/>
      <c r="ICA992" s="3"/>
      <c r="ICB992" s="3"/>
      <c r="ICC992" s="3"/>
      <c r="ICD992" s="3"/>
      <c r="ICE992" s="3"/>
      <c r="ICF992" s="3"/>
      <c r="ICG992" s="3"/>
      <c r="ICH992" s="3"/>
      <c r="ICI992" s="3"/>
      <c r="ICJ992" s="3"/>
      <c r="ICK992" s="3"/>
      <c r="ICL992" s="3"/>
      <c r="ICM992" s="3"/>
      <c r="ICN992" s="3"/>
      <c r="ICO992" s="3"/>
      <c r="ICP992" s="3"/>
      <c r="ICQ992" s="3"/>
      <c r="ICR992" s="3"/>
      <c r="ICS992" s="3"/>
      <c r="ICT992" s="3"/>
      <c r="ICU992" s="3"/>
      <c r="ICV992" s="3"/>
      <c r="ICW992" s="3"/>
      <c r="ICX992" s="3"/>
      <c r="ICY992" s="3"/>
      <c r="ICZ992" s="3"/>
      <c r="IDA992" s="3"/>
      <c r="IDB992" s="3"/>
      <c r="IDC992" s="3"/>
      <c r="IDD992" s="3"/>
      <c r="IDE992" s="3"/>
      <c r="IDF992" s="3"/>
      <c r="IDG992" s="3"/>
      <c r="IDH992" s="3"/>
      <c r="IDI992" s="3"/>
      <c r="IDJ992" s="3"/>
      <c r="IDK992" s="3"/>
      <c r="IDL992" s="3"/>
      <c r="IDM992" s="3"/>
      <c r="IDN992" s="3"/>
      <c r="IDO992" s="3"/>
      <c r="IDP992" s="3"/>
      <c r="IDQ992" s="3"/>
      <c r="IDR992" s="3"/>
      <c r="IDS992" s="3"/>
      <c r="IDT992" s="3"/>
      <c r="IDU992" s="3"/>
      <c r="IDV992" s="3"/>
      <c r="IDW992" s="3"/>
      <c r="IDX992" s="3"/>
      <c r="IDY992" s="3"/>
      <c r="IDZ992" s="3"/>
      <c r="IEA992" s="3"/>
      <c r="IEB992" s="3"/>
      <c r="IEC992" s="3"/>
      <c r="IED992" s="3"/>
      <c r="IEE992" s="3"/>
      <c r="IEF992" s="3"/>
      <c r="IEG992" s="3"/>
      <c r="IEH992" s="3"/>
      <c r="IEI992" s="3"/>
      <c r="IEJ992" s="3"/>
      <c r="IEK992" s="3"/>
      <c r="IEL992" s="3"/>
      <c r="IEM992" s="3"/>
      <c r="IEN992" s="3"/>
      <c r="IEO992" s="3"/>
      <c r="IEP992" s="3"/>
      <c r="IEQ992" s="3"/>
      <c r="IER992" s="3"/>
      <c r="IES992" s="3"/>
      <c r="IET992" s="3"/>
      <c r="IEU992" s="3"/>
      <c r="IEV992" s="3"/>
      <c r="IEW992" s="3"/>
      <c r="IEX992" s="3"/>
      <c r="IEY992" s="3"/>
      <c r="IEZ992" s="3"/>
      <c r="IFA992" s="3"/>
      <c r="IFB992" s="3"/>
      <c r="IFC992" s="3"/>
      <c r="IFD992" s="3"/>
      <c r="IFE992" s="3"/>
      <c r="IFF992" s="3"/>
      <c r="IFG992" s="3"/>
      <c r="IFH992" s="3"/>
      <c r="IFI992" s="3"/>
      <c r="IFJ992" s="3"/>
      <c r="IFK992" s="3"/>
      <c r="IFL992" s="3"/>
      <c r="IFM992" s="3"/>
      <c r="IFN992" s="3"/>
      <c r="IFO992" s="3"/>
      <c r="IFP992" s="3"/>
      <c r="IFQ992" s="3"/>
      <c r="IFR992" s="3"/>
      <c r="IFS992" s="3"/>
      <c r="IFT992" s="3"/>
      <c r="IFU992" s="3"/>
      <c r="IFV992" s="3"/>
      <c r="IFW992" s="3"/>
      <c r="IFX992" s="3"/>
      <c r="IFY992" s="3"/>
      <c r="IFZ992" s="3"/>
      <c r="IGA992" s="3"/>
      <c r="IGB992" s="3"/>
      <c r="IGC992" s="3"/>
      <c r="IGD992" s="3"/>
      <c r="IGE992" s="3"/>
      <c r="IGF992" s="3"/>
      <c r="IGG992" s="3"/>
      <c r="IGH992" s="3"/>
      <c r="IGI992" s="3"/>
      <c r="IGJ992" s="3"/>
      <c r="IGK992" s="3"/>
      <c r="IGL992" s="3"/>
      <c r="IGM992" s="3"/>
      <c r="IGN992" s="3"/>
      <c r="IGO992" s="3"/>
      <c r="IGP992" s="3"/>
      <c r="IGQ992" s="3"/>
      <c r="IGR992" s="3"/>
      <c r="IGS992" s="3"/>
      <c r="IGT992" s="3"/>
      <c r="IGU992" s="3"/>
      <c r="IGV992" s="3"/>
      <c r="IGW992" s="3"/>
      <c r="IGX992" s="3"/>
      <c r="IGY992" s="3"/>
      <c r="IGZ992" s="3"/>
      <c r="IHA992" s="3"/>
      <c r="IHB992" s="3"/>
      <c r="IHC992" s="3"/>
      <c r="IHD992" s="3"/>
      <c r="IHE992" s="3"/>
      <c r="IHF992" s="3"/>
      <c r="IHG992" s="3"/>
      <c r="IHH992" s="3"/>
      <c r="IHI992" s="3"/>
      <c r="IHJ992" s="3"/>
      <c r="IHK992" s="3"/>
      <c r="IHL992" s="3"/>
      <c r="IHM992" s="3"/>
      <c r="IHN992" s="3"/>
      <c r="IHO992" s="3"/>
      <c r="IHP992" s="3"/>
      <c r="IHQ992" s="3"/>
      <c r="IHR992" s="3"/>
      <c r="IHS992" s="3"/>
      <c r="IHT992" s="3"/>
      <c r="IHU992" s="3"/>
      <c r="IHV992" s="3"/>
      <c r="IHW992" s="3"/>
      <c r="IHX992" s="3"/>
      <c r="IHY992" s="3"/>
      <c r="IHZ992" s="3"/>
      <c r="IIA992" s="3"/>
      <c r="IIB992" s="3"/>
      <c r="IIC992" s="3"/>
      <c r="IID992" s="3"/>
      <c r="IIE992" s="3"/>
      <c r="IIF992" s="3"/>
      <c r="IIG992" s="3"/>
      <c r="IIH992" s="3"/>
      <c r="III992" s="3"/>
      <c r="IIJ992" s="3"/>
      <c r="IIK992" s="3"/>
      <c r="IIL992" s="3"/>
      <c r="IIM992" s="3"/>
      <c r="IIN992" s="3"/>
      <c r="IIO992" s="3"/>
      <c r="IIP992" s="3"/>
      <c r="IIQ992" s="3"/>
      <c r="IIR992" s="3"/>
      <c r="IIS992" s="3"/>
      <c r="IIT992" s="3"/>
      <c r="IIU992" s="3"/>
      <c r="IIV992" s="3"/>
      <c r="IIW992" s="3"/>
      <c r="IIX992" s="3"/>
      <c r="IIY992" s="3"/>
      <c r="IIZ992" s="3"/>
      <c r="IJA992" s="3"/>
      <c r="IJB992" s="3"/>
      <c r="IJC992" s="3"/>
      <c r="IJD992" s="3"/>
      <c r="IJE992" s="3"/>
      <c r="IJF992" s="3"/>
      <c r="IJG992" s="3"/>
      <c r="IJH992" s="3"/>
      <c r="IJI992" s="3"/>
      <c r="IJJ992" s="3"/>
      <c r="IJK992" s="3"/>
      <c r="IJL992" s="3"/>
      <c r="IJM992" s="3"/>
      <c r="IJN992" s="3"/>
      <c r="IJO992" s="3"/>
      <c r="IJP992" s="3"/>
      <c r="IJQ992" s="3"/>
      <c r="IJR992" s="3"/>
      <c r="IJS992" s="3"/>
      <c r="IJT992" s="3"/>
      <c r="IJU992" s="3"/>
      <c r="IJV992" s="3"/>
      <c r="IJW992" s="3"/>
      <c r="IJX992" s="3"/>
      <c r="IJY992" s="3"/>
      <c r="IJZ992" s="3"/>
      <c r="IKA992" s="3"/>
      <c r="IKB992" s="3"/>
      <c r="IKC992" s="3"/>
      <c r="IKD992" s="3"/>
      <c r="IKE992" s="3"/>
      <c r="IKF992" s="3"/>
      <c r="IKG992" s="3"/>
      <c r="IKH992" s="3"/>
      <c r="IKI992" s="3"/>
      <c r="IKJ992" s="3"/>
      <c r="IKK992" s="3"/>
      <c r="IKL992" s="3"/>
      <c r="IKM992" s="3"/>
      <c r="IKN992" s="3"/>
      <c r="IKO992" s="3"/>
      <c r="IKP992" s="3"/>
      <c r="IKQ992" s="3"/>
      <c r="IKR992" s="3"/>
      <c r="IKS992" s="3"/>
      <c r="IKT992" s="3"/>
      <c r="IKU992" s="3"/>
      <c r="IKV992" s="3"/>
      <c r="IKW992" s="3"/>
      <c r="IKX992" s="3"/>
      <c r="IKY992" s="3"/>
      <c r="IKZ992" s="3"/>
      <c r="ILA992" s="3"/>
      <c r="ILB992" s="3"/>
      <c r="ILC992" s="3"/>
      <c r="ILD992" s="3"/>
      <c r="ILE992" s="3"/>
      <c r="ILF992" s="3"/>
      <c r="ILG992" s="3"/>
      <c r="ILH992" s="3"/>
      <c r="ILI992" s="3"/>
      <c r="ILJ992" s="3"/>
      <c r="ILK992" s="3"/>
      <c r="ILL992" s="3"/>
      <c r="ILM992" s="3"/>
      <c r="ILN992" s="3"/>
      <c r="ILO992" s="3"/>
      <c r="ILP992" s="3"/>
      <c r="ILQ992" s="3"/>
      <c r="ILR992" s="3"/>
      <c r="ILS992" s="3"/>
      <c r="ILT992" s="3"/>
      <c r="ILU992" s="3"/>
      <c r="ILV992" s="3"/>
      <c r="ILW992" s="3"/>
      <c r="ILX992" s="3"/>
      <c r="ILY992" s="3"/>
      <c r="ILZ992" s="3"/>
      <c r="IMA992" s="3"/>
      <c r="IMB992" s="3"/>
      <c r="IMC992" s="3"/>
      <c r="IMD992" s="3"/>
      <c r="IME992" s="3"/>
      <c r="IMF992" s="3"/>
      <c r="IMG992" s="3"/>
      <c r="IMH992" s="3"/>
      <c r="IMI992" s="3"/>
      <c r="IMJ992" s="3"/>
      <c r="IMK992" s="3"/>
      <c r="IML992" s="3"/>
      <c r="IMM992" s="3"/>
      <c r="IMN992" s="3"/>
      <c r="IMO992" s="3"/>
      <c r="IMP992" s="3"/>
      <c r="IMQ992" s="3"/>
      <c r="IMR992" s="3"/>
      <c r="IMS992" s="3"/>
      <c r="IMT992" s="3"/>
      <c r="IMU992" s="3"/>
      <c r="IMV992" s="3"/>
      <c r="IMW992" s="3"/>
      <c r="IMX992" s="3"/>
      <c r="IMY992" s="3"/>
      <c r="IMZ992" s="3"/>
      <c r="INA992" s="3"/>
      <c r="INB992" s="3"/>
      <c r="INC992" s="3"/>
      <c r="IND992" s="3"/>
      <c r="INE992" s="3"/>
      <c r="INF992" s="3"/>
      <c r="ING992" s="3"/>
      <c r="INH992" s="3"/>
      <c r="INI992" s="3"/>
      <c r="INJ992" s="3"/>
      <c r="INK992" s="3"/>
      <c r="INL992" s="3"/>
      <c r="INM992" s="3"/>
      <c r="INN992" s="3"/>
      <c r="INO992" s="3"/>
      <c r="INP992" s="3"/>
      <c r="INQ992" s="3"/>
      <c r="INR992" s="3"/>
      <c r="INS992" s="3"/>
      <c r="INT992" s="3"/>
      <c r="INU992" s="3"/>
      <c r="INV992" s="3"/>
      <c r="INW992" s="3"/>
      <c r="INX992" s="3"/>
      <c r="INY992" s="3"/>
      <c r="INZ992" s="3"/>
      <c r="IOA992" s="3"/>
      <c r="IOB992" s="3"/>
      <c r="IOC992" s="3"/>
      <c r="IOD992" s="3"/>
      <c r="IOE992" s="3"/>
      <c r="IOF992" s="3"/>
      <c r="IOG992" s="3"/>
      <c r="IOH992" s="3"/>
      <c r="IOI992" s="3"/>
      <c r="IOJ992" s="3"/>
      <c r="IOK992" s="3"/>
      <c r="IOL992" s="3"/>
      <c r="IOM992" s="3"/>
      <c r="ION992" s="3"/>
      <c r="IOO992" s="3"/>
      <c r="IOP992" s="3"/>
      <c r="IOQ992" s="3"/>
      <c r="IOR992" s="3"/>
      <c r="IOS992" s="3"/>
      <c r="IOT992" s="3"/>
      <c r="IOU992" s="3"/>
      <c r="IOV992" s="3"/>
      <c r="IOW992" s="3"/>
      <c r="IOX992" s="3"/>
      <c r="IOY992" s="3"/>
      <c r="IOZ992" s="3"/>
      <c r="IPA992" s="3"/>
      <c r="IPB992" s="3"/>
      <c r="IPC992" s="3"/>
      <c r="IPD992" s="3"/>
      <c r="IPE992" s="3"/>
      <c r="IPF992" s="3"/>
      <c r="IPG992" s="3"/>
      <c r="IPH992" s="3"/>
      <c r="IPI992" s="3"/>
      <c r="IPJ992" s="3"/>
      <c r="IPK992" s="3"/>
      <c r="IPL992" s="3"/>
      <c r="IPM992" s="3"/>
      <c r="IPN992" s="3"/>
      <c r="IPO992" s="3"/>
      <c r="IPP992" s="3"/>
      <c r="IPQ992" s="3"/>
      <c r="IPR992" s="3"/>
      <c r="IPS992" s="3"/>
      <c r="IPT992" s="3"/>
      <c r="IPU992" s="3"/>
      <c r="IPV992" s="3"/>
      <c r="IPW992" s="3"/>
      <c r="IPX992" s="3"/>
      <c r="IPY992" s="3"/>
      <c r="IPZ992" s="3"/>
      <c r="IQA992" s="3"/>
      <c r="IQB992" s="3"/>
      <c r="IQC992" s="3"/>
      <c r="IQD992" s="3"/>
      <c r="IQE992" s="3"/>
      <c r="IQF992" s="3"/>
      <c r="IQG992" s="3"/>
      <c r="IQH992" s="3"/>
      <c r="IQI992" s="3"/>
      <c r="IQJ992" s="3"/>
      <c r="IQK992" s="3"/>
      <c r="IQL992" s="3"/>
      <c r="IQM992" s="3"/>
      <c r="IQN992" s="3"/>
      <c r="IQO992" s="3"/>
      <c r="IQP992" s="3"/>
      <c r="IQQ992" s="3"/>
      <c r="IQR992" s="3"/>
      <c r="IQS992" s="3"/>
      <c r="IQT992" s="3"/>
      <c r="IQU992" s="3"/>
      <c r="IQV992" s="3"/>
      <c r="IQW992" s="3"/>
      <c r="IQX992" s="3"/>
      <c r="IQY992" s="3"/>
      <c r="IQZ992" s="3"/>
      <c r="IRA992" s="3"/>
      <c r="IRB992" s="3"/>
      <c r="IRC992" s="3"/>
      <c r="IRD992" s="3"/>
      <c r="IRE992" s="3"/>
      <c r="IRF992" s="3"/>
      <c r="IRG992" s="3"/>
      <c r="IRH992" s="3"/>
      <c r="IRI992" s="3"/>
      <c r="IRJ992" s="3"/>
      <c r="IRK992" s="3"/>
      <c r="IRL992" s="3"/>
      <c r="IRM992" s="3"/>
      <c r="IRN992" s="3"/>
      <c r="IRO992" s="3"/>
      <c r="IRP992" s="3"/>
      <c r="IRQ992" s="3"/>
      <c r="IRR992" s="3"/>
      <c r="IRS992" s="3"/>
      <c r="IRT992" s="3"/>
      <c r="IRU992" s="3"/>
      <c r="IRV992" s="3"/>
      <c r="IRW992" s="3"/>
      <c r="IRX992" s="3"/>
      <c r="IRY992" s="3"/>
      <c r="IRZ992" s="3"/>
      <c r="ISA992" s="3"/>
      <c r="ISB992" s="3"/>
      <c r="ISC992" s="3"/>
      <c r="ISD992" s="3"/>
      <c r="ISE992" s="3"/>
      <c r="ISF992" s="3"/>
      <c r="ISG992" s="3"/>
      <c r="ISH992" s="3"/>
      <c r="ISI992" s="3"/>
      <c r="ISJ992" s="3"/>
      <c r="ISK992" s="3"/>
      <c r="ISL992" s="3"/>
      <c r="ISM992" s="3"/>
      <c r="ISN992" s="3"/>
      <c r="ISO992" s="3"/>
      <c r="ISP992" s="3"/>
      <c r="ISQ992" s="3"/>
      <c r="ISR992" s="3"/>
      <c r="ISS992" s="3"/>
      <c r="IST992" s="3"/>
      <c r="ISU992" s="3"/>
      <c r="ISV992" s="3"/>
      <c r="ISW992" s="3"/>
      <c r="ISX992" s="3"/>
      <c r="ISY992" s="3"/>
      <c r="ISZ992" s="3"/>
      <c r="ITA992" s="3"/>
      <c r="ITB992" s="3"/>
      <c r="ITC992" s="3"/>
      <c r="ITD992" s="3"/>
      <c r="ITE992" s="3"/>
      <c r="ITF992" s="3"/>
      <c r="ITG992" s="3"/>
      <c r="ITH992" s="3"/>
      <c r="ITI992" s="3"/>
      <c r="ITJ992" s="3"/>
      <c r="ITK992" s="3"/>
      <c r="ITL992" s="3"/>
      <c r="ITM992" s="3"/>
      <c r="ITN992" s="3"/>
      <c r="ITO992" s="3"/>
      <c r="ITP992" s="3"/>
      <c r="ITQ992" s="3"/>
      <c r="ITR992" s="3"/>
      <c r="ITS992" s="3"/>
      <c r="ITT992" s="3"/>
      <c r="ITU992" s="3"/>
      <c r="ITV992" s="3"/>
      <c r="ITW992" s="3"/>
      <c r="ITX992" s="3"/>
      <c r="ITY992" s="3"/>
      <c r="ITZ992" s="3"/>
      <c r="IUA992" s="3"/>
      <c r="IUB992" s="3"/>
      <c r="IUC992" s="3"/>
      <c r="IUD992" s="3"/>
      <c r="IUE992" s="3"/>
      <c r="IUF992" s="3"/>
      <c r="IUG992" s="3"/>
      <c r="IUH992" s="3"/>
      <c r="IUI992" s="3"/>
      <c r="IUJ992" s="3"/>
      <c r="IUK992" s="3"/>
      <c r="IUL992" s="3"/>
      <c r="IUM992" s="3"/>
      <c r="IUN992" s="3"/>
      <c r="IUO992" s="3"/>
      <c r="IUP992" s="3"/>
      <c r="IUQ992" s="3"/>
      <c r="IUR992" s="3"/>
      <c r="IUS992" s="3"/>
      <c r="IUT992" s="3"/>
      <c r="IUU992" s="3"/>
      <c r="IUV992" s="3"/>
      <c r="IUW992" s="3"/>
      <c r="IUX992" s="3"/>
      <c r="IUY992" s="3"/>
      <c r="IUZ992" s="3"/>
      <c r="IVA992" s="3"/>
      <c r="IVB992" s="3"/>
      <c r="IVC992" s="3"/>
      <c r="IVD992" s="3"/>
      <c r="IVE992" s="3"/>
      <c r="IVF992" s="3"/>
      <c r="IVG992" s="3"/>
      <c r="IVH992" s="3"/>
      <c r="IVI992" s="3"/>
      <c r="IVJ992" s="3"/>
      <c r="IVK992" s="3"/>
      <c r="IVL992" s="3"/>
      <c r="IVM992" s="3"/>
      <c r="IVN992" s="3"/>
      <c r="IVO992" s="3"/>
      <c r="IVP992" s="3"/>
      <c r="IVQ992" s="3"/>
      <c r="IVR992" s="3"/>
      <c r="IVS992" s="3"/>
      <c r="IVT992" s="3"/>
      <c r="IVU992" s="3"/>
      <c r="IVV992" s="3"/>
      <c r="IVW992" s="3"/>
      <c r="IVX992" s="3"/>
      <c r="IVY992" s="3"/>
      <c r="IVZ992" s="3"/>
      <c r="IWA992" s="3"/>
      <c r="IWB992" s="3"/>
      <c r="IWC992" s="3"/>
      <c r="IWD992" s="3"/>
      <c r="IWE992" s="3"/>
      <c r="IWF992" s="3"/>
      <c r="IWG992" s="3"/>
      <c r="IWH992" s="3"/>
      <c r="IWI992" s="3"/>
      <c r="IWJ992" s="3"/>
      <c r="IWK992" s="3"/>
      <c r="IWL992" s="3"/>
      <c r="IWM992" s="3"/>
      <c r="IWN992" s="3"/>
      <c r="IWO992" s="3"/>
      <c r="IWP992" s="3"/>
      <c r="IWQ992" s="3"/>
      <c r="IWR992" s="3"/>
      <c r="IWS992" s="3"/>
      <c r="IWT992" s="3"/>
      <c r="IWU992" s="3"/>
      <c r="IWV992" s="3"/>
      <c r="IWW992" s="3"/>
      <c r="IWX992" s="3"/>
      <c r="IWY992" s="3"/>
      <c r="IWZ992" s="3"/>
      <c r="IXA992" s="3"/>
      <c r="IXB992" s="3"/>
      <c r="IXC992" s="3"/>
      <c r="IXD992" s="3"/>
      <c r="IXE992" s="3"/>
      <c r="IXF992" s="3"/>
      <c r="IXG992" s="3"/>
      <c r="IXH992" s="3"/>
      <c r="IXI992" s="3"/>
      <c r="IXJ992" s="3"/>
      <c r="IXK992" s="3"/>
      <c r="IXL992" s="3"/>
      <c r="IXM992" s="3"/>
      <c r="IXN992" s="3"/>
      <c r="IXO992" s="3"/>
      <c r="IXP992" s="3"/>
      <c r="IXQ992" s="3"/>
      <c r="IXR992" s="3"/>
      <c r="IXS992" s="3"/>
      <c r="IXT992" s="3"/>
      <c r="IXU992" s="3"/>
      <c r="IXV992" s="3"/>
      <c r="IXW992" s="3"/>
      <c r="IXX992" s="3"/>
      <c r="IXY992" s="3"/>
      <c r="IXZ992" s="3"/>
      <c r="IYA992" s="3"/>
      <c r="IYB992" s="3"/>
      <c r="IYC992" s="3"/>
      <c r="IYD992" s="3"/>
      <c r="IYE992" s="3"/>
      <c r="IYF992" s="3"/>
      <c r="IYG992" s="3"/>
      <c r="IYH992" s="3"/>
      <c r="IYI992" s="3"/>
      <c r="IYJ992" s="3"/>
      <c r="IYK992" s="3"/>
      <c r="IYL992" s="3"/>
      <c r="IYM992" s="3"/>
      <c r="IYN992" s="3"/>
      <c r="IYO992" s="3"/>
      <c r="IYP992" s="3"/>
      <c r="IYQ992" s="3"/>
      <c r="IYR992" s="3"/>
      <c r="IYS992" s="3"/>
      <c r="IYT992" s="3"/>
      <c r="IYU992" s="3"/>
      <c r="IYV992" s="3"/>
      <c r="IYW992" s="3"/>
      <c r="IYX992" s="3"/>
      <c r="IYY992" s="3"/>
      <c r="IYZ992" s="3"/>
      <c r="IZA992" s="3"/>
      <c r="IZB992" s="3"/>
      <c r="IZC992" s="3"/>
      <c r="IZD992" s="3"/>
      <c r="IZE992" s="3"/>
      <c r="IZF992" s="3"/>
      <c r="IZG992" s="3"/>
      <c r="IZH992" s="3"/>
      <c r="IZI992" s="3"/>
      <c r="IZJ992" s="3"/>
      <c r="IZK992" s="3"/>
      <c r="IZL992" s="3"/>
      <c r="IZM992" s="3"/>
      <c r="IZN992" s="3"/>
      <c r="IZO992" s="3"/>
      <c r="IZP992" s="3"/>
      <c r="IZQ992" s="3"/>
      <c r="IZR992" s="3"/>
      <c r="IZS992" s="3"/>
      <c r="IZT992" s="3"/>
      <c r="IZU992" s="3"/>
      <c r="IZV992" s="3"/>
      <c r="IZW992" s="3"/>
      <c r="IZX992" s="3"/>
      <c r="IZY992" s="3"/>
      <c r="IZZ992" s="3"/>
      <c r="JAA992" s="3"/>
      <c r="JAB992" s="3"/>
      <c r="JAC992" s="3"/>
      <c r="JAD992" s="3"/>
      <c r="JAE992" s="3"/>
      <c r="JAF992" s="3"/>
      <c r="JAG992" s="3"/>
      <c r="JAH992" s="3"/>
      <c r="JAI992" s="3"/>
      <c r="JAJ992" s="3"/>
      <c r="JAK992" s="3"/>
      <c r="JAL992" s="3"/>
      <c r="JAM992" s="3"/>
      <c r="JAN992" s="3"/>
      <c r="JAO992" s="3"/>
      <c r="JAP992" s="3"/>
      <c r="JAQ992" s="3"/>
      <c r="JAR992" s="3"/>
      <c r="JAS992" s="3"/>
      <c r="JAT992" s="3"/>
      <c r="JAU992" s="3"/>
      <c r="JAV992" s="3"/>
      <c r="JAW992" s="3"/>
      <c r="JAX992" s="3"/>
      <c r="JAY992" s="3"/>
      <c r="JAZ992" s="3"/>
      <c r="JBA992" s="3"/>
      <c r="JBB992" s="3"/>
      <c r="JBC992" s="3"/>
      <c r="JBD992" s="3"/>
      <c r="JBE992" s="3"/>
      <c r="JBF992" s="3"/>
      <c r="JBG992" s="3"/>
      <c r="JBH992" s="3"/>
      <c r="JBI992" s="3"/>
      <c r="JBJ992" s="3"/>
      <c r="JBK992" s="3"/>
      <c r="JBL992" s="3"/>
      <c r="JBM992" s="3"/>
      <c r="JBN992" s="3"/>
      <c r="JBO992" s="3"/>
      <c r="JBP992" s="3"/>
      <c r="JBQ992" s="3"/>
      <c r="JBR992" s="3"/>
      <c r="JBS992" s="3"/>
      <c r="JBT992" s="3"/>
      <c r="JBU992" s="3"/>
      <c r="JBV992" s="3"/>
      <c r="JBW992" s="3"/>
      <c r="JBX992" s="3"/>
      <c r="JBY992" s="3"/>
      <c r="JBZ992" s="3"/>
      <c r="JCA992" s="3"/>
      <c r="JCB992" s="3"/>
      <c r="JCC992" s="3"/>
      <c r="JCD992" s="3"/>
      <c r="JCE992" s="3"/>
      <c r="JCF992" s="3"/>
      <c r="JCG992" s="3"/>
      <c r="JCH992" s="3"/>
      <c r="JCI992" s="3"/>
      <c r="JCJ992" s="3"/>
      <c r="JCK992" s="3"/>
      <c r="JCL992" s="3"/>
      <c r="JCM992" s="3"/>
      <c r="JCN992" s="3"/>
      <c r="JCO992" s="3"/>
      <c r="JCP992" s="3"/>
      <c r="JCQ992" s="3"/>
      <c r="JCR992" s="3"/>
      <c r="JCS992" s="3"/>
      <c r="JCT992" s="3"/>
      <c r="JCU992" s="3"/>
      <c r="JCV992" s="3"/>
      <c r="JCW992" s="3"/>
      <c r="JCX992" s="3"/>
      <c r="JCY992" s="3"/>
      <c r="JCZ992" s="3"/>
      <c r="JDA992" s="3"/>
      <c r="JDB992" s="3"/>
      <c r="JDC992" s="3"/>
      <c r="JDD992" s="3"/>
      <c r="JDE992" s="3"/>
      <c r="JDF992" s="3"/>
      <c r="JDG992" s="3"/>
      <c r="JDH992" s="3"/>
      <c r="JDI992" s="3"/>
      <c r="JDJ992" s="3"/>
      <c r="JDK992" s="3"/>
      <c r="JDL992" s="3"/>
      <c r="JDM992" s="3"/>
      <c r="JDN992" s="3"/>
      <c r="JDO992" s="3"/>
      <c r="JDP992" s="3"/>
      <c r="JDQ992" s="3"/>
      <c r="JDR992" s="3"/>
      <c r="JDS992" s="3"/>
      <c r="JDT992" s="3"/>
      <c r="JDU992" s="3"/>
      <c r="JDV992" s="3"/>
      <c r="JDW992" s="3"/>
      <c r="JDX992" s="3"/>
      <c r="JDY992" s="3"/>
      <c r="JDZ992" s="3"/>
      <c r="JEA992" s="3"/>
      <c r="JEB992" s="3"/>
      <c r="JEC992" s="3"/>
      <c r="JED992" s="3"/>
      <c r="JEE992" s="3"/>
      <c r="JEF992" s="3"/>
      <c r="JEG992" s="3"/>
      <c r="JEH992" s="3"/>
      <c r="JEI992" s="3"/>
      <c r="JEJ992" s="3"/>
      <c r="JEK992" s="3"/>
      <c r="JEL992" s="3"/>
      <c r="JEM992" s="3"/>
      <c r="JEN992" s="3"/>
      <c r="JEO992" s="3"/>
      <c r="JEP992" s="3"/>
      <c r="JEQ992" s="3"/>
      <c r="JER992" s="3"/>
      <c r="JES992" s="3"/>
      <c r="JET992" s="3"/>
      <c r="JEU992" s="3"/>
      <c r="JEV992" s="3"/>
      <c r="JEW992" s="3"/>
      <c r="JEX992" s="3"/>
      <c r="JEY992" s="3"/>
      <c r="JEZ992" s="3"/>
      <c r="JFA992" s="3"/>
      <c r="JFB992" s="3"/>
      <c r="JFC992" s="3"/>
      <c r="JFD992" s="3"/>
      <c r="JFE992" s="3"/>
      <c r="JFF992" s="3"/>
      <c r="JFG992" s="3"/>
      <c r="JFH992" s="3"/>
      <c r="JFI992" s="3"/>
      <c r="JFJ992" s="3"/>
      <c r="JFK992" s="3"/>
      <c r="JFL992" s="3"/>
      <c r="JFM992" s="3"/>
      <c r="JFN992" s="3"/>
      <c r="JFO992" s="3"/>
      <c r="JFP992" s="3"/>
      <c r="JFQ992" s="3"/>
      <c r="JFR992" s="3"/>
      <c r="JFS992" s="3"/>
      <c r="JFT992" s="3"/>
      <c r="JFU992" s="3"/>
      <c r="JFV992" s="3"/>
      <c r="JFW992" s="3"/>
      <c r="JFX992" s="3"/>
      <c r="JFY992" s="3"/>
      <c r="JFZ992" s="3"/>
      <c r="JGA992" s="3"/>
      <c r="JGB992" s="3"/>
      <c r="JGC992" s="3"/>
      <c r="JGD992" s="3"/>
      <c r="JGE992" s="3"/>
      <c r="JGF992" s="3"/>
      <c r="JGG992" s="3"/>
      <c r="JGH992" s="3"/>
      <c r="JGI992" s="3"/>
      <c r="JGJ992" s="3"/>
      <c r="JGK992" s="3"/>
      <c r="JGL992" s="3"/>
      <c r="JGM992" s="3"/>
      <c r="JGN992" s="3"/>
      <c r="JGO992" s="3"/>
      <c r="JGP992" s="3"/>
      <c r="JGQ992" s="3"/>
      <c r="JGR992" s="3"/>
      <c r="JGS992" s="3"/>
      <c r="JGT992" s="3"/>
      <c r="JGU992" s="3"/>
      <c r="JGV992" s="3"/>
      <c r="JGW992" s="3"/>
      <c r="JGX992" s="3"/>
      <c r="JGY992" s="3"/>
      <c r="JGZ992" s="3"/>
      <c r="JHA992" s="3"/>
      <c r="JHB992" s="3"/>
      <c r="JHC992" s="3"/>
      <c r="JHD992" s="3"/>
      <c r="JHE992" s="3"/>
      <c r="JHF992" s="3"/>
      <c r="JHG992" s="3"/>
      <c r="JHH992" s="3"/>
      <c r="JHI992" s="3"/>
      <c r="JHJ992" s="3"/>
      <c r="JHK992" s="3"/>
      <c r="JHL992" s="3"/>
      <c r="JHM992" s="3"/>
      <c r="JHN992" s="3"/>
      <c r="JHO992" s="3"/>
      <c r="JHP992" s="3"/>
      <c r="JHQ992" s="3"/>
      <c r="JHR992" s="3"/>
      <c r="JHS992" s="3"/>
      <c r="JHT992" s="3"/>
      <c r="JHU992" s="3"/>
      <c r="JHV992" s="3"/>
      <c r="JHW992" s="3"/>
      <c r="JHX992" s="3"/>
      <c r="JHY992" s="3"/>
      <c r="JHZ992" s="3"/>
      <c r="JIA992" s="3"/>
      <c r="JIB992" s="3"/>
      <c r="JIC992" s="3"/>
      <c r="JID992" s="3"/>
      <c r="JIE992" s="3"/>
      <c r="JIF992" s="3"/>
      <c r="JIG992" s="3"/>
      <c r="JIH992" s="3"/>
      <c r="JII992" s="3"/>
      <c r="JIJ992" s="3"/>
      <c r="JIK992" s="3"/>
      <c r="JIL992" s="3"/>
      <c r="JIM992" s="3"/>
      <c r="JIN992" s="3"/>
      <c r="JIO992" s="3"/>
      <c r="JIP992" s="3"/>
      <c r="JIQ992" s="3"/>
      <c r="JIR992" s="3"/>
      <c r="JIS992" s="3"/>
      <c r="JIT992" s="3"/>
      <c r="JIU992" s="3"/>
      <c r="JIV992" s="3"/>
      <c r="JIW992" s="3"/>
      <c r="JIX992" s="3"/>
      <c r="JIY992" s="3"/>
      <c r="JIZ992" s="3"/>
      <c r="JJA992" s="3"/>
      <c r="JJB992" s="3"/>
      <c r="JJC992" s="3"/>
      <c r="JJD992" s="3"/>
      <c r="JJE992" s="3"/>
      <c r="JJF992" s="3"/>
      <c r="JJG992" s="3"/>
      <c r="JJH992" s="3"/>
      <c r="JJI992" s="3"/>
      <c r="JJJ992" s="3"/>
      <c r="JJK992" s="3"/>
      <c r="JJL992" s="3"/>
      <c r="JJM992" s="3"/>
      <c r="JJN992" s="3"/>
      <c r="JJO992" s="3"/>
      <c r="JJP992" s="3"/>
      <c r="JJQ992" s="3"/>
      <c r="JJR992" s="3"/>
      <c r="JJS992" s="3"/>
      <c r="JJT992" s="3"/>
      <c r="JJU992" s="3"/>
      <c r="JJV992" s="3"/>
      <c r="JJW992" s="3"/>
      <c r="JJX992" s="3"/>
      <c r="JJY992" s="3"/>
      <c r="JJZ992" s="3"/>
      <c r="JKA992" s="3"/>
      <c r="JKB992" s="3"/>
      <c r="JKC992" s="3"/>
      <c r="JKD992" s="3"/>
      <c r="JKE992" s="3"/>
      <c r="JKF992" s="3"/>
      <c r="JKG992" s="3"/>
      <c r="JKH992" s="3"/>
      <c r="JKI992" s="3"/>
      <c r="JKJ992" s="3"/>
      <c r="JKK992" s="3"/>
      <c r="JKL992" s="3"/>
      <c r="JKM992" s="3"/>
      <c r="JKN992" s="3"/>
      <c r="JKO992" s="3"/>
      <c r="JKP992" s="3"/>
      <c r="JKQ992" s="3"/>
      <c r="JKR992" s="3"/>
      <c r="JKS992" s="3"/>
      <c r="JKT992" s="3"/>
      <c r="JKU992" s="3"/>
      <c r="JKV992" s="3"/>
      <c r="JKW992" s="3"/>
      <c r="JKX992" s="3"/>
      <c r="JKY992" s="3"/>
      <c r="JKZ992" s="3"/>
      <c r="JLA992" s="3"/>
      <c r="JLB992" s="3"/>
      <c r="JLC992" s="3"/>
      <c r="JLD992" s="3"/>
      <c r="JLE992" s="3"/>
      <c r="JLF992" s="3"/>
      <c r="JLG992" s="3"/>
      <c r="JLH992" s="3"/>
      <c r="JLI992" s="3"/>
      <c r="JLJ992" s="3"/>
      <c r="JLK992" s="3"/>
      <c r="JLL992" s="3"/>
      <c r="JLM992" s="3"/>
      <c r="JLN992" s="3"/>
      <c r="JLO992" s="3"/>
      <c r="JLP992" s="3"/>
      <c r="JLQ992" s="3"/>
      <c r="JLR992" s="3"/>
      <c r="JLS992" s="3"/>
      <c r="JLT992" s="3"/>
      <c r="JLU992" s="3"/>
      <c r="JLV992" s="3"/>
      <c r="JLW992" s="3"/>
      <c r="JLX992" s="3"/>
      <c r="JLY992" s="3"/>
      <c r="JLZ992" s="3"/>
      <c r="JMA992" s="3"/>
      <c r="JMB992" s="3"/>
      <c r="JMC992" s="3"/>
      <c r="JMD992" s="3"/>
      <c r="JME992" s="3"/>
      <c r="JMF992" s="3"/>
      <c r="JMG992" s="3"/>
      <c r="JMH992" s="3"/>
      <c r="JMI992" s="3"/>
      <c r="JMJ992" s="3"/>
      <c r="JMK992" s="3"/>
      <c r="JML992" s="3"/>
      <c r="JMM992" s="3"/>
      <c r="JMN992" s="3"/>
      <c r="JMO992" s="3"/>
      <c r="JMP992" s="3"/>
      <c r="JMQ992" s="3"/>
      <c r="JMR992" s="3"/>
      <c r="JMS992" s="3"/>
      <c r="JMT992" s="3"/>
      <c r="JMU992" s="3"/>
      <c r="JMV992" s="3"/>
      <c r="JMW992" s="3"/>
      <c r="JMX992" s="3"/>
      <c r="JMY992" s="3"/>
      <c r="JMZ992" s="3"/>
      <c r="JNA992" s="3"/>
      <c r="JNB992" s="3"/>
      <c r="JNC992" s="3"/>
      <c r="JND992" s="3"/>
      <c r="JNE992" s="3"/>
      <c r="JNF992" s="3"/>
      <c r="JNG992" s="3"/>
      <c r="JNH992" s="3"/>
      <c r="JNI992" s="3"/>
      <c r="JNJ992" s="3"/>
      <c r="JNK992" s="3"/>
      <c r="JNL992" s="3"/>
      <c r="JNM992" s="3"/>
      <c r="JNN992" s="3"/>
      <c r="JNO992" s="3"/>
      <c r="JNP992" s="3"/>
      <c r="JNQ992" s="3"/>
      <c r="JNR992" s="3"/>
      <c r="JNS992" s="3"/>
      <c r="JNT992" s="3"/>
      <c r="JNU992" s="3"/>
      <c r="JNV992" s="3"/>
      <c r="JNW992" s="3"/>
      <c r="JNX992" s="3"/>
      <c r="JNY992" s="3"/>
      <c r="JNZ992" s="3"/>
      <c r="JOA992" s="3"/>
      <c r="JOB992" s="3"/>
      <c r="JOC992" s="3"/>
      <c r="JOD992" s="3"/>
      <c r="JOE992" s="3"/>
      <c r="JOF992" s="3"/>
      <c r="JOG992" s="3"/>
      <c r="JOH992" s="3"/>
      <c r="JOI992" s="3"/>
      <c r="JOJ992" s="3"/>
      <c r="JOK992" s="3"/>
      <c r="JOL992" s="3"/>
      <c r="JOM992" s="3"/>
      <c r="JON992" s="3"/>
      <c r="JOO992" s="3"/>
      <c r="JOP992" s="3"/>
      <c r="JOQ992" s="3"/>
      <c r="JOR992" s="3"/>
      <c r="JOS992" s="3"/>
      <c r="JOT992" s="3"/>
      <c r="JOU992" s="3"/>
      <c r="JOV992" s="3"/>
      <c r="JOW992" s="3"/>
      <c r="JOX992" s="3"/>
      <c r="JOY992" s="3"/>
      <c r="JOZ992" s="3"/>
      <c r="JPA992" s="3"/>
      <c r="JPB992" s="3"/>
      <c r="JPC992" s="3"/>
      <c r="JPD992" s="3"/>
      <c r="JPE992" s="3"/>
      <c r="JPF992" s="3"/>
      <c r="JPG992" s="3"/>
      <c r="JPH992" s="3"/>
      <c r="JPI992" s="3"/>
      <c r="JPJ992" s="3"/>
      <c r="JPK992" s="3"/>
      <c r="JPL992" s="3"/>
      <c r="JPM992" s="3"/>
      <c r="JPN992" s="3"/>
      <c r="JPO992" s="3"/>
      <c r="JPP992" s="3"/>
      <c r="JPQ992" s="3"/>
      <c r="JPR992" s="3"/>
      <c r="JPS992" s="3"/>
      <c r="JPT992" s="3"/>
      <c r="JPU992" s="3"/>
      <c r="JPV992" s="3"/>
      <c r="JPW992" s="3"/>
      <c r="JPX992" s="3"/>
      <c r="JPY992" s="3"/>
      <c r="JPZ992" s="3"/>
      <c r="JQA992" s="3"/>
      <c r="JQB992" s="3"/>
      <c r="JQC992" s="3"/>
      <c r="JQD992" s="3"/>
      <c r="JQE992" s="3"/>
      <c r="JQF992" s="3"/>
      <c r="JQG992" s="3"/>
      <c r="JQH992" s="3"/>
      <c r="JQI992" s="3"/>
      <c r="JQJ992" s="3"/>
      <c r="JQK992" s="3"/>
      <c r="JQL992" s="3"/>
      <c r="JQM992" s="3"/>
      <c r="JQN992" s="3"/>
      <c r="JQO992" s="3"/>
      <c r="JQP992" s="3"/>
      <c r="JQQ992" s="3"/>
      <c r="JQR992" s="3"/>
      <c r="JQS992" s="3"/>
      <c r="JQT992" s="3"/>
      <c r="JQU992" s="3"/>
      <c r="JQV992" s="3"/>
      <c r="JQW992" s="3"/>
      <c r="JQX992" s="3"/>
      <c r="JQY992" s="3"/>
      <c r="JQZ992" s="3"/>
      <c r="JRA992" s="3"/>
      <c r="JRB992" s="3"/>
      <c r="JRC992" s="3"/>
      <c r="JRD992" s="3"/>
      <c r="JRE992" s="3"/>
      <c r="JRF992" s="3"/>
      <c r="JRG992" s="3"/>
      <c r="JRH992" s="3"/>
      <c r="JRI992" s="3"/>
      <c r="JRJ992" s="3"/>
      <c r="JRK992" s="3"/>
      <c r="JRL992" s="3"/>
      <c r="JRM992" s="3"/>
      <c r="JRN992" s="3"/>
      <c r="JRO992" s="3"/>
      <c r="JRP992" s="3"/>
      <c r="JRQ992" s="3"/>
      <c r="JRR992" s="3"/>
      <c r="JRS992" s="3"/>
      <c r="JRT992" s="3"/>
      <c r="JRU992" s="3"/>
      <c r="JRV992" s="3"/>
      <c r="JRW992" s="3"/>
      <c r="JRX992" s="3"/>
      <c r="JRY992" s="3"/>
      <c r="JRZ992" s="3"/>
      <c r="JSA992" s="3"/>
      <c r="JSB992" s="3"/>
      <c r="JSC992" s="3"/>
      <c r="JSD992" s="3"/>
      <c r="JSE992" s="3"/>
      <c r="JSF992" s="3"/>
      <c r="JSG992" s="3"/>
      <c r="JSH992" s="3"/>
      <c r="JSI992" s="3"/>
      <c r="JSJ992" s="3"/>
      <c r="JSK992" s="3"/>
      <c r="JSL992" s="3"/>
      <c r="JSM992" s="3"/>
      <c r="JSN992" s="3"/>
      <c r="JSO992" s="3"/>
      <c r="JSP992" s="3"/>
      <c r="JSQ992" s="3"/>
      <c r="JSR992" s="3"/>
      <c r="JSS992" s="3"/>
      <c r="JST992" s="3"/>
      <c r="JSU992" s="3"/>
      <c r="JSV992" s="3"/>
      <c r="JSW992" s="3"/>
      <c r="JSX992" s="3"/>
      <c r="JSY992" s="3"/>
      <c r="JSZ992" s="3"/>
      <c r="JTA992" s="3"/>
      <c r="JTB992" s="3"/>
      <c r="JTC992" s="3"/>
      <c r="JTD992" s="3"/>
      <c r="JTE992" s="3"/>
      <c r="JTF992" s="3"/>
      <c r="JTG992" s="3"/>
      <c r="JTH992" s="3"/>
      <c r="JTI992" s="3"/>
      <c r="JTJ992" s="3"/>
      <c r="JTK992" s="3"/>
      <c r="JTL992" s="3"/>
      <c r="JTM992" s="3"/>
      <c r="JTN992" s="3"/>
      <c r="JTO992" s="3"/>
      <c r="JTP992" s="3"/>
      <c r="JTQ992" s="3"/>
      <c r="JTR992" s="3"/>
      <c r="JTS992" s="3"/>
      <c r="JTT992" s="3"/>
      <c r="JTU992" s="3"/>
      <c r="JTV992" s="3"/>
      <c r="JTW992" s="3"/>
      <c r="JTX992" s="3"/>
      <c r="JTY992" s="3"/>
      <c r="JTZ992" s="3"/>
      <c r="JUA992" s="3"/>
      <c r="JUB992" s="3"/>
      <c r="JUC992" s="3"/>
      <c r="JUD992" s="3"/>
      <c r="JUE992" s="3"/>
      <c r="JUF992" s="3"/>
      <c r="JUG992" s="3"/>
      <c r="JUH992" s="3"/>
      <c r="JUI992" s="3"/>
      <c r="JUJ992" s="3"/>
      <c r="JUK992" s="3"/>
      <c r="JUL992" s="3"/>
      <c r="JUM992" s="3"/>
      <c r="JUN992" s="3"/>
      <c r="JUO992" s="3"/>
      <c r="JUP992" s="3"/>
      <c r="JUQ992" s="3"/>
      <c r="JUR992" s="3"/>
      <c r="JUS992" s="3"/>
      <c r="JUT992" s="3"/>
      <c r="JUU992" s="3"/>
      <c r="JUV992" s="3"/>
      <c r="JUW992" s="3"/>
      <c r="JUX992" s="3"/>
      <c r="JUY992" s="3"/>
      <c r="JUZ992" s="3"/>
      <c r="JVA992" s="3"/>
      <c r="JVB992" s="3"/>
      <c r="JVC992" s="3"/>
      <c r="JVD992" s="3"/>
      <c r="JVE992" s="3"/>
      <c r="JVF992" s="3"/>
      <c r="JVG992" s="3"/>
      <c r="JVH992" s="3"/>
      <c r="JVI992" s="3"/>
      <c r="JVJ992" s="3"/>
      <c r="JVK992" s="3"/>
      <c r="JVL992" s="3"/>
      <c r="JVM992" s="3"/>
      <c r="JVN992" s="3"/>
      <c r="JVO992" s="3"/>
      <c r="JVP992" s="3"/>
      <c r="JVQ992" s="3"/>
      <c r="JVR992" s="3"/>
      <c r="JVS992" s="3"/>
      <c r="JVT992" s="3"/>
      <c r="JVU992" s="3"/>
      <c r="JVV992" s="3"/>
      <c r="JVW992" s="3"/>
      <c r="JVX992" s="3"/>
      <c r="JVY992" s="3"/>
      <c r="JVZ992" s="3"/>
      <c r="JWA992" s="3"/>
      <c r="JWB992" s="3"/>
      <c r="JWC992" s="3"/>
      <c r="JWD992" s="3"/>
      <c r="JWE992" s="3"/>
      <c r="JWF992" s="3"/>
      <c r="JWG992" s="3"/>
      <c r="JWH992" s="3"/>
      <c r="JWI992" s="3"/>
      <c r="JWJ992" s="3"/>
      <c r="JWK992" s="3"/>
      <c r="JWL992" s="3"/>
      <c r="JWM992" s="3"/>
      <c r="JWN992" s="3"/>
      <c r="JWO992" s="3"/>
      <c r="JWP992" s="3"/>
      <c r="JWQ992" s="3"/>
      <c r="JWR992" s="3"/>
      <c r="JWS992" s="3"/>
      <c r="JWT992" s="3"/>
      <c r="JWU992" s="3"/>
      <c r="JWV992" s="3"/>
      <c r="JWW992" s="3"/>
      <c r="JWX992" s="3"/>
      <c r="JWY992" s="3"/>
      <c r="JWZ992" s="3"/>
      <c r="JXA992" s="3"/>
      <c r="JXB992" s="3"/>
      <c r="JXC992" s="3"/>
      <c r="JXD992" s="3"/>
      <c r="JXE992" s="3"/>
      <c r="JXF992" s="3"/>
      <c r="JXG992" s="3"/>
      <c r="JXH992" s="3"/>
      <c r="JXI992" s="3"/>
      <c r="JXJ992" s="3"/>
      <c r="JXK992" s="3"/>
      <c r="JXL992" s="3"/>
      <c r="JXM992" s="3"/>
      <c r="JXN992" s="3"/>
      <c r="JXO992" s="3"/>
      <c r="JXP992" s="3"/>
      <c r="JXQ992" s="3"/>
      <c r="JXR992" s="3"/>
      <c r="JXS992" s="3"/>
      <c r="JXT992" s="3"/>
      <c r="JXU992" s="3"/>
      <c r="JXV992" s="3"/>
      <c r="JXW992" s="3"/>
      <c r="JXX992" s="3"/>
      <c r="JXY992" s="3"/>
      <c r="JXZ992" s="3"/>
      <c r="JYA992" s="3"/>
      <c r="JYB992" s="3"/>
      <c r="JYC992" s="3"/>
      <c r="JYD992" s="3"/>
      <c r="JYE992" s="3"/>
      <c r="JYF992" s="3"/>
      <c r="JYG992" s="3"/>
      <c r="JYH992" s="3"/>
      <c r="JYI992" s="3"/>
      <c r="JYJ992" s="3"/>
      <c r="JYK992" s="3"/>
      <c r="JYL992" s="3"/>
      <c r="JYM992" s="3"/>
      <c r="JYN992" s="3"/>
      <c r="JYO992" s="3"/>
      <c r="JYP992" s="3"/>
      <c r="JYQ992" s="3"/>
      <c r="JYR992" s="3"/>
      <c r="JYS992" s="3"/>
      <c r="JYT992" s="3"/>
      <c r="JYU992" s="3"/>
      <c r="JYV992" s="3"/>
      <c r="JYW992" s="3"/>
      <c r="JYX992" s="3"/>
      <c r="JYY992" s="3"/>
      <c r="JYZ992" s="3"/>
      <c r="JZA992" s="3"/>
      <c r="JZB992" s="3"/>
      <c r="JZC992" s="3"/>
      <c r="JZD992" s="3"/>
      <c r="JZE992" s="3"/>
      <c r="JZF992" s="3"/>
      <c r="JZG992" s="3"/>
      <c r="JZH992" s="3"/>
      <c r="JZI992" s="3"/>
      <c r="JZJ992" s="3"/>
      <c r="JZK992" s="3"/>
      <c r="JZL992" s="3"/>
      <c r="JZM992" s="3"/>
      <c r="JZN992" s="3"/>
      <c r="JZO992" s="3"/>
      <c r="JZP992" s="3"/>
      <c r="JZQ992" s="3"/>
      <c r="JZR992" s="3"/>
      <c r="JZS992" s="3"/>
      <c r="JZT992" s="3"/>
      <c r="JZU992" s="3"/>
      <c r="JZV992" s="3"/>
      <c r="JZW992" s="3"/>
      <c r="JZX992" s="3"/>
      <c r="JZY992" s="3"/>
      <c r="JZZ992" s="3"/>
      <c r="KAA992" s="3"/>
      <c r="KAB992" s="3"/>
      <c r="KAC992" s="3"/>
      <c r="KAD992" s="3"/>
      <c r="KAE992" s="3"/>
      <c r="KAF992" s="3"/>
      <c r="KAG992" s="3"/>
      <c r="KAH992" s="3"/>
      <c r="KAI992" s="3"/>
      <c r="KAJ992" s="3"/>
      <c r="KAK992" s="3"/>
      <c r="KAL992" s="3"/>
      <c r="KAM992" s="3"/>
      <c r="KAN992" s="3"/>
      <c r="KAO992" s="3"/>
      <c r="KAP992" s="3"/>
      <c r="KAQ992" s="3"/>
      <c r="KAR992" s="3"/>
      <c r="KAS992" s="3"/>
      <c r="KAT992" s="3"/>
      <c r="KAU992" s="3"/>
      <c r="KAV992" s="3"/>
      <c r="KAW992" s="3"/>
      <c r="KAX992" s="3"/>
      <c r="KAY992" s="3"/>
      <c r="KAZ992" s="3"/>
      <c r="KBA992" s="3"/>
      <c r="KBB992" s="3"/>
      <c r="KBC992" s="3"/>
      <c r="KBD992" s="3"/>
      <c r="KBE992" s="3"/>
      <c r="KBF992" s="3"/>
      <c r="KBG992" s="3"/>
      <c r="KBH992" s="3"/>
      <c r="KBI992" s="3"/>
      <c r="KBJ992" s="3"/>
      <c r="KBK992" s="3"/>
      <c r="KBL992" s="3"/>
      <c r="KBM992" s="3"/>
      <c r="KBN992" s="3"/>
      <c r="KBO992" s="3"/>
      <c r="KBP992" s="3"/>
      <c r="KBQ992" s="3"/>
      <c r="KBR992" s="3"/>
      <c r="KBS992" s="3"/>
      <c r="KBT992" s="3"/>
      <c r="KBU992" s="3"/>
      <c r="KBV992" s="3"/>
      <c r="KBW992" s="3"/>
      <c r="KBX992" s="3"/>
      <c r="KBY992" s="3"/>
      <c r="KBZ992" s="3"/>
      <c r="KCA992" s="3"/>
      <c r="KCB992" s="3"/>
      <c r="KCC992" s="3"/>
      <c r="KCD992" s="3"/>
      <c r="KCE992" s="3"/>
      <c r="KCF992" s="3"/>
      <c r="KCG992" s="3"/>
      <c r="KCH992" s="3"/>
      <c r="KCI992" s="3"/>
      <c r="KCJ992" s="3"/>
      <c r="KCK992" s="3"/>
      <c r="KCL992" s="3"/>
      <c r="KCM992" s="3"/>
      <c r="KCN992" s="3"/>
      <c r="KCO992" s="3"/>
      <c r="KCP992" s="3"/>
      <c r="KCQ992" s="3"/>
      <c r="KCR992" s="3"/>
      <c r="KCS992" s="3"/>
      <c r="KCT992" s="3"/>
      <c r="KCU992" s="3"/>
      <c r="KCV992" s="3"/>
      <c r="KCW992" s="3"/>
      <c r="KCX992" s="3"/>
      <c r="KCY992" s="3"/>
      <c r="KCZ992" s="3"/>
      <c r="KDA992" s="3"/>
      <c r="KDB992" s="3"/>
      <c r="KDC992" s="3"/>
      <c r="KDD992" s="3"/>
      <c r="KDE992" s="3"/>
      <c r="KDF992" s="3"/>
      <c r="KDG992" s="3"/>
      <c r="KDH992" s="3"/>
      <c r="KDI992" s="3"/>
      <c r="KDJ992" s="3"/>
      <c r="KDK992" s="3"/>
      <c r="KDL992" s="3"/>
      <c r="KDM992" s="3"/>
      <c r="KDN992" s="3"/>
      <c r="KDO992" s="3"/>
      <c r="KDP992" s="3"/>
      <c r="KDQ992" s="3"/>
      <c r="KDR992" s="3"/>
      <c r="KDS992" s="3"/>
      <c r="KDT992" s="3"/>
      <c r="KDU992" s="3"/>
      <c r="KDV992" s="3"/>
      <c r="KDW992" s="3"/>
      <c r="KDX992" s="3"/>
      <c r="KDY992" s="3"/>
      <c r="KDZ992" s="3"/>
      <c r="KEA992" s="3"/>
      <c r="KEB992" s="3"/>
      <c r="KEC992" s="3"/>
      <c r="KED992" s="3"/>
      <c r="KEE992" s="3"/>
      <c r="KEF992" s="3"/>
      <c r="KEG992" s="3"/>
      <c r="KEH992" s="3"/>
      <c r="KEI992" s="3"/>
      <c r="KEJ992" s="3"/>
      <c r="KEK992" s="3"/>
      <c r="KEL992" s="3"/>
      <c r="KEM992" s="3"/>
      <c r="KEN992" s="3"/>
      <c r="KEO992" s="3"/>
      <c r="KEP992" s="3"/>
      <c r="KEQ992" s="3"/>
      <c r="KER992" s="3"/>
      <c r="KES992" s="3"/>
      <c r="KET992" s="3"/>
      <c r="KEU992" s="3"/>
      <c r="KEV992" s="3"/>
      <c r="KEW992" s="3"/>
      <c r="KEX992" s="3"/>
      <c r="KEY992" s="3"/>
      <c r="KEZ992" s="3"/>
      <c r="KFA992" s="3"/>
      <c r="KFB992" s="3"/>
      <c r="KFC992" s="3"/>
      <c r="KFD992" s="3"/>
      <c r="KFE992" s="3"/>
      <c r="KFF992" s="3"/>
      <c r="KFG992" s="3"/>
      <c r="KFH992" s="3"/>
      <c r="KFI992" s="3"/>
      <c r="KFJ992" s="3"/>
      <c r="KFK992" s="3"/>
      <c r="KFL992" s="3"/>
      <c r="KFM992" s="3"/>
      <c r="KFN992" s="3"/>
      <c r="KFO992" s="3"/>
      <c r="KFP992" s="3"/>
      <c r="KFQ992" s="3"/>
      <c r="KFR992" s="3"/>
      <c r="KFS992" s="3"/>
      <c r="KFT992" s="3"/>
      <c r="KFU992" s="3"/>
      <c r="KFV992" s="3"/>
      <c r="KFW992" s="3"/>
      <c r="KFX992" s="3"/>
      <c r="KFY992" s="3"/>
      <c r="KFZ992" s="3"/>
      <c r="KGA992" s="3"/>
      <c r="KGB992" s="3"/>
      <c r="KGC992" s="3"/>
      <c r="KGD992" s="3"/>
      <c r="KGE992" s="3"/>
      <c r="KGF992" s="3"/>
      <c r="KGG992" s="3"/>
      <c r="KGH992" s="3"/>
      <c r="KGI992" s="3"/>
      <c r="KGJ992" s="3"/>
      <c r="KGK992" s="3"/>
      <c r="KGL992" s="3"/>
      <c r="KGM992" s="3"/>
      <c r="KGN992" s="3"/>
      <c r="KGO992" s="3"/>
      <c r="KGP992" s="3"/>
      <c r="KGQ992" s="3"/>
      <c r="KGR992" s="3"/>
      <c r="KGS992" s="3"/>
      <c r="KGT992" s="3"/>
      <c r="KGU992" s="3"/>
      <c r="KGV992" s="3"/>
      <c r="KGW992" s="3"/>
      <c r="KGX992" s="3"/>
      <c r="KGY992" s="3"/>
      <c r="KGZ992" s="3"/>
      <c r="KHA992" s="3"/>
      <c r="KHB992" s="3"/>
      <c r="KHC992" s="3"/>
      <c r="KHD992" s="3"/>
      <c r="KHE992" s="3"/>
      <c r="KHF992" s="3"/>
      <c r="KHG992" s="3"/>
      <c r="KHH992" s="3"/>
      <c r="KHI992" s="3"/>
      <c r="KHJ992" s="3"/>
      <c r="KHK992" s="3"/>
      <c r="KHL992" s="3"/>
      <c r="KHM992" s="3"/>
      <c r="KHN992" s="3"/>
      <c r="KHO992" s="3"/>
      <c r="KHP992" s="3"/>
      <c r="KHQ992" s="3"/>
      <c r="KHR992" s="3"/>
      <c r="KHS992" s="3"/>
      <c r="KHT992" s="3"/>
      <c r="KHU992" s="3"/>
      <c r="KHV992" s="3"/>
      <c r="KHW992" s="3"/>
      <c r="KHX992" s="3"/>
      <c r="KHY992" s="3"/>
      <c r="KHZ992" s="3"/>
      <c r="KIA992" s="3"/>
      <c r="KIB992" s="3"/>
      <c r="KIC992" s="3"/>
      <c r="KID992" s="3"/>
      <c r="KIE992" s="3"/>
      <c r="KIF992" s="3"/>
      <c r="KIG992" s="3"/>
      <c r="KIH992" s="3"/>
      <c r="KII992" s="3"/>
      <c r="KIJ992" s="3"/>
      <c r="KIK992" s="3"/>
      <c r="KIL992" s="3"/>
      <c r="KIM992" s="3"/>
      <c r="KIN992" s="3"/>
      <c r="KIO992" s="3"/>
      <c r="KIP992" s="3"/>
      <c r="KIQ992" s="3"/>
      <c r="KIR992" s="3"/>
      <c r="KIS992" s="3"/>
      <c r="KIT992" s="3"/>
      <c r="KIU992" s="3"/>
      <c r="KIV992" s="3"/>
      <c r="KIW992" s="3"/>
      <c r="KIX992" s="3"/>
      <c r="KIY992" s="3"/>
      <c r="KIZ992" s="3"/>
      <c r="KJA992" s="3"/>
      <c r="KJB992" s="3"/>
      <c r="KJC992" s="3"/>
      <c r="KJD992" s="3"/>
      <c r="KJE992" s="3"/>
      <c r="KJF992" s="3"/>
      <c r="KJG992" s="3"/>
      <c r="KJH992" s="3"/>
      <c r="KJI992" s="3"/>
      <c r="KJJ992" s="3"/>
      <c r="KJK992" s="3"/>
      <c r="KJL992" s="3"/>
      <c r="KJM992" s="3"/>
      <c r="KJN992" s="3"/>
      <c r="KJO992" s="3"/>
      <c r="KJP992" s="3"/>
      <c r="KJQ992" s="3"/>
      <c r="KJR992" s="3"/>
      <c r="KJS992" s="3"/>
      <c r="KJT992" s="3"/>
      <c r="KJU992" s="3"/>
      <c r="KJV992" s="3"/>
      <c r="KJW992" s="3"/>
      <c r="KJX992" s="3"/>
      <c r="KJY992" s="3"/>
      <c r="KJZ992" s="3"/>
      <c r="KKA992" s="3"/>
      <c r="KKB992" s="3"/>
      <c r="KKC992" s="3"/>
      <c r="KKD992" s="3"/>
      <c r="KKE992" s="3"/>
      <c r="KKF992" s="3"/>
      <c r="KKG992" s="3"/>
      <c r="KKH992" s="3"/>
      <c r="KKI992" s="3"/>
      <c r="KKJ992" s="3"/>
      <c r="KKK992" s="3"/>
      <c r="KKL992" s="3"/>
      <c r="KKM992" s="3"/>
      <c r="KKN992" s="3"/>
      <c r="KKO992" s="3"/>
      <c r="KKP992" s="3"/>
      <c r="KKQ992" s="3"/>
      <c r="KKR992" s="3"/>
      <c r="KKS992" s="3"/>
      <c r="KKT992" s="3"/>
      <c r="KKU992" s="3"/>
      <c r="KKV992" s="3"/>
      <c r="KKW992" s="3"/>
      <c r="KKX992" s="3"/>
      <c r="KKY992" s="3"/>
      <c r="KKZ992" s="3"/>
      <c r="KLA992" s="3"/>
      <c r="KLB992" s="3"/>
      <c r="KLC992" s="3"/>
      <c r="KLD992" s="3"/>
      <c r="KLE992" s="3"/>
      <c r="KLF992" s="3"/>
      <c r="KLG992" s="3"/>
      <c r="KLH992" s="3"/>
      <c r="KLI992" s="3"/>
      <c r="KLJ992" s="3"/>
      <c r="KLK992" s="3"/>
      <c r="KLL992" s="3"/>
      <c r="KLM992" s="3"/>
      <c r="KLN992" s="3"/>
      <c r="KLO992" s="3"/>
      <c r="KLP992" s="3"/>
      <c r="KLQ992" s="3"/>
      <c r="KLR992" s="3"/>
      <c r="KLS992" s="3"/>
      <c r="KLT992" s="3"/>
      <c r="KLU992" s="3"/>
      <c r="KLV992" s="3"/>
      <c r="KLW992" s="3"/>
      <c r="KLX992" s="3"/>
      <c r="KLY992" s="3"/>
      <c r="KLZ992" s="3"/>
      <c r="KMA992" s="3"/>
      <c r="KMB992" s="3"/>
      <c r="KMC992" s="3"/>
      <c r="KMD992" s="3"/>
      <c r="KME992" s="3"/>
      <c r="KMF992" s="3"/>
      <c r="KMG992" s="3"/>
      <c r="KMH992" s="3"/>
      <c r="KMI992" s="3"/>
      <c r="KMJ992" s="3"/>
      <c r="KMK992" s="3"/>
      <c r="KML992" s="3"/>
      <c r="KMM992" s="3"/>
      <c r="KMN992" s="3"/>
      <c r="KMO992" s="3"/>
      <c r="KMP992" s="3"/>
      <c r="KMQ992" s="3"/>
      <c r="KMR992" s="3"/>
      <c r="KMS992" s="3"/>
      <c r="KMT992" s="3"/>
      <c r="KMU992" s="3"/>
      <c r="KMV992" s="3"/>
      <c r="KMW992" s="3"/>
      <c r="KMX992" s="3"/>
      <c r="KMY992" s="3"/>
      <c r="KMZ992" s="3"/>
      <c r="KNA992" s="3"/>
      <c r="KNB992" s="3"/>
      <c r="KNC992" s="3"/>
      <c r="KND992" s="3"/>
      <c r="KNE992" s="3"/>
      <c r="KNF992" s="3"/>
      <c r="KNG992" s="3"/>
      <c r="KNH992" s="3"/>
      <c r="KNI992" s="3"/>
      <c r="KNJ992" s="3"/>
      <c r="KNK992" s="3"/>
      <c r="KNL992" s="3"/>
      <c r="KNM992" s="3"/>
      <c r="KNN992" s="3"/>
      <c r="KNO992" s="3"/>
      <c r="KNP992" s="3"/>
      <c r="KNQ992" s="3"/>
      <c r="KNR992" s="3"/>
      <c r="KNS992" s="3"/>
      <c r="KNT992" s="3"/>
      <c r="KNU992" s="3"/>
      <c r="KNV992" s="3"/>
      <c r="KNW992" s="3"/>
      <c r="KNX992" s="3"/>
      <c r="KNY992" s="3"/>
      <c r="KNZ992" s="3"/>
      <c r="KOA992" s="3"/>
      <c r="KOB992" s="3"/>
      <c r="KOC992" s="3"/>
      <c r="KOD992" s="3"/>
      <c r="KOE992" s="3"/>
      <c r="KOF992" s="3"/>
      <c r="KOG992" s="3"/>
      <c r="KOH992" s="3"/>
      <c r="KOI992" s="3"/>
      <c r="KOJ992" s="3"/>
      <c r="KOK992" s="3"/>
      <c r="KOL992" s="3"/>
      <c r="KOM992" s="3"/>
      <c r="KON992" s="3"/>
      <c r="KOO992" s="3"/>
      <c r="KOP992" s="3"/>
      <c r="KOQ992" s="3"/>
      <c r="KOR992" s="3"/>
      <c r="KOS992" s="3"/>
      <c r="KOT992" s="3"/>
      <c r="KOU992" s="3"/>
      <c r="KOV992" s="3"/>
      <c r="KOW992" s="3"/>
      <c r="KOX992" s="3"/>
      <c r="KOY992" s="3"/>
      <c r="KOZ992" s="3"/>
      <c r="KPA992" s="3"/>
      <c r="KPB992" s="3"/>
      <c r="KPC992" s="3"/>
      <c r="KPD992" s="3"/>
      <c r="KPE992" s="3"/>
      <c r="KPF992" s="3"/>
      <c r="KPG992" s="3"/>
      <c r="KPH992" s="3"/>
      <c r="KPI992" s="3"/>
      <c r="KPJ992" s="3"/>
      <c r="KPK992" s="3"/>
      <c r="KPL992" s="3"/>
      <c r="KPM992" s="3"/>
      <c r="KPN992" s="3"/>
      <c r="KPO992" s="3"/>
      <c r="KPP992" s="3"/>
      <c r="KPQ992" s="3"/>
      <c r="KPR992" s="3"/>
      <c r="KPS992" s="3"/>
      <c r="KPT992" s="3"/>
      <c r="KPU992" s="3"/>
      <c r="KPV992" s="3"/>
      <c r="KPW992" s="3"/>
      <c r="KPX992" s="3"/>
      <c r="KPY992" s="3"/>
      <c r="KPZ992" s="3"/>
      <c r="KQA992" s="3"/>
      <c r="KQB992" s="3"/>
      <c r="KQC992" s="3"/>
      <c r="KQD992" s="3"/>
      <c r="KQE992" s="3"/>
      <c r="KQF992" s="3"/>
      <c r="KQG992" s="3"/>
      <c r="KQH992" s="3"/>
      <c r="KQI992" s="3"/>
      <c r="KQJ992" s="3"/>
      <c r="KQK992" s="3"/>
      <c r="KQL992" s="3"/>
      <c r="KQM992" s="3"/>
      <c r="KQN992" s="3"/>
      <c r="KQO992" s="3"/>
      <c r="KQP992" s="3"/>
      <c r="KQQ992" s="3"/>
      <c r="KQR992" s="3"/>
      <c r="KQS992" s="3"/>
      <c r="KQT992" s="3"/>
      <c r="KQU992" s="3"/>
      <c r="KQV992" s="3"/>
      <c r="KQW992" s="3"/>
      <c r="KQX992" s="3"/>
      <c r="KQY992" s="3"/>
      <c r="KQZ992" s="3"/>
      <c r="KRA992" s="3"/>
      <c r="KRB992" s="3"/>
      <c r="KRC992" s="3"/>
      <c r="KRD992" s="3"/>
      <c r="KRE992" s="3"/>
      <c r="KRF992" s="3"/>
      <c r="KRG992" s="3"/>
      <c r="KRH992" s="3"/>
      <c r="KRI992" s="3"/>
      <c r="KRJ992" s="3"/>
      <c r="KRK992" s="3"/>
      <c r="KRL992" s="3"/>
      <c r="KRM992" s="3"/>
      <c r="KRN992" s="3"/>
      <c r="KRO992" s="3"/>
      <c r="KRP992" s="3"/>
      <c r="KRQ992" s="3"/>
      <c r="KRR992" s="3"/>
      <c r="KRS992" s="3"/>
      <c r="KRT992" s="3"/>
      <c r="KRU992" s="3"/>
      <c r="KRV992" s="3"/>
      <c r="KRW992" s="3"/>
      <c r="KRX992" s="3"/>
      <c r="KRY992" s="3"/>
      <c r="KRZ992" s="3"/>
      <c r="KSA992" s="3"/>
      <c r="KSB992" s="3"/>
      <c r="KSC992" s="3"/>
      <c r="KSD992" s="3"/>
      <c r="KSE992" s="3"/>
      <c r="KSF992" s="3"/>
      <c r="KSG992" s="3"/>
      <c r="KSH992" s="3"/>
      <c r="KSI992" s="3"/>
      <c r="KSJ992" s="3"/>
      <c r="KSK992" s="3"/>
      <c r="KSL992" s="3"/>
      <c r="KSM992" s="3"/>
      <c r="KSN992" s="3"/>
      <c r="KSO992" s="3"/>
      <c r="KSP992" s="3"/>
      <c r="KSQ992" s="3"/>
      <c r="KSR992" s="3"/>
      <c r="KSS992" s="3"/>
      <c r="KST992" s="3"/>
      <c r="KSU992" s="3"/>
      <c r="KSV992" s="3"/>
      <c r="KSW992" s="3"/>
      <c r="KSX992" s="3"/>
      <c r="KSY992" s="3"/>
      <c r="KSZ992" s="3"/>
      <c r="KTA992" s="3"/>
      <c r="KTB992" s="3"/>
      <c r="KTC992" s="3"/>
      <c r="KTD992" s="3"/>
      <c r="KTE992" s="3"/>
      <c r="KTF992" s="3"/>
      <c r="KTG992" s="3"/>
      <c r="KTH992" s="3"/>
      <c r="KTI992" s="3"/>
      <c r="KTJ992" s="3"/>
      <c r="KTK992" s="3"/>
      <c r="KTL992" s="3"/>
      <c r="KTM992" s="3"/>
      <c r="KTN992" s="3"/>
      <c r="KTO992" s="3"/>
      <c r="KTP992" s="3"/>
      <c r="KTQ992" s="3"/>
      <c r="KTR992" s="3"/>
      <c r="KTS992" s="3"/>
      <c r="KTT992" s="3"/>
      <c r="KTU992" s="3"/>
      <c r="KTV992" s="3"/>
      <c r="KTW992" s="3"/>
      <c r="KTX992" s="3"/>
      <c r="KTY992" s="3"/>
      <c r="KTZ992" s="3"/>
      <c r="KUA992" s="3"/>
      <c r="KUB992" s="3"/>
      <c r="KUC992" s="3"/>
      <c r="KUD992" s="3"/>
      <c r="KUE992" s="3"/>
      <c r="KUF992" s="3"/>
      <c r="KUG992" s="3"/>
      <c r="KUH992" s="3"/>
      <c r="KUI992" s="3"/>
      <c r="KUJ992" s="3"/>
      <c r="KUK992" s="3"/>
      <c r="KUL992" s="3"/>
      <c r="KUM992" s="3"/>
      <c r="KUN992" s="3"/>
      <c r="KUO992" s="3"/>
      <c r="KUP992" s="3"/>
      <c r="KUQ992" s="3"/>
      <c r="KUR992" s="3"/>
      <c r="KUS992" s="3"/>
      <c r="KUT992" s="3"/>
      <c r="KUU992" s="3"/>
      <c r="KUV992" s="3"/>
      <c r="KUW992" s="3"/>
      <c r="KUX992" s="3"/>
      <c r="KUY992" s="3"/>
      <c r="KUZ992" s="3"/>
      <c r="KVA992" s="3"/>
      <c r="KVB992" s="3"/>
      <c r="KVC992" s="3"/>
      <c r="KVD992" s="3"/>
      <c r="KVE992" s="3"/>
      <c r="KVF992" s="3"/>
      <c r="KVG992" s="3"/>
      <c r="KVH992" s="3"/>
      <c r="KVI992" s="3"/>
      <c r="KVJ992" s="3"/>
      <c r="KVK992" s="3"/>
      <c r="KVL992" s="3"/>
      <c r="KVM992" s="3"/>
      <c r="KVN992" s="3"/>
      <c r="KVO992" s="3"/>
      <c r="KVP992" s="3"/>
      <c r="KVQ992" s="3"/>
      <c r="KVR992" s="3"/>
      <c r="KVS992" s="3"/>
      <c r="KVT992" s="3"/>
      <c r="KVU992" s="3"/>
      <c r="KVV992" s="3"/>
      <c r="KVW992" s="3"/>
      <c r="KVX992" s="3"/>
      <c r="KVY992" s="3"/>
      <c r="KVZ992" s="3"/>
      <c r="KWA992" s="3"/>
      <c r="KWB992" s="3"/>
      <c r="KWC992" s="3"/>
      <c r="KWD992" s="3"/>
      <c r="KWE992" s="3"/>
      <c r="KWF992" s="3"/>
      <c r="KWG992" s="3"/>
      <c r="KWH992" s="3"/>
      <c r="KWI992" s="3"/>
      <c r="KWJ992" s="3"/>
      <c r="KWK992" s="3"/>
      <c r="KWL992" s="3"/>
      <c r="KWM992" s="3"/>
      <c r="KWN992" s="3"/>
      <c r="KWO992" s="3"/>
      <c r="KWP992" s="3"/>
      <c r="KWQ992" s="3"/>
      <c r="KWR992" s="3"/>
      <c r="KWS992" s="3"/>
      <c r="KWT992" s="3"/>
      <c r="KWU992" s="3"/>
      <c r="KWV992" s="3"/>
      <c r="KWW992" s="3"/>
      <c r="KWX992" s="3"/>
      <c r="KWY992" s="3"/>
      <c r="KWZ992" s="3"/>
      <c r="KXA992" s="3"/>
      <c r="KXB992" s="3"/>
      <c r="KXC992" s="3"/>
      <c r="KXD992" s="3"/>
      <c r="KXE992" s="3"/>
      <c r="KXF992" s="3"/>
      <c r="KXG992" s="3"/>
      <c r="KXH992" s="3"/>
      <c r="KXI992" s="3"/>
      <c r="KXJ992" s="3"/>
      <c r="KXK992" s="3"/>
      <c r="KXL992" s="3"/>
      <c r="KXM992" s="3"/>
      <c r="KXN992" s="3"/>
      <c r="KXO992" s="3"/>
      <c r="KXP992" s="3"/>
      <c r="KXQ992" s="3"/>
      <c r="KXR992" s="3"/>
      <c r="KXS992" s="3"/>
      <c r="KXT992" s="3"/>
      <c r="KXU992" s="3"/>
      <c r="KXV992" s="3"/>
      <c r="KXW992" s="3"/>
      <c r="KXX992" s="3"/>
      <c r="KXY992" s="3"/>
      <c r="KXZ992" s="3"/>
      <c r="KYA992" s="3"/>
      <c r="KYB992" s="3"/>
      <c r="KYC992" s="3"/>
      <c r="KYD992" s="3"/>
      <c r="KYE992" s="3"/>
      <c r="KYF992" s="3"/>
      <c r="KYG992" s="3"/>
      <c r="KYH992" s="3"/>
      <c r="KYI992" s="3"/>
      <c r="KYJ992" s="3"/>
      <c r="KYK992" s="3"/>
      <c r="KYL992" s="3"/>
      <c r="KYM992" s="3"/>
      <c r="KYN992" s="3"/>
      <c r="KYO992" s="3"/>
      <c r="KYP992" s="3"/>
      <c r="KYQ992" s="3"/>
      <c r="KYR992" s="3"/>
      <c r="KYS992" s="3"/>
      <c r="KYT992" s="3"/>
      <c r="KYU992" s="3"/>
      <c r="KYV992" s="3"/>
      <c r="KYW992" s="3"/>
      <c r="KYX992" s="3"/>
      <c r="KYY992" s="3"/>
      <c r="KYZ992" s="3"/>
      <c r="KZA992" s="3"/>
      <c r="KZB992" s="3"/>
      <c r="KZC992" s="3"/>
      <c r="KZD992" s="3"/>
      <c r="KZE992" s="3"/>
      <c r="KZF992" s="3"/>
      <c r="KZG992" s="3"/>
      <c r="KZH992" s="3"/>
      <c r="KZI992" s="3"/>
      <c r="KZJ992" s="3"/>
      <c r="KZK992" s="3"/>
      <c r="KZL992" s="3"/>
      <c r="KZM992" s="3"/>
      <c r="KZN992" s="3"/>
      <c r="KZO992" s="3"/>
      <c r="KZP992" s="3"/>
      <c r="KZQ992" s="3"/>
      <c r="KZR992" s="3"/>
      <c r="KZS992" s="3"/>
      <c r="KZT992" s="3"/>
      <c r="KZU992" s="3"/>
      <c r="KZV992" s="3"/>
      <c r="KZW992" s="3"/>
      <c r="KZX992" s="3"/>
      <c r="KZY992" s="3"/>
      <c r="KZZ992" s="3"/>
      <c r="LAA992" s="3"/>
      <c r="LAB992" s="3"/>
      <c r="LAC992" s="3"/>
      <c r="LAD992" s="3"/>
      <c r="LAE992" s="3"/>
      <c r="LAF992" s="3"/>
      <c r="LAG992" s="3"/>
      <c r="LAH992" s="3"/>
      <c r="LAI992" s="3"/>
      <c r="LAJ992" s="3"/>
      <c r="LAK992" s="3"/>
      <c r="LAL992" s="3"/>
      <c r="LAM992" s="3"/>
      <c r="LAN992" s="3"/>
      <c r="LAO992" s="3"/>
      <c r="LAP992" s="3"/>
      <c r="LAQ992" s="3"/>
      <c r="LAR992" s="3"/>
      <c r="LAS992" s="3"/>
      <c r="LAT992" s="3"/>
      <c r="LAU992" s="3"/>
      <c r="LAV992" s="3"/>
      <c r="LAW992" s="3"/>
      <c r="LAX992" s="3"/>
      <c r="LAY992" s="3"/>
      <c r="LAZ992" s="3"/>
      <c r="LBA992" s="3"/>
      <c r="LBB992" s="3"/>
      <c r="LBC992" s="3"/>
      <c r="LBD992" s="3"/>
      <c r="LBE992" s="3"/>
      <c r="LBF992" s="3"/>
      <c r="LBG992" s="3"/>
      <c r="LBH992" s="3"/>
      <c r="LBI992" s="3"/>
      <c r="LBJ992" s="3"/>
      <c r="LBK992" s="3"/>
      <c r="LBL992" s="3"/>
      <c r="LBM992" s="3"/>
      <c r="LBN992" s="3"/>
      <c r="LBO992" s="3"/>
      <c r="LBP992" s="3"/>
      <c r="LBQ992" s="3"/>
      <c r="LBR992" s="3"/>
      <c r="LBS992" s="3"/>
      <c r="LBT992" s="3"/>
      <c r="LBU992" s="3"/>
      <c r="LBV992" s="3"/>
      <c r="LBW992" s="3"/>
      <c r="LBX992" s="3"/>
      <c r="LBY992" s="3"/>
      <c r="LBZ992" s="3"/>
      <c r="LCA992" s="3"/>
      <c r="LCB992" s="3"/>
      <c r="LCC992" s="3"/>
      <c r="LCD992" s="3"/>
      <c r="LCE992" s="3"/>
      <c r="LCF992" s="3"/>
      <c r="LCG992" s="3"/>
      <c r="LCH992" s="3"/>
      <c r="LCI992" s="3"/>
      <c r="LCJ992" s="3"/>
      <c r="LCK992" s="3"/>
      <c r="LCL992" s="3"/>
      <c r="LCM992" s="3"/>
      <c r="LCN992" s="3"/>
      <c r="LCO992" s="3"/>
      <c r="LCP992" s="3"/>
      <c r="LCQ992" s="3"/>
      <c r="LCR992" s="3"/>
      <c r="LCS992" s="3"/>
      <c r="LCT992" s="3"/>
      <c r="LCU992" s="3"/>
      <c r="LCV992" s="3"/>
      <c r="LCW992" s="3"/>
      <c r="LCX992" s="3"/>
      <c r="LCY992" s="3"/>
      <c r="LCZ992" s="3"/>
      <c r="LDA992" s="3"/>
      <c r="LDB992" s="3"/>
      <c r="LDC992" s="3"/>
      <c r="LDD992" s="3"/>
      <c r="LDE992" s="3"/>
      <c r="LDF992" s="3"/>
      <c r="LDG992" s="3"/>
      <c r="LDH992" s="3"/>
      <c r="LDI992" s="3"/>
      <c r="LDJ992" s="3"/>
      <c r="LDK992" s="3"/>
      <c r="LDL992" s="3"/>
      <c r="LDM992" s="3"/>
      <c r="LDN992" s="3"/>
      <c r="LDO992" s="3"/>
      <c r="LDP992" s="3"/>
      <c r="LDQ992" s="3"/>
      <c r="LDR992" s="3"/>
      <c r="LDS992" s="3"/>
      <c r="LDT992" s="3"/>
      <c r="LDU992" s="3"/>
      <c r="LDV992" s="3"/>
      <c r="LDW992" s="3"/>
      <c r="LDX992" s="3"/>
      <c r="LDY992" s="3"/>
      <c r="LDZ992" s="3"/>
      <c r="LEA992" s="3"/>
      <c r="LEB992" s="3"/>
      <c r="LEC992" s="3"/>
      <c r="LED992" s="3"/>
      <c r="LEE992" s="3"/>
      <c r="LEF992" s="3"/>
      <c r="LEG992" s="3"/>
      <c r="LEH992" s="3"/>
      <c r="LEI992" s="3"/>
      <c r="LEJ992" s="3"/>
      <c r="LEK992" s="3"/>
      <c r="LEL992" s="3"/>
      <c r="LEM992" s="3"/>
      <c r="LEN992" s="3"/>
      <c r="LEO992" s="3"/>
      <c r="LEP992" s="3"/>
      <c r="LEQ992" s="3"/>
      <c r="LER992" s="3"/>
      <c r="LES992" s="3"/>
      <c r="LET992" s="3"/>
      <c r="LEU992" s="3"/>
      <c r="LEV992" s="3"/>
      <c r="LEW992" s="3"/>
      <c r="LEX992" s="3"/>
      <c r="LEY992" s="3"/>
      <c r="LEZ992" s="3"/>
      <c r="LFA992" s="3"/>
      <c r="LFB992" s="3"/>
      <c r="LFC992" s="3"/>
      <c r="LFD992" s="3"/>
      <c r="LFE992" s="3"/>
      <c r="LFF992" s="3"/>
      <c r="LFG992" s="3"/>
      <c r="LFH992" s="3"/>
      <c r="LFI992" s="3"/>
      <c r="LFJ992" s="3"/>
      <c r="LFK992" s="3"/>
      <c r="LFL992" s="3"/>
      <c r="LFM992" s="3"/>
      <c r="LFN992" s="3"/>
      <c r="LFO992" s="3"/>
      <c r="LFP992" s="3"/>
      <c r="LFQ992" s="3"/>
      <c r="LFR992" s="3"/>
      <c r="LFS992" s="3"/>
      <c r="LFT992" s="3"/>
      <c r="LFU992" s="3"/>
      <c r="LFV992" s="3"/>
      <c r="LFW992" s="3"/>
      <c r="LFX992" s="3"/>
      <c r="LFY992" s="3"/>
      <c r="LFZ992" s="3"/>
      <c r="LGA992" s="3"/>
      <c r="LGB992" s="3"/>
      <c r="LGC992" s="3"/>
      <c r="LGD992" s="3"/>
      <c r="LGE992" s="3"/>
      <c r="LGF992" s="3"/>
      <c r="LGG992" s="3"/>
      <c r="LGH992" s="3"/>
      <c r="LGI992" s="3"/>
      <c r="LGJ992" s="3"/>
      <c r="LGK992" s="3"/>
      <c r="LGL992" s="3"/>
      <c r="LGM992" s="3"/>
      <c r="LGN992" s="3"/>
      <c r="LGO992" s="3"/>
      <c r="LGP992" s="3"/>
      <c r="LGQ992" s="3"/>
      <c r="LGR992" s="3"/>
      <c r="LGS992" s="3"/>
      <c r="LGT992" s="3"/>
      <c r="LGU992" s="3"/>
      <c r="LGV992" s="3"/>
      <c r="LGW992" s="3"/>
      <c r="LGX992" s="3"/>
      <c r="LGY992" s="3"/>
      <c r="LGZ992" s="3"/>
      <c r="LHA992" s="3"/>
      <c r="LHB992" s="3"/>
      <c r="LHC992" s="3"/>
      <c r="LHD992" s="3"/>
      <c r="LHE992" s="3"/>
      <c r="LHF992" s="3"/>
      <c r="LHG992" s="3"/>
      <c r="LHH992" s="3"/>
      <c r="LHI992" s="3"/>
      <c r="LHJ992" s="3"/>
      <c r="LHK992" s="3"/>
      <c r="LHL992" s="3"/>
      <c r="LHM992" s="3"/>
      <c r="LHN992" s="3"/>
      <c r="LHO992" s="3"/>
      <c r="LHP992" s="3"/>
      <c r="LHQ992" s="3"/>
      <c r="LHR992" s="3"/>
      <c r="LHS992" s="3"/>
      <c r="LHT992" s="3"/>
      <c r="LHU992" s="3"/>
      <c r="LHV992" s="3"/>
      <c r="LHW992" s="3"/>
      <c r="LHX992" s="3"/>
      <c r="LHY992" s="3"/>
      <c r="LHZ992" s="3"/>
      <c r="LIA992" s="3"/>
      <c r="LIB992" s="3"/>
      <c r="LIC992" s="3"/>
      <c r="LID992" s="3"/>
      <c r="LIE992" s="3"/>
      <c r="LIF992" s="3"/>
      <c r="LIG992" s="3"/>
      <c r="LIH992" s="3"/>
      <c r="LII992" s="3"/>
      <c r="LIJ992" s="3"/>
      <c r="LIK992" s="3"/>
      <c r="LIL992" s="3"/>
      <c r="LIM992" s="3"/>
      <c r="LIN992" s="3"/>
      <c r="LIO992" s="3"/>
      <c r="LIP992" s="3"/>
      <c r="LIQ992" s="3"/>
      <c r="LIR992" s="3"/>
      <c r="LIS992" s="3"/>
      <c r="LIT992" s="3"/>
      <c r="LIU992" s="3"/>
      <c r="LIV992" s="3"/>
      <c r="LIW992" s="3"/>
      <c r="LIX992" s="3"/>
      <c r="LIY992" s="3"/>
      <c r="LIZ992" s="3"/>
      <c r="LJA992" s="3"/>
      <c r="LJB992" s="3"/>
      <c r="LJC992" s="3"/>
      <c r="LJD992" s="3"/>
      <c r="LJE992" s="3"/>
      <c r="LJF992" s="3"/>
      <c r="LJG992" s="3"/>
      <c r="LJH992" s="3"/>
      <c r="LJI992" s="3"/>
      <c r="LJJ992" s="3"/>
      <c r="LJK992" s="3"/>
      <c r="LJL992" s="3"/>
      <c r="LJM992" s="3"/>
      <c r="LJN992" s="3"/>
      <c r="LJO992" s="3"/>
      <c r="LJP992" s="3"/>
      <c r="LJQ992" s="3"/>
      <c r="LJR992" s="3"/>
      <c r="LJS992" s="3"/>
      <c r="LJT992" s="3"/>
      <c r="LJU992" s="3"/>
      <c r="LJV992" s="3"/>
      <c r="LJW992" s="3"/>
      <c r="LJX992" s="3"/>
      <c r="LJY992" s="3"/>
      <c r="LJZ992" s="3"/>
      <c r="LKA992" s="3"/>
      <c r="LKB992" s="3"/>
      <c r="LKC992" s="3"/>
      <c r="LKD992" s="3"/>
      <c r="LKE992" s="3"/>
      <c r="LKF992" s="3"/>
      <c r="LKG992" s="3"/>
      <c r="LKH992" s="3"/>
      <c r="LKI992" s="3"/>
      <c r="LKJ992" s="3"/>
      <c r="LKK992" s="3"/>
      <c r="LKL992" s="3"/>
      <c r="LKM992" s="3"/>
      <c r="LKN992" s="3"/>
      <c r="LKO992" s="3"/>
      <c r="LKP992" s="3"/>
      <c r="LKQ992" s="3"/>
      <c r="LKR992" s="3"/>
      <c r="LKS992" s="3"/>
      <c r="LKT992" s="3"/>
      <c r="LKU992" s="3"/>
      <c r="LKV992" s="3"/>
      <c r="LKW992" s="3"/>
      <c r="LKX992" s="3"/>
      <c r="LKY992" s="3"/>
      <c r="LKZ992" s="3"/>
      <c r="LLA992" s="3"/>
      <c r="LLB992" s="3"/>
      <c r="LLC992" s="3"/>
      <c r="LLD992" s="3"/>
      <c r="LLE992" s="3"/>
      <c r="LLF992" s="3"/>
      <c r="LLG992" s="3"/>
      <c r="LLH992" s="3"/>
      <c r="LLI992" s="3"/>
      <c r="LLJ992" s="3"/>
      <c r="LLK992" s="3"/>
      <c r="LLL992" s="3"/>
      <c r="LLM992" s="3"/>
      <c r="LLN992" s="3"/>
      <c r="LLO992" s="3"/>
      <c r="LLP992" s="3"/>
      <c r="LLQ992" s="3"/>
      <c r="LLR992" s="3"/>
      <c r="LLS992" s="3"/>
      <c r="LLT992" s="3"/>
      <c r="LLU992" s="3"/>
      <c r="LLV992" s="3"/>
      <c r="LLW992" s="3"/>
      <c r="LLX992" s="3"/>
      <c r="LLY992" s="3"/>
      <c r="LLZ992" s="3"/>
      <c r="LMA992" s="3"/>
      <c r="LMB992" s="3"/>
      <c r="LMC992" s="3"/>
      <c r="LMD992" s="3"/>
      <c r="LME992" s="3"/>
      <c r="LMF992" s="3"/>
      <c r="LMG992" s="3"/>
      <c r="LMH992" s="3"/>
      <c r="LMI992" s="3"/>
      <c r="LMJ992" s="3"/>
      <c r="LMK992" s="3"/>
      <c r="LML992" s="3"/>
      <c r="LMM992" s="3"/>
      <c r="LMN992" s="3"/>
      <c r="LMO992" s="3"/>
      <c r="LMP992" s="3"/>
      <c r="LMQ992" s="3"/>
      <c r="LMR992" s="3"/>
      <c r="LMS992" s="3"/>
      <c r="LMT992" s="3"/>
      <c r="LMU992" s="3"/>
      <c r="LMV992" s="3"/>
      <c r="LMW992" s="3"/>
      <c r="LMX992" s="3"/>
      <c r="LMY992" s="3"/>
      <c r="LMZ992" s="3"/>
      <c r="LNA992" s="3"/>
      <c r="LNB992" s="3"/>
      <c r="LNC992" s="3"/>
      <c r="LND992" s="3"/>
      <c r="LNE992" s="3"/>
      <c r="LNF992" s="3"/>
      <c r="LNG992" s="3"/>
      <c r="LNH992" s="3"/>
      <c r="LNI992" s="3"/>
      <c r="LNJ992" s="3"/>
      <c r="LNK992" s="3"/>
      <c r="LNL992" s="3"/>
      <c r="LNM992" s="3"/>
      <c r="LNN992" s="3"/>
      <c r="LNO992" s="3"/>
      <c r="LNP992" s="3"/>
      <c r="LNQ992" s="3"/>
      <c r="LNR992" s="3"/>
      <c r="LNS992" s="3"/>
      <c r="LNT992" s="3"/>
      <c r="LNU992" s="3"/>
      <c r="LNV992" s="3"/>
      <c r="LNW992" s="3"/>
      <c r="LNX992" s="3"/>
      <c r="LNY992" s="3"/>
      <c r="LNZ992" s="3"/>
      <c r="LOA992" s="3"/>
      <c r="LOB992" s="3"/>
      <c r="LOC992" s="3"/>
      <c r="LOD992" s="3"/>
      <c r="LOE992" s="3"/>
      <c r="LOF992" s="3"/>
      <c r="LOG992" s="3"/>
      <c r="LOH992" s="3"/>
      <c r="LOI992" s="3"/>
      <c r="LOJ992" s="3"/>
      <c r="LOK992" s="3"/>
      <c r="LOL992" s="3"/>
      <c r="LOM992" s="3"/>
      <c r="LON992" s="3"/>
      <c r="LOO992" s="3"/>
      <c r="LOP992" s="3"/>
      <c r="LOQ992" s="3"/>
      <c r="LOR992" s="3"/>
      <c r="LOS992" s="3"/>
      <c r="LOT992" s="3"/>
      <c r="LOU992" s="3"/>
      <c r="LOV992" s="3"/>
      <c r="LOW992" s="3"/>
      <c r="LOX992" s="3"/>
      <c r="LOY992" s="3"/>
      <c r="LOZ992" s="3"/>
      <c r="LPA992" s="3"/>
      <c r="LPB992" s="3"/>
      <c r="LPC992" s="3"/>
      <c r="LPD992" s="3"/>
      <c r="LPE992" s="3"/>
      <c r="LPF992" s="3"/>
      <c r="LPG992" s="3"/>
      <c r="LPH992" s="3"/>
      <c r="LPI992" s="3"/>
      <c r="LPJ992" s="3"/>
      <c r="LPK992" s="3"/>
      <c r="LPL992" s="3"/>
      <c r="LPM992" s="3"/>
      <c r="LPN992" s="3"/>
      <c r="LPO992" s="3"/>
      <c r="LPP992" s="3"/>
      <c r="LPQ992" s="3"/>
      <c r="LPR992" s="3"/>
      <c r="LPS992" s="3"/>
      <c r="LPT992" s="3"/>
      <c r="LPU992" s="3"/>
      <c r="LPV992" s="3"/>
      <c r="LPW992" s="3"/>
      <c r="LPX992" s="3"/>
      <c r="LPY992" s="3"/>
      <c r="LPZ992" s="3"/>
      <c r="LQA992" s="3"/>
      <c r="LQB992" s="3"/>
      <c r="LQC992" s="3"/>
      <c r="LQD992" s="3"/>
      <c r="LQE992" s="3"/>
      <c r="LQF992" s="3"/>
      <c r="LQG992" s="3"/>
      <c r="LQH992" s="3"/>
      <c r="LQI992" s="3"/>
      <c r="LQJ992" s="3"/>
      <c r="LQK992" s="3"/>
      <c r="LQL992" s="3"/>
      <c r="LQM992" s="3"/>
      <c r="LQN992" s="3"/>
      <c r="LQO992" s="3"/>
      <c r="LQP992" s="3"/>
      <c r="LQQ992" s="3"/>
      <c r="LQR992" s="3"/>
      <c r="LQS992" s="3"/>
      <c r="LQT992" s="3"/>
      <c r="LQU992" s="3"/>
      <c r="LQV992" s="3"/>
      <c r="LQW992" s="3"/>
      <c r="LQX992" s="3"/>
      <c r="LQY992" s="3"/>
      <c r="LQZ992" s="3"/>
      <c r="LRA992" s="3"/>
      <c r="LRB992" s="3"/>
      <c r="LRC992" s="3"/>
      <c r="LRD992" s="3"/>
      <c r="LRE992" s="3"/>
      <c r="LRF992" s="3"/>
      <c r="LRG992" s="3"/>
      <c r="LRH992" s="3"/>
      <c r="LRI992" s="3"/>
      <c r="LRJ992" s="3"/>
      <c r="LRK992" s="3"/>
      <c r="LRL992" s="3"/>
      <c r="LRM992" s="3"/>
      <c r="LRN992" s="3"/>
      <c r="LRO992" s="3"/>
      <c r="LRP992" s="3"/>
      <c r="LRQ992" s="3"/>
      <c r="LRR992" s="3"/>
      <c r="LRS992" s="3"/>
      <c r="LRT992" s="3"/>
      <c r="LRU992" s="3"/>
      <c r="LRV992" s="3"/>
      <c r="LRW992" s="3"/>
      <c r="LRX992" s="3"/>
      <c r="LRY992" s="3"/>
      <c r="LRZ992" s="3"/>
      <c r="LSA992" s="3"/>
      <c r="LSB992" s="3"/>
      <c r="LSC992" s="3"/>
      <c r="LSD992" s="3"/>
      <c r="LSE992" s="3"/>
      <c r="LSF992" s="3"/>
      <c r="LSG992" s="3"/>
      <c r="LSH992" s="3"/>
      <c r="LSI992" s="3"/>
      <c r="LSJ992" s="3"/>
      <c r="LSK992" s="3"/>
      <c r="LSL992" s="3"/>
      <c r="LSM992" s="3"/>
      <c r="LSN992" s="3"/>
      <c r="LSO992" s="3"/>
      <c r="LSP992" s="3"/>
      <c r="LSQ992" s="3"/>
      <c r="LSR992" s="3"/>
      <c r="LSS992" s="3"/>
      <c r="LST992" s="3"/>
      <c r="LSU992" s="3"/>
      <c r="LSV992" s="3"/>
      <c r="LSW992" s="3"/>
      <c r="LSX992" s="3"/>
      <c r="LSY992" s="3"/>
      <c r="LSZ992" s="3"/>
      <c r="LTA992" s="3"/>
      <c r="LTB992" s="3"/>
      <c r="LTC992" s="3"/>
      <c r="LTD992" s="3"/>
      <c r="LTE992" s="3"/>
      <c r="LTF992" s="3"/>
      <c r="LTG992" s="3"/>
      <c r="LTH992" s="3"/>
      <c r="LTI992" s="3"/>
      <c r="LTJ992" s="3"/>
      <c r="LTK992" s="3"/>
      <c r="LTL992" s="3"/>
      <c r="LTM992" s="3"/>
      <c r="LTN992" s="3"/>
      <c r="LTO992" s="3"/>
      <c r="LTP992" s="3"/>
      <c r="LTQ992" s="3"/>
      <c r="LTR992" s="3"/>
      <c r="LTS992" s="3"/>
      <c r="LTT992" s="3"/>
      <c r="LTU992" s="3"/>
      <c r="LTV992" s="3"/>
      <c r="LTW992" s="3"/>
      <c r="LTX992" s="3"/>
      <c r="LTY992" s="3"/>
      <c r="LTZ992" s="3"/>
      <c r="LUA992" s="3"/>
      <c r="LUB992" s="3"/>
      <c r="LUC992" s="3"/>
      <c r="LUD992" s="3"/>
      <c r="LUE992" s="3"/>
      <c r="LUF992" s="3"/>
      <c r="LUG992" s="3"/>
      <c r="LUH992" s="3"/>
      <c r="LUI992" s="3"/>
      <c r="LUJ992" s="3"/>
      <c r="LUK992" s="3"/>
      <c r="LUL992" s="3"/>
      <c r="LUM992" s="3"/>
      <c r="LUN992" s="3"/>
      <c r="LUO992" s="3"/>
      <c r="LUP992" s="3"/>
      <c r="LUQ992" s="3"/>
      <c r="LUR992" s="3"/>
      <c r="LUS992" s="3"/>
      <c r="LUT992" s="3"/>
      <c r="LUU992" s="3"/>
      <c r="LUV992" s="3"/>
      <c r="LUW992" s="3"/>
      <c r="LUX992" s="3"/>
      <c r="LUY992" s="3"/>
      <c r="LUZ992" s="3"/>
      <c r="LVA992" s="3"/>
      <c r="LVB992" s="3"/>
      <c r="LVC992" s="3"/>
      <c r="LVD992" s="3"/>
      <c r="LVE992" s="3"/>
      <c r="LVF992" s="3"/>
      <c r="LVG992" s="3"/>
      <c r="LVH992" s="3"/>
      <c r="LVI992" s="3"/>
      <c r="LVJ992" s="3"/>
      <c r="LVK992" s="3"/>
      <c r="LVL992" s="3"/>
      <c r="LVM992" s="3"/>
      <c r="LVN992" s="3"/>
      <c r="LVO992" s="3"/>
      <c r="LVP992" s="3"/>
      <c r="LVQ992" s="3"/>
      <c r="LVR992" s="3"/>
      <c r="LVS992" s="3"/>
      <c r="LVT992" s="3"/>
      <c r="LVU992" s="3"/>
      <c r="LVV992" s="3"/>
      <c r="LVW992" s="3"/>
      <c r="LVX992" s="3"/>
      <c r="LVY992" s="3"/>
      <c r="LVZ992" s="3"/>
      <c r="LWA992" s="3"/>
      <c r="LWB992" s="3"/>
      <c r="LWC992" s="3"/>
      <c r="LWD992" s="3"/>
      <c r="LWE992" s="3"/>
      <c r="LWF992" s="3"/>
      <c r="LWG992" s="3"/>
      <c r="LWH992" s="3"/>
      <c r="LWI992" s="3"/>
      <c r="LWJ992" s="3"/>
      <c r="LWK992" s="3"/>
      <c r="LWL992" s="3"/>
      <c r="LWM992" s="3"/>
      <c r="LWN992" s="3"/>
      <c r="LWO992" s="3"/>
      <c r="LWP992" s="3"/>
      <c r="LWQ992" s="3"/>
      <c r="LWR992" s="3"/>
      <c r="LWS992" s="3"/>
      <c r="LWT992" s="3"/>
      <c r="LWU992" s="3"/>
      <c r="LWV992" s="3"/>
      <c r="LWW992" s="3"/>
      <c r="LWX992" s="3"/>
      <c r="LWY992" s="3"/>
      <c r="LWZ992" s="3"/>
      <c r="LXA992" s="3"/>
      <c r="LXB992" s="3"/>
      <c r="LXC992" s="3"/>
      <c r="LXD992" s="3"/>
      <c r="LXE992" s="3"/>
      <c r="LXF992" s="3"/>
      <c r="LXG992" s="3"/>
      <c r="LXH992" s="3"/>
      <c r="LXI992" s="3"/>
      <c r="LXJ992" s="3"/>
      <c r="LXK992" s="3"/>
      <c r="LXL992" s="3"/>
      <c r="LXM992" s="3"/>
      <c r="LXN992" s="3"/>
      <c r="LXO992" s="3"/>
      <c r="LXP992" s="3"/>
      <c r="LXQ992" s="3"/>
      <c r="LXR992" s="3"/>
      <c r="LXS992" s="3"/>
      <c r="LXT992" s="3"/>
      <c r="LXU992" s="3"/>
      <c r="LXV992" s="3"/>
      <c r="LXW992" s="3"/>
      <c r="LXX992" s="3"/>
      <c r="LXY992" s="3"/>
      <c r="LXZ992" s="3"/>
      <c r="LYA992" s="3"/>
      <c r="LYB992" s="3"/>
      <c r="LYC992" s="3"/>
      <c r="LYD992" s="3"/>
      <c r="LYE992" s="3"/>
      <c r="LYF992" s="3"/>
      <c r="LYG992" s="3"/>
      <c r="LYH992" s="3"/>
      <c r="LYI992" s="3"/>
      <c r="LYJ992" s="3"/>
      <c r="LYK992" s="3"/>
      <c r="LYL992" s="3"/>
      <c r="LYM992" s="3"/>
      <c r="LYN992" s="3"/>
      <c r="LYO992" s="3"/>
      <c r="LYP992" s="3"/>
      <c r="LYQ992" s="3"/>
      <c r="LYR992" s="3"/>
      <c r="LYS992" s="3"/>
      <c r="LYT992" s="3"/>
      <c r="LYU992" s="3"/>
      <c r="LYV992" s="3"/>
      <c r="LYW992" s="3"/>
      <c r="LYX992" s="3"/>
      <c r="LYY992" s="3"/>
      <c r="LYZ992" s="3"/>
      <c r="LZA992" s="3"/>
      <c r="LZB992" s="3"/>
      <c r="LZC992" s="3"/>
      <c r="LZD992" s="3"/>
      <c r="LZE992" s="3"/>
      <c r="LZF992" s="3"/>
      <c r="LZG992" s="3"/>
      <c r="LZH992" s="3"/>
      <c r="LZI992" s="3"/>
      <c r="LZJ992" s="3"/>
      <c r="LZK992" s="3"/>
      <c r="LZL992" s="3"/>
      <c r="LZM992" s="3"/>
      <c r="LZN992" s="3"/>
      <c r="LZO992" s="3"/>
      <c r="LZP992" s="3"/>
      <c r="LZQ992" s="3"/>
      <c r="LZR992" s="3"/>
      <c r="LZS992" s="3"/>
      <c r="LZT992" s="3"/>
      <c r="LZU992" s="3"/>
      <c r="LZV992" s="3"/>
      <c r="LZW992" s="3"/>
      <c r="LZX992" s="3"/>
      <c r="LZY992" s="3"/>
      <c r="LZZ992" s="3"/>
      <c r="MAA992" s="3"/>
      <c r="MAB992" s="3"/>
      <c r="MAC992" s="3"/>
      <c r="MAD992" s="3"/>
      <c r="MAE992" s="3"/>
      <c r="MAF992" s="3"/>
      <c r="MAG992" s="3"/>
      <c r="MAH992" s="3"/>
      <c r="MAI992" s="3"/>
      <c r="MAJ992" s="3"/>
      <c r="MAK992" s="3"/>
      <c r="MAL992" s="3"/>
      <c r="MAM992" s="3"/>
      <c r="MAN992" s="3"/>
      <c r="MAO992" s="3"/>
      <c r="MAP992" s="3"/>
      <c r="MAQ992" s="3"/>
      <c r="MAR992" s="3"/>
      <c r="MAS992" s="3"/>
      <c r="MAT992" s="3"/>
      <c r="MAU992" s="3"/>
      <c r="MAV992" s="3"/>
      <c r="MAW992" s="3"/>
      <c r="MAX992" s="3"/>
      <c r="MAY992" s="3"/>
      <c r="MAZ992" s="3"/>
      <c r="MBA992" s="3"/>
      <c r="MBB992" s="3"/>
      <c r="MBC992" s="3"/>
      <c r="MBD992" s="3"/>
      <c r="MBE992" s="3"/>
      <c r="MBF992" s="3"/>
      <c r="MBG992" s="3"/>
      <c r="MBH992" s="3"/>
      <c r="MBI992" s="3"/>
      <c r="MBJ992" s="3"/>
      <c r="MBK992" s="3"/>
      <c r="MBL992" s="3"/>
      <c r="MBM992" s="3"/>
      <c r="MBN992" s="3"/>
      <c r="MBO992" s="3"/>
      <c r="MBP992" s="3"/>
      <c r="MBQ992" s="3"/>
      <c r="MBR992" s="3"/>
      <c r="MBS992" s="3"/>
      <c r="MBT992" s="3"/>
      <c r="MBU992" s="3"/>
      <c r="MBV992" s="3"/>
      <c r="MBW992" s="3"/>
      <c r="MBX992" s="3"/>
      <c r="MBY992" s="3"/>
      <c r="MBZ992" s="3"/>
      <c r="MCA992" s="3"/>
      <c r="MCB992" s="3"/>
      <c r="MCC992" s="3"/>
      <c r="MCD992" s="3"/>
      <c r="MCE992" s="3"/>
      <c r="MCF992" s="3"/>
      <c r="MCG992" s="3"/>
      <c r="MCH992" s="3"/>
      <c r="MCI992" s="3"/>
      <c r="MCJ992" s="3"/>
      <c r="MCK992" s="3"/>
      <c r="MCL992" s="3"/>
      <c r="MCM992" s="3"/>
      <c r="MCN992" s="3"/>
      <c r="MCO992" s="3"/>
      <c r="MCP992" s="3"/>
      <c r="MCQ992" s="3"/>
      <c r="MCR992" s="3"/>
      <c r="MCS992" s="3"/>
      <c r="MCT992" s="3"/>
      <c r="MCU992" s="3"/>
      <c r="MCV992" s="3"/>
      <c r="MCW992" s="3"/>
      <c r="MCX992" s="3"/>
      <c r="MCY992" s="3"/>
      <c r="MCZ992" s="3"/>
      <c r="MDA992" s="3"/>
      <c r="MDB992" s="3"/>
      <c r="MDC992" s="3"/>
      <c r="MDD992" s="3"/>
      <c r="MDE992" s="3"/>
      <c r="MDF992" s="3"/>
      <c r="MDG992" s="3"/>
      <c r="MDH992" s="3"/>
      <c r="MDI992" s="3"/>
      <c r="MDJ992" s="3"/>
      <c r="MDK992" s="3"/>
      <c r="MDL992" s="3"/>
      <c r="MDM992" s="3"/>
      <c r="MDN992" s="3"/>
      <c r="MDO992" s="3"/>
      <c r="MDP992" s="3"/>
      <c r="MDQ992" s="3"/>
      <c r="MDR992" s="3"/>
      <c r="MDS992" s="3"/>
      <c r="MDT992" s="3"/>
      <c r="MDU992" s="3"/>
      <c r="MDV992" s="3"/>
      <c r="MDW992" s="3"/>
      <c r="MDX992" s="3"/>
      <c r="MDY992" s="3"/>
      <c r="MDZ992" s="3"/>
      <c r="MEA992" s="3"/>
      <c r="MEB992" s="3"/>
      <c r="MEC992" s="3"/>
      <c r="MED992" s="3"/>
      <c r="MEE992" s="3"/>
      <c r="MEF992" s="3"/>
      <c r="MEG992" s="3"/>
      <c r="MEH992" s="3"/>
      <c r="MEI992" s="3"/>
      <c r="MEJ992" s="3"/>
      <c r="MEK992" s="3"/>
      <c r="MEL992" s="3"/>
      <c r="MEM992" s="3"/>
      <c r="MEN992" s="3"/>
      <c r="MEO992" s="3"/>
      <c r="MEP992" s="3"/>
      <c r="MEQ992" s="3"/>
      <c r="MER992" s="3"/>
      <c r="MES992" s="3"/>
      <c r="MET992" s="3"/>
      <c r="MEU992" s="3"/>
      <c r="MEV992" s="3"/>
      <c r="MEW992" s="3"/>
      <c r="MEX992" s="3"/>
      <c r="MEY992" s="3"/>
      <c r="MEZ992" s="3"/>
      <c r="MFA992" s="3"/>
      <c r="MFB992" s="3"/>
      <c r="MFC992" s="3"/>
      <c r="MFD992" s="3"/>
      <c r="MFE992" s="3"/>
      <c r="MFF992" s="3"/>
      <c r="MFG992" s="3"/>
      <c r="MFH992" s="3"/>
      <c r="MFI992" s="3"/>
      <c r="MFJ992" s="3"/>
      <c r="MFK992" s="3"/>
      <c r="MFL992" s="3"/>
      <c r="MFM992" s="3"/>
      <c r="MFN992" s="3"/>
      <c r="MFO992" s="3"/>
      <c r="MFP992" s="3"/>
      <c r="MFQ992" s="3"/>
      <c r="MFR992" s="3"/>
      <c r="MFS992" s="3"/>
      <c r="MFT992" s="3"/>
      <c r="MFU992" s="3"/>
      <c r="MFV992" s="3"/>
      <c r="MFW992" s="3"/>
      <c r="MFX992" s="3"/>
      <c r="MFY992" s="3"/>
      <c r="MFZ992" s="3"/>
      <c r="MGA992" s="3"/>
      <c r="MGB992" s="3"/>
      <c r="MGC992" s="3"/>
      <c r="MGD992" s="3"/>
      <c r="MGE992" s="3"/>
      <c r="MGF992" s="3"/>
      <c r="MGG992" s="3"/>
      <c r="MGH992" s="3"/>
      <c r="MGI992" s="3"/>
      <c r="MGJ992" s="3"/>
      <c r="MGK992" s="3"/>
      <c r="MGL992" s="3"/>
      <c r="MGM992" s="3"/>
      <c r="MGN992" s="3"/>
      <c r="MGO992" s="3"/>
      <c r="MGP992" s="3"/>
      <c r="MGQ992" s="3"/>
      <c r="MGR992" s="3"/>
      <c r="MGS992" s="3"/>
      <c r="MGT992" s="3"/>
      <c r="MGU992" s="3"/>
      <c r="MGV992" s="3"/>
      <c r="MGW992" s="3"/>
      <c r="MGX992" s="3"/>
      <c r="MGY992" s="3"/>
      <c r="MGZ992" s="3"/>
      <c r="MHA992" s="3"/>
      <c r="MHB992" s="3"/>
      <c r="MHC992" s="3"/>
      <c r="MHD992" s="3"/>
      <c r="MHE992" s="3"/>
      <c r="MHF992" s="3"/>
      <c r="MHG992" s="3"/>
      <c r="MHH992" s="3"/>
      <c r="MHI992" s="3"/>
      <c r="MHJ992" s="3"/>
      <c r="MHK992" s="3"/>
      <c r="MHL992" s="3"/>
      <c r="MHM992" s="3"/>
      <c r="MHN992" s="3"/>
      <c r="MHO992" s="3"/>
      <c r="MHP992" s="3"/>
      <c r="MHQ992" s="3"/>
      <c r="MHR992" s="3"/>
      <c r="MHS992" s="3"/>
      <c r="MHT992" s="3"/>
      <c r="MHU992" s="3"/>
      <c r="MHV992" s="3"/>
      <c r="MHW992" s="3"/>
      <c r="MHX992" s="3"/>
      <c r="MHY992" s="3"/>
      <c r="MHZ992" s="3"/>
      <c r="MIA992" s="3"/>
      <c r="MIB992" s="3"/>
      <c r="MIC992" s="3"/>
      <c r="MID992" s="3"/>
      <c r="MIE992" s="3"/>
      <c r="MIF992" s="3"/>
      <c r="MIG992" s="3"/>
      <c r="MIH992" s="3"/>
      <c r="MII992" s="3"/>
      <c r="MIJ992" s="3"/>
      <c r="MIK992" s="3"/>
      <c r="MIL992" s="3"/>
      <c r="MIM992" s="3"/>
      <c r="MIN992" s="3"/>
      <c r="MIO992" s="3"/>
      <c r="MIP992" s="3"/>
      <c r="MIQ992" s="3"/>
      <c r="MIR992" s="3"/>
      <c r="MIS992" s="3"/>
      <c r="MIT992" s="3"/>
      <c r="MIU992" s="3"/>
      <c r="MIV992" s="3"/>
      <c r="MIW992" s="3"/>
      <c r="MIX992" s="3"/>
      <c r="MIY992" s="3"/>
      <c r="MIZ992" s="3"/>
      <c r="MJA992" s="3"/>
      <c r="MJB992" s="3"/>
      <c r="MJC992" s="3"/>
      <c r="MJD992" s="3"/>
      <c r="MJE992" s="3"/>
      <c r="MJF992" s="3"/>
      <c r="MJG992" s="3"/>
      <c r="MJH992" s="3"/>
      <c r="MJI992" s="3"/>
      <c r="MJJ992" s="3"/>
      <c r="MJK992" s="3"/>
      <c r="MJL992" s="3"/>
      <c r="MJM992" s="3"/>
      <c r="MJN992" s="3"/>
      <c r="MJO992" s="3"/>
      <c r="MJP992" s="3"/>
      <c r="MJQ992" s="3"/>
      <c r="MJR992" s="3"/>
      <c r="MJS992" s="3"/>
      <c r="MJT992" s="3"/>
      <c r="MJU992" s="3"/>
      <c r="MJV992" s="3"/>
      <c r="MJW992" s="3"/>
      <c r="MJX992" s="3"/>
      <c r="MJY992" s="3"/>
      <c r="MJZ992" s="3"/>
      <c r="MKA992" s="3"/>
      <c r="MKB992" s="3"/>
      <c r="MKC992" s="3"/>
      <c r="MKD992" s="3"/>
      <c r="MKE992" s="3"/>
      <c r="MKF992" s="3"/>
      <c r="MKG992" s="3"/>
      <c r="MKH992" s="3"/>
      <c r="MKI992" s="3"/>
      <c r="MKJ992" s="3"/>
      <c r="MKK992" s="3"/>
      <c r="MKL992" s="3"/>
      <c r="MKM992" s="3"/>
      <c r="MKN992" s="3"/>
      <c r="MKO992" s="3"/>
      <c r="MKP992" s="3"/>
      <c r="MKQ992" s="3"/>
      <c r="MKR992" s="3"/>
      <c r="MKS992" s="3"/>
      <c r="MKT992" s="3"/>
      <c r="MKU992" s="3"/>
      <c r="MKV992" s="3"/>
      <c r="MKW992" s="3"/>
      <c r="MKX992" s="3"/>
      <c r="MKY992" s="3"/>
      <c r="MKZ992" s="3"/>
      <c r="MLA992" s="3"/>
      <c r="MLB992" s="3"/>
      <c r="MLC992" s="3"/>
      <c r="MLD992" s="3"/>
      <c r="MLE992" s="3"/>
      <c r="MLF992" s="3"/>
      <c r="MLG992" s="3"/>
      <c r="MLH992" s="3"/>
      <c r="MLI992" s="3"/>
      <c r="MLJ992" s="3"/>
      <c r="MLK992" s="3"/>
      <c r="MLL992" s="3"/>
      <c r="MLM992" s="3"/>
      <c r="MLN992" s="3"/>
      <c r="MLO992" s="3"/>
      <c r="MLP992" s="3"/>
      <c r="MLQ992" s="3"/>
      <c r="MLR992" s="3"/>
      <c r="MLS992" s="3"/>
      <c r="MLT992" s="3"/>
      <c r="MLU992" s="3"/>
      <c r="MLV992" s="3"/>
      <c r="MLW992" s="3"/>
      <c r="MLX992" s="3"/>
      <c r="MLY992" s="3"/>
      <c r="MLZ992" s="3"/>
      <c r="MMA992" s="3"/>
      <c r="MMB992" s="3"/>
      <c r="MMC992" s="3"/>
      <c r="MMD992" s="3"/>
      <c r="MME992" s="3"/>
      <c r="MMF992" s="3"/>
      <c r="MMG992" s="3"/>
      <c r="MMH992" s="3"/>
      <c r="MMI992" s="3"/>
      <c r="MMJ992" s="3"/>
      <c r="MMK992" s="3"/>
      <c r="MML992" s="3"/>
      <c r="MMM992" s="3"/>
      <c r="MMN992" s="3"/>
      <c r="MMO992" s="3"/>
      <c r="MMP992" s="3"/>
      <c r="MMQ992" s="3"/>
      <c r="MMR992" s="3"/>
      <c r="MMS992" s="3"/>
      <c r="MMT992" s="3"/>
      <c r="MMU992" s="3"/>
      <c r="MMV992" s="3"/>
      <c r="MMW992" s="3"/>
      <c r="MMX992" s="3"/>
      <c r="MMY992" s="3"/>
      <c r="MMZ992" s="3"/>
      <c r="MNA992" s="3"/>
      <c r="MNB992" s="3"/>
      <c r="MNC992" s="3"/>
      <c r="MND992" s="3"/>
      <c r="MNE992" s="3"/>
      <c r="MNF992" s="3"/>
      <c r="MNG992" s="3"/>
      <c r="MNH992" s="3"/>
      <c r="MNI992" s="3"/>
      <c r="MNJ992" s="3"/>
      <c r="MNK992" s="3"/>
      <c r="MNL992" s="3"/>
      <c r="MNM992" s="3"/>
      <c r="MNN992" s="3"/>
      <c r="MNO992" s="3"/>
      <c r="MNP992" s="3"/>
      <c r="MNQ992" s="3"/>
      <c r="MNR992" s="3"/>
      <c r="MNS992" s="3"/>
      <c r="MNT992" s="3"/>
      <c r="MNU992" s="3"/>
      <c r="MNV992" s="3"/>
      <c r="MNW992" s="3"/>
      <c r="MNX992" s="3"/>
      <c r="MNY992" s="3"/>
      <c r="MNZ992" s="3"/>
      <c r="MOA992" s="3"/>
      <c r="MOB992" s="3"/>
      <c r="MOC992" s="3"/>
      <c r="MOD992" s="3"/>
      <c r="MOE992" s="3"/>
      <c r="MOF992" s="3"/>
      <c r="MOG992" s="3"/>
      <c r="MOH992" s="3"/>
      <c r="MOI992" s="3"/>
      <c r="MOJ992" s="3"/>
      <c r="MOK992" s="3"/>
      <c r="MOL992" s="3"/>
      <c r="MOM992" s="3"/>
      <c r="MON992" s="3"/>
      <c r="MOO992" s="3"/>
      <c r="MOP992" s="3"/>
      <c r="MOQ992" s="3"/>
      <c r="MOR992" s="3"/>
      <c r="MOS992" s="3"/>
      <c r="MOT992" s="3"/>
      <c r="MOU992" s="3"/>
      <c r="MOV992" s="3"/>
      <c r="MOW992" s="3"/>
      <c r="MOX992" s="3"/>
      <c r="MOY992" s="3"/>
      <c r="MOZ992" s="3"/>
      <c r="MPA992" s="3"/>
      <c r="MPB992" s="3"/>
      <c r="MPC992" s="3"/>
      <c r="MPD992" s="3"/>
      <c r="MPE992" s="3"/>
      <c r="MPF992" s="3"/>
      <c r="MPG992" s="3"/>
      <c r="MPH992" s="3"/>
      <c r="MPI992" s="3"/>
      <c r="MPJ992" s="3"/>
      <c r="MPK992" s="3"/>
      <c r="MPL992" s="3"/>
      <c r="MPM992" s="3"/>
      <c r="MPN992" s="3"/>
      <c r="MPO992" s="3"/>
      <c r="MPP992" s="3"/>
      <c r="MPQ992" s="3"/>
      <c r="MPR992" s="3"/>
      <c r="MPS992" s="3"/>
      <c r="MPT992" s="3"/>
      <c r="MPU992" s="3"/>
      <c r="MPV992" s="3"/>
      <c r="MPW992" s="3"/>
      <c r="MPX992" s="3"/>
      <c r="MPY992" s="3"/>
      <c r="MPZ992" s="3"/>
      <c r="MQA992" s="3"/>
      <c r="MQB992" s="3"/>
      <c r="MQC992" s="3"/>
      <c r="MQD992" s="3"/>
      <c r="MQE992" s="3"/>
      <c r="MQF992" s="3"/>
      <c r="MQG992" s="3"/>
      <c r="MQH992" s="3"/>
      <c r="MQI992" s="3"/>
      <c r="MQJ992" s="3"/>
      <c r="MQK992" s="3"/>
      <c r="MQL992" s="3"/>
      <c r="MQM992" s="3"/>
      <c r="MQN992" s="3"/>
      <c r="MQO992" s="3"/>
      <c r="MQP992" s="3"/>
      <c r="MQQ992" s="3"/>
      <c r="MQR992" s="3"/>
      <c r="MQS992" s="3"/>
      <c r="MQT992" s="3"/>
      <c r="MQU992" s="3"/>
      <c r="MQV992" s="3"/>
      <c r="MQW992" s="3"/>
      <c r="MQX992" s="3"/>
      <c r="MQY992" s="3"/>
      <c r="MQZ992" s="3"/>
      <c r="MRA992" s="3"/>
      <c r="MRB992" s="3"/>
      <c r="MRC992" s="3"/>
      <c r="MRD992" s="3"/>
      <c r="MRE992" s="3"/>
      <c r="MRF992" s="3"/>
      <c r="MRG992" s="3"/>
      <c r="MRH992" s="3"/>
      <c r="MRI992" s="3"/>
      <c r="MRJ992" s="3"/>
      <c r="MRK992" s="3"/>
      <c r="MRL992" s="3"/>
      <c r="MRM992" s="3"/>
      <c r="MRN992" s="3"/>
      <c r="MRO992" s="3"/>
      <c r="MRP992" s="3"/>
      <c r="MRQ992" s="3"/>
      <c r="MRR992" s="3"/>
      <c r="MRS992" s="3"/>
      <c r="MRT992" s="3"/>
      <c r="MRU992" s="3"/>
      <c r="MRV992" s="3"/>
      <c r="MRW992" s="3"/>
      <c r="MRX992" s="3"/>
      <c r="MRY992" s="3"/>
      <c r="MRZ992" s="3"/>
      <c r="MSA992" s="3"/>
      <c r="MSB992" s="3"/>
      <c r="MSC992" s="3"/>
      <c r="MSD992" s="3"/>
      <c r="MSE992" s="3"/>
      <c r="MSF992" s="3"/>
      <c r="MSG992" s="3"/>
      <c r="MSH992" s="3"/>
      <c r="MSI992" s="3"/>
      <c r="MSJ992" s="3"/>
      <c r="MSK992" s="3"/>
      <c r="MSL992" s="3"/>
      <c r="MSM992" s="3"/>
      <c r="MSN992" s="3"/>
      <c r="MSO992" s="3"/>
      <c r="MSP992" s="3"/>
      <c r="MSQ992" s="3"/>
      <c r="MSR992" s="3"/>
      <c r="MSS992" s="3"/>
      <c r="MST992" s="3"/>
      <c r="MSU992" s="3"/>
      <c r="MSV992" s="3"/>
      <c r="MSW992" s="3"/>
      <c r="MSX992" s="3"/>
      <c r="MSY992" s="3"/>
      <c r="MSZ992" s="3"/>
      <c r="MTA992" s="3"/>
      <c r="MTB992" s="3"/>
      <c r="MTC992" s="3"/>
      <c r="MTD992" s="3"/>
      <c r="MTE992" s="3"/>
      <c r="MTF992" s="3"/>
      <c r="MTG992" s="3"/>
      <c r="MTH992" s="3"/>
      <c r="MTI992" s="3"/>
      <c r="MTJ992" s="3"/>
      <c r="MTK992" s="3"/>
      <c r="MTL992" s="3"/>
      <c r="MTM992" s="3"/>
      <c r="MTN992" s="3"/>
      <c r="MTO992" s="3"/>
      <c r="MTP992" s="3"/>
      <c r="MTQ992" s="3"/>
      <c r="MTR992" s="3"/>
      <c r="MTS992" s="3"/>
      <c r="MTT992" s="3"/>
      <c r="MTU992" s="3"/>
      <c r="MTV992" s="3"/>
      <c r="MTW992" s="3"/>
      <c r="MTX992" s="3"/>
      <c r="MTY992" s="3"/>
      <c r="MTZ992" s="3"/>
      <c r="MUA992" s="3"/>
      <c r="MUB992" s="3"/>
      <c r="MUC992" s="3"/>
      <c r="MUD992" s="3"/>
      <c r="MUE992" s="3"/>
      <c r="MUF992" s="3"/>
      <c r="MUG992" s="3"/>
      <c r="MUH992" s="3"/>
      <c r="MUI992" s="3"/>
      <c r="MUJ992" s="3"/>
      <c r="MUK992" s="3"/>
      <c r="MUL992" s="3"/>
      <c r="MUM992" s="3"/>
      <c r="MUN992" s="3"/>
      <c r="MUO992" s="3"/>
      <c r="MUP992" s="3"/>
      <c r="MUQ992" s="3"/>
      <c r="MUR992" s="3"/>
      <c r="MUS992" s="3"/>
      <c r="MUT992" s="3"/>
      <c r="MUU992" s="3"/>
      <c r="MUV992" s="3"/>
      <c r="MUW992" s="3"/>
      <c r="MUX992" s="3"/>
      <c r="MUY992" s="3"/>
      <c r="MUZ992" s="3"/>
      <c r="MVA992" s="3"/>
      <c r="MVB992" s="3"/>
      <c r="MVC992" s="3"/>
      <c r="MVD992" s="3"/>
      <c r="MVE992" s="3"/>
      <c r="MVF992" s="3"/>
      <c r="MVG992" s="3"/>
      <c r="MVH992" s="3"/>
      <c r="MVI992" s="3"/>
      <c r="MVJ992" s="3"/>
      <c r="MVK992" s="3"/>
      <c r="MVL992" s="3"/>
      <c r="MVM992" s="3"/>
      <c r="MVN992" s="3"/>
      <c r="MVO992" s="3"/>
      <c r="MVP992" s="3"/>
      <c r="MVQ992" s="3"/>
      <c r="MVR992" s="3"/>
      <c r="MVS992" s="3"/>
      <c r="MVT992" s="3"/>
      <c r="MVU992" s="3"/>
      <c r="MVV992" s="3"/>
      <c r="MVW992" s="3"/>
      <c r="MVX992" s="3"/>
      <c r="MVY992" s="3"/>
      <c r="MVZ992" s="3"/>
      <c r="MWA992" s="3"/>
      <c r="MWB992" s="3"/>
      <c r="MWC992" s="3"/>
      <c r="MWD992" s="3"/>
      <c r="MWE992" s="3"/>
      <c r="MWF992" s="3"/>
      <c r="MWG992" s="3"/>
      <c r="MWH992" s="3"/>
      <c r="MWI992" s="3"/>
      <c r="MWJ992" s="3"/>
      <c r="MWK992" s="3"/>
      <c r="MWL992" s="3"/>
      <c r="MWM992" s="3"/>
      <c r="MWN992" s="3"/>
      <c r="MWO992" s="3"/>
      <c r="MWP992" s="3"/>
      <c r="MWQ992" s="3"/>
      <c r="MWR992" s="3"/>
      <c r="MWS992" s="3"/>
      <c r="MWT992" s="3"/>
      <c r="MWU992" s="3"/>
      <c r="MWV992" s="3"/>
      <c r="MWW992" s="3"/>
      <c r="MWX992" s="3"/>
      <c r="MWY992" s="3"/>
      <c r="MWZ992" s="3"/>
      <c r="MXA992" s="3"/>
      <c r="MXB992" s="3"/>
      <c r="MXC992" s="3"/>
      <c r="MXD992" s="3"/>
      <c r="MXE992" s="3"/>
      <c r="MXF992" s="3"/>
      <c r="MXG992" s="3"/>
      <c r="MXH992" s="3"/>
      <c r="MXI992" s="3"/>
      <c r="MXJ992" s="3"/>
      <c r="MXK992" s="3"/>
      <c r="MXL992" s="3"/>
      <c r="MXM992" s="3"/>
      <c r="MXN992" s="3"/>
      <c r="MXO992" s="3"/>
      <c r="MXP992" s="3"/>
      <c r="MXQ992" s="3"/>
      <c r="MXR992" s="3"/>
      <c r="MXS992" s="3"/>
      <c r="MXT992" s="3"/>
      <c r="MXU992" s="3"/>
      <c r="MXV992" s="3"/>
      <c r="MXW992" s="3"/>
      <c r="MXX992" s="3"/>
      <c r="MXY992" s="3"/>
      <c r="MXZ992" s="3"/>
      <c r="MYA992" s="3"/>
      <c r="MYB992" s="3"/>
      <c r="MYC992" s="3"/>
      <c r="MYD992" s="3"/>
      <c r="MYE992" s="3"/>
      <c r="MYF992" s="3"/>
      <c r="MYG992" s="3"/>
      <c r="MYH992" s="3"/>
      <c r="MYI992" s="3"/>
      <c r="MYJ992" s="3"/>
      <c r="MYK992" s="3"/>
      <c r="MYL992" s="3"/>
      <c r="MYM992" s="3"/>
      <c r="MYN992" s="3"/>
      <c r="MYO992" s="3"/>
      <c r="MYP992" s="3"/>
      <c r="MYQ992" s="3"/>
      <c r="MYR992" s="3"/>
      <c r="MYS992" s="3"/>
      <c r="MYT992" s="3"/>
      <c r="MYU992" s="3"/>
      <c r="MYV992" s="3"/>
      <c r="MYW992" s="3"/>
      <c r="MYX992" s="3"/>
      <c r="MYY992" s="3"/>
      <c r="MYZ992" s="3"/>
      <c r="MZA992" s="3"/>
      <c r="MZB992" s="3"/>
      <c r="MZC992" s="3"/>
      <c r="MZD992" s="3"/>
      <c r="MZE992" s="3"/>
      <c r="MZF992" s="3"/>
      <c r="MZG992" s="3"/>
      <c r="MZH992" s="3"/>
      <c r="MZI992" s="3"/>
      <c r="MZJ992" s="3"/>
      <c r="MZK992" s="3"/>
      <c r="MZL992" s="3"/>
      <c r="MZM992" s="3"/>
      <c r="MZN992" s="3"/>
      <c r="MZO992" s="3"/>
      <c r="MZP992" s="3"/>
      <c r="MZQ992" s="3"/>
      <c r="MZR992" s="3"/>
      <c r="MZS992" s="3"/>
      <c r="MZT992" s="3"/>
      <c r="MZU992" s="3"/>
      <c r="MZV992" s="3"/>
      <c r="MZW992" s="3"/>
      <c r="MZX992" s="3"/>
      <c r="MZY992" s="3"/>
      <c r="MZZ992" s="3"/>
      <c r="NAA992" s="3"/>
      <c r="NAB992" s="3"/>
      <c r="NAC992" s="3"/>
      <c r="NAD992" s="3"/>
      <c r="NAE992" s="3"/>
      <c r="NAF992" s="3"/>
      <c r="NAG992" s="3"/>
      <c r="NAH992" s="3"/>
      <c r="NAI992" s="3"/>
      <c r="NAJ992" s="3"/>
      <c r="NAK992" s="3"/>
      <c r="NAL992" s="3"/>
      <c r="NAM992" s="3"/>
      <c r="NAN992" s="3"/>
      <c r="NAO992" s="3"/>
      <c r="NAP992" s="3"/>
      <c r="NAQ992" s="3"/>
      <c r="NAR992" s="3"/>
      <c r="NAS992" s="3"/>
      <c r="NAT992" s="3"/>
      <c r="NAU992" s="3"/>
      <c r="NAV992" s="3"/>
      <c r="NAW992" s="3"/>
      <c r="NAX992" s="3"/>
      <c r="NAY992" s="3"/>
      <c r="NAZ992" s="3"/>
      <c r="NBA992" s="3"/>
      <c r="NBB992" s="3"/>
      <c r="NBC992" s="3"/>
      <c r="NBD992" s="3"/>
      <c r="NBE992" s="3"/>
      <c r="NBF992" s="3"/>
      <c r="NBG992" s="3"/>
      <c r="NBH992" s="3"/>
      <c r="NBI992" s="3"/>
      <c r="NBJ992" s="3"/>
      <c r="NBK992" s="3"/>
      <c r="NBL992" s="3"/>
      <c r="NBM992" s="3"/>
      <c r="NBN992" s="3"/>
      <c r="NBO992" s="3"/>
      <c r="NBP992" s="3"/>
      <c r="NBQ992" s="3"/>
      <c r="NBR992" s="3"/>
      <c r="NBS992" s="3"/>
      <c r="NBT992" s="3"/>
      <c r="NBU992" s="3"/>
      <c r="NBV992" s="3"/>
      <c r="NBW992" s="3"/>
      <c r="NBX992" s="3"/>
      <c r="NBY992" s="3"/>
      <c r="NBZ992" s="3"/>
      <c r="NCA992" s="3"/>
      <c r="NCB992" s="3"/>
      <c r="NCC992" s="3"/>
      <c r="NCD992" s="3"/>
      <c r="NCE992" s="3"/>
      <c r="NCF992" s="3"/>
      <c r="NCG992" s="3"/>
      <c r="NCH992" s="3"/>
      <c r="NCI992" s="3"/>
      <c r="NCJ992" s="3"/>
      <c r="NCK992" s="3"/>
      <c r="NCL992" s="3"/>
      <c r="NCM992" s="3"/>
      <c r="NCN992" s="3"/>
      <c r="NCO992" s="3"/>
      <c r="NCP992" s="3"/>
      <c r="NCQ992" s="3"/>
      <c r="NCR992" s="3"/>
      <c r="NCS992" s="3"/>
      <c r="NCT992" s="3"/>
      <c r="NCU992" s="3"/>
      <c r="NCV992" s="3"/>
      <c r="NCW992" s="3"/>
      <c r="NCX992" s="3"/>
      <c r="NCY992" s="3"/>
      <c r="NCZ992" s="3"/>
      <c r="NDA992" s="3"/>
      <c r="NDB992" s="3"/>
      <c r="NDC992" s="3"/>
      <c r="NDD992" s="3"/>
      <c r="NDE992" s="3"/>
      <c r="NDF992" s="3"/>
      <c r="NDG992" s="3"/>
      <c r="NDH992" s="3"/>
      <c r="NDI992" s="3"/>
      <c r="NDJ992" s="3"/>
      <c r="NDK992" s="3"/>
      <c r="NDL992" s="3"/>
      <c r="NDM992" s="3"/>
      <c r="NDN992" s="3"/>
      <c r="NDO992" s="3"/>
      <c r="NDP992" s="3"/>
      <c r="NDQ992" s="3"/>
      <c r="NDR992" s="3"/>
      <c r="NDS992" s="3"/>
      <c r="NDT992" s="3"/>
      <c r="NDU992" s="3"/>
      <c r="NDV992" s="3"/>
      <c r="NDW992" s="3"/>
      <c r="NDX992" s="3"/>
      <c r="NDY992" s="3"/>
      <c r="NDZ992" s="3"/>
      <c r="NEA992" s="3"/>
      <c r="NEB992" s="3"/>
      <c r="NEC992" s="3"/>
      <c r="NED992" s="3"/>
      <c r="NEE992" s="3"/>
      <c r="NEF992" s="3"/>
      <c r="NEG992" s="3"/>
      <c r="NEH992" s="3"/>
      <c r="NEI992" s="3"/>
      <c r="NEJ992" s="3"/>
      <c r="NEK992" s="3"/>
      <c r="NEL992" s="3"/>
      <c r="NEM992" s="3"/>
      <c r="NEN992" s="3"/>
      <c r="NEO992" s="3"/>
      <c r="NEP992" s="3"/>
      <c r="NEQ992" s="3"/>
      <c r="NER992" s="3"/>
      <c r="NES992" s="3"/>
      <c r="NET992" s="3"/>
      <c r="NEU992" s="3"/>
      <c r="NEV992" s="3"/>
      <c r="NEW992" s="3"/>
      <c r="NEX992" s="3"/>
      <c r="NEY992" s="3"/>
      <c r="NEZ992" s="3"/>
      <c r="NFA992" s="3"/>
      <c r="NFB992" s="3"/>
      <c r="NFC992" s="3"/>
      <c r="NFD992" s="3"/>
      <c r="NFE992" s="3"/>
      <c r="NFF992" s="3"/>
      <c r="NFG992" s="3"/>
      <c r="NFH992" s="3"/>
      <c r="NFI992" s="3"/>
      <c r="NFJ992" s="3"/>
      <c r="NFK992" s="3"/>
      <c r="NFL992" s="3"/>
      <c r="NFM992" s="3"/>
      <c r="NFN992" s="3"/>
      <c r="NFO992" s="3"/>
      <c r="NFP992" s="3"/>
      <c r="NFQ992" s="3"/>
      <c r="NFR992" s="3"/>
      <c r="NFS992" s="3"/>
      <c r="NFT992" s="3"/>
      <c r="NFU992" s="3"/>
      <c r="NFV992" s="3"/>
      <c r="NFW992" s="3"/>
      <c r="NFX992" s="3"/>
      <c r="NFY992" s="3"/>
      <c r="NFZ992" s="3"/>
      <c r="NGA992" s="3"/>
      <c r="NGB992" s="3"/>
      <c r="NGC992" s="3"/>
      <c r="NGD992" s="3"/>
      <c r="NGE992" s="3"/>
      <c r="NGF992" s="3"/>
      <c r="NGG992" s="3"/>
      <c r="NGH992" s="3"/>
      <c r="NGI992" s="3"/>
      <c r="NGJ992" s="3"/>
      <c r="NGK992" s="3"/>
      <c r="NGL992" s="3"/>
      <c r="NGM992" s="3"/>
      <c r="NGN992" s="3"/>
      <c r="NGO992" s="3"/>
      <c r="NGP992" s="3"/>
      <c r="NGQ992" s="3"/>
      <c r="NGR992" s="3"/>
      <c r="NGS992" s="3"/>
      <c r="NGT992" s="3"/>
      <c r="NGU992" s="3"/>
      <c r="NGV992" s="3"/>
      <c r="NGW992" s="3"/>
      <c r="NGX992" s="3"/>
      <c r="NGY992" s="3"/>
      <c r="NGZ992" s="3"/>
      <c r="NHA992" s="3"/>
      <c r="NHB992" s="3"/>
      <c r="NHC992" s="3"/>
      <c r="NHD992" s="3"/>
      <c r="NHE992" s="3"/>
      <c r="NHF992" s="3"/>
      <c r="NHG992" s="3"/>
      <c r="NHH992" s="3"/>
      <c r="NHI992" s="3"/>
      <c r="NHJ992" s="3"/>
      <c r="NHK992" s="3"/>
      <c r="NHL992" s="3"/>
      <c r="NHM992" s="3"/>
      <c r="NHN992" s="3"/>
      <c r="NHO992" s="3"/>
      <c r="NHP992" s="3"/>
      <c r="NHQ992" s="3"/>
      <c r="NHR992" s="3"/>
      <c r="NHS992" s="3"/>
      <c r="NHT992" s="3"/>
      <c r="NHU992" s="3"/>
      <c r="NHV992" s="3"/>
      <c r="NHW992" s="3"/>
      <c r="NHX992" s="3"/>
      <c r="NHY992" s="3"/>
      <c r="NHZ992" s="3"/>
      <c r="NIA992" s="3"/>
      <c r="NIB992" s="3"/>
      <c r="NIC992" s="3"/>
      <c r="NID992" s="3"/>
      <c r="NIE992" s="3"/>
      <c r="NIF992" s="3"/>
      <c r="NIG992" s="3"/>
      <c r="NIH992" s="3"/>
      <c r="NII992" s="3"/>
      <c r="NIJ992" s="3"/>
      <c r="NIK992" s="3"/>
      <c r="NIL992" s="3"/>
      <c r="NIM992" s="3"/>
      <c r="NIN992" s="3"/>
      <c r="NIO992" s="3"/>
      <c r="NIP992" s="3"/>
      <c r="NIQ992" s="3"/>
      <c r="NIR992" s="3"/>
      <c r="NIS992" s="3"/>
      <c r="NIT992" s="3"/>
      <c r="NIU992" s="3"/>
      <c r="NIV992" s="3"/>
      <c r="NIW992" s="3"/>
      <c r="NIX992" s="3"/>
      <c r="NIY992" s="3"/>
      <c r="NIZ992" s="3"/>
      <c r="NJA992" s="3"/>
      <c r="NJB992" s="3"/>
      <c r="NJC992" s="3"/>
      <c r="NJD992" s="3"/>
      <c r="NJE992" s="3"/>
      <c r="NJF992" s="3"/>
      <c r="NJG992" s="3"/>
      <c r="NJH992" s="3"/>
      <c r="NJI992" s="3"/>
      <c r="NJJ992" s="3"/>
      <c r="NJK992" s="3"/>
      <c r="NJL992" s="3"/>
      <c r="NJM992" s="3"/>
      <c r="NJN992" s="3"/>
      <c r="NJO992" s="3"/>
      <c r="NJP992" s="3"/>
      <c r="NJQ992" s="3"/>
      <c r="NJR992" s="3"/>
      <c r="NJS992" s="3"/>
      <c r="NJT992" s="3"/>
      <c r="NJU992" s="3"/>
      <c r="NJV992" s="3"/>
      <c r="NJW992" s="3"/>
      <c r="NJX992" s="3"/>
      <c r="NJY992" s="3"/>
      <c r="NJZ992" s="3"/>
      <c r="NKA992" s="3"/>
      <c r="NKB992" s="3"/>
      <c r="NKC992" s="3"/>
      <c r="NKD992" s="3"/>
      <c r="NKE992" s="3"/>
      <c r="NKF992" s="3"/>
      <c r="NKG992" s="3"/>
      <c r="NKH992" s="3"/>
      <c r="NKI992" s="3"/>
      <c r="NKJ992" s="3"/>
      <c r="NKK992" s="3"/>
      <c r="NKL992" s="3"/>
      <c r="NKM992" s="3"/>
      <c r="NKN992" s="3"/>
      <c r="NKO992" s="3"/>
      <c r="NKP992" s="3"/>
      <c r="NKQ992" s="3"/>
      <c r="NKR992" s="3"/>
      <c r="NKS992" s="3"/>
      <c r="NKT992" s="3"/>
      <c r="NKU992" s="3"/>
      <c r="NKV992" s="3"/>
      <c r="NKW992" s="3"/>
      <c r="NKX992" s="3"/>
      <c r="NKY992" s="3"/>
      <c r="NKZ992" s="3"/>
      <c r="NLA992" s="3"/>
      <c r="NLB992" s="3"/>
      <c r="NLC992" s="3"/>
      <c r="NLD992" s="3"/>
      <c r="NLE992" s="3"/>
      <c r="NLF992" s="3"/>
      <c r="NLG992" s="3"/>
      <c r="NLH992" s="3"/>
      <c r="NLI992" s="3"/>
      <c r="NLJ992" s="3"/>
      <c r="NLK992" s="3"/>
      <c r="NLL992" s="3"/>
      <c r="NLM992" s="3"/>
      <c r="NLN992" s="3"/>
      <c r="NLO992" s="3"/>
      <c r="NLP992" s="3"/>
      <c r="NLQ992" s="3"/>
      <c r="NLR992" s="3"/>
      <c r="NLS992" s="3"/>
      <c r="NLT992" s="3"/>
      <c r="NLU992" s="3"/>
      <c r="NLV992" s="3"/>
      <c r="NLW992" s="3"/>
      <c r="NLX992" s="3"/>
      <c r="NLY992" s="3"/>
      <c r="NLZ992" s="3"/>
      <c r="NMA992" s="3"/>
      <c r="NMB992" s="3"/>
      <c r="NMC992" s="3"/>
      <c r="NMD992" s="3"/>
      <c r="NME992" s="3"/>
      <c r="NMF992" s="3"/>
      <c r="NMG992" s="3"/>
      <c r="NMH992" s="3"/>
      <c r="NMI992" s="3"/>
      <c r="NMJ992" s="3"/>
      <c r="NMK992" s="3"/>
      <c r="NML992" s="3"/>
      <c r="NMM992" s="3"/>
      <c r="NMN992" s="3"/>
      <c r="NMO992" s="3"/>
      <c r="NMP992" s="3"/>
      <c r="NMQ992" s="3"/>
      <c r="NMR992" s="3"/>
      <c r="NMS992" s="3"/>
      <c r="NMT992" s="3"/>
      <c r="NMU992" s="3"/>
      <c r="NMV992" s="3"/>
      <c r="NMW992" s="3"/>
      <c r="NMX992" s="3"/>
      <c r="NMY992" s="3"/>
      <c r="NMZ992" s="3"/>
      <c r="NNA992" s="3"/>
      <c r="NNB992" s="3"/>
      <c r="NNC992" s="3"/>
      <c r="NND992" s="3"/>
      <c r="NNE992" s="3"/>
      <c r="NNF992" s="3"/>
      <c r="NNG992" s="3"/>
      <c r="NNH992" s="3"/>
      <c r="NNI992" s="3"/>
      <c r="NNJ992" s="3"/>
      <c r="NNK992" s="3"/>
      <c r="NNL992" s="3"/>
      <c r="NNM992" s="3"/>
      <c r="NNN992" s="3"/>
      <c r="NNO992" s="3"/>
      <c r="NNP992" s="3"/>
      <c r="NNQ992" s="3"/>
      <c r="NNR992" s="3"/>
      <c r="NNS992" s="3"/>
      <c r="NNT992" s="3"/>
      <c r="NNU992" s="3"/>
      <c r="NNV992" s="3"/>
      <c r="NNW992" s="3"/>
      <c r="NNX992" s="3"/>
      <c r="NNY992" s="3"/>
      <c r="NNZ992" s="3"/>
      <c r="NOA992" s="3"/>
      <c r="NOB992" s="3"/>
      <c r="NOC992" s="3"/>
      <c r="NOD992" s="3"/>
      <c r="NOE992" s="3"/>
      <c r="NOF992" s="3"/>
      <c r="NOG992" s="3"/>
      <c r="NOH992" s="3"/>
      <c r="NOI992" s="3"/>
      <c r="NOJ992" s="3"/>
      <c r="NOK992" s="3"/>
      <c r="NOL992" s="3"/>
      <c r="NOM992" s="3"/>
      <c r="NON992" s="3"/>
      <c r="NOO992" s="3"/>
      <c r="NOP992" s="3"/>
      <c r="NOQ992" s="3"/>
      <c r="NOR992" s="3"/>
      <c r="NOS992" s="3"/>
      <c r="NOT992" s="3"/>
      <c r="NOU992" s="3"/>
      <c r="NOV992" s="3"/>
      <c r="NOW992" s="3"/>
      <c r="NOX992" s="3"/>
      <c r="NOY992" s="3"/>
      <c r="NOZ992" s="3"/>
      <c r="NPA992" s="3"/>
      <c r="NPB992" s="3"/>
      <c r="NPC992" s="3"/>
      <c r="NPD992" s="3"/>
      <c r="NPE992" s="3"/>
      <c r="NPF992" s="3"/>
      <c r="NPG992" s="3"/>
      <c r="NPH992" s="3"/>
      <c r="NPI992" s="3"/>
      <c r="NPJ992" s="3"/>
      <c r="NPK992" s="3"/>
      <c r="NPL992" s="3"/>
      <c r="NPM992" s="3"/>
      <c r="NPN992" s="3"/>
      <c r="NPO992" s="3"/>
      <c r="NPP992" s="3"/>
      <c r="NPQ992" s="3"/>
      <c r="NPR992" s="3"/>
      <c r="NPS992" s="3"/>
      <c r="NPT992" s="3"/>
      <c r="NPU992" s="3"/>
      <c r="NPV992" s="3"/>
      <c r="NPW992" s="3"/>
      <c r="NPX992" s="3"/>
      <c r="NPY992" s="3"/>
      <c r="NPZ992" s="3"/>
      <c r="NQA992" s="3"/>
      <c r="NQB992" s="3"/>
      <c r="NQC992" s="3"/>
      <c r="NQD992" s="3"/>
      <c r="NQE992" s="3"/>
      <c r="NQF992" s="3"/>
      <c r="NQG992" s="3"/>
      <c r="NQH992" s="3"/>
      <c r="NQI992" s="3"/>
      <c r="NQJ992" s="3"/>
      <c r="NQK992" s="3"/>
      <c r="NQL992" s="3"/>
      <c r="NQM992" s="3"/>
      <c r="NQN992" s="3"/>
      <c r="NQO992" s="3"/>
      <c r="NQP992" s="3"/>
      <c r="NQQ992" s="3"/>
      <c r="NQR992" s="3"/>
      <c r="NQS992" s="3"/>
      <c r="NQT992" s="3"/>
      <c r="NQU992" s="3"/>
      <c r="NQV992" s="3"/>
      <c r="NQW992" s="3"/>
      <c r="NQX992" s="3"/>
      <c r="NQY992" s="3"/>
      <c r="NQZ992" s="3"/>
      <c r="NRA992" s="3"/>
      <c r="NRB992" s="3"/>
      <c r="NRC992" s="3"/>
      <c r="NRD992" s="3"/>
      <c r="NRE992" s="3"/>
      <c r="NRF992" s="3"/>
      <c r="NRG992" s="3"/>
      <c r="NRH992" s="3"/>
      <c r="NRI992" s="3"/>
      <c r="NRJ992" s="3"/>
      <c r="NRK992" s="3"/>
      <c r="NRL992" s="3"/>
      <c r="NRM992" s="3"/>
      <c r="NRN992" s="3"/>
      <c r="NRO992" s="3"/>
      <c r="NRP992" s="3"/>
      <c r="NRQ992" s="3"/>
      <c r="NRR992" s="3"/>
      <c r="NRS992" s="3"/>
      <c r="NRT992" s="3"/>
      <c r="NRU992" s="3"/>
      <c r="NRV992" s="3"/>
      <c r="NRW992" s="3"/>
      <c r="NRX992" s="3"/>
      <c r="NRY992" s="3"/>
      <c r="NRZ992" s="3"/>
      <c r="NSA992" s="3"/>
      <c r="NSB992" s="3"/>
      <c r="NSC992" s="3"/>
      <c r="NSD992" s="3"/>
      <c r="NSE992" s="3"/>
      <c r="NSF992" s="3"/>
      <c r="NSG992" s="3"/>
      <c r="NSH992" s="3"/>
      <c r="NSI992" s="3"/>
      <c r="NSJ992" s="3"/>
      <c r="NSK992" s="3"/>
      <c r="NSL992" s="3"/>
      <c r="NSM992" s="3"/>
      <c r="NSN992" s="3"/>
      <c r="NSO992" s="3"/>
      <c r="NSP992" s="3"/>
      <c r="NSQ992" s="3"/>
      <c r="NSR992" s="3"/>
      <c r="NSS992" s="3"/>
      <c r="NST992" s="3"/>
      <c r="NSU992" s="3"/>
      <c r="NSV992" s="3"/>
      <c r="NSW992" s="3"/>
      <c r="NSX992" s="3"/>
      <c r="NSY992" s="3"/>
      <c r="NSZ992" s="3"/>
      <c r="NTA992" s="3"/>
      <c r="NTB992" s="3"/>
      <c r="NTC992" s="3"/>
      <c r="NTD992" s="3"/>
      <c r="NTE992" s="3"/>
      <c r="NTF992" s="3"/>
      <c r="NTG992" s="3"/>
      <c r="NTH992" s="3"/>
      <c r="NTI992" s="3"/>
      <c r="NTJ992" s="3"/>
      <c r="NTK992" s="3"/>
      <c r="NTL992" s="3"/>
      <c r="NTM992" s="3"/>
      <c r="NTN992" s="3"/>
      <c r="NTO992" s="3"/>
      <c r="NTP992" s="3"/>
      <c r="NTQ992" s="3"/>
      <c r="NTR992" s="3"/>
      <c r="NTS992" s="3"/>
      <c r="NTT992" s="3"/>
      <c r="NTU992" s="3"/>
      <c r="NTV992" s="3"/>
      <c r="NTW992" s="3"/>
      <c r="NTX992" s="3"/>
      <c r="NTY992" s="3"/>
      <c r="NTZ992" s="3"/>
      <c r="NUA992" s="3"/>
      <c r="NUB992" s="3"/>
      <c r="NUC992" s="3"/>
      <c r="NUD992" s="3"/>
      <c r="NUE992" s="3"/>
      <c r="NUF992" s="3"/>
      <c r="NUG992" s="3"/>
      <c r="NUH992" s="3"/>
      <c r="NUI992" s="3"/>
      <c r="NUJ992" s="3"/>
      <c r="NUK992" s="3"/>
      <c r="NUL992" s="3"/>
      <c r="NUM992" s="3"/>
      <c r="NUN992" s="3"/>
      <c r="NUO992" s="3"/>
      <c r="NUP992" s="3"/>
      <c r="NUQ992" s="3"/>
      <c r="NUR992" s="3"/>
      <c r="NUS992" s="3"/>
      <c r="NUT992" s="3"/>
      <c r="NUU992" s="3"/>
      <c r="NUV992" s="3"/>
      <c r="NUW992" s="3"/>
      <c r="NUX992" s="3"/>
      <c r="NUY992" s="3"/>
      <c r="NUZ992" s="3"/>
      <c r="NVA992" s="3"/>
      <c r="NVB992" s="3"/>
      <c r="NVC992" s="3"/>
      <c r="NVD992" s="3"/>
      <c r="NVE992" s="3"/>
      <c r="NVF992" s="3"/>
      <c r="NVG992" s="3"/>
      <c r="NVH992" s="3"/>
      <c r="NVI992" s="3"/>
      <c r="NVJ992" s="3"/>
      <c r="NVK992" s="3"/>
      <c r="NVL992" s="3"/>
      <c r="NVM992" s="3"/>
      <c r="NVN992" s="3"/>
      <c r="NVO992" s="3"/>
      <c r="NVP992" s="3"/>
      <c r="NVQ992" s="3"/>
      <c r="NVR992" s="3"/>
      <c r="NVS992" s="3"/>
      <c r="NVT992" s="3"/>
      <c r="NVU992" s="3"/>
      <c r="NVV992" s="3"/>
      <c r="NVW992" s="3"/>
      <c r="NVX992" s="3"/>
      <c r="NVY992" s="3"/>
      <c r="NVZ992" s="3"/>
      <c r="NWA992" s="3"/>
      <c r="NWB992" s="3"/>
      <c r="NWC992" s="3"/>
      <c r="NWD992" s="3"/>
      <c r="NWE992" s="3"/>
      <c r="NWF992" s="3"/>
      <c r="NWG992" s="3"/>
      <c r="NWH992" s="3"/>
      <c r="NWI992" s="3"/>
      <c r="NWJ992" s="3"/>
      <c r="NWK992" s="3"/>
      <c r="NWL992" s="3"/>
      <c r="NWM992" s="3"/>
      <c r="NWN992" s="3"/>
      <c r="NWO992" s="3"/>
      <c r="NWP992" s="3"/>
      <c r="NWQ992" s="3"/>
      <c r="NWR992" s="3"/>
      <c r="NWS992" s="3"/>
      <c r="NWT992" s="3"/>
      <c r="NWU992" s="3"/>
      <c r="NWV992" s="3"/>
      <c r="NWW992" s="3"/>
      <c r="NWX992" s="3"/>
      <c r="NWY992" s="3"/>
      <c r="NWZ992" s="3"/>
      <c r="NXA992" s="3"/>
      <c r="NXB992" s="3"/>
      <c r="NXC992" s="3"/>
      <c r="NXD992" s="3"/>
      <c r="NXE992" s="3"/>
      <c r="NXF992" s="3"/>
      <c r="NXG992" s="3"/>
      <c r="NXH992" s="3"/>
      <c r="NXI992" s="3"/>
      <c r="NXJ992" s="3"/>
      <c r="NXK992" s="3"/>
      <c r="NXL992" s="3"/>
      <c r="NXM992" s="3"/>
      <c r="NXN992" s="3"/>
      <c r="NXO992" s="3"/>
      <c r="NXP992" s="3"/>
      <c r="NXQ992" s="3"/>
      <c r="NXR992" s="3"/>
      <c r="NXS992" s="3"/>
      <c r="NXT992" s="3"/>
      <c r="NXU992" s="3"/>
      <c r="NXV992" s="3"/>
      <c r="NXW992" s="3"/>
      <c r="NXX992" s="3"/>
      <c r="NXY992" s="3"/>
      <c r="NXZ992" s="3"/>
      <c r="NYA992" s="3"/>
      <c r="NYB992" s="3"/>
      <c r="NYC992" s="3"/>
      <c r="NYD992" s="3"/>
      <c r="NYE992" s="3"/>
      <c r="NYF992" s="3"/>
      <c r="NYG992" s="3"/>
      <c r="NYH992" s="3"/>
      <c r="NYI992" s="3"/>
      <c r="NYJ992" s="3"/>
      <c r="NYK992" s="3"/>
      <c r="NYL992" s="3"/>
      <c r="NYM992" s="3"/>
      <c r="NYN992" s="3"/>
      <c r="NYO992" s="3"/>
      <c r="NYP992" s="3"/>
      <c r="NYQ992" s="3"/>
      <c r="NYR992" s="3"/>
      <c r="NYS992" s="3"/>
      <c r="NYT992" s="3"/>
      <c r="NYU992" s="3"/>
      <c r="NYV992" s="3"/>
      <c r="NYW992" s="3"/>
      <c r="NYX992" s="3"/>
      <c r="NYY992" s="3"/>
      <c r="NYZ992" s="3"/>
      <c r="NZA992" s="3"/>
      <c r="NZB992" s="3"/>
      <c r="NZC992" s="3"/>
      <c r="NZD992" s="3"/>
      <c r="NZE992" s="3"/>
      <c r="NZF992" s="3"/>
      <c r="NZG992" s="3"/>
      <c r="NZH992" s="3"/>
      <c r="NZI992" s="3"/>
      <c r="NZJ992" s="3"/>
      <c r="NZK992" s="3"/>
      <c r="NZL992" s="3"/>
      <c r="NZM992" s="3"/>
      <c r="NZN992" s="3"/>
      <c r="NZO992" s="3"/>
      <c r="NZP992" s="3"/>
      <c r="NZQ992" s="3"/>
      <c r="NZR992" s="3"/>
      <c r="NZS992" s="3"/>
      <c r="NZT992" s="3"/>
      <c r="NZU992" s="3"/>
      <c r="NZV992" s="3"/>
      <c r="NZW992" s="3"/>
      <c r="NZX992" s="3"/>
      <c r="NZY992" s="3"/>
      <c r="NZZ992" s="3"/>
      <c r="OAA992" s="3"/>
      <c r="OAB992" s="3"/>
      <c r="OAC992" s="3"/>
      <c r="OAD992" s="3"/>
      <c r="OAE992" s="3"/>
      <c r="OAF992" s="3"/>
      <c r="OAG992" s="3"/>
      <c r="OAH992" s="3"/>
      <c r="OAI992" s="3"/>
      <c r="OAJ992" s="3"/>
      <c r="OAK992" s="3"/>
      <c r="OAL992" s="3"/>
      <c r="OAM992" s="3"/>
      <c r="OAN992" s="3"/>
      <c r="OAO992" s="3"/>
      <c r="OAP992" s="3"/>
      <c r="OAQ992" s="3"/>
      <c r="OAR992" s="3"/>
      <c r="OAS992" s="3"/>
      <c r="OAT992" s="3"/>
      <c r="OAU992" s="3"/>
      <c r="OAV992" s="3"/>
      <c r="OAW992" s="3"/>
      <c r="OAX992" s="3"/>
      <c r="OAY992" s="3"/>
      <c r="OAZ992" s="3"/>
      <c r="OBA992" s="3"/>
      <c r="OBB992" s="3"/>
      <c r="OBC992" s="3"/>
      <c r="OBD992" s="3"/>
      <c r="OBE992" s="3"/>
      <c r="OBF992" s="3"/>
      <c r="OBG992" s="3"/>
      <c r="OBH992" s="3"/>
      <c r="OBI992" s="3"/>
      <c r="OBJ992" s="3"/>
      <c r="OBK992" s="3"/>
      <c r="OBL992" s="3"/>
      <c r="OBM992" s="3"/>
      <c r="OBN992" s="3"/>
      <c r="OBO992" s="3"/>
      <c r="OBP992" s="3"/>
      <c r="OBQ992" s="3"/>
      <c r="OBR992" s="3"/>
      <c r="OBS992" s="3"/>
      <c r="OBT992" s="3"/>
      <c r="OBU992" s="3"/>
      <c r="OBV992" s="3"/>
      <c r="OBW992" s="3"/>
      <c r="OBX992" s="3"/>
      <c r="OBY992" s="3"/>
      <c r="OBZ992" s="3"/>
      <c r="OCA992" s="3"/>
      <c r="OCB992" s="3"/>
      <c r="OCC992" s="3"/>
      <c r="OCD992" s="3"/>
      <c r="OCE992" s="3"/>
      <c r="OCF992" s="3"/>
      <c r="OCG992" s="3"/>
      <c r="OCH992" s="3"/>
      <c r="OCI992" s="3"/>
      <c r="OCJ992" s="3"/>
      <c r="OCK992" s="3"/>
      <c r="OCL992" s="3"/>
      <c r="OCM992" s="3"/>
      <c r="OCN992" s="3"/>
      <c r="OCO992" s="3"/>
      <c r="OCP992" s="3"/>
      <c r="OCQ992" s="3"/>
      <c r="OCR992" s="3"/>
      <c r="OCS992" s="3"/>
      <c r="OCT992" s="3"/>
      <c r="OCU992" s="3"/>
      <c r="OCV992" s="3"/>
      <c r="OCW992" s="3"/>
      <c r="OCX992" s="3"/>
      <c r="OCY992" s="3"/>
      <c r="OCZ992" s="3"/>
      <c r="ODA992" s="3"/>
      <c r="ODB992" s="3"/>
      <c r="ODC992" s="3"/>
      <c r="ODD992" s="3"/>
      <c r="ODE992" s="3"/>
      <c r="ODF992" s="3"/>
      <c r="ODG992" s="3"/>
      <c r="ODH992" s="3"/>
      <c r="ODI992" s="3"/>
      <c r="ODJ992" s="3"/>
      <c r="ODK992" s="3"/>
      <c r="ODL992" s="3"/>
      <c r="ODM992" s="3"/>
      <c r="ODN992" s="3"/>
      <c r="ODO992" s="3"/>
      <c r="ODP992" s="3"/>
      <c r="ODQ992" s="3"/>
      <c r="ODR992" s="3"/>
      <c r="ODS992" s="3"/>
      <c r="ODT992" s="3"/>
      <c r="ODU992" s="3"/>
      <c r="ODV992" s="3"/>
      <c r="ODW992" s="3"/>
      <c r="ODX992" s="3"/>
      <c r="ODY992" s="3"/>
      <c r="ODZ992" s="3"/>
      <c r="OEA992" s="3"/>
      <c r="OEB992" s="3"/>
      <c r="OEC992" s="3"/>
      <c r="OED992" s="3"/>
      <c r="OEE992" s="3"/>
      <c r="OEF992" s="3"/>
      <c r="OEG992" s="3"/>
      <c r="OEH992" s="3"/>
      <c r="OEI992" s="3"/>
      <c r="OEJ992" s="3"/>
      <c r="OEK992" s="3"/>
      <c r="OEL992" s="3"/>
      <c r="OEM992" s="3"/>
      <c r="OEN992" s="3"/>
      <c r="OEO992" s="3"/>
      <c r="OEP992" s="3"/>
      <c r="OEQ992" s="3"/>
      <c r="OER992" s="3"/>
      <c r="OES992" s="3"/>
      <c r="OET992" s="3"/>
      <c r="OEU992" s="3"/>
      <c r="OEV992" s="3"/>
      <c r="OEW992" s="3"/>
      <c r="OEX992" s="3"/>
      <c r="OEY992" s="3"/>
      <c r="OEZ992" s="3"/>
      <c r="OFA992" s="3"/>
      <c r="OFB992" s="3"/>
      <c r="OFC992" s="3"/>
      <c r="OFD992" s="3"/>
      <c r="OFE992" s="3"/>
      <c r="OFF992" s="3"/>
      <c r="OFG992" s="3"/>
      <c r="OFH992" s="3"/>
      <c r="OFI992" s="3"/>
      <c r="OFJ992" s="3"/>
      <c r="OFK992" s="3"/>
      <c r="OFL992" s="3"/>
      <c r="OFM992" s="3"/>
      <c r="OFN992" s="3"/>
      <c r="OFO992" s="3"/>
      <c r="OFP992" s="3"/>
      <c r="OFQ992" s="3"/>
      <c r="OFR992" s="3"/>
      <c r="OFS992" s="3"/>
      <c r="OFT992" s="3"/>
      <c r="OFU992" s="3"/>
      <c r="OFV992" s="3"/>
      <c r="OFW992" s="3"/>
      <c r="OFX992" s="3"/>
      <c r="OFY992" s="3"/>
      <c r="OFZ992" s="3"/>
      <c r="OGA992" s="3"/>
      <c r="OGB992" s="3"/>
      <c r="OGC992" s="3"/>
      <c r="OGD992" s="3"/>
      <c r="OGE992" s="3"/>
      <c r="OGF992" s="3"/>
      <c r="OGG992" s="3"/>
      <c r="OGH992" s="3"/>
      <c r="OGI992" s="3"/>
      <c r="OGJ992" s="3"/>
      <c r="OGK992" s="3"/>
      <c r="OGL992" s="3"/>
      <c r="OGM992" s="3"/>
      <c r="OGN992" s="3"/>
      <c r="OGO992" s="3"/>
      <c r="OGP992" s="3"/>
      <c r="OGQ992" s="3"/>
      <c r="OGR992" s="3"/>
      <c r="OGS992" s="3"/>
      <c r="OGT992" s="3"/>
      <c r="OGU992" s="3"/>
      <c r="OGV992" s="3"/>
      <c r="OGW992" s="3"/>
      <c r="OGX992" s="3"/>
      <c r="OGY992" s="3"/>
      <c r="OGZ992" s="3"/>
      <c r="OHA992" s="3"/>
      <c r="OHB992" s="3"/>
      <c r="OHC992" s="3"/>
      <c r="OHD992" s="3"/>
      <c r="OHE992" s="3"/>
      <c r="OHF992" s="3"/>
      <c r="OHG992" s="3"/>
      <c r="OHH992" s="3"/>
      <c r="OHI992" s="3"/>
      <c r="OHJ992" s="3"/>
      <c r="OHK992" s="3"/>
      <c r="OHL992" s="3"/>
      <c r="OHM992" s="3"/>
      <c r="OHN992" s="3"/>
      <c r="OHO992" s="3"/>
      <c r="OHP992" s="3"/>
      <c r="OHQ992" s="3"/>
      <c r="OHR992" s="3"/>
      <c r="OHS992" s="3"/>
      <c r="OHT992" s="3"/>
      <c r="OHU992" s="3"/>
      <c r="OHV992" s="3"/>
      <c r="OHW992" s="3"/>
      <c r="OHX992" s="3"/>
      <c r="OHY992" s="3"/>
      <c r="OHZ992" s="3"/>
      <c r="OIA992" s="3"/>
      <c r="OIB992" s="3"/>
      <c r="OIC992" s="3"/>
      <c r="OID992" s="3"/>
      <c r="OIE992" s="3"/>
      <c r="OIF992" s="3"/>
      <c r="OIG992" s="3"/>
      <c r="OIH992" s="3"/>
      <c r="OII992" s="3"/>
      <c r="OIJ992" s="3"/>
      <c r="OIK992" s="3"/>
      <c r="OIL992" s="3"/>
      <c r="OIM992" s="3"/>
      <c r="OIN992" s="3"/>
      <c r="OIO992" s="3"/>
      <c r="OIP992" s="3"/>
      <c r="OIQ992" s="3"/>
      <c r="OIR992" s="3"/>
      <c r="OIS992" s="3"/>
      <c r="OIT992" s="3"/>
      <c r="OIU992" s="3"/>
      <c r="OIV992" s="3"/>
      <c r="OIW992" s="3"/>
      <c r="OIX992" s="3"/>
      <c r="OIY992" s="3"/>
      <c r="OIZ992" s="3"/>
      <c r="OJA992" s="3"/>
      <c r="OJB992" s="3"/>
      <c r="OJC992" s="3"/>
      <c r="OJD992" s="3"/>
      <c r="OJE992" s="3"/>
      <c r="OJF992" s="3"/>
      <c r="OJG992" s="3"/>
      <c r="OJH992" s="3"/>
      <c r="OJI992" s="3"/>
      <c r="OJJ992" s="3"/>
      <c r="OJK992" s="3"/>
      <c r="OJL992" s="3"/>
      <c r="OJM992" s="3"/>
      <c r="OJN992" s="3"/>
      <c r="OJO992" s="3"/>
      <c r="OJP992" s="3"/>
      <c r="OJQ992" s="3"/>
      <c r="OJR992" s="3"/>
      <c r="OJS992" s="3"/>
      <c r="OJT992" s="3"/>
      <c r="OJU992" s="3"/>
      <c r="OJV992" s="3"/>
      <c r="OJW992" s="3"/>
      <c r="OJX992" s="3"/>
      <c r="OJY992" s="3"/>
      <c r="OJZ992" s="3"/>
      <c r="OKA992" s="3"/>
      <c r="OKB992" s="3"/>
      <c r="OKC992" s="3"/>
      <c r="OKD992" s="3"/>
      <c r="OKE992" s="3"/>
      <c r="OKF992" s="3"/>
      <c r="OKG992" s="3"/>
      <c r="OKH992" s="3"/>
      <c r="OKI992" s="3"/>
      <c r="OKJ992" s="3"/>
      <c r="OKK992" s="3"/>
      <c r="OKL992" s="3"/>
      <c r="OKM992" s="3"/>
      <c r="OKN992" s="3"/>
      <c r="OKO992" s="3"/>
      <c r="OKP992" s="3"/>
      <c r="OKQ992" s="3"/>
      <c r="OKR992" s="3"/>
      <c r="OKS992" s="3"/>
      <c r="OKT992" s="3"/>
      <c r="OKU992" s="3"/>
      <c r="OKV992" s="3"/>
      <c r="OKW992" s="3"/>
      <c r="OKX992" s="3"/>
      <c r="OKY992" s="3"/>
      <c r="OKZ992" s="3"/>
      <c r="OLA992" s="3"/>
      <c r="OLB992" s="3"/>
      <c r="OLC992" s="3"/>
      <c r="OLD992" s="3"/>
      <c r="OLE992" s="3"/>
      <c r="OLF992" s="3"/>
      <c r="OLG992" s="3"/>
      <c r="OLH992" s="3"/>
      <c r="OLI992" s="3"/>
      <c r="OLJ992" s="3"/>
      <c r="OLK992" s="3"/>
      <c r="OLL992" s="3"/>
      <c r="OLM992" s="3"/>
      <c r="OLN992" s="3"/>
      <c r="OLO992" s="3"/>
      <c r="OLP992" s="3"/>
      <c r="OLQ992" s="3"/>
      <c r="OLR992" s="3"/>
      <c r="OLS992" s="3"/>
      <c r="OLT992" s="3"/>
      <c r="OLU992" s="3"/>
      <c r="OLV992" s="3"/>
      <c r="OLW992" s="3"/>
      <c r="OLX992" s="3"/>
      <c r="OLY992" s="3"/>
      <c r="OLZ992" s="3"/>
      <c r="OMA992" s="3"/>
      <c r="OMB992" s="3"/>
      <c r="OMC992" s="3"/>
      <c r="OMD992" s="3"/>
      <c r="OME992" s="3"/>
      <c r="OMF992" s="3"/>
      <c r="OMG992" s="3"/>
      <c r="OMH992" s="3"/>
      <c r="OMI992" s="3"/>
      <c r="OMJ992" s="3"/>
      <c r="OMK992" s="3"/>
      <c r="OML992" s="3"/>
      <c r="OMM992" s="3"/>
      <c r="OMN992" s="3"/>
      <c r="OMO992" s="3"/>
      <c r="OMP992" s="3"/>
      <c r="OMQ992" s="3"/>
      <c r="OMR992" s="3"/>
      <c r="OMS992" s="3"/>
      <c r="OMT992" s="3"/>
      <c r="OMU992" s="3"/>
      <c r="OMV992" s="3"/>
      <c r="OMW992" s="3"/>
      <c r="OMX992" s="3"/>
      <c r="OMY992" s="3"/>
      <c r="OMZ992" s="3"/>
      <c r="ONA992" s="3"/>
      <c r="ONB992" s="3"/>
      <c r="ONC992" s="3"/>
      <c r="OND992" s="3"/>
      <c r="ONE992" s="3"/>
      <c r="ONF992" s="3"/>
      <c r="ONG992" s="3"/>
      <c r="ONH992" s="3"/>
      <c r="ONI992" s="3"/>
      <c r="ONJ992" s="3"/>
      <c r="ONK992" s="3"/>
      <c r="ONL992" s="3"/>
      <c r="ONM992" s="3"/>
      <c r="ONN992" s="3"/>
      <c r="ONO992" s="3"/>
      <c r="ONP992" s="3"/>
      <c r="ONQ992" s="3"/>
      <c r="ONR992" s="3"/>
      <c r="ONS992" s="3"/>
      <c r="ONT992" s="3"/>
      <c r="ONU992" s="3"/>
      <c r="ONV992" s="3"/>
      <c r="ONW992" s="3"/>
      <c r="ONX992" s="3"/>
      <c r="ONY992" s="3"/>
      <c r="ONZ992" s="3"/>
      <c r="OOA992" s="3"/>
      <c r="OOB992" s="3"/>
      <c r="OOC992" s="3"/>
      <c r="OOD992" s="3"/>
      <c r="OOE992" s="3"/>
      <c r="OOF992" s="3"/>
      <c r="OOG992" s="3"/>
      <c r="OOH992" s="3"/>
      <c r="OOI992" s="3"/>
      <c r="OOJ992" s="3"/>
      <c r="OOK992" s="3"/>
      <c r="OOL992" s="3"/>
      <c r="OOM992" s="3"/>
      <c r="OON992" s="3"/>
      <c r="OOO992" s="3"/>
      <c r="OOP992" s="3"/>
      <c r="OOQ992" s="3"/>
      <c r="OOR992" s="3"/>
      <c r="OOS992" s="3"/>
      <c r="OOT992" s="3"/>
      <c r="OOU992" s="3"/>
      <c r="OOV992" s="3"/>
      <c r="OOW992" s="3"/>
      <c r="OOX992" s="3"/>
      <c r="OOY992" s="3"/>
      <c r="OOZ992" s="3"/>
      <c r="OPA992" s="3"/>
      <c r="OPB992" s="3"/>
      <c r="OPC992" s="3"/>
      <c r="OPD992" s="3"/>
      <c r="OPE992" s="3"/>
      <c r="OPF992" s="3"/>
      <c r="OPG992" s="3"/>
      <c r="OPH992" s="3"/>
      <c r="OPI992" s="3"/>
      <c r="OPJ992" s="3"/>
      <c r="OPK992" s="3"/>
      <c r="OPL992" s="3"/>
      <c r="OPM992" s="3"/>
      <c r="OPN992" s="3"/>
      <c r="OPO992" s="3"/>
      <c r="OPP992" s="3"/>
      <c r="OPQ992" s="3"/>
      <c r="OPR992" s="3"/>
      <c r="OPS992" s="3"/>
      <c r="OPT992" s="3"/>
      <c r="OPU992" s="3"/>
      <c r="OPV992" s="3"/>
      <c r="OPW992" s="3"/>
      <c r="OPX992" s="3"/>
      <c r="OPY992" s="3"/>
      <c r="OPZ992" s="3"/>
      <c r="OQA992" s="3"/>
      <c r="OQB992" s="3"/>
      <c r="OQC992" s="3"/>
      <c r="OQD992" s="3"/>
      <c r="OQE992" s="3"/>
      <c r="OQF992" s="3"/>
      <c r="OQG992" s="3"/>
      <c r="OQH992" s="3"/>
      <c r="OQI992" s="3"/>
      <c r="OQJ992" s="3"/>
      <c r="OQK992" s="3"/>
      <c r="OQL992" s="3"/>
      <c r="OQM992" s="3"/>
      <c r="OQN992" s="3"/>
      <c r="OQO992" s="3"/>
      <c r="OQP992" s="3"/>
      <c r="OQQ992" s="3"/>
      <c r="OQR992" s="3"/>
      <c r="OQS992" s="3"/>
      <c r="OQT992" s="3"/>
      <c r="OQU992" s="3"/>
      <c r="OQV992" s="3"/>
      <c r="OQW992" s="3"/>
      <c r="OQX992" s="3"/>
      <c r="OQY992" s="3"/>
      <c r="OQZ992" s="3"/>
      <c r="ORA992" s="3"/>
      <c r="ORB992" s="3"/>
      <c r="ORC992" s="3"/>
      <c r="ORD992" s="3"/>
      <c r="ORE992" s="3"/>
      <c r="ORF992" s="3"/>
      <c r="ORG992" s="3"/>
      <c r="ORH992" s="3"/>
      <c r="ORI992" s="3"/>
      <c r="ORJ992" s="3"/>
      <c r="ORK992" s="3"/>
      <c r="ORL992" s="3"/>
      <c r="ORM992" s="3"/>
      <c r="ORN992" s="3"/>
      <c r="ORO992" s="3"/>
      <c r="ORP992" s="3"/>
      <c r="ORQ992" s="3"/>
      <c r="ORR992" s="3"/>
      <c r="ORS992" s="3"/>
      <c r="ORT992" s="3"/>
      <c r="ORU992" s="3"/>
      <c r="ORV992" s="3"/>
      <c r="ORW992" s="3"/>
      <c r="ORX992" s="3"/>
      <c r="ORY992" s="3"/>
      <c r="ORZ992" s="3"/>
      <c r="OSA992" s="3"/>
      <c r="OSB992" s="3"/>
      <c r="OSC992" s="3"/>
      <c r="OSD992" s="3"/>
      <c r="OSE992" s="3"/>
      <c r="OSF992" s="3"/>
      <c r="OSG992" s="3"/>
      <c r="OSH992" s="3"/>
      <c r="OSI992" s="3"/>
      <c r="OSJ992" s="3"/>
      <c r="OSK992" s="3"/>
      <c r="OSL992" s="3"/>
      <c r="OSM992" s="3"/>
      <c r="OSN992" s="3"/>
      <c r="OSO992" s="3"/>
      <c r="OSP992" s="3"/>
      <c r="OSQ992" s="3"/>
      <c r="OSR992" s="3"/>
      <c r="OSS992" s="3"/>
      <c r="OST992" s="3"/>
      <c r="OSU992" s="3"/>
      <c r="OSV992" s="3"/>
      <c r="OSW992" s="3"/>
      <c r="OSX992" s="3"/>
      <c r="OSY992" s="3"/>
      <c r="OSZ992" s="3"/>
      <c r="OTA992" s="3"/>
      <c r="OTB992" s="3"/>
      <c r="OTC992" s="3"/>
      <c r="OTD992" s="3"/>
      <c r="OTE992" s="3"/>
      <c r="OTF992" s="3"/>
      <c r="OTG992" s="3"/>
      <c r="OTH992" s="3"/>
      <c r="OTI992" s="3"/>
      <c r="OTJ992" s="3"/>
      <c r="OTK992" s="3"/>
      <c r="OTL992" s="3"/>
      <c r="OTM992" s="3"/>
      <c r="OTN992" s="3"/>
      <c r="OTO992" s="3"/>
      <c r="OTP992" s="3"/>
      <c r="OTQ992" s="3"/>
      <c r="OTR992" s="3"/>
      <c r="OTS992" s="3"/>
      <c r="OTT992" s="3"/>
      <c r="OTU992" s="3"/>
      <c r="OTV992" s="3"/>
      <c r="OTW992" s="3"/>
      <c r="OTX992" s="3"/>
      <c r="OTY992" s="3"/>
      <c r="OTZ992" s="3"/>
      <c r="OUA992" s="3"/>
      <c r="OUB992" s="3"/>
      <c r="OUC992" s="3"/>
      <c r="OUD992" s="3"/>
      <c r="OUE992" s="3"/>
      <c r="OUF992" s="3"/>
      <c r="OUG992" s="3"/>
      <c r="OUH992" s="3"/>
      <c r="OUI992" s="3"/>
      <c r="OUJ992" s="3"/>
      <c r="OUK992" s="3"/>
      <c r="OUL992" s="3"/>
      <c r="OUM992" s="3"/>
      <c r="OUN992" s="3"/>
      <c r="OUO992" s="3"/>
      <c r="OUP992" s="3"/>
      <c r="OUQ992" s="3"/>
      <c r="OUR992" s="3"/>
      <c r="OUS992" s="3"/>
      <c r="OUT992" s="3"/>
      <c r="OUU992" s="3"/>
      <c r="OUV992" s="3"/>
      <c r="OUW992" s="3"/>
      <c r="OUX992" s="3"/>
      <c r="OUY992" s="3"/>
      <c r="OUZ992" s="3"/>
      <c r="OVA992" s="3"/>
      <c r="OVB992" s="3"/>
      <c r="OVC992" s="3"/>
      <c r="OVD992" s="3"/>
      <c r="OVE992" s="3"/>
      <c r="OVF992" s="3"/>
      <c r="OVG992" s="3"/>
      <c r="OVH992" s="3"/>
      <c r="OVI992" s="3"/>
      <c r="OVJ992" s="3"/>
      <c r="OVK992" s="3"/>
      <c r="OVL992" s="3"/>
      <c r="OVM992" s="3"/>
      <c r="OVN992" s="3"/>
      <c r="OVO992" s="3"/>
      <c r="OVP992" s="3"/>
      <c r="OVQ992" s="3"/>
      <c r="OVR992" s="3"/>
      <c r="OVS992" s="3"/>
      <c r="OVT992" s="3"/>
      <c r="OVU992" s="3"/>
      <c r="OVV992" s="3"/>
      <c r="OVW992" s="3"/>
      <c r="OVX992" s="3"/>
      <c r="OVY992" s="3"/>
      <c r="OVZ992" s="3"/>
      <c r="OWA992" s="3"/>
      <c r="OWB992" s="3"/>
      <c r="OWC992" s="3"/>
      <c r="OWD992" s="3"/>
      <c r="OWE992" s="3"/>
      <c r="OWF992" s="3"/>
      <c r="OWG992" s="3"/>
      <c r="OWH992" s="3"/>
      <c r="OWI992" s="3"/>
      <c r="OWJ992" s="3"/>
      <c r="OWK992" s="3"/>
      <c r="OWL992" s="3"/>
      <c r="OWM992" s="3"/>
      <c r="OWN992" s="3"/>
      <c r="OWO992" s="3"/>
      <c r="OWP992" s="3"/>
      <c r="OWQ992" s="3"/>
      <c r="OWR992" s="3"/>
      <c r="OWS992" s="3"/>
      <c r="OWT992" s="3"/>
      <c r="OWU992" s="3"/>
      <c r="OWV992" s="3"/>
      <c r="OWW992" s="3"/>
      <c r="OWX992" s="3"/>
      <c r="OWY992" s="3"/>
      <c r="OWZ992" s="3"/>
      <c r="OXA992" s="3"/>
      <c r="OXB992" s="3"/>
      <c r="OXC992" s="3"/>
      <c r="OXD992" s="3"/>
      <c r="OXE992" s="3"/>
      <c r="OXF992" s="3"/>
      <c r="OXG992" s="3"/>
      <c r="OXH992" s="3"/>
      <c r="OXI992" s="3"/>
      <c r="OXJ992" s="3"/>
      <c r="OXK992" s="3"/>
      <c r="OXL992" s="3"/>
      <c r="OXM992" s="3"/>
      <c r="OXN992" s="3"/>
      <c r="OXO992" s="3"/>
      <c r="OXP992" s="3"/>
      <c r="OXQ992" s="3"/>
      <c r="OXR992" s="3"/>
      <c r="OXS992" s="3"/>
      <c r="OXT992" s="3"/>
      <c r="OXU992" s="3"/>
      <c r="OXV992" s="3"/>
      <c r="OXW992" s="3"/>
      <c r="OXX992" s="3"/>
      <c r="OXY992" s="3"/>
      <c r="OXZ992" s="3"/>
      <c r="OYA992" s="3"/>
      <c r="OYB992" s="3"/>
      <c r="OYC992" s="3"/>
      <c r="OYD992" s="3"/>
      <c r="OYE992" s="3"/>
      <c r="OYF992" s="3"/>
      <c r="OYG992" s="3"/>
      <c r="OYH992" s="3"/>
      <c r="OYI992" s="3"/>
      <c r="OYJ992" s="3"/>
      <c r="OYK992" s="3"/>
      <c r="OYL992" s="3"/>
      <c r="OYM992" s="3"/>
      <c r="OYN992" s="3"/>
      <c r="OYO992" s="3"/>
      <c r="OYP992" s="3"/>
      <c r="OYQ992" s="3"/>
      <c r="OYR992" s="3"/>
      <c r="OYS992" s="3"/>
      <c r="OYT992" s="3"/>
      <c r="OYU992" s="3"/>
      <c r="OYV992" s="3"/>
      <c r="OYW992" s="3"/>
      <c r="OYX992" s="3"/>
      <c r="OYY992" s="3"/>
      <c r="OYZ992" s="3"/>
      <c r="OZA992" s="3"/>
      <c r="OZB992" s="3"/>
      <c r="OZC992" s="3"/>
      <c r="OZD992" s="3"/>
      <c r="OZE992" s="3"/>
      <c r="OZF992" s="3"/>
      <c r="OZG992" s="3"/>
      <c r="OZH992" s="3"/>
      <c r="OZI992" s="3"/>
      <c r="OZJ992" s="3"/>
      <c r="OZK992" s="3"/>
      <c r="OZL992" s="3"/>
      <c r="OZM992" s="3"/>
      <c r="OZN992" s="3"/>
      <c r="OZO992" s="3"/>
      <c r="OZP992" s="3"/>
      <c r="OZQ992" s="3"/>
      <c r="OZR992" s="3"/>
      <c r="OZS992" s="3"/>
      <c r="OZT992" s="3"/>
      <c r="OZU992" s="3"/>
      <c r="OZV992" s="3"/>
      <c r="OZW992" s="3"/>
      <c r="OZX992" s="3"/>
      <c r="OZY992" s="3"/>
      <c r="OZZ992" s="3"/>
      <c r="PAA992" s="3"/>
      <c r="PAB992" s="3"/>
      <c r="PAC992" s="3"/>
      <c r="PAD992" s="3"/>
      <c r="PAE992" s="3"/>
      <c r="PAF992" s="3"/>
      <c r="PAG992" s="3"/>
      <c r="PAH992" s="3"/>
      <c r="PAI992" s="3"/>
      <c r="PAJ992" s="3"/>
      <c r="PAK992" s="3"/>
      <c r="PAL992" s="3"/>
      <c r="PAM992" s="3"/>
      <c r="PAN992" s="3"/>
      <c r="PAO992" s="3"/>
      <c r="PAP992" s="3"/>
      <c r="PAQ992" s="3"/>
      <c r="PAR992" s="3"/>
      <c r="PAS992" s="3"/>
      <c r="PAT992" s="3"/>
      <c r="PAU992" s="3"/>
      <c r="PAV992" s="3"/>
      <c r="PAW992" s="3"/>
      <c r="PAX992" s="3"/>
      <c r="PAY992" s="3"/>
      <c r="PAZ992" s="3"/>
      <c r="PBA992" s="3"/>
      <c r="PBB992" s="3"/>
      <c r="PBC992" s="3"/>
      <c r="PBD992" s="3"/>
      <c r="PBE992" s="3"/>
      <c r="PBF992" s="3"/>
      <c r="PBG992" s="3"/>
      <c r="PBH992" s="3"/>
      <c r="PBI992" s="3"/>
      <c r="PBJ992" s="3"/>
      <c r="PBK992" s="3"/>
      <c r="PBL992" s="3"/>
      <c r="PBM992" s="3"/>
      <c r="PBN992" s="3"/>
      <c r="PBO992" s="3"/>
      <c r="PBP992" s="3"/>
      <c r="PBQ992" s="3"/>
      <c r="PBR992" s="3"/>
      <c r="PBS992" s="3"/>
      <c r="PBT992" s="3"/>
      <c r="PBU992" s="3"/>
      <c r="PBV992" s="3"/>
      <c r="PBW992" s="3"/>
      <c r="PBX992" s="3"/>
      <c r="PBY992" s="3"/>
      <c r="PBZ992" s="3"/>
      <c r="PCA992" s="3"/>
      <c r="PCB992" s="3"/>
      <c r="PCC992" s="3"/>
      <c r="PCD992" s="3"/>
      <c r="PCE992" s="3"/>
      <c r="PCF992" s="3"/>
      <c r="PCG992" s="3"/>
      <c r="PCH992" s="3"/>
      <c r="PCI992" s="3"/>
      <c r="PCJ992" s="3"/>
      <c r="PCK992" s="3"/>
      <c r="PCL992" s="3"/>
      <c r="PCM992" s="3"/>
      <c r="PCN992" s="3"/>
      <c r="PCO992" s="3"/>
      <c r="PCP992" s="3"/>
      <c r="PCQ992" s="3"/>
      <c r="PCR992" s="3"/>
      <c r="PCS992" s="3"/>
      <c r="PCT992" s="3"/>
      <c r="PCU992" s="3"/>
      <c r="PCV992" s="3"/>
      <c r="PCW992" s="3"/>
      <c r="PCX992" s="3"/>
      <c r="PCY992" s="3"/>
      <c r="PCZ992" s="3"/>
      <c r="PDA992" s="3"/>
      <c r="PDB992" s="3"/>
      <c r="PDC992" s="3"/>
      <c r="PDD992" s="3"/>
      <c r="PDE992" s="3"/>
      <c r="PDF992" s="3"/>
      <c r="PDG992" s="3"/>
      <c r="PDH992" s="3"/>
      <c r="PDI992" s="3"/>
      <c r="PDJ992" s="3"/>
      <c r="PDK992" s="3"/>
      <c r="PDL992" s="3"/>
      <c r="PDM992" s="3"/>
      <c r="PDN992" s="3"/>
      <c r="PDO992" s="3"/>
      <c r="PDP992" s="3"/>
      <c r="PDQ992" s="3"/>
      <c r="PDR992" s="3"/>
      <c r="PDS992" s="3"/>
      <c r="PDT992" s="3"/>
      <c r="PDU992" s="3"/>
      <c r="PDV992" s="3"/>
      <c r="PDW992" s="3"/>
      <c r="PDX992" s="3"/>
      <c r="PDY992" s="3"/>
      <c r="PDZ992" s="3"/>
      <c r="PEA992" s="3"/>
      <c r="PEB992" s="3"/>
      <c r="PEC992" s="3"/>
      <c r="PED992" s="3"/>
      <c r="PEE992" s="3"/>
      <c r="PEF992" s="3"/>
      <c r="PEG992" s="3"/>
      <c r="PEH992" s="3"/>
      <c r="PEI992" s="3"/>
      <c r="PEJ992" s="3"/>
      <c r="PEK992" s="3"/>
      <c r="PEL992" s="3"/>
      <c r="PEM992" s="3"/>
      <c r="PEN992" s="3"/>
      <c r="PEO992" s="3"/>
      <c r="PEP992" s="3"/>
      <c r="PEQ992" s="3"/>
      <c r="PER992" s="3"/>
      <c r="PES992" s="3"/>
      <c r="PET992" s="3"/>
      <c r="PEU992" s="3"/>
      <c r="PEV992" s="3"/>
      <c r="PEW992" s="3"/>
      <c r="PEX992" s="3"/>
      <c r="PEY992" s="3"/>
      <c r="PEZ992" s="3"/>
      <c r="PFA992" s="3"/>
      <c r="PFB992" s="3"/>
      <c r="PFC992" s="3"/>
      <c r="PFD992" s="3"/>
      <c r="PFE992" s="3"/>
      <c r="PFF992" s="3"/>
      <c r="PFG992" s="3"/>
      <c r="PFH992" s="3"/>
      <c r="PFI992" s="3"/>
      <c r="PFJ992" s="3"/>
      <c r="PFK992" s="3"/>
      <c r="PFL992" s="3"/>
      <c r="PFM992" s="3"/>
      <c r="PFN992" s="3"/>
      <c r="PFO992" s="3"/>
      <c r="PFP992" s="3"/>
      <c r="PFQ992" s="3"/>
      <c r="PFR992" s="3"/>
      <c r="PFS992" s="3"/>
      <c r="PFT992" s="3"/>
      <c r="PFU992" s="3"/>
      <c r="PFV992" s="3"/>
      <c r="PFW992" s="3"/>
      <c r="PFX992" s="3"/>
      <c r="PFY992" s="3"/>
      <c r="PFZ992" s="3"/>
      <c r="PGA992" s="3"/>
      <c r="PGB992" s="3"/>
      <c r="PGC992" s="3"/>
      <c r="PGD992" s="3"/>
      <c r="PGE992" s="3"/>
      <c r="PGF992" s="3"/>
      <c r="PGG992" s="3"/>
      <c r="PGH992" s="3"/>
      <c r="PGI992" s="3"/>
      <c r="PGJ992" s="3"/>
      <c r="PGK992" s="3"/>
      <c r="PGL992" s="3"/>
      <c r="PGM992" s="3"/>
      <c r="PGN992" s="3"/>
      <c r="PGO992" s="3"/>
      <c r="PGP992" s="3"/>
      <c r="PGQ992" s="3"/>
      <c r="PGR992" s="3"/>
      <c r="PGS992" s="3"/>
      <c r="PGT992" s="3"/>
      <c r="PGU992" s="3"/>
      <c r="PGV992" s="3"/>
      <c r="PGW992" s="3"/>
      <c r="PGX992" s="3"/>
      <c r="PGY992" s="3"/>
      <c r="PGZ992" s="3"/>
      <c r="PHA992" s="3"/>
      <c r="PHB992" s="3"/>
      <c r="PHC992" s="3"/>
      <c r="PHD992" s="3"/>
      <c r="PHE992" s="3"/>
      <c r="PHF992" s="3"/>
      <c r="PHG992" s="3"/>
      <c r="PHH992" s="3"/>
      <c r="PHI992" s="3"/>
      <c r="PHJ992" s="3"/>
      <c r="PHK992" s="3"/>
      <c r="PHL992" s="3"/>
      <c r="PHM992" s="3"/>
      <c r="PHN992" s="3"/>
      <c r="PHO992" s="3"/>
      <c r="PHP992" s="3"/>
      <c r="PHQ992" s="3"/>
      <c r="PHR992" s="3"/>
      <c r="PHS992" s="3"/>
      <c r="PHT992" s="3"/>
      <c r="PHU992" s="3"/>
      <c r="PHV992" s="3"/>
      <c r="PHW992" s="3"/>
      <c r="PHX992" s="3"/>
      <c r="PHY992" s="3"/>
      <c r="PHZ992" s="3"/>
      <c r="PIA992" s="3"/>
      <c r="PIB992" s="3"/>
      <c r="PIC992" s="3"/>
      <c r="PID992" s="3"/>
      <c r="PIE992" s="3"/>
      <c r="PIF992" s="3"/>
      <c r="PIG992" s="3"/>
      <c r="PIH992" s="3"/>
      <c r="PII992" s="3"/>
      <c r="PIJ992" s="3"/>
      <c r="PIK992" s="3"/>
      <c r="PIL992" s="3"/>
      <c r="PIM992" s="3"/>
      <c r="PIN992" s="3"/>
      <c r="PIO992" s="3"/>
      <c r="PIP992" s="3"/>
      <c r="PIQ992" s="3"/>
      <c r="PIR992" s="3"/>
      <c r="PIS992" s="3"/>
      <c r="PIT992" s="3"/>
      <c r="PIU992" s="3"/>
      <c r="PIV992" s="3"/>
      <c r="PIW992" s="3"/>
      <c r="PIX992" s="3"/>
      <c r="PIY992" s="3"/>
      <c r="PIZ992" s="3"/>
      <c r="PJA992" s="3"/>
      <c r="PJB992" s="3"/>
      <c r="PJC992" s="3"/>
      <c r="PJD992" s="3"/>
      <c r="PJE992" s="3"/>
      <c r="PJF992" s="3"/>
      <c r="PJG992" s="3"/>
      <c r="PJH992" s="3"/>
      <c r="PJI992" s="3"/>
      <c r="PJJ992" s="3"/>
      <c r="PJK992" s="3"/>
      <c r="PJL992" s="3"/>
      <c r="PJM992" s="3"/>
      <c r="PJN992" s="3"/>
      <c r="PJO992" s="3"/>
      <c r="PJP992" s="3"/>
      <c r="PJQ992" s="3"/>
      <c r="PJR992" s="3"/>
      <c r="PJS992" s="3"/>
      <c r="PJT992" s="3"/>
      <c r="PJU992" s="3"/>
      <c r="PJV992" s="3"/>
      <c r="PJW992" s="3"/>
      <c r="PJX992" s="3"/>
      <c r="PJY992" s="3"/>
      <c r="PJZ992" s="3"/>
      <c r="PKA992" s="3"/>
      <c r="PKB992" s="3"/>
      <c r="PKC992" s="3"/>
      <c r="PKD992" s="3"/>
      <c r="PKE992" s="3"/>
      <c r="PKF992" s="3"/>
      <c r="PKG992" s="3"/>
      <c r="PKH992" s="3"/>
      <c r="PKI992" s="3"/>
      <c r="PKJ992" s="3"/>
      <c r="PKK992" s="3"/>
      <c r="PKL992" s="3"/>
      <c r="PKM992" s="3"/>
      <c r="PKN992" s="3"/>
      <c r="PKO992" s="3"/>
      <c r="PKP992" s="3"/>
      <c r="PKQ992" s="3"/>
      <c r="PKR992" s="3"/>
      <c r="PKS992" s="3"/>
      <c r="PKT992" s="3"/>
      <c r="PKU992" s="3"/>
      <c r="PKV992" s="3"/>
      <c r="PKW992" s="3"/>
      <c r="PKX992" s="3"/>
      <c r="PKY992" s="3"/>
      <c r="PKZ992" s="3"/>
      <c r="PLA992" s="3"/>
      <c r="PLB992" s="3"/>
      <c r="PLC992" s="3"/>
      <c r="PLD992" s="3"/>
      <c r="PLE992" s="3"/>
      <c r="PLF992" s="3"/>
      <c r="PLG992" s="3"/>
      <c r="PLH992" s="3"/>
      <c r="PLI992" s="3"/>
      <c r="PLJ992" s="3"/>
      <c r="PLK992" s="3"/>
      <c r="PLL992" s="3"/>
      <c r="PLM992" s="3"/>
      <c r="PLN992" s="3"/>
      <c r="PLO992" s="3"/>
      <c r="PLP992" s="3"/>
      <c r="PLQ992" s="3"/>
      <c r="PLR992" s="3"/>
      <c r="PLS992" s="3"/>
      <c r="PLT992" s="3"/>
      <c r="PLU992" s="3"/>
      <c r="PLV992" s="3"/>
      <c r="PLW992" s="3"/>
      <c r="PLX992" s="3"/>
      <c r="PLY992" s="3"/>
      <c r="PLZ992" s="3"/>
      <c r="PMA992" s="3"/>
      <c r="PMB992" s="3"/>
      <c r="PMC992" s="3"/>
      <c r="PMD992" s="3"/>
      <c r="PME992" s="3"/>
      <c r="PMF992" s="3"/>
      <c r="PMG992" s="3"/>
      <c r="PMH992" s="3"/>
      <c r="PMI992" s="3"/>
      <c r="PMJ992" s="3"/>
      <c r="PMK992" s="3"/>
      <c r="PML992" s="3"/>
      <c r="PMM992" s="3"/>
      <c r="PMN992" s="3"/>
      <c r="PMO992" s="3"/>
      <c r="PMP992" s="3"/>
      <c r="PMQ992" s="3"/>
      <c r="PMR992" s="3"/>
      <c r="PMS992" s="3"/>
      <c r="PMT992" s="3"/>
      <c r="PMU992" s="3"/>
      <c r="PMV992" s="3"/>
      <c r="PMW992" s="3"/>
      <c r="PMX992" s="3"/>
      <c r="PMY992" s="3"/>
      <c r="PMZ992" s="3"/>
      <c r="PNA992" s="3"/>
      <c r="PNB992" s="3"/>
      <c r="PNC992" s="3"/>
      <c r="PND992" s="3"/>
      <c r="PNE992" s="3"/>
      <c r="PNF992" s="3"/>
      <c r="PNG992" s="3"/>
      <c r="PNH992" s="3"/>
      <c r="PNI992" s="3"/>
      <c r="PNJ992" s="3"/>
      <c r="PNK992" s="3"/>
      <c r="PNL992" s="3"/>
      <c r="PNM992" s="3"/>
      <c r="PNN992" s="3"/>
      <c r="PNO992" s="3"/>
      <c r="PNP992" s="3"/>
      <c r="PNQ992" s="3"/>
      <c r="PNR992" s="3"/>
      <c r="PNS992" s="3"/>
      <c r="PNT992" s="3"/>
      <c r="PNU992" s="3"/>
      <c r="PNV992" s="3"/>
      <c r="PNW992" s="3"/>
      <c r="PNX992" s="3"/>
      <c r="PNY992" s="3"/>
      <c r="PNZ992" s="3"/>
      <c r="POA992" s="3"/>
      <c r="POB992" s="3"/>
      <c r="POC992" s="3"/>
      <c r="POD992" s="3"/>
      <c r="POE992" s="3"/>
      <c r="POF992" s="3"/>
      <c r="POG992" s="3"/>
      <c r="POH992" s="3"/>
      <c r="POI992" s="3"/>
      <c r="POJ992" s="3"/>
      <c r="POK992" s="3"/>
      <c r="POL992" s="3"/>
      <c r="POM992" s="3"/>
      <c r="PON992" s="3"/>
      <c r="POO992" s="3"/>
      <c r="POP992" s="3"/>
      <c r="POQ992" s="3"/>
      <c r="POR992" s="3"/>
      <c r="POS992" s="3"/>
      <c r="POT992" s="3"/>
      <c r="POU992" s="3"/>
      <c r="POV992" s="3"/>
      <c r="POW992" s="3"/>
      <c r="POX992" s="3"/>
      <c r="POY992" s="3"/>
      <c r="POZ992" s="3"/>
      <c r="PPA992" s="3"/>
      <c r="PPB992" s="3"/>
      <c r="PPC992" s="3"/>
      <c r="PPD992" s="3"/>
      <c r="PPE992" s="3"/>
      <c r="PPF992" s="3"/>
      <c r="PPG992" s="3"/>
      <c r="PPH992" s="3"/>
      <c r="PPI992" s="3"/>
      <c r="PPJ992" s="3"/>
      <c r="PPK992" s="3"/>
      <c r="PPL992" s="3"/>
      <c r="PPM992" s="3"/>
      <c r="PPN992" s="3"/>
      <c r="PPO992" s="3"/>
      <c r="PPP992" s="3"/>
      <c r="PPQ992" s="3"/>
      <c r="PPR992" s="3"/>
      <c r="PPS992" s="3"/>
      <c r="PPT992" s="3"/>
      <c r="PPU992" s="3"/>
      <c r="PPV992" s="3"/>
      <c r="PPW992" s="3"/>
      <c r="PPX992" s="3"/>
      <c r="PPY992" s="3"/>
      <c r="PPZ992" s="3"/>
      <c r="PQA992" s="3"/>
      <c r="PQB992" s="3"/>
      <c r="PQC992" s="3"/>
      <c r="PQD992" s="3"/>
      <c r="PQE992" s="3"/>
      <c r="PQF992" s="3"/>
      <c r="PQG992" s="3"/>
      <c r="PQH992" s="3"/>
      <c r="PQI992" s="3"/>
      <c r="PQJ992" s="3"/>
      <c r="PQK992" s="3"/>
      <c r="PQL992" s="3"/>
      <c r="PQM992" s="3"/>
      <c r="PQN992" s="3"/>
      <c r="PQO992" s="3"/>
      <c r="PQP992" s="3"/>
      <c r="PQQ992" s="3"/>
      <c r="PQR992" s="3"/>
      <c r="PQS992" s="3"/>
      <c r="PQT992" s="3"/>
      <c r="PQU992" s="3"/>
      <c r="PQV992" s="3"/>
      <c r="PQW992" s="3"/>
      <c r="PQX992" s="3"/>
      <c r="PQY992" s="3"/>
      <c r="PQZ992" s="3"/>
      <c r="PRA992" s="3"/>
      <c r="PRB992" s="3"/>
      <c r="PRC992" s="3"/>
      <c r="PRD992" s="3"/>
      <c r="PRE992" s="3"/>
      <c r="PRF992" s="3"/>
      <c r="PRG992" s="3"/>
      <c r="PRH992" s="3"/>
      <c r="PRI992" s="3"/>
      <c r="PRJ992" s="3"/>
      <c r="PRK992" s="3"/>
      <c r="PRL992" s="3"/>
      <c r="PRM992" s="3"/>
      <c r="PRN992" s="3"/>
      <c r="PRO992" s="3"/>
      <c r="PRP992" s="3"/>
      <c r="PRQ992" s="3"/>
      <c r="PRR992" s="3"/>
      <c r="PRS992" s="3"/>
      <c r="PRT992" s="3"/>
      <c r="PRU992" s="3"/>
      <c r="PRV992" s="3"/>
      <c r="PRW992" s="3"/>
      <c r="PRX992" s="3"/>
      <c r="PRY992" s="3"/>
      <c r="PRZ992" s="3"/>
      <c r="PSA992" s="3"/>
      <c r="PSB992" s="3"/>
      <c r="PSC992" s="3"/>
      <c r="PSD992" s="3"/>
      <c r="PSE992" s="3"/>
      <c r="PSF992" s="3"/>
      <c r="PSG992" s="3"/>
      <c r="PSH992" s="3"/>
      <c r="PSI992" s="3"/>
      <c r="PSJ992" s="3"/>
      <c r="PSK992" s="3"/>
      <c r="PSL992" s="3"/>
      <c r="PSM992" s="3"/>
      <c r="PSN992" s="3"/>
      <c r="PSO992" s="3"/>
      <c r="PSP992" s="3"/>
      <c r="PSQ992" s="3"/>
      <c r="PSR992" s="3"/>
      <c r="PSS992" s="3"/>
      <c r="PST992" s="3"/>
      <c r="PSU992" s="3"/>
      <c r="PSV992" s="3"/>
      <c r="PSW992" s="3"/>
      <c r="PSX992" s="3"/>
      <c r="PSY992" s="3"/>
      <c r="PSZ992" s="3"/>
      <c r="PTA992" s="3"/>
      <c r="PTB992" s="3"/>
      <c r="PTC992" s="3"/>
      <c r="PTD992" s="3"/>
      <c r="PTE992" s="3"/>
      <c r="PTF992" s="3"/>
      <c r="PTG992" s="3"/>
      <c r="PTH992" s="3"/>
      <c r="PTI992" s="3"/>
      <c r="PTJ992" s="3"/>
      <c r="PTK992" s="3"/>
      <c r="PTL992" s="3"/>
      <c r="PTM992" s="3"/>
      <c r="PTN992" s="3"/>
      <c r="PTO992" s="3"/>
      <c r="PTP992" s="3"/>
      <c r="PTQ992" s="3"/>
      <c r="PTR992" s="3"/>
      <c r="PTS992" s="3"/>
      <c r="PTT992" s="3"/>
      <c r="PTU992" s="3"/>
      <c r="PTV992" s="3"/>
      <c r="PTW992" s="3"/>
      <c r="PTX992" s="3"/>
      <c r="PTY992" s="3"/>
      <c r="PTZ992" s="3"/>
      <c r="PUA992" s="3"/>
      <c r="PUB992" s="3"/>
      <c r="PUC992" s="3"/>
      <c r="PUD992" s="3"/>
      <c r="PUE992" s="3"/>
      <c r="PUF992" s="3"/>
      <c r="PUG992" s="3"/>
      <c r="PUH992" s="3"/>
      <c r="PUI992" s="3"/>
      <c r="PUJ992" s="3"/>
      <c r="PUK992" s="3"/>
      <c r="PUL992" s="3"/>
      <c r="PUM992" s="3"/>
      <c r="PUN992" s="3"/>
      <c r="PUO992" s="3"/>
      <c r="PUP992" s="3"/>
      <c r="PUQ992" s="3"/>
      <c r="PUR992" s="3"/>
      <c r="PUS992" s="3"/>
      <c r="PUT992" s="3"/>
      <c r="PUU992" s="3"/>
      <c r="PUV992" s="3"/>
      <c r="PUW992" s="3"/>
      <c r="PUX992" s="3"/>
      <c r="PUY992" s="3"/>
      <c r="PUZ992" s="3"/>
      <c r="PVA992" s="3"/>
      <c r="PVB992" s="3"/>
      <c r="PVC992" s="3"/>
      <c r="PVD992" s="3"/>
      <c r="PVE992" s="3"/>
      <c r="PVF992" s="3"/>
      <c r="PVG992" s="3"/>
      <c r="PVH992" s="3"/>
      <c r="PVI992" s="3"/>
      <c r="PVJ992" s="3"/>
      <c r="PVK992" s="3"/>
      <c r="PVL992" s="3"/>
      <c r="PVM992" s="3"/>
      <c r="PVN992" s="3"/>
      <c r="PVO992" s="3"/>
      <c r="PVP992" s="3"/>
      <c r="PVQ992" s="3"/>
      <c r="PVR992" s="3"/>
      <c r="PVS992" s="3"/>
      <c r="PVT992" s="3"/>
      <c r="PVU992" s="3"/>
      <c r="PVV992" s="3"/>
      <c r="PVW992" s="3"/>
      <c r="PVX992" s="3"/>
      <c r="PVY992" s="3"/>
      <c r="PVZ992" s="3"/>
      <c r="PWA992" s="3"/>
      <c r="PWB992" s="3"/>
      <c r="PWC992" s="3"/>
      <c r="PWD992" s="3"/>
      <c r="PWE992" s="3"/>
      <c r="PWF992" s="3"/>
      <c r="PWG992" s="3"/>
      <c r="PWH992" s="3"/>
      <c r="PWI992" s="3"/>
      <c r="PWJ992" s="3"/>
      <c r="PWK992" s="3"/>
      <c r="PWL992" s="3"/>
      <c r="PWM992" s="3"/>
      <c r="PWN992" s="3"/>
      <c r="PWO992" s="3"/>
      <c r="PWP992" s="3"/>
      <c r="PWQ992" s="3"/>
      <c r="PWR992" s="3"/>
      <c r="PWS992" s="3"/>
      <c r="PWT992" s="3"/>
      <c r="PWU992" s="3"/>
      <c r="PWV992" s="3"/>
      <c r="PWW992" s="3"/>
      <c r="PWX992" s="3"/>
      <c r="PWY992" s="3"/>
      <c r="PWZ992" s="3"/>
      <c r="PXA992" s="3"/>
      <c r="PXB992" s="3"/>
      <c r="PXC992" s="3"/>
      <c r="PXD992" s="3"/>
      <c r="PXE992" s="3"/>
      <c r="PXF992" s="3"/>
      <c r="PXG992" s="3"/>
      <c r="PXH992" s="3"/>
      <c r="PXI992" s="3"/>
      <c r="PXJ992" s="3"/>
      <c r="PXK992" s="3"/>
      <c r="PXL992" s="3"/>
      <c r="PXM992" s="3"/>
      <c r="PXN992" s="3"/>
      <c r="PXO992" s="3"/>
      <c r="PXP992" s="3"/>
      <c r="PXQ992" s="3"/>
      <c r="PXR992" s="3"/>
      <c r="PXS992" s="3"/>
      <c r="PXT992" s="3"/>
      <c r="PXU992" s="3"/>
      <c r="PXV992" s="3"/>
      <c r="PXW992" s="3"/>
      <c r="PXX992" s="3"/>
      <c r="PXY992" s="3"/>
      <c r="PXZ992" s="3"/>
      <c r="PYA992" s="3"/>
      <c r="PYB992" s="3"/>
      <c r="PYC992" s="3"/>
      <c r="PYD992" s="3"/>
      <c r="PYE992" s="3"/>
      <c r="PYF992" s="3"/>
      <c r="PYG992" s="3"/>
      <c r="PYH992" s="3"/>
      <c r="PYI992" s="3"/>
      <c r="PYJ992" s="3"/>
      <c r="PYK992" s="3"/>
      <c r="PYL992" s="3"/>
      <c r="PYM992" s="3"/>
      <c r="PYN992" s="3"/>
      <c r="PYO992" s="3"/>
      <c r="PYP992" s="3"/>
      <c r="PYQ992" s="3"/>
      <c r="PYR992" s="3"/>
      <c r="PYS992" s="3"/>
      <c r="PYT992" s="3"/>
      <c r="PYU992" s="3"/>
      <c r="PYV992" s="3"/>
      <c r="PYW992" s="3"/>
      <c r="PYX992" s="3"/>
      <c r="PYY992" s="3"/>
      <c r="PYZ992" s="3"/>
      <c r="PZA992" s="3"/>
      <c r="PZB992" s="3"/>
      <c r="PZC992" s="3"/>
      <c r="PZD992" s="3"/>
      <c r="PZE992" s="3"/>
      <c r="PZF992" s="3"/>
      <c r="PZG992" s="3"/>
      <c r="PZH992" s="3"/>
      <c r="PZI992" s="3"/>
      <c r="PZJ992" s="3"/>
      <c r="PZK992" s="3"/>
      <c r="PZL992" s="3"/>
      <c r="PZM992" s="3"/>
      <c r="PZN992" s="3"/>
      <c r="PZO992" s="3"/>
      <c r="PZP992" s="3"/>
      <c r="PZQ992" s="3"/>
      <c r="PZR992" s="3"/>
      <c r="PZS992" s="3"/>
      <c r="PZT992" s="3"/>
      <c r="PZU992" s="3"/>
      <c r="PZV992" s="3"/>
      <c r="PZW992" s="3"/>
      <c r="PZX992" s="3"/>
      <c r="PZY992" s="3"/>
      <c r="PZZ992" s="3"/>
      <c r="QAA992" s="3"/>
      <c r="QAB992" s="3"/>
      <c r="QAC992" s="3"/>
      <c r="QAD992" s="3"/>
      <c r="QAE992" s="3"/>
      <c r="QAF992" s="3"/>
      <c r="QAG992" s="3"/>
      <c r="QAH992" s="3"/>
      <c r="QAI992" s="3"/>
      <c r="QAJ992" s="3"/>
      <c r="QAK992" s="3"/>
      <c r="QAL992" s="3"/>
      <c r="QAM992" s="3"/>
      <c r="QAN992" s="3"/>
      <c r="QAO992" s="3"/>
      <c r="QAP992" s="3"/>
      <c r="QAQ992" s="3"/>
      <c r="QAR992" s="3"/>
      <c r="QAS992" s="3"/>
      <c r="QAT992" s="3"/>
      <c r="QAU992" s="3"/>
      <c r="QAV992" s="3"/>
      <c r="QAW992" s="3"/>
      <c r="QAX992" s="3"/>
      <c r="QAY992" s="3"/>
      <c r="QAZ992" s="3"/>
      <c r="QBA992" s="3"/>
      <c r="QBB992" s="3"/>
      <c r="QBC992" s="3"/>
      <c r="QBD992" s="3"/>
      <c r="QBE992" s="3"/>
      <c r="QBF992" s="3"/>
      <c r="QBG992" s="3"/>
      <c r="QBH992" s="3"/>
      <c r="QBI992" s="3"/>
      <c r="QBJ992" s="3"/>
      <c r="QBK992" s="3"/>
      <c r="QBL992" s="3"/>
      <c r="QBM992" s="3"/>
      <c r="QBN992" s="3"/>
      <c r="QBO992" s="3"/>
      <c r="QBP992" s="3"/>
      <c r="QBQ992" s="3"/>
      <c r="QBR992" s="3"/>
      <c r="QBS992" s="3"/>
      <c r="QBT992" s="3"/>
      <c r="QBU992" s="3"/>
      <c r="QBV992" s="3"/>
      <c r="QBW992" s="3"/>
      <c r="QBX992" s="3"/>
      <c r="QBY992" s="3"/>
      <c r="QBZ992" s="3"/>
      <c r="QCA992" s="3"/>
      <c r="QCB992" s="3"/>
      <c r="QCC992" s="3"/>
      <c r="QCD992" s="3"/>
      <c r="QCE992" s="3"/>
      <c r="QCF992" s="3"/>
      <c r="QCG992" s="3"/>
      <c r="QCH992" s="3"/>
      <c r="QCI992" s="3"/>
      <c r="QCJ992" s="3"/>
      <c r="QCK992" s="3"/>
      <c r="QCL992" s="3"/>
      <c r="QCM992" s="3"/>
      <c r="QCN992" s="3"/>
      <c r="QCO992" s="3"/>
      <c r="QCP992" s="3"/>
      <c r="QCQ992" s="3"/>
      <c r="QCR992" s="3"/>
      <c r="QCS992" s="3"/>
      <c r="QCT992" s="3"/>
      <c r="QCU992" s="3"/>
      <c r="QCV992" s="3"/>
      <c r="QCW992" s="3"/>
      <c r="QCX992" s="3"/>
      <c r="QCY992" s="3"/>
      <c r="QCZ992" s="3"/>
      <c r="QDA992" s="3"/>
      <c r="QDB992" s="3"/>
      <c r="QDC992" s="3"/>
      <c r="QDD992" s="3"/>
      <c r="QDE992" s="3"/>
      <c r="QDF992" s="3"/>
      <c r="QDG992" s="3"/>
      <c r="QDH992" s="3"/>
      <c r="QDI992" s="3"/>
      <c r="QDJ992" s="3"/>
      <c r="QDK992" s="3"/>
      <c r="QDL992" s="3"/>
      <c r="QDM992" s="3"/>
      <c r="QDN992" s="3"/>
      <c r="QDO992" s="3"/>
      <c r="QDP992" s="3"/>
      <c r="QDQ992" s="3"/>
      <c r="QDR992" s="3"/>
      <c r="QDS992" s="3"/>
      <c r="QDT992" s="3"/>
      <c r="QDU992" s="3"/>
      <c r="QDV992" s="3"/>
      <c r="QDW992" s="3"/>
      <c r="QDX992" s="3"/>
      <c r="QDY992" s="3"/>
      <c r="QDZ992" s="3"/>
      <c r="QEA992" s="3"/>
      <c r="QEB992" s="3"/>
      <c r="QEC992" s="3"/>
      <c r="QED992" s="3"/>
      <c r="QEE992" s="3"/>
      <c r="QEF992" s="3"/>
      <c r="QEG992" s="3"/>
      <c r="QEH992" s="3"/>
      <c r="QEI992" s="3"/>
      <c r="QEJ992" s="3"/>
      <c r="QEK992" s="3"/>
      <c r="QEL992" s="3"/>
      <c r="QEM992" s="3"/>
      <c r="QEN992" s="3"/>
      <c r="QEO992" s="3"/>
      <c r="QEP992" s="3"/>
      <c r="QEQ992" s="3"/>
      <c r="QER992" s="3"/>
      <c r="QES992" s="3"/>
      <c r="QET992" s="3"/>
      <c r="QEU992" s="3"/>
      <c r="QEV992" s="3"/>
      <c r="QEW992" s="3"/>
      <c r="QEX992" s="3"/>
      <c r="QEY992" s="3"/>
      <c r="QEZ992" s="3"/>
      <c r="QFA992" s="3"/>
      <c r="QFB992" s="3"/>
      <c r="QFC992" s="3"/>
      <c r="QFD992" s="3"/>
      <c r="QFE992" s="3"/>
      <c r="QFF992" s="3"/>
      <c r="QFG992" s="3"/>
      <c r="QFH992" s="3"/>
      <c r="QFI992" s="3"/>
      <c r="QFJ992" s="3"/>
      <c r="QFK992" s="3"/>
      <c r="QFL992" s="3"/>
      <c r="QFM992" s="3"/>
      <c r="QFN992" s="3"/>
      <c r="QFO992" s="3"/>
      <c r="QFP992" s="3"/>
      <c r="QFQ992" s="3"/>
      <c r="QFR992" s="3"/>
      <c r="QFS992" s="3"/>
      <c r="QFT992" s="3"/>
      <c r="QFU992" s="3"/>
      <c r="QFV992" s="3"/>
      <c r="QFW992" s="3"/>
      <c r="QFX992" s="3"/>
      <c r="QFY992" s="3"/>
      <c r="QFZ992" s="3"/>
      <c r="QGA992" s="3"/>
      <c r="QGB992" s="3"/>
      <c r="QGC992" s="3"/>
      <c r="QGD992" s="3"/>
      <c r="QGE992" s="3"/>
      <c r="QGF992" s="3"/>
      <c r="QGG992" s="3"/>
      <c r="QGH992" s="3"/>
      <c r="QGI992" s="3"/>
      <c r="QGJ992" s="3"/>
      <c r="QGK992" s="3"/>
      <c r="QGL992" s="3"/>
      <c r="QGM992" s="3"/>
      <c r="QGN992" s="3"/>
      <c r="QGO992" s="3"/>
      <c r="QGP992" s="3"/>
      <c r="QGQ992" s="3"/>
      <c r="QGR992" s="3"/>
      <c r="QGS992" s="3"/>
      <c r="QGT992" s="3"/>
      <c r="QGU992" s="3"/>
      <c r="QGV992" s="3"/>
      <c r="QGW992" s="3"/>
      <c r="QGX992" s="3"/>
      <c r="QGY992" s="3"/>
      <c r="QGZ992" s="3"/>
      <c r="QHA992" s="3"/>
      <c r="QHB992" s="3"/>
      <c r="QHC992" s="3"/>
      <c r="QHD992" s="3"/>
      <c r="QHE992" s="3"/>
      <c r="QHF992" s="3"/>
      <c r="QHG992" s="3"/>
      <c r="QHH992" s="3"/>
      <c r="QHI992" s="3"/>
      <c r="QHJ992" s="3"/>
      <c r="QHK992" s="3"/>
      <c r="QHL992" s="3"/>
      <c r="QHM992" s="3"/>
      <c r="QHN992" s="3"/>
      <c r="QHO992" s="3"/>
      <c r="QHP992" s="3"/>
      <c r="QHQ992" s="3"/>
      <c r="QHR992" s="3"/>
      <c r="QHS992" s="3"/>
      <c r="QHT992" s="3"/>
      <c r="QHU992" s="3"/>
      <c r="QHV992" s="3"/>
      <c r="QHW992" s="3"/>
      <c r="QHX992" s="3"/>
      <c r="QHY992" s="3"/>
      <c r="QHZ992" s="3"/>
      <c r="QIA992" s="3"/>
      <c r="QIB992" s="3"/>
      <c r="QIC992" s="3"/>
      <c r="QID992" s="3"/>
      <c r="QIE992" s="3"/>
      <c r="QIF992" s="3"/>
      <c r="QIG992" s="3"/>
      <c r="QIH992" s="3"/>
      <c r="QII992" s="3"/>
      <c r="QIJ992" s="3"/>
      <c r="QIK992" s="3"/>
      <c r="QIL992" s="3"/>
      <c r="QIM992" s="3"/>
      <c r="QIN992" s="3"/>
      <c r="QIO992" s="3"/>
      <c r="QIP992" s="3"/>
      <c r="QIQ992" s="3"/>
      <c r="QIR992" s="3"/>
      <c r="QIS992" s="3"/>
      <c r="QIT992" s="3"/>
      <c r="QIU992" s="3"/>
      <c r="QIV992" s="3"/>
      <c r="QIW992" s="3"/>
      <c r="QIX992" s="3"/>
      <c r="QIY992" s="3"/>
      <c r="QIZ992" s="3"/>
      <c r="QJA992" s="3"/>
      <c r="QJB992" s="3"/>
      <c r="QJC992" s="3"/>
      <c r="QJD992" s="3"/>
      <c r="QJE992" s="3"/>
      <c r="QJF992" s="3"/>
      <c r="QJG992" s="3"/>
      <c r="QJH992" s="3"/>
      <c r="QJI992" s="3"/>
      <c r="QJJ992" s="3"/>
      <c r="QJK992" s="3"/>
      <c r="QJL992" s="3"/>
      <c r="QJM992" s="3"/>
      <c r="QJN992" s="3"/>
      <c r="QJO992" s="3"/>
      <c r="QJP992" s="3"/>
      <c r="QJQ992" s="3"/>
      <c r="QJR992" s="3"/>
      <c r="QJS992" s="3"/>
      <c r="QJT992" s="3"/>
      <c r="QJU992" s="3"/>
      <c r="QJV992" s="3"/>
      <c r="QJW992" s="3"/>
      <c r="QJX992" s="3"/>
      <c r="QJY992" s="3"/>
      <c r="QJZ992" s="3"/>
      <c r="QKA992" s="3"/>
      <c r="QKB992" s="3"/>
      <c r="QKC992" s="3"/>
      <c r="QKD992" s="3"/>
      <c r="QKE992" s="3"/>
      <c r="QKF992" s="3"/>
      <c r="QKG992" s="3"/>
      <c r="QKH992" s="3"/>
      <c r="QKI992" s="3"/>
      <c r="QKJ992" s="3"/>
      <c r="QKK992" s="3"/>
      <c r="QKL992" s="3"/>
      <c r="QKM992" s="3"/>
      <c r="QKN992" s="3"/>
      <c r="QKO992" s="3"/>
      <c r="QKP992" s="3"/>
      <c r="QKQ992" s="3"/>
      <c r="QKR992" s="3"/>
      <c r="QKS992" s="3"/>
      <c r="QKT992" s="3"/>
      <c r="QKU992" s="3"/>
      <c r="QKV992" s="3"/>
      <c r="QKW992" s="3"/>
      <c r="QKX992" s="3"/>
      <c r="QKY992" s="3"/>
      <c r="QKZ992" s="3"/>
      <c r="QLA992" s="3"/>
      <c r="QLB992" s="3"/>
      <c r="QLC992" s="3"/>
      <c r="QLD992" s="3"/>
      <c r="QLE992" s="3"/>
      <c r="QLF992" s="3"/>
      <c r="QLG992" s="3"/>
      <c r="QLH992" s="3"/>
      <c r="QLI992" s="3"/>
      <c r="QLJ992" s="3"/>
      <c r="QLK992" s="3"/>
      <c r="QLL992" s="3"/>
      <c r="QLM992" s="3"/>
      <c r="QLN992" s="3"/>
      <c r="QLO992" s="3"/>
      <c r="QLP992" s="3"/>
      <c r="QLQ992" s="3"/>
      <c r="QLR992" s="3"/>
      <c r="QLS992" s="3"/>
      <c r="QLT992" s="3"/>
      <c r="QLU992" s="3"/>
      <c r="QLV992" s="3"/>
      <c r="QLW992" s="3"/>
      <c r="QLX992" s="3"/>
      <c r="QLY992" s="3"/>
      <c r="QLZ992" s="3"/>
      <c r="QMA992" s="3"/>
      <c r="QMB992" s="3"/>
      <c r="QMC992" s="3"/>
      <c r="QMD992" s="3"/>
      <c r="QME992" s="3"/>
      <c r="QMF992" s="3"/>
      <c r="QMG992" s="3"/>
      <c r="QMH992" s="3"/>
      <c r="QMI992" s="3"/>
      <c r="QMJ992" s="3"/>
      <c r="QMK992" s="3"/>
      <c r="QML992" s="3"/>
      <c r="QMM992" s="3"/>
      <c r="QMN992" s="3"/>
      <c r="QMO992" s="3"/>
      <c r="QMP992" s="3"/>
      <c r="QMQ992" s="3"/>
      <c r="QMR992" s="3"/>
      <c r="QMS992" s="3"/>
      <c r="QMT992" s="3"/>
      <c r="QMU992" s="3"/>
      <c r="QMV992" s="3"/>
      <c r="QMW992" s="3"/>
      <c r="QMX992" s="3"/>
      <c r="QMY992" s="3"/>
      <c r="QMZ992" s="3"/>
      <c r="QNA992" s="3"/>
      <c r="QNB992" s="3"/>
      <c r="QNC992" s="3"/>
      <c r="QND992" s="3"/>
      <c r="QNE992" s="3"/>
      <c r="QNF992" s="3"/>
      <c r="QNG992" s="3"/>
      <c r="QNH992" s="3"/>
      <c r="QNI992" s="3"/>
      <c r="QNJ992" s="3"/>
      <c r="QNK992" s="3"/>
      <c r="QNL992" s="3"/>
      <c r="QNM992" s="3"/>
      <c r="QNN992" s="3"/>
      <c r="QNO992" s="3"/>
      <c r="QNP992" s="3"/>
      <c r="QNQ992" s="3"/>
      <c r="QNR992" s="3"/>
      <c r="QNS992" s="3"/>
      <c r="QNT992" s="3"/>
      <c r="QNU992" s="3"/>
      <c r="QNV992" s="3"/>
      <c r="QNW992" s="3"/>
      <c r="QNX992" s="3"/>
      <c r="QNY992" s="3"/>
      <c r="QNZ992" s="3"/>
      <c r="QOA992" s="3"/>
      <c r="QOB992" s="3"/>
      <c r="QOC992" s="3"/>
      <c r="QOD992" s="3"/>
      <c r="QOE992" s="3"/>
      <c r="QOF992" s="3"/>
      <c r="QOG992" s="3"/>
      <c r="QOH992" s="3"/>
      <c r="QOI992" s="3"/>
      <c r="QOJ992" s="3"/>
      <c r="QOK992" s="3"/>
      <c r="QOL992" s="3"/>
      <c r="QOM992" s="3"/>
      <c r="QON992" s="3"/>
      <c r="QOO992" s="3"/>
      <c r="QOP992" s="3"/>
      <c r="QOQ992" s="3"/>
      <c r="QOR992" s="3"/>
      <c r="QOS992" s="3"/>
      <c r="QOT992" s="3"/>
      <c r="QOU992" s="3"/>
      <c r="QOV992" s="3"/>
      <c r="QOW992" s="3"/>
      <c r="QOX992" s="3"/>
      <c r="QOY992" s="3"/>
      <c r="QOZ992" s="3"/>
      <c r="QPA992" s="3"/>
      <c r="QPB992" s="3"/>
      <c r="QPC992" s="3"/>
      <c r="QPD992" s="3"/>
      <c r="QPE992" s="3"/>
      <c r="QPF992" s="3"/>
      <c r="QPG992" s="3"/>
      <c r="QPH992" s="3"/>
      <c r="QPI992" s="3"/>
      <c r="QPJ992" s="3"/>
      <c r="QPK992" s="3"/>
      <c r="QPL992" s="3"/>
      <c r="QPM992" s="3"/>
      <c r="QPN992" s="3"/>
      <c r="QPO992" s="3"/>
      <c r="QPP992" s="3"/>
      <c r="QPQ992" s="3"/>
      <c r="QPR992" s="3"/>
      <c r="QPS992" s="3"/>
      <c r="QPT992" s="3"/>
      <c r="QPU992" s="3"/>
      <c r="QPV992" s="3"/>
      <c r="QPW992" s="3"/>
      <c r="QPX992" s="3"/>
      <c r="QPY992" s="3"/>
      <c r="QPZ992" s="3"/>
      <c r="QQA992" s="3"/>
      <c r="QQB992" s="3"/>
      <c r="QQC992" s="3"/>
      <c r="QQD992" s="3"/>
      <c r="QQE992" s="3"/>
      <c r="QQF992" s="3"/>
      <c r="QQG992" s="3"/>
      <c r="QQH992" s="3"/>
      <c r="QQI992" s="3"/>
      <c r="QQJ992" s="3"/>
      <c r="QQK992" s="3"/>
      <c r="QQL992" s="3"/>
      <c r="QQM992" s="3"/>
      <c r="QQN992" s="3"/>
      <c r="QQO992" s="3"/>
      <c r="QQP992" s="3"/>
      <c r="QQQ992" s="3"/>
      <c r="QQR992" s="3"/>
      <c r="QQS992" s="3"/>
      <c r="QQT992" s="3"/>
      <c r="QQU992" s="3"/>
      <c r="QQV992" s="3"/>
      <c r="QQW992" s="3"/>
      <c r="QQX992" s="3"/>
      <c r="QQY992" s="3"/>
      <c r="QQZ992" s="3"/>
      <c r="QRA992" s="3"/>
      <c r="QRB992" s="3"/>
      <c r="QRC992" s="3"/>
      <c r="QRD992" s="3"/>
      <c r="QRE992" s="3"/>
      <c r="QRF992" s="3"/>
      <c r="QRG992" s="3"/>
      <c r="QRH992" s="3"/>
      <c r="QRI992" s="3"/>
      <c r="QRJ992" s="3"/>
      <c r="QRK992" s="3"/>
      <c r="QRL992" s="3"/>
      <c r="QRM992" s="3"/>
      <c r="QRN992" s="3"/>
      <c r="QRO992" s="3"/>
      <c r="QRP992" s="3"/>
      <c r="QRQ992" s="3"/>
      <c r="QRR992" s="3"/>
      <c r="QRS992" s="3"/>
      <c r="QRT992" s="3"/>
      <c r="QRU992" s="3"/>
      <c r="QRV992" s="3"/>
      <c r="QRW992" s="3"/>
      <c r="QRX992" s="3"/>
      <c r="QRY992" s="3"/>
      <c r="QRZ992" s="3"/>
      <c r="QSA992" s="3"/>
      <c r="QSB992" s="3"/>
      <c r="QSC992" s="3"/>
      <c r="QSD992" s="3"/>
      <c r="QSE992" s="3"/>
      <c r="QSF992" s="3"/>
      <c r="QSG992" s="3"/>
      <c r="QSH992" s="3"/>
      <c r="QSI992" s="3"/>
      <c r="QSJ992" s="3"/>
      <c r="QSK992" s="3"/>
      <c r="QSL992" s="3"/>
      <c r="QSM992" s="3"/>
      <c r="QSN992" s="3"/>
      <c r="QSO992" s="3"/>
      <c r="QSP992" s="3"/>
      <c r="QSQ992" s="3"/>
      <c r="QSR992" s="3"/>
      <c r="QSS992" s="3"/>
      <c r="QST992" s="3"/>
      <c r="QSU992" s="3"/>
      <c r="QSV992" s="3"/>
      <c r="QSW992" s="3"/>
      <c r="QSX992" s="3"/>
      <c r="QSY992" s="3"/>
      <c r="QSZ992" s="3"/>
      <c r="QTA992" s="3"/>
      <c r="QTB992" s="3"/>
      <c r="QTC992" s="3"/>
      <c r="QTD992" s="3"/>
      <c r="QTE992" s="3"/>
      <c r="QTF992" s="3"/>
      <c r="QTG992" s="3"/>
      <c r="QTH992" s="3"/>
      <c r="QTI992" s="3"/>
      <c r="QTJ992" s="3"/>
      <c r="QTK992" s="3"/>
      <c r="QTL992" s="3"/>
      <c r="QTM992" s="3"/>
      <c r="QTN992" s="3"/>
      <c r="QTO992" s="3"/>
      <c r="QTP992" s="3"/>
      <c r="QTQ992" s="3"/>
      <c r="QTR992" s="3"/>
      <c r="QTS992" s="3"/>
      <c r="QTT992" s="3"/>
      <c r="QTU992" s="3"/>
      <c r="QTV992" s="3"/>
      <c r="QTW992" s="3"/>
      <c r="QTX992" s="3"/>
      <c r="QTY992" s="3"/>
      <c r="QTZ992" s="3"/>
      <c r="QUA992" s="3"/>
      <c r="QUB992" s="3"/>
      <c r="QUC992" s="3"/>
      <c r="QUD992" s="3"/>
      <c r="QUE992" s="3"/>
      <c r="QUF992" s="3"/>
      <c r="QUG992" s="3"/>
      <c r="QUH992" s="3"/>
      <c r="QUI992" s="3"/>
      <c r="QUJ992" s="3"/>
      <c r="QUK992" s="3"/>
      <c r="QUL992" s="3"/>
      <c r="QUM992" s="3"/>
      <c r="QUN992" s="3"/>
      <c r="QUO992" s="3"/>
      <c r="QUP992" s="3"/>
      <c r="QUQ992" s="3"/>
      <c r="QUR992" s="3"/>
      <c r="QUS992" s="3"/>
      <c r="QUT992" s="3"/>
      <c r="QUU992" s="3"/>
      <c r="QUV992" s="3"/>
      <c r="QUW992" s="3"/>
      <c r="QUX992" s="3"/>
      <c r="QUY992" s="3"/>
      <c r="QUZ992" s="3"/>
      <c r="QVA992" s="3"/>
      <c r="QVB992" s="3"/>
      <c r="QVC992" s="3"/>
      <c r="QVD992" s="3"/>
      <c r="QVE992" s="3"/>
      <c r="QVF992" s="3"/>
      <c r="QVG992" s="3"/>
      <c r="QVH992" s="3"/>
      <c r="QVI992" s="3"/>
      <c r="QVJ992" s="3"/>
      <c r="QVK992" s="3"/>
      <c r="QVL992" s="3"/>
      <c r="QVM992" s="3"/>
      <c r="QVN992" s="3"/>
      <c r="QVO992" s="3"/>
      <c r="QVP992" s="3"/>
      <c r="QVQ992" s="3"/>
      <c r="QVR992" s="3"/>
      <c r="QVS992" s="3"/>
      <c r="QVT992" s="3"/>
      <c r="QVU992" s="3"/>
      <c r="QVV992" s="3"/>
      <c r="QVW992" s="3"/>
      <c r="QVX992" s="3"/>
      <c r="QVY992" s="3"/>
      <c r="QVZ992" s="3"/>
      <c r="QWA992" s="3"/>
      <c r="QWB992" s="3"/>
      <c r="QWC992" s="3"/>
      <c r="QWD992" s="3"/>
      <c r="QWE992" s="3"/>
      <c r="QWF992" s="3"/>
      <c r="QWG992" s="3"/>
      <c r="QWH992" s="3"/>
      <c r="QWI992" s="3"/>
      <c r="QWJ992" s="3"/>
      <c r="QWK992" s="3"/>
      <c r="QWL992" s="3"/>
      <c r="QWM992" s="3"/>
      <c r="QWN992" s="3"/>
      <c r="QWO992" s="3"/>
      <c r="QWP992" s="3"/>
      <c r="QWQ992" s="3"/>
      <c r="QWR992" s="3"/>
      <c r="QWS992" s="3"/>
      <c r="QWT992" s="3"/>
      <c r="QWU992" s="3"/>
      <c r="QWV992" s="3"/>
      <c r="QWW992" s="3"/>
      <c r="QWX992" s="3"/>
      <c r="QWY992" s="3"/>
      <c r="QWZ992" s="3"/>
      <c r="QXA992" s="3"/>
      <c r="QXB992" s="3"/>
      <c r="QXC992" s="3"/>
      <c r="QXD992" s="3"/>
      <c r="QXE992" s="3"/>
      <c r="QXF992" s="3"/>
      <c r="QXG992" s="3"/>
      <c r="QXH992" s="3"/>
      <c r="QXI992" s="3"/>
      <c r="QXJ992" s="3"/>
      <c r="QXK992" s="3"/>
      <c r="QXL992" s="3"/>
      <c r="QXM992" s="3"/>
      <c r="QXN992" s="3"/>
      <c r="QXO992" s="3"/>
      <c r="QXP992" s="3"/>
      <c r="QXQ992" s="3"/>
      <c r="QXR992" s="3"/>
      <c r="QXS992" s="3"/>
      <c r="QXT992" s="3"/>
      <c r="QXU992" s="3"/>
      <c r="QXV992" s="3"/>
      <c r="QXW992" s="3"/>
      <c r="QXX992" s="3"/>
      <c r="QXY992" s="3"/>
      <c r="QXZ992" s="3"/>
      <c r="QYA992" s="3"/>
      <c r="QYB992" s="3"/>
      <c r="QYC992" s="3"/>
      <c r="QYD992" s="3"/>
      <c r="QYE992" s="3"/>
      <c r="QYF992" s="3"/>
      <c r="QYG992" s="3"/>
      <c r="QYH992" s="3"/>
      <c r="QYI992" s="3"/>
      <c r="QYJ992" s="3"/>
      <c r="QYK992" s="3"/>
      <c r="QYL992" s="3"/>
      <c r="QYM992" s="3"/>
      <c r="QYN992" s="3"/>
      <c r="QYO992" s="3"/>
      <c r="QYP992" s="3"/>
      <c r="QYQ992" s="3"/>
      <c r="QYR992" s="3"/>
      <c r="QYS992" s="3"/>
      <c r="QYT992" s="3"/>
      <c r="QYU992" s="3"/>
      <c r="QYV992" s="3"/>
      <c r="QYW992" s="3"/>
      <c r="QYX992" s="3"/>
      <c r="QYY992" s="3"/>
      <c r="QYZ992" s="3"/>
      <c r="QZA992" s="3"/>
      <c r="QZB992" s="3"/>
      <c r="QZC992" s="3"/>
      <c r="QZD992" s="3"/>
      <c r="QZE992" s="3"/>
      <c r="QZF992" s="3"/>
      <c r="QZG992" s="3"/>
      <c r="QZH992" s="3"/>
      <c r="QZI992" s="3"/>
      <c r="QZJ992" s="3"/>
      <c r="QZK992" s="3"/>
      <c r="QZL992" s="3"/>
      <c r="QZM992" s="3"/>
      <c r="QZN992" s="3"/>
      <c r="QZO992" s="3"/>
      <c r="QZP992" s="3"/>
      <c r="QZQ992" s="3"/>
      <c r="QZR992" s="3"/>
      <c r="QZS992" s="3"/>
      <c r="QZT992" s="3"/>
      <c r="QZU992" s="3"/>
      <c r="QZV992" s="3"/>
      <c r="QZW992" s="3"/>
      <c r="QZX992" s="3"/>
      <c r="QZY992" s="3"/>
      <c r="QZZ992" s="3"/>
      <c r="RAA992" s="3"/>
      <c r="RAB992" s="3"/>
      <c r="RAC992" s="3"/>
      <c r="RAD992" s="3"/>
      <c r="RAE992" s="3"/>
      <c r="RAF992" s="3"/>
      <c r="RAG992" s="3"/>
      <c r="RAH992" s="3"/>
      <c r="RAI992" s="3"/>
      <c r="RAJ992" s="3"/>
      <c r="RAK992" s="3"/>
      <c r="RAL992" s="3"/>
      <c r="RAM992" s="3"/>
      <c r="RAN992" s="3"/>
      <c r="RAO992" s="3"/>
      <c r="RAP992" s="3"/>
      <c r="RAQ992" s="3"/>
      <c r="RAR992" s="3"/>
      <c r="RAS992" s="3"/>
      <c r="RAT992" s="3"/>
      <c r="RAU992" s="3"/>
      <c r="RAV992" s="3"/>
      <c r="RAW992" s="3"/>
      <c r="RAX992" s="3"/>
      <c r="RAY992" s="3"/>
      <c r="RAZ992" s="3"/>
      <c r="RBA992" s="3"/>
      <c r="RBB992" s="3"/>
      <c r="RBC992" s="3"/>
      <c r="RBD992" s="3"/>
      <c r="RBE992" s="3"/>
      <c r="RBF992" s="3"/>
      <c r="RBG992" s="3"/>
      <c r="RBH992" s="3"/>
      <c r="RBI992" s="3"/>
      <c r="RBJ992" s="3"/>
      <c r="RBK992" s="3"/>
      <c r="RBL992" s="3"/>
      <c r="RBM992" s="3"/>
      <c r="RBN992" s="3"/>
      <c r="RBO992" s="3"/>
      <c r="RBP992" s="3"/>
      <c r="RBQ992" s="3"/>
      <c r="RBR992" s="3"/>
      <c r="RBS992" s="3"/>
      <c r="RBT992" s="3"/>
      <c r="RBU992" s="3"/>
      <c r="RBV992" s="3"/>
      <c r="RBW992" s="3"/>
      <c r="RBX992" s="3"/>
      <c r="RBY992" s="3"/>
      <c r="RBZ992" s="3"/>
      <c r="RCA992" s="3"/>
      <c r="RCB992" s="3"/>
      <c r="RCC992" s="3"/>
      <c r="RCD992" s="3"/>
      <c r="RCE992" s="3"/>
      <c r="RCF992" s="3"/>
      <c r="RCG992" s="3"/>
      <c r="RCH992" s="3"/>
      <c r="RCI992" s="3"/>
      <c r="RCJ992" s="3"/>
      <c r="RCK992" s="3"/>
      <c r="RCL992" s="3"/>
      <c r="RCM992" s="3"/>
      <c r="RCN992" s="3"/>
      <c r="RCO992" s="3"/>
      <c r="RCP992" s="3"/>
      <c r="RCQ992" s="3"/>
      <c r="RCR992" s="3"/>
      <c r="RCS992" s="3"/>
      <c r="RCT992" s="3"/>
      <c r="RCU992" s="3"/>
      <c r="RCV992" s="3"/>
      <c r="RCW992" s="3"/>
      <c r="RCX992" s="3"/>
      <c r="RCY992" s="3"/>
      <c r="RCZ992" s="3"/>
      <c r="RDA992" s="3"/>
      <c r="RDB992" s="3"/>
      <c r="RDC992" s="3"/>
      <c r="RDD992" s="3"/>
      <c r="RDE992" s="3"/>
      <c r="RDF992" s="3"/>
      <c r="RDG992" s="3"/>
      <c r="RDH992" s="3"/>
      <c r="RDI992" s="3"/>
      <c r="RDJ992" s="3"/>
      <c r="RDK992" s="3"/>
      <c r="RDL992" s="3"/>
      <c r="RDM992" s="3"/>
      <c r="RDN992" s="3"/>
      <c r="RDO992" s="3"/>
      <c r="RDP992" s="3"/>
      <c r="RDQ992" s="3"/>
      <c r="RDR992" s="3"/>
      <c r="RDS992" s="3"/>
      <c r="RDT992" s="3"/>
      <c r="RDU992" s="3"/>
      <c r="RDV992" s="3"/>
      <c r="RDW992" s="3"/>
      <c r="RDX992" s="3"/>
      <c r="RDY992" s="3"/>
      <c r="RDZ992" s="3"/>
      <c r="REA992" s="3"/>
      <c r="REB992" s="3"/>
      <c r="REC992" s="3"/>
      <c r="RED992" s="3"/>
      <c r="REE992" s="3"/>
      <c r="REF992" s="3"/>
      <c r="REG992" s="3"/>
      <c r="REH992" s="3"/>
      <c r="REI992" s="3"/>
      <c r="REJ992" s="3"/>
      <c r="REK992" s="3"/>
      <c r="REL992" s="3"/>
      <c r="REM992" s="3"/>
      <c r="REN992" s="3"/>
      <c r="REO992" s="3"/>
      <c r="REP992" s="3"/>
      <c r="REQ992" s="3"/>
      <c r="RER992" s="3"/>
      <c r="RES992" s="3"/>
      <c r="RET992" s="3"/>
      <c r="REU992" s="3"/>
      <c r="REV992" s="3"/>
      <c r="REW992" s="3"/>
      <c r="REX992" s="3"/>
      <c r="REY992" s="3"/>
      <c r="REZ992" s="3"/>
      <c r="RFA992" s="3"/>
      <c r="RFB992" s="3"/>
      <c r="RFC992" s="3"/>
      <c r="RFD992" s="3"/>
      <c r="RFE992" s="3"/>
      <c r="RFF992" s="3"/>
      <c r="RFG992" s="3"/>
      <c r="RFH992" s="3"/>
      <c r="RFI992" s="3"/>
      <c r="RFJ992" s="3"/>
      <c r="RFK992" s="3"/>
      <c r="RFL992" s="3"/>
      <c r="RFM992" s="3"/>
      <c r="RFN992" s="3"/>
      <c r="RFO992" s="3"/>
      <c r="RFP992" s="3"/>
      <c r="RFQ992" s="3"/>
      <c r="RFR992" s="3"/>
      <c r="RFS992" s="3"/>
      <c r="RFT992" s="3"/>
      <c r="RFU992" s="3"/>
      <c r="RFV992" s="3"/>
      <c r="RFW992" s="3"/>
      <c r="RFX992" s="3"/>
      <c r="RFY992" s="3"/>
      <c r="RFZ992" s="3"/>
      <c r="RGA992" s="3"/>
      <c r="RGB992" s="3"/>
      <c r="RGC992" s="3"/>
      <c r="RGD992" s="3"/>
      <c r="RGE992" s="3"/>
      <c r="RGF992" s="3"/>
      <c r="RGG992" s="3"/>
      <c r="RGH992" s="3"/>
      <c r="RGI992" s="3"/>
      <c r="RGJ992" s="3"/>
      <c r="RGK992" s="3"/>
      <c r="RGL992" s="3"/>
      <c r="RGM992" s="3"/>
      <c r="RGN992" s="3"/>
      <c r="RGO992" s="3"/>
      <c r="RGP992" s="3"/>
      <c r="RGQ992" s="3"/>
      <c r="RGR992" s="3"/>
      <c r="RGS992" s="3"/>
      <c r="RGT992" s="3"/>
      <c r="RGU992" s="3"/>
      <c r="RGV992" s="3"/>
      <c r="RGW992" s="3"/>
      <c r="RGX992" s="3"/>
      <c r="RGY992" s="3"/>
      <c r="RGZ992" s="3"/>
      <c r="RHA992" s="3"/>
      <c r="RHB992" s="3"/>
      <c r="RHC992" s="3"/>
      <c r="RHD992" s="3"/>
      <c r="RHE992" s="3"/>
      <c r="RHF992" s="3"/>
      <c r="RHG992" s="3"/>
      <c r="RHH992" s="3"/>
      <c r="RHI992" s="3"/>
      <c r="RHJ992" s="3"/>
      <c r="RHK992" s="3"/>
      <c r="RHL992" s="3"/>
      <c r="RHM992" s="3"/>
      <c r="RHN992" s="3"/>
      <c r="RHO992" s="3"/>
      <c r="RHP992" s="3"/>
      <c r="RHQ992" s="3"/>
      <c r="RHR992" s="3"/>
      <c r="RHS992" s="3"/>
      <c r="RHT992" s="3"/>
      <c r="RHU992" s="3"/>
      <c r="RHV992" s="3"/>
      <c r="RHW992" s="3"/>
      <c r="RHX992" s="3"/>
      <c r="RHY992" s="3"/>
      <c r="RHZ992" s="3"/>
      <c r="RIA992" s="3"/>
      <c r="RIB992" s="3"/>
      <c r="RIC992" s="3"/>
      <c r="RID992" s="3"/>
      <c r="RIE992" s="3"/>
      <c r="RIF992" s="3"/>
      <c r="RIG992" s="3"/>
      <c r="RIH992" s="3"/>
      <c r="RII992" s="3"/>
      <c r="RIJ992" s="3"/>
      <c r="RIK992" s="3"/>
      <c r="RIL992" s="3"/>
      <c r="RIM992" s="3"/>
      <c r="RIN992" s="3"/>
      <c r="RIO992" s="3"/>
      <c r="RIP992" s="3"/>
      <c r="RIQ992" s="3"/>
      <c r="RIR992" s="3"/>
      <c r="RIS992" s="3"/>
      <c r="RIT992" s="3"/>
      <c r="RIU992" s="3"/>
      <c r="RIV992" s="3"/>
      <c r="RIW992" s="3"/>
      <c r="RIX992" s="3"/>
      <c r="RIY992" s="3"/>
      <c r="RIZ992" s="3"/>
      <c r="RJA992" s="3"/>
      <c r="RJB992" s="3"/>
      <c r="RJC992" s="3"/>
      <c r="RJD992" s="3"/>
      <c r="RJE992" s="3"/>
      <c r="RJF992" s="3"/>
      <c r="RJG992" s="3"/>
      <c r="RJH992" s="3"/>
      <c r="RJI992" s="3"/>
      <c r="RJJ992" s="3"/>
      <c r="RJK992" s="3"/>
      <c r="RJL992" s="3"/>
      <c r="RJM992" s="3"/>
      <c r="RJN992" s="3"/>
      <c r="RJO992" s="3"/>
      <c r="RJP992" s="3"/>
      <c r="RJQ992" s="3"/>
      <c r="RJR992" s="3"/>
      <c r="RJS992" s="3"/>
      <c r="RJT992" s="3"/>
      <c r="RJU992" s="3"/>
      <c r="RJV992" s="3"/>
      <c r="RJW992" s="3"/>
      <c r="RJX992" s="3"/>
      <c r="RJY992" s="3"/>
      <c r="RJZ992" s="3"/>
      <c r="RKA992" s="3"/>
      <c r="RKB992" s="3"/>
      <c r="RKC992" s="3"/>
      <c r="RKD992" s="3"/>
      <c r="RKE992" s="3"/>
      <c r="RKF992" s="3"/>
      <c r="RKG992" s="3"/>
      <c r="RKH992" s="3"/>
      <c r="RKI992" s="3"/>
      <c r="RKJ992" s="3"/>
      <c r="RKK992" s="3"/>
      <c r="RKL992" s="3"/>
      <c r="RKM992" s="3"/>
      <c r="RKN992" s="3"/>
      <c r="RKO992" s="3"/>
      <c r="RKP992" s="3"/>
      <c r="RKQ992" s="3"/>
      <c r="RKR992" s="3"/>
      <c r="RKS992" s="3"/>
      <c r="RKT992" s="3"/>
      <c r="RKU992" s="3"/>
      <c r="RKV992" s="3"/>
      <c r="RKW992" s="3"/>
      <c r="RKX992" s="3"/>
      <c r="RKY992" s="3"/>
      <c r="RKZ992" s="3"/>
      <c r="RLA992" s="3"/>
      <c r="RLB992" s="3"/>
      <c r="RLC992" s="3"/>
      <c r="RLD992" s="3"/>
      <c r="RLE992" s="3"/>
      <c r="RLF992" s="3"/>
      <c r="RLG992" s="3"/>
      <c r="RLH992" s="3"/>
      <c r="RLI992" s="3"/>
      <c r="RLJ992" s="3"/>
      <c r="RLK992" s="3"/>
      <c r="RLL992" s="3"/>
      <c r="RLM992" s="3"/>
      <c r="RLN992" s="3"/>
      <c r="RLO992" s="3"/>
      <c r="RLP992" s="3"/>
      <c r="RLQ992" s="3"/>
      <c r="RLR992" s="3"/>
      <c r="RLS992" s="3"/>
      <c r="RLT992" s="3"/>
      <c r="RLU992" s="3"/>
      <c r="RLV992" s="3"/>
      <c r="RLW992" s="3"/>
      <c r="RLX992" s="3"/>
      <c r="RLY992" s="3"/>
      <c r="RLZ992" s="3"/>
      <c r="RMA992" s="3"/>
      <c r="RMB992" s="3"/>
      <c r="RMC992" s="3"/>
      <c r="RMD992" s="3"/>
      <c r="RME992" s="3"/>
      <c r="RMF992" s="3"/>
      <c r="RMG992" s="3"/>
      <c r="RMH992" s="3"/>
      <c r="RMI992" s="3"/>
      <c r="RMJ992" s="3"/>
      <c r="RMK992" s="3"/>
      <c r="RML992" s="3"/>
      <c r="RMM992" s="3"/>
      <c r="RMN992" s="3"/>
      <c r="RMO992" s="3"/>
      <c r="RMP992" s="3"/>
      <c r="RMQ992" s="3"/>
      <c r="RMR992" s="3"/>
      <c r="RMS992" s="3"/>
      <c r="RMT992" s="3"/>
      <c r="RMU992" s="3"/>
      <c r="RMV992" s="3"/>
      <c r="RMW992" s="3"/>
      <c r="RMX992" s="3"/>
      <c r="RMY992" s="3"/>
      <c r="RMZ992" s="3"/>
      <c r="RNA992" s="3"/>
      <c r="RNB992" s="3"/>
      <c r="RNC992" s="3"/>
      <c r="RND992" s="3"/>
      <c r="RNE992" s="3"/>
      <c r="RNF992" s="3"/>
      <c r="RNG992" s="3"/>
      <c r="RNH992" s="3"/>
      <c r="RNI992" s="3"/>
      <c r="RNJ992" s="3"/>
      <c r="RNK992" s="3"/>
      <c r="RNL992" s="3"/>
      <c r="RNM992" s="3"/>
      <c r="RNN992" s="3"/>
      <c r="RNO992" s="3"/>
      <c r="RNP992" s="3"/>
      <c r="RNQ992" s="3"/>
      <c r="RNR992" s="3"/>
      <c r="RNS992" s="3"/>
      <c r="RNT992" s="3"/>
      <c r="RNU992" s="3"/>
      <c r="RNV992" s="3"/>
      <c r="RNW992" s="3"/>
      <c r="RNX992" s="3"/>
      <c r="RNY992" s="3"/>
      <c r="RNZ992" s="3"/>
      <c r="ROA992" s="3"/>
      <c r="ROB992" s="3"/>
      <c r="ROC992" s="3"/>
      <c r="ROD992" s="3"/>
      <c r="ROE992" s="3"/>
      <c r="ROF992" s="3"/>
      <c r="ROG992" s="3"/>
      <c r="ROH992" s="3"/>
      <c r="ROI992" s="3"/>
      <c r="ROJ992" s="3"/>
      <c r="ROK992" s="3"/>
      <c r="ROL992" s="3"/>
      <c r="ROM992" s="3"/>
      <c r="RON992" s="3"/>
      <c r="ROO992" s="3"/>
      <c r="ROP992" s="3"/>
      <c r="ROQ992" s="3"/>
      <c r="ROR992" s="3"/>
      <c r="ROS992" s="3"/>
      <c r="ROT992" s="3"/>
      <c r="ROU992" s="3"/>
      <c r="ROV992" s="3"/>
      <c r="ROW992" s="3"/>
      <c r="ROX992" s="3"/>
      <c r="ROY992" s="3"/>
      <c r="ROZ992" s="3"/>
      <c r="RPA992" s="3"/>
      <c r="RPB992" s="3"/>
      <c r="RPC992" s="3"/>
      <c r="RPD992" s="3"/>
      <c r="RPE992" s="3"/>
      <c r="RPF992" s="3"/>
      <c r="RPG992" s="3"/>
      <c r="RPH992" s="3"/>
      <c r="RPI992" s="3"/>
      <c r="RPJ992" s="3"/>
      <c r="RPK992" s="3"/>
      <c r="RPL992" s="3"/>
      <c r="RPM992" s="3"/>
      <c r="RPN992" s="3"/>
      <c r="RPO992" s="3"/>
      <c r="RPP992" s="3"/>
      <c r="RPQ992" s="3"/>
      <c r="RPR992" s="3"/>
      <c r="RPS992" s="3"/>
      <c r="RPT992" s="3"/>
      <c r="RPU992" s="3"/>
      <c r="RPV992" s="3"/>
      <c r="RPW992" s="3"/>
      <c r="RPX992" s="3"/>
      <c r="RPY992" s="3"/>
      <c r="RPZ992" s="3"/>
      <c r="RQA992" s="3"/>
      <c r="RQB992" s="3"/>
      <c r="RQC992" s="3"/>
      <c r="RQD992" s="3"/>
      <c r="RQE992" s="3"/>
      <c r="RQF992" s="3"/>
      <c r="RQG992" s="3"/>
      <c r="RQH992" s="3"/>
      <c r="RQI992" s="3"/>
      <c r="RQJ992" s="3"/>
      <c r="RQK992" s="3"/>
      <c r="RQL992" s="3"/>
      <c r="RQM992" s="3"/>
      <c r="RQN992" s="3"/>
      <c r="RQO992" s="3"/>
      <c r="RQP992" s="3"/>
      <c r="RQQ992" s="3"/>
      <c r="RQR992" s="3"/>
      <c r="RQS992" s="3"/>
      <c r="RQT992" s="3"/>
      <c r="RQU992" s="3"/>
      <c r="RQV992" s="3"/>
      <c r="RQW992" s="3"/>
      <c r="RQX992" s="3"/>
      <c r="RQY992" s="3"/>
      <c r="RQZ992" s="3"/>
      <c r="RRA992" s="3"/>
      <c r="RRB992" s="3"/>
      <c r="RRC992" s="3"/>
      <c r="RRD992" s="3"/>
      <c r="RRE992" s="3"/>
      <c r="RRF992" s="3"/>
      <c r="RRG992" s="3"/>
      <c r="RRH992" s="3"/>
      <c r="RRI992" s="3"/>
      <c r="RRJ992" s="3"/>
      <c r="RRK992" s="3"/>
      <c r="RRL992" s="3"/>
      <c r="RRM992" s="3"/>
      <c r="RRN992" s="3"/>
      <c r="RRO992" s="3"/>
      <c r="RRP992" s="3"/>
      <c r="RRQ992" s="3"/>
      <c r="RRR992" s="3"/>
      <c r="RRS992" s="3"/>
      <c r="RRT992" s="3"/>
      <c r="RRU992" s="3"/>
      <c r="RRV992" s="3"/>
      <c r="RRW992" s="3"/>
      <c r="RRX992" s="3"/>
      <c r="RRY992" s="3"/>
      <c r="RRZ992" s="3"/>
      <c r="RSA992" s="3"/>
      <c r="RSB992" s="3"/>
      <c r="RSC992" s="3"/>
      <c r="RSD992" s="3"/>
      <c r="RSE992" s="3"/>
      <c r="RSF992" s="3"/>
      <c r="RSG992" s="3"/>
      <c r="RSH992" s="3"/>
      <c r="RSI992" s="3"/>
      <c r="RSJ992" s="3"/>
      <c r="RSK992" s="3"/>
      <c r="RSL992" s="3"/>
      <c r="RSM992" s="3"/>
      <c r="RSN992" s="3"/>
      <c r="RSO992" s="3"/>
      <c r="RSP992" s="3"/>
      <c r="RSQ992" s="3"/>
      <c r="RSR992" s="3"/>
      <c r="RSS992" s="3"/>
      <c r="RST992" s="3"/>
      <c r="RSU992" s="3"/>
      <c r="RSV992" s="3"/>
      <c r="RSW992" s="3"/>
      <c r="RSX992" s="3"/>
      <c r="RSY992" s="3"/>
      <c r="RSZ992" s="3"/>
      <c r="RTA992" s="3"/>
      <c r="RTB992" s="3"/>
      <c r="RTC992" s="3"/>
      <c r="RTD992" s="3"/>
      <c r="RTE992" s="3"/>
      <c r="RTF992" s="3"/>
      <c r="RTG992" s="3"/>
      <c r="RTH992" s="3"/>
      <c r="RTI992" s="3"/>
      <c r="RTJ992" s="3"/>
      <c r="RTK992" s="3"/>
      <c r="RTL992" s="3"/>
      <c r="RTM992" s="3"/>
      <c r="RTN992" s="3"/>
      <c r="RTO992" s="3"/>
      <c r="RTP992" s="3"/>
      <c r="RTQ992" s="3"/>
      <c r="RTR992" s="3"/>
      <c r="RTS992" s="3"/>
      <c r="RTT992" s="3"/>
      <c r="RTU992" s="3"/>
      <c r="RTV992" s="3"/>
      <c r="RTW992" s="3"/>
      <c r="RTX992" s="3"/>
      <c r="RTY992" s="3"/>
      <c r="RTZ992" s="3"/>
      <c r="RUA992" s="3"/>
      <c r="RUB992" s="3"/>
      <c r="RUC992" s="3"/>
      <c r="RUD992" s="3"/>
      <c r="RUE992" s="3"/>
      <c r="RUF992" s="3"/>
      <c r="RUG992" s="3"/>
      <c r="RUH992" s="3"/>
      <c r="RUI992" s="3"/>
      <c r="RUJ992" s="3"/>
      <c r="RUK992" s="3"/>
      <c r="RUL992" s="3"/>
      <c r="RUM992" s="3"/>
      <c r="RUN992" s="3"/>
      <c r="RUO992" s="3"/>
      <c r="RUP992" s="3"/>
      <c r="RUQ992" s="3"/>
      <c r="RUR992" s="3"/>
      <c r="RUS992" s="3"/>
      <c r="RUT992" s="3"/>
      <c r="RUU992" s="3"/>
      <c r="RUV992" s="3"/>
      <c r="RUW992" s="3"/>
      <c r="RUX992" s="3"/>
      <c r="RUY992" s="3"/>
      <c r="RUZ992" s="3"/>
      <c r="RVA992" s="3"/>
      <c r="RVB992" s="3"/>
      <c r="RVC992" s="3"/>
      <c r="RVD992" s="3"/>
      <c r="RVE992" s="3"/>
      <c r="RVF992" s="3"/>
      <c r="RVG992" s="3"/>
      <c r="RVH992" s="3"/>
      <c r="RVI992" s="3"/>
      <c r="RVJ992" s="3"/>
      <c r="RVK992" s="3"/>
      <c r="RVL992" s="3"/>
      <c r="RVM992" s="3"/>
      <c r="RVN992" s="3"/>
      <c r="RVO992" s="3"/>
      <c r="RVP992" s="3"/>
      <c r="RVQ992" s="3"/>
      <c r="RVR992" s="3"/>
      <c r="RVS992" s="3"/>
      <c r="RVT992" s="3"/>
      <c r="RVU992" s="3"/>
      <c r="RVV992" s="3"/>
      <c r="RVW992" s="3"/>
      <c r="RVX992" s="3"/>
      <c r="RVY992" s="3"/>
      <c r="RVZ992" s="3"/>
      <c r="RWA992" s="3"/>
      <c r="RWB992" s="3"/>
      <c r="RWC992" s="3"/>
      <c r="RWD992" s="3"/>
      <c r="RWE992" s="3"/>
      <c r="RWF992" s="3"/>
      <c r="RWG992" s="3"/>
      <c r="RWH992" s="3"/>
      <c r="RWI992" s="3"/>
      <c r="RWJ992" s="3"/>
      <c r="RWK992" s="3"/>
      <c r="RWL992" s="3"/>
      <c r="RWM992" s="3"/>
      <c r="RWN992" s="3"/>
      <c r="RWO992" s="3"/>
      <c r="RWP992" s="3"/>
      <c r="RWQ992" s="3"/>
      <c r="RWR992" s="3"/>
      <c r="RWS992" s="3"/>
      <c r="RWT992" s="3"/>
      <c r="RWU992" s="3"/>
      <c r="RWV992" s="3"/>
      <c r="RWW992" s="3"/>
      <c r="RWX992" s="3"/>
      <c r="RWY992" s="3"/>
      <c r="RWZ992" s="3"/>
      <c r="RXA992" s="3"/>
      <c r="RXB992" s="3"/>
      <c r="RXC992" s="3"/>
      <c r="RXD992" s="3"/>
      <c r="RXE992" s="3"/>
      <c r="RXF992" s="3"/>
      <c r="RXG992" s="3"/>
      <c r="RXH992" s="3"/>
      <c r="RXI992" s="3"/>
      <c r="RXJ992" s="3"/>
      <c r="RXK992" s="3"/>
      <c r="RXL992" s="3"/>
      <c r="RXM992" s="3"/>
      <c r="RXN992" s="3"/>
      <c r="RXO992" s="3"/>
      <c r="RXP992" s="3"/>
      <c r="RXQ992" s="3"/>
      <c r="RXR992" s="3"/>
      <c r="RXS992" s="3"/>
      <c r="RXT992" s="3"/>
      <c r="RXU992" s="3"/>
      <c r="RXV992" s="3"/>
      <c r="RXW992" s="3"/>
      <c r="RXX992" s="3"/>
      <c r="RXY992" s="3"/>
      <c r="RXZ992" s="3"/>
      <c r="RYA992" s="3"/>
      <c r="RYB992" s="3"/>
      <c r="RYC992" s="3"/>
      <c r="RYD992" s="3"/>
      <c r="RYE992" s="3"/>
      <c r="RYF992" s="3"/>
      <c r="RYG992" s="3"/>
      <c r="RYH992" s="3"/>
      <c r="RYI992" s="3"/>
      <c r="RYJ992" s="3"/>
      <c r="RYK992" s="3"/>
      <c r="RYL992" s="3"/>
      <c r="RYM992" s="3"/>
      <c r="RYN992" s="3"/>
      <c r="RYO992" s="3"/>
      <c r="RYP992" s="3"/>
      <c r="RYQ992" s="3"/>
      <c r="RYR992" s="3"/>
      <c r="RYS992" s="3"/>
      <c r="RYT992" s="3"/>
      <c r="RYU992" s="3"/>
      <c r="RYV992" s="3"/>
      <c r="RYW992" s="3"/>
      <c r="RYX992" s="3"/>
      <c r="RYY992" s="3"/>
      <c r="RYZ992" s="3"/>
      <c r="RZA992" s="3"/>
      <c r="RZB992" s="3"/>
      <c r="RZC992" s="3"/>
      <c r="RZD992" s="3"/>
      <c r="RZE992" s="3"/>
      <c r="RZF992" s="3"/>
      <c r="RZG992" s="3"/>
      <c r="RZH992" s="3"/>
      <c r="RZI992" s="3"/>
      <c r="RZJ992" s="3"/>
      <c r="RZK992" s="3"/>
      <c r="RZL992" s="3"/>
      <c r="RZM992" s="3"/>
      <c r="RZN992" s="3"/>
      <c r="RZO992" s="3"/>
      <c r="RZP992" s="3"/>
      <c r="RZQ992" s="3"/>
      <c r="RZR992" s="3"/>
      <c r="RZS992" s="3"/>
      <c r="RZT992" s="3"/>
      <c r="RZU992" s="3"/>
      <c r="RZV992" s="3"/>
      <c r="RZW992" s="3"/>
      <c r="RZX992" s="3"/>
      <c r="RZY992" s="3"/>
      <c r="RZZ992" s="3"/>
      <c r="SAA992" s="3"/>
      <c r="SAB992" s="3"/>
      <c r="SAC992" s="3"/>
      <c r="SAD992" s="3"/>
      <c r="SAE992" s="3"/>
      <c r="SAF992" s="3"/>
      <c r="SAG992" s="3"/>
      <c r="SAH992" s="3"/>
      <c r="SAI992" s="3"/>
      <c r="SAJ992" s="3"/>
      <c r="SAK992" s="3"/>
      <c r="SAL992" s="3"/>
      <c r="SAM992" s="3"/>
      <c r="SAN992" s="3"/>
      <c r="SAO992" s="3"/>
      <c r="SAP992" s="3"/>
      <c r="SAQ992" s="3"/>
      <c r="SAR992" s="3"/>
      <c r="SAS992" s="3"/>
      <c r="SAT992" s="3"/>
      <c r="SAU992" s="3"/>
      <c r="SAV992" s="3"/>
      <c r="SAW992" s="3"/>
      <c r="SAX992" s="3"/>
      <c r="SAY992" s="3"/>
      <c r="SAZ992" s="3"/>
      <c r="SBA992" s="3"/>
      <c r="SBB992" s="3"/>
      <c r="SBC992" s="3"/>
      <c r="SBD992" s="3"/>
      <c r="SBE992" s="3"/>
      <c r="SBF992" s="3"/>
      <c r="SBG992" s="3"/>
      <c r="SBH992" s="3"/>
      <c r="SBI992" s="3"/>
      <c r="SBJ992" s="3"/>
      <c r="SBK992" s="3"/>
      <c r="SBL992" s="3"/>
      <c r="SBM992" s="3"/>
      <c r="SBN992" s="3"/>
      <c r="SBO992" s="3"/>
      <c r="SBP992" s="3"/>
      <c r="SBQ992" s="3"/>
      <c r="SBR992" s="3"/>
      <c r="SBS992" s="3"/>
      <c r="SBT992" s="3"/>
      <c r="SBU992" s="3"/>
      <c r="SBV992" s="3"/>
      <c r="SBW992" s="3"/>
      <c r="SBX992" s="3"/>
      <c r="SBY992" s="3"/>
      <c r="SBZ992" s="3"/>
      <c r="SCA992" s="3"/>
      <c r="SCB992" s="3"/>
      <c r="SCC992" s="3"/>
      <c r="SCD992" s="3"/>
      <c r="SCE992" s="3"/>
      <c r="SCF992" s="3"/>
      <c r="SCG992" s="3"/>
      <c r="SCH992" s="3"/>
      <c r="SCI992" s="3"/>
      <c r="SCJ992" s="3"/>
      <c r="SCK992" s="3"/>
      <c r="SCL992" s="3"/>
      <c r="SCM992" s="3"/>
      <c r="SCN992" s="3"/>
      <c r="SCO992" s="3"/>
      <c r="SCP992" s="3"/>
      <c r="SCQ992" s="3"/>
      <c r="SCR992" s="3"/>
      <c r="SCS992" s="3"/>
      <c r="SCT992" s="3"/>
      <c r="SCU992" s="3"/>
      <c r="SCV992" s="3"/>
      <c r="SCW992" s="3"/>
      <c r="SCX992" s="3"/>
      <c r="SCY992" s="3"/>
      <c r="SCZ992" s="3"/>
      <c r="SDA992" s="3"/>
      <c r="SDB992" s="3"/>
      <c r="SDC992" s="3"/>
      <c r="SDD992" s="3"/>
      <c r="SDE992" s="3"/>
      <c r="SDF992" s="3"/>
      <c r="SDG992" s="3"/>
      <c r="SDH992" s="3"/>
      <c r="SDI992" s="3"/>
      <c r="SDJ992" s="3"/>
      <c r="SDK992" s="3"/>
      <c r="SDL992" s="3"/>
      <c r="SDM992" s="3"/>
      <c r="SDN992" s="3"/>
      <c r="SDO992" s="3"/>
      <c r="SDP992" s="3"/>
      <c r="SDQ992" s="3"/>
      <c r="SDR992" s="3"/>
      <c r="SDS992" s="3"/>
      <c r="SDT992" s="3"/>
      <c r="SDU992" s="3"/>
      <c r="SDV992" s="3"/>
      <c r="SDW992" s="3"/>
      <c r="SDX992" s="3"/>
      <c r="SDY992" s="3"/>
      <c r="SDZ992" s="3"/>
      <c r="SEA992" s="3"/>
      <c r="SEB992" s="3"/>
      <c r="SEC992" s="3"/>
      <c r="SED992" s="3"/>
      <c r="SEE992" s="3"/>
      <c r="SEF992" s="3"/>
      <c r="SEG992" s="3"/>
      <c r="SEH992" s="3"/>
      <c r="SEI992" s="3"/>
      <c r="SEJ992" s="3"/>
      <c r="SEK992" s="3"/>
      <c r="SEL992" s="3"/>
      <c r="SEM992" s="3"/>
      <c r="SEN992" s="3"/>
      <c r="SEO992" s="3"/>
      <c r="SEP992" s="3"/>
      <c r="SEQ992" s="3"/>
      <c r="SER992" s="3"/>
      <c r="SES992" s="3"/>
      <c r="SET992" s="3"/>
      <c r="SEU992" s="3"/>
      <c r="SEV992" s="3"/>
      <c r="SEW992" s="3"/>
      <c r="SEX992" s="3"/>
      <c r="SEY992" s="3"/>
      <c r="SEZ992" s="3"/>
      <c r="SFA992" s="3"/>
      <c r="SFB992" s="3"/>
      <c r="SFC992" s="3"/>
      <c r="SFD992" s="3"/>
      <c r="SFE992" s="3"/>
      <c r="SFF992" s="3"/>
      <c r="SFG992" s="3"/>
      <c r="SFH992" s="3"/>
      <c r="SFI992" s="3"/>
      <c r="SFJ992" s="3"/>
      <c r="SFK992" s="3"/>
      <c r="SFL992" s="3"/>
      <c r="SFM992" s="3"/>
      <c r="SFN992" s="3"/>
      <c r="SFO992" s="3"/>
      <c r="SFP992" s="3"/>
      <c r="SFQ992" s="3"/>
      <c r="SFR992" s="3"/>
      <c r="SFS992" s="3"/>
      <c r="SFT992" s="3"/>
      <c r="SFU992" s="3"/>
      <c r="SFV992" s="3"/>
      <c r="SFW992" s="3"/>
      <c r="SFX992" s="3"/>
      <c r="SFY992" s="3"/>
      <c r="SFZ992" s="3"/>
      <c r="SGA992" s="3"/>
      <c r="SGB992" s="3"/>
      <c r="SGC992" s="3"/>
      <c r="SGD992" s="3"/>
      <c r="SGE992" s="3"/>
      <c r="SGF992" s="3"/>
      <c r="SGG992" s="3"/>
      <c r="SGH992" s="3"/>
      <c r="SGI992" s="3"/>
      <c r="SGJ992" s="3"/>
      <c r="SGK992" s="3"/>
      <c r="SGL992" s="3"/>
      <c r="SGM992" s="3"/>
      <c r="SGN992" s="3"/>
      <c r="SGO992" s="3"/>
      <c r="SGP992" s="3"/>
      <c r="SGQ992" s="3"/>
      <c r="SGR992" s="3"/>
      <c r="SGS992" s="3"/>
      <c r="SGT992" s="3"/>
      <c r="SGU992" s="3"/>
      <c r="SGV992" s="3"/>
      <c r="SGW992" s="3"/>
      <c r="SGX992" s="3"/>
      <c r="SGY992" s="3"/>
      <c r="SGZ992" s="3"/>
      <c r="SHA992" s="3"/>
      <c r="SHB992" s="3"/>
      <c r="SHC992" s="3"/>
      <c r="SHD992" s="3"/>
      <c r="SHE992" s="3"/>
      <c r="SHF992" s="3"/>
      <c r="SHG992" s="3"/>
      <c r="SHH992" s="3"/>
      <c r="SHI992" s="3"/>
      <c r="SHJ992" s="3"/>
      <c r="SHK992" s="3"/>
      <c r="SHL992" s="3"/>
      <c r="SHM992" s="3"/>
      <c r="SHN992" s="3"/>
      <c r="SHO992" s="3"/>
      <c r="SHP992" s="3"/>
      <c r="SHQ992" s="3"/>
      <c r="SHR992" s="3"/>
      <c r="SHS992" s="3"/>
      <c r="SHT992" s="3"/>
      <c r="SHU992" s="3"/>
      <c r="SHV992" s="3"/>
      <c r="SHW992" s="3"/>
      <c r="SHX992" s="3"/>
      <c r="SHY992" s="3"/>
      <c r="SHZ992" s="3"/>
      <c r="SIA992" s="3"/>
      <c r="SIB992" s="3"/>
      <c r="SIC992" s="3"/>
      <c r="SID992" s="3"/>
      <c r="SIE992" s="3"/>
      <c r="SIF992" s="3"/>
      <c r="SIG992" s="3"/>
      <c r="SIH992" s="3"/>
      <c r="SII992" s="3"/>
      <c r="SIJ992" s="3"/>
      <c r="SIK992" s="3"/>
      <c r="SIL992" s="3"/>
      <c r="SIM992" s="3"/>
      <c r="SIN992" s="3"/>
      <c r="SIO992" s="3"/>
      <c r="SIP992" s="3"/>
      <c r="SIQ992" s="3"/>
      <c r="SIR992" s="3"/>
      <c r="SIS992" s="3"/>
      <c r="SIT992" s="3"/>
      <c r="SIU992" s="3"/>
      <c r="SIV992" s="3"/>
      <c r="SIW992" s="3"/>
      <c r="SIX992" s="3"/>
      <c r="SIY992" s="3"/>
      <c r="SIZ992" s="3"/>
      <c r="SJA992" s="3"/>
      <c r="SJB992" s="3"/>
      <c r="SJC992" s="3"/>
      <c r="SJD992" s="3"/>
      <c r="SJE992" s="3"/>
      <c r="SJF992" s="3"/>
      <c r="SJG992" s="3"/>
      <c r="SJH992" s="3"/>
      <c r="SJI992" s="3"/>
      <c r="SJJ992" s="3"/>
      <c r="SJK992" s="3"/>
      <c r="SJL992" s="3"/>
      <c r="SJM992" s="3"/>
      <c r="SJN992" s="3"/>
      <c r="SJO992" s="3"/>
      <c r="SJP992" s="3"/>
      <c r="SJQ992" s="3"/>
      <c r="SJR992" s="3"/>
      <c r="SJS992" s="3"/>
      <c r="SJT992" s="3"/>
      <c r="SJU992" s="3"/>
      <c r="SJV992" s="3"/>
      <c r="SJW992" s="3"/>
      <c r="SJX992" s="3"/>
      <c r="SJY992" s="3"/>
      <c r="SJZ992" s="3"/>
      <c r="SKA992" s="3"/>
      <c r="SKB992" s="3"/>
      <c r="SKC992" s="3"/>
      <c r="SKD992" s="3"/>
      <c r="SKE992" s="3"/>
      <c r="SKF992" s="3"/>
      <c r="SKG992" s="3"/>
      <c r="SKH992" s="3"/>
      <c r="SKI992" s="3"/>
      <c r="SKJ992" s="3"/>
      <c r="SKK992" s="3"/>
      <c r="SKL992" s="3"/>
      <c r="SKM992" s="3"/>
      <c r="SKN992" s="3"/>
      <c r="SKO992" s="3"/>
      <c r="SKP992" s="3"/>
      <c r="SKQ992" s="3"/>
      <c r="SKR992" s="3"/>
      <c r="SKS992" s="3"/>
      <c r="SKT992" s="3"/>
      <c r="SKU992" s="3"/>
      <c r="SKV992" s="3"/>
      <c r="SKW992" s="3"/>
      <c r="SKX992" s="3"/>
      <c r="SKY992" s="3"/>
      <c r="SKZ992" s="3"/>
      <c r="SLA992" s="3"/>
      <c r="SLB992" s="3"/>
      <c r="SLC992" s="3"/>
      <c r="SLD992" s="3"/>
      <c r="SLE992" s="3"/>
      <c r="SLF992" s="3"/>
      <c r="SLG992" s="3"/>
      <c r="SLH992" s="3"/>
      <c r="SLI992" s="3"/>
      <c r="SLJ992" s="3"/>
      <c r="SLK992" s="3"/>
      <c r="SLL992" s="3"/>
      <c r="SLM992" s="3"/>
      <c r="SLN992" s="3"/>
      <c r="SLO992" s="3"/>
      <c r="SLP992" s="3"/>
      <c r="SLQ992" s="3"/>
      <c r="SLR992" s="3"/>
      <c r="SLS992" s="3"/>
      <c r="SLT992" s="3"/>
      <c r="SLU992" s="3"/>
      <c r="SLV992" s="3"/>
      <c r="SLW992" s="3"/>
      <c r="SLX992" s="3"/>
      <c r="SLY992" s="3"/>
      <c r="SLZ992" s="3"/>
      <c r="SMA992" s="3"/>
      <c r="SMB992" s="3"/>
      <c r="SMC992" s="3"/>
      <c r="SMD992" s="3"/>
      <c r="SME992" s="3"/>
      <c r="SMF992" s="3"/>
      <c r="SMG992" s="3"/>
      <c r="SMH992" s="3"/>
      <c r="SMI992" s="3"/>
      <c r="SMJ992" s="3"/>
      <c r="SMK992" s="3"/>
      <c r="SML992" s="3"/>
      <c r="SMM992" s="3"/>
      <c r="SMN992" s="3"/>
      <c r="SMO992" s="3"/>
      <c r="SMP992" s="3"/>
      <c r="SMQ992" s="3"/>
      <c r="SMR992" s="3"/>
      <c r="SMS992" s="3"/>
      <c r="SMT992" s="3"/>
      <c r="SMU992" s="3"/>
      <c r="SMV992" s="3"/>
      <c r="SMW992" s="3"/>
      <c r="SMX992" s="3"/>
      <c r="SMY992" s="3"/>
      <c r="SMZ992" s="3"/>
      <c r="SNA992" s="3"/>
      <c r="SNB992" s="3"/>
      <c r="SNC992" s="3"/>
      <c r="SND992" s="3"/>
      <c r="SNE992" s="3"/>
      <c r="SNF992" s="3"/>
      <c r="SNG992" s="3"/>
      <c r="SNH992" s="3"/>
      <c r="SNI992" s="3"/>
      <c r="SNJ992" s="3"/>
      <c r="SNK992" s="3"/>
      <c r="SNL992" s="3"/>
      <c r="SNM992" s="3"/>
      <c r="SNN992" s="3"/>
      <c r="SNO992" s="3"/>
      <c r="SNP992" s="3"/>
      <c r="SNQ992" s="3"/>
      <c r="SNR992" s="3"/>
      <c r="SNS992" s="3"/>
      <c r="SNT992" s="3"/>
      <c r="SNU992" s="3"/>
      <c r="SNV992" s="3"/>
      <c r="SNW992" s="3"/>
      <c r="SNX992" s="3"/>
      <c r="SNY992" s="3"/>
      <c r="SNZ992" s="3"/>
      <c r="SOA992" s="3"/>
      <c r="SOB992" s="3"/>
      <c r="SOC992" s="3"/>
      <c r="SOD992" s="3"/>
      <c r="SOE992" s="3"/>
      <c r="SOF992" s="3"/>
      <c r="SOG992" s="3"/>
      <c r="SOH992" s="3"/>
      <c r="SOI992" s="3"/>
      <c r="SOJ992" s="3"/>
      <c r="SOK992" s="3"/>
      <c r="SOL992" s="3"/>
      <c r="SOM992" s="3"/>
      <c r="SON992" s="3"/>
      <c r="SOO992" s="3"/>
      <c r="SOP992" s="3"/>
      <c r="SOQ992" s="3"/>
      <c r="SOR992" s="3"/>
      <c r="SOS992" s="3"/>
      <c r="SOT992" s="3"/>
      <c r="SOU992" s="3"/>
      <c r="SOV992" s="3"/>
      <c r="SOW992" s="3"/>
      <c r="SOX992" s="3"/>
      <c r="SOY992" s="3"/>
      <c r="SOZ992" s="3"/>
      <c r="SPA992" s="3"/>
      <c r="SPB992" s="3"/>
      <c r="SPC992" s="3"/>
      <c r="SPD992" s="3"/>
      <c r="SPE992" s="3"/>
      <c r="SPF992" s="3"/>
      <c r="SPG992" s="3"/>
      <c r="SPH992" s="3"/>
      <c r="SPI992" s="3"/>
      <c r="SPJ992" s="3"/>
      <c r="SPK992" s="3"/>
      <c r="SPL992" s="3"/>
      <c r="SPM992" s="3"/>
      <c r="SPN992" s="3"/>
      <c r="SPO992" s="3"/>
      <c r="SPP992" s="3"/>
      <c r="SPQ992" s="3"/>
      <c r="SPR992" s="3"/>
      <c r="SPS992" s="3"/>
      <c r="SPT992" s="3"/>
      <c r="SPU992" s="3"/>
      <c r="SPV992" s="3"/>
      <c r="SPW992" s="3"/>
      <c r="SPX992" s="3"/>
      <c r="SPY992" s="3"/>
      <c r="SPZ992" s="3"/>
      <c r="SQA992" s="3"/>
      <c r="SQB992" s="3"/>
      <c r="SQC992" s="3"/>
      <c r="SQD992" s="3"/>
      <c r="SQE992" s="3"/>
      <c r="SQF992" s="3"/>
      <c r="SQG992" s="3"/>
      <c r="SQH992" s="3"/>
      <c r="SQI992" s="3"/>
      <c r="SQJ992" s="3"/>
      <c r="SQK992" s="3"/>
      <c r="SQL992" s="3"/>
      <c r="SQM992" s="3"/>
      <c r="SQN992" s="3"/>
      <c r="SQO992" s="3"/>
      <c r="SQP992" s="3"/>
      <c r="SQQ992" s="3"/>
      <c r="SQR992" s="3"/>
      <c r="SQS992" s="3"/>
      <c r="SQT992" s="3"/>
      <c r="SQU992" s="3"/>
      <c r="SQV992" s="3"/>
      <c r="SQW992" s="3"/>
      <c r="SQX992" s="3"/>
      <c r="SQY992" s="3"/>
      <c r="SQZ992" s="3"/>
      <c r="SRA992" s="3"/>
      <c r="SRB992" s="3"/>
      <c r="SRC992" s="3"/>
      <c r="SRD992" s="3"/>
      <c r="SRE992" s="3"/>
      <c r="SRF992" s="3"/>
      <c r="SRG992" s="3"/>
      <c r="SRH992" s="3"/>
      <c r="SRI992" s="3"/>
      <c r="SRJ992" s="3"/>
      <c r="SRK992" s="3"/>
      <c r="SRL992" s="3"/>
      <c r="SRM992" s="3"/>
      <c r="SRN992" s="3"/>
      <c r="SRO992" s="3"/>
      <c r="SRP992" s="3"/>
      <c r="SRQ992" s="3"/>
      <c r="SRR992" s="3"/>
      <c r="SRS992" s="3"/>
      <c r="SRT992" s="3"/>
      <c r="SRU992" s="3"/>
      <c r="SRV992" s="3"/>
      <c r="SRW992" s="3"/>
      <c r="SRX992" s="3"/>
      <c r="SRY992" s="3"/>
      <c r="SRZ992" s="3"/>
      <c r="SSA992" s="3"/>
      <c r="SSB992" s="3"/>
      <c r="SSC992" s="3"/>
      <c r="SSD992" s="3"/>
      <c r="SSE992" s="3"/>
      <c r="SSF992" s="3"/>
      <c r="SSG992" s="3"/>
      <c r="SSH992" s="3"/>
      <c r="SSI992" s="3"/>
      <c r="SSJ992" s="3"/>
      <c r="SSK992" s="3"/>
      <c r="SSL992" s="3"/>
      <c r="SSM992" s="3"/>
      <c r="SSN992" s="3"/>
      <c r="SSO992" s="3"/>
      <c r="SSP992" s="3"/>
      <c r="SSQ992" s="3"/>
      <c r="SSR992" s="3"/>
      <c r="SSS992" s="3"/>
      <c r="SST992" s="3"/>
      <c r="SSU992" s="3"/>
      <c r="SSV992" s="3"/>
      <c r="SSW992" s="3"/>
      <c r="SSX992" s="3"/>
      <c r="SSY992" s="3"/>
      <c r="SSZ992" s="3"/>
      <c r="STA992" s="3"/>
      <c r="STB992" s="3"/>
      <c r="STC992" s="3"/>
      <c r="STD992" s="3"/>
      <c r="STE992" s="3"/>
      <c r="STF992" s="3"/>
      <c r="STG992" s="3"/>
      <c r="STH992" s="3"/>
      <c r="STI992" s="3"/>
      <c r="STJ992" s="3"/>
      <c r="STK992" s="3"/>
      <c r="STL992" s="3"/>
      <c r="STM992" s="3"/>
      <c r="STN992" s="3"/>
      <c r="STO992" s="3"/>
      <c r="STP992" s="3"/>
      <c r="STQ992" s="3"/>
      <c r="STR992" s="3"/>
      <c r="STS992" s="3"/>
      <c r="STT992" s="3"/>
      <c r="STU992" s="3"/>
      <c r="STV992" s="3"/>
      <c r="STW992" s="3"/>
      <c r="STX992" s="3"/>
      <c r="STY992" s="3"/>
      <c r="STZ992" s="3"/>
      <c r="SUA992" s="3"/>
      <c r="SUB992" s="3"/>
      <c r="SUC992" s="3"/>
      <c r="SUD992" s="3"/>
      <c r="SUE992" s="3"/>
      <c r="SUF992" s="3"/>
      <c r="SUG992" s="3"/>
      <c r="SUH992" s="3"/>
      <c r="SUI992" s="3"/>
      <c r="SUJ992" s="3"/>
      <c r="SUK992" s="3"/>
      <c r="SUL992" s="3"/>
      <c r="SUM992" s="3"/>
      <c r="SUN992" s="3"/>
      <c r="SUO992" s="3"/>
      <c r="SUP992" s="3"/>
      <c r="SUQ992" s="3"/>
      <c r="SUR992" s="3"/>
      <c r="SUS992" s="3"/>
      <c r="SUT992" s="3"/>
      <c r="SUU992" s="3"/>
      <c r="SUV992" s="3"/>
      <c r="SUW992" s="3"/>
      <c r="SUX992" s="3"/>
      <c r="SUY992" s="3"/>
      <c r="SUZ992" s="3"/>
      <c r="SVA992" s="3"/>
      <c r="SVB992" s="3"/>
      <c r="SVC992" s="3"/>
      <c r="SVD992" s="3"/>
      <c r="SVE992" s="3"/>
      <c r="SVF992" s="3"/>
      <c r="SVG992" s="3"/>
      <c r="SVH992" s="3"/>
      <c r="SVI992" s="3"/>
      <c r="SVJ992" s="3"/>
      <c r="SVK992" s="3"/>
      <c r="SVL992" s="3"/>
      <c r="SVM992" s="3"/>
      <c r="SVN992" s="3"/>
      <c r="SVO992" s="3"/>
      <c r="SVP992" s="3"/>
      <c r="SVQ992" s="3"/>
      <c r="SVR992" s="3"/>
      <c r="SVS992" s="3"/>
      <c r="SVT992" s="3"/>
      <c r="SVU992" s="3"/>
      <c r="SVV992" s="3"/>
      <c r="SVW992" s="3"/>
      <c r="SVX992" s="3"/>
      <c r="SVY992" s="3"/>
      <c r="SVZ992" s="3"/>
      <c r="SWA992" s="3"/>
      <c r="SWB992" s="3"/>
      <c r="SWC992" s="3"/>
      <c r="SWD992" s="3"/>
      <c r="SWE992" s="3"/>
      <c r="SWF992" s="3"/>
      <c r="SWG992" s="3"/>
      <c r="SWH992" s="3"/>
      <c r="SWI992" s="3"/>
      <c r="SWJ992" s="3"/>
      <c r="SWK992" s="3"/>
      <c r="SWL992" s="3"/>
      <c r="SWM992" s="3"/>
      <c r="SWN992" s="3"/>
      <c r="SWO992" s="3"/>
      <c r="SWP992" s="3"/>
      <c r="SWQ992" s="3"/>
      <c r="SWR992" s="3"/>
      <c r="SWS992" s="3"/>
      <c r="SWT992" s="3"/>
      <c r="SWU992" s="3"/>
      <c r="SWV992" s="3"/>
      <c r="SWW992" s="3"/>
      <c r="SWX992" s="3"/>
      <c r="SWY992" s="3"/>
      <c r="SWZ992" s="3"/>
      <c r="SXA992" s="3"/>
      <c r="SXB992" s="3"/>
      <c r="SXC992" s="3"/>
      <c r="SXD992" s="3"/>
      <c r="SXE992" s="3"/>
      <c r="SXF992" s="3"/>
      <c r="SXG992" s="3"/>
      <c r="SXH992" s="3"/>
      <c r="SXI992" s="3"/>
      <c r="SXJ992" s="3"/>
      <c r="SXK992" s="3"/>
      <c r="SXL992" s="3"/>
      <c r="SXM992" s="3"/>
      <c r="SXN992" s="3"/>
      <c r="SXO992" s="3"/>
      <c r="SXP992" s="3"/>
      <c r="SXQ992" s="3"/>
      <c r="SXR992" s="3"/>
      <c r="SXS992" s="3"/>
      <c r="SXT992" s="3"/>
      <c r="SXU992" s="3"/>
      <c r="SXV992" s="3"/>
      <c r="SXW992" s="3"/>
      <c r="SXX992" s="3"/>
      <c r="SXY992" s="3"/>
      <c r="SXZ992" s="3"/>
      <c r="SYA992" s="3"/>
      <c r="SYB992" s="3"/>
      <c r="SYC992" s="3"/>
      <c r="SYD992" s="3"/>
      <c r="SYE992" s="3"/>
      <c r="SYF992" s="3"/>
      <c r="SYG992" s="3"/>
      <c r="SYH992" s="3"/>
      <c r="SYI992" s="3"/>
      <c r="SYJ992" s="3"/>
      <c r="SYK992" s="3"/>
      <c r="SYL992" s="3"/>
      <c r="SYM992" s="3"/>
      <c r="SYN992" s="3"/>
      <c r="SYO992" s="3"/>
      <c r="SYP992" s="3"/>
      <c r="SYQ992" s="3"/>
      <c r="SYR992" s="3"/>
      <c r="SYS992" s="3"/>
      <c r="SYT992" s="3"/>
      <c r="SYU992" s="3"/>
      <c r="SYV992" s="3"/>
      <c r="SYW992" s="3"/>
      <c r="SYX992" s="3"/>
      <c r="SYY992" s="3"/>
      <c r="SYZ992" s="3"/>
      <c r="SZA992" s="3"/>
      <c r="SZB992" s="3"/>
      <c r="SZC992" s="3"/>
      <c r="SZD992" s="3"/>
      <c r="SZE992" s="3"/>
      <c r="SZF992" s="3"/>
      <c r="SZG992" s="3"/>
      <c r="SZH992" s="3"/>
      <c r="SZI992" s="3"/>
      <c r="SZJ992" s="3"/>
      <c r="SZK992" s="3"/>
      <c r="SZL992" s="3"/>
      <c r="SZM992" s="3"/>
      <c r="SZN992" s="3"/>
      <c r="SZO992" s="3"/>
      <c r="SZP992" s="3"/>
      <c r="SZQ992" s="3"/>
      <c r="SZR992" s="3"/>
      <c r="SZS992" s="3"/>
      <c r="SZT992" s="3"/>
      <c r="SZU992" s="3"/>
      <c r="SZV992" s="3"/>
      <c r="SZW992" s="3"/>
      <c r="SZX992" s="3"/>
      <c r="SZY992" s="3"/>
      <c r="SZZ992" s="3"/>
      <c r="TAA992" s="3"/>
      <c r="TAB992" s="3"/>
      <c r="TAC992" s="3"/>
      <c r="TAD992" s="3"/>
      <c r="TAE992" s="3"/>
      <c r="TAF992" s="3"/>
      <c r="TAG992" s="3"/>
      <c r="TAH992" s="3"/>
      <c r="TAI992" s="3"/>
      <c r="TAJ992" s="3"/>
      <c r="TAK992" s="3"/>
      <c r="TAL992" s="3"/>
      <c r="TAM992" s="3"/>
      <c r="TAN992" s="3"/>
      <c r="TAO992" s="3"/>
      <c r="TAP992" s="3"/>
      <c r="TAQ992" s="3"/>
      <c r="TAR992" s="3"/>
      <c r="TAS992" s="3"/>
      <c r="TAT992" s="3"/>
      <c r="TAU992" s="3"/>
      <c r="TAV992" s="3"/>
      <c r="TAW992" s="3"/>
      <c r="TAX992" s="3"/>
      <c r="TAY992" s="3"/>
      <c r="TAZ992" s="3"/>
      <c r="TBA992" s="3"/>
      <c r="TBB992" s="3"/>
      <c r="TBC992" s="3"/>
      <c r="TBD992" s="3"/>
      <c r="TBE992" s="3"/>
      <c r="TBF992" s="3"/>
      <c r="TBG992" s="3"/>
      <c r="TBH992" s="3"/>
      <c r="TBI992" s="3"/>
      <c r="TBJ992" s="3"/>
      <c r="TBK992" s="3"/>
      <c r="TBL992" s="3"/>
      <c r="TBM992" s="3"/>
      <c r="TBN992" s="3"/>
      <c r="TBO992" s="3"/>
      <c r="TBP992" s="3"/>
      <c r="TBQ992" s="3"/>
      <c r="TBR992" s="3"/>
      <c r="TBS992" s="3"/>
      <c r="TBT992" s="3"/>
      <c r="TBU992" s="3"/>
      <c r="TBV992" s="3"/>
      <c r="TBW992" s="3"/>
      <c r="TBX992" s="3"/>
      <c r="TBY992" s="3"/>
      <c r="TBZ992" s="3"/>
      <c r="TCA992" s="3"/>
      <c r="TCB992" s="3"/>
      <c r="TCC992" s="3"/>
      <c r="TCD992" s="3"/>
      <c r="TCE992" s="3"/>
      <c r="TCF992" s="3"/>
      <c r="TCG992" s="3"/>
      <c r="TCH992" s="3"/>
      <c r="TCI992" s="3"/>
      <c r="TCJ992" s="3"/>
      <c r="TCK992" s="3"/>
      <c r="TCL992" s="3"/>
      <c r="TCM992" s="3"/>
      <c r="TCN992" s="3"/>
      <c r="TCO992" s="3"/>
      <c r="TCP992" s="3"/>
      <c r="TCQ992" s="3"/>
      <c r="TCR992" s="3"/>
      <c r="TCS992" s="3"/>
      <c r="TCT992" s="3"/>
      <c r="TCU992" s="3"/>
      <c r="TCV992" s="3"/>
      <c r="TCW992" s="3"/>
      <c r="TCX992" s="3"/>
      <c r="TCY992" s="3"/>
      <c r="TCZ992" s="3"/>
      <c r="TDA992" s="3"/>
      <c r="TDB992" s="3"/>
      <c r="TDC992" s="3"/>
      <c r="TDD992" s="3"/>
      <c r="TDE992" s="3"/>
      <c r="TDF992" s="3"/>
      <c r="TDG992" s="3"/>
      <c r="TDH992" s="3"/>
      <c r="TDI992" s="3"/>
      <c r="TDJ992" s="3"/>
      <c r="TDK992" s="3"/>
      <c r="TDL992" s="3"/>
      <c r="TDM992" s="3"/>
      <c r="TDN992" s="3"/>
      <c r="TDO992" s="3"/>
      <c r="TDP992" s="3"/>
      <c r="TDQ992" s="3"/>
      <c r="TDR992" s="3"/>
      <c r="TDS992" s="3"/>
      <c r="TDT992" s="3"/>
      <c r="TDU992" s="3"/>
      <c r="TDV992" s="3"/>
      <c r="TDW992" s="3"/>
      <c r="TDX992" s="3"/>
      <c r="TDY992" s="3"/>
      <c r="TDZ992" s="3"/>
      <c r="TEA992" s="3"/>
      <c r="TEB992" s="3"/>
      <c r="TEC992" s="3"/>
      <c r="TED992" s="3"/>
      <c r="TEE992" s="3"/>
      <c r="TEF992" s="3"/>
      <c r="TEG992" s="3"/>
      <c r="TEH992" s="3"/>
      <c r="TEI992" s="3"/>
      <c r="TEJ992" s="3"/>
      <c r="TEK992" s="3"/>
      <c r="TEL992" s="3"/>
      <c r="TEM992" s="3"/>
      <c r="TEN992" s="3"/>
      <c r="TEO992" s="3"/>
      <c r="TEP992" s="3"/>
      <c r="TEQ992" s="3"/>
      <c r="TER992" s="3"/>
      <c r="TES992" s="3"/>
      <c r="TET992" s="3"/>
      <c r="TEU992" s="3"/>
      <c r="TEV992" s="3"/>
      <c r="TEW992" s="3"/>
      <c r="TEX992" s="3"/>
      <c r="TEY992" s="3"/>
      <c r="TEZ992" s="3"/>
      <c r="TFA992" s="3"/>
      <c r="TFB992" s="3"/>
      <c r="TFC992" s="3"/>
      <c r="TFD992" s="3"/>
      <c r="TFE992" s="3"/>
      <c r="TFF992" s="3"/>
      <c r="TFG992" s="3"/>
      <c r="TFH992" s="3"/>
      <c r="TFI992" s="3"/>
      <c r="TFJ992" s="3"/>
      <c r="TFK992" s="3"/>
      <c r="TFL992" s="3"/>
      <c r="TFM992" s="3"/>
      <c r="TFN992" s="3"/>
      <c r="TFO992" s="3"/>
      <c r="TFP992" s="3"/>
      <c r="TFQ992" s="3"/>
      <c r="TFR992" s="3"/>
      <c r="TFS992" s="3"/>
      <c r="TFT992" s="3"/>
      <c r="TFU992" s="3"/>
      <c r="TFV992" s="3"/>
      <c r="TFW992" s="3"/>
      <c r="TFX992" s="3"/>
      <c r="TFY992" s="3"/>
      <c r="TFZ992" s="3"/>
      <c r="TGA992" s="3"/>
      <c r="TGB992" s="3"/>
      <c r="TGC992" s="3"/>
      <c r="TGD992" s="3"/>
      <c r="TGE992" s="3"/>
      <c r="TGF992" s="3"/>
      <c r="TGG992" s="3"/>
      <c r="TGH992" s="3"/>
      <c r="TGI992" s="3"/>
      <c r="TGJ992" s="3"/>
      <c r="TGK992" s="3"/>
      <c r="TGL992" s="3"/>
      <c r="TGM992" s="3"/>
      <c r="TGN992" s="3"/>
      <c r="TGO992" s="3"/>
      <c r="TGP992" s="3"/>
      <c r="TGQ992" s="3"/>
      <c r="TGR992" s="3"/>
      <c r="TGS992" s="3"/>
      <c r="TGT992" s="3"/>
      <c r="TGU992" s="3"/>
      <c r="TGV992" s="3"/>
      <c r="TGW992" s="3"/>
      <c r="TGX992" s="3"/>
      <c r="TGY992" s="3"/>
      <c r="TGZ992" s="3"/>
      <c r="THA992" s="3"/>
      <c r="THB992" s="3"/>
      <c r="THC992" s="3"/>
      <c r="THD992" s="3"/>
      <c r="THE992" s="3"/>
      <c r="THF992" s="3"/>
      <c r="THG992" s="3"/>
      <c r="THH992" s="3"/>
      <c r="THI992" s="3"/>
      <c r="THJ992" s="3"/>
      <c r="THK992" s="3"/>
      <c r="THL992" s="3"/>
      <c r="THM992" s="3"/>
      <c r="THN992" s="3"/>
      <c r="THO992" s="3"/>
      <c r="THP992" s="3"/>
      <c r="THQ992" s="3"/>
      <c r="THR992" s="3"/>
      <c r="THS992" s="3"/>
      <c r="THT992" s="3"/>
      <c r="THU992" s="3"/>
      <c r="THV992" s="3"/>
      <c r="THW992" s="3"/>
      <c r="THX992" s="3"/>
      <c r="THY992" s="3"/>
      <c r="THZ992" s="3"/>
      <c r="TIA992" s="3"/>
      <c r="TIB992" s="3"/>
      <c r="TIC992" s="3"/>
      <c r="TID992" s="3"/>
      <c r="TIE992" s="3"/>
      <c r="TIF992" s="3"/>
      <c r="TIG992" s="3"/>
      <c r="TIH992" s="3"/>
      <c r="TII992" s="3"/>
      <c r="TIJ992" s="3"/>
      <c r="TIK992" s="3"/>
      <c r="TIL992" s="3"/>
      <c r="TIM992" s="3"/>
      <c r="TIN992" s="3"/>
      <c r="TIO992" s="3"/>
      <c r="TIP992" s="3"/>
      <c r="TIQ992" s="3"/>
      <c r="TIR992" s="3"/>
      <c r="TIS992" s="3"/>
      <c r="TIT992" s="3"/>
      <c r="TIU992" s="3"/>
      <c r="TIV992" s="3"/>
      <c r="TIW992" s="3"/>
      <c r="TIX992" s="3"/>
      <c r="TIY992" s="3"/>
      <c r="TIZ992" s="3"/>
      <c r="TJA992" s="3"/>
      <c r="TJB992" s="3"/>
      <c r="TJC992" s="3"/>
      <c r="TJD992" s="3"/>
      <c r="TJE992" s="3"/>
      <c r="TJF992" s="3"/>
      <c r="TJG992" s="3"/>
      <c r="TJH992" s="3"/>
      <c r="TJI992" s="3"/>
      <c r="TJJ992" s="3"/>
      <c r="TJK992" s="3"/>
      <c r="TJL992" s="3"/>
      <c r="TJM992" s="3"/>
      <c r="TJN992" s="3"/>
      <c r="TJO992" s="3"/>
      <c r="TJP992" s="3"/>
      <c r="TJQ992" s="3"/>
      <c r="TJR992" s="3"/>
      <c r="TJS992" s="3"/>
      <c r="TJT992" s="3"/>
      <c r="TJU992" s="3"/>
      <c r="TJV992" s="3"/>
      <c r="TJW992" s="3"/>
      <c r="TJX992" s="3"/>
      <c r="TJY992" s="3"/>
      <c r="TJZ992" s="3"/>
      <c r="TKA992" s="3"/>
      <c r="TKB992" s="3"/>
      <c r="TKC992" s="3"/>
      <c r="TKD992" s="3"/>
      <c r="TKE992" s="3"/>
      <c r="TKF992" s="3"/>
      <c r="TKG992" s="3"/>
      <c r="TKH992" s="3"/>
      <c r="TKI992" s="3"/>
      <c r="TKJ992" s="3"/>
      <c r="TKK992" s="3"/>
      <c r="TKL992" s="3"/>
      <c r="TKM992" s="3"/>
      <c r="TKN992" s="3"/>
      <c r="TKO992" s="3"/>
      <c r="TKP992" s="3"/>
      <c r="TKQ992" s="3"/>
      <c r="TKR992" s="3"/>
      <c r="TKS992" s="3"/>
      <c r="TKT992" s="3"/>
      <c r="TKU992" s="3"/>
      <c r="TKV992" s="3"/>
      <c r="TKW992" s="3"/>
      <c r="TKX992" s="3"/>
      <c r="TKY992" s="3"/>
      <c r="TKZ992" s="3"/>
      <c r="TLA992" s="3"/>
      <c r="TLB992" s="3"/>
      <c r="TLC992" s="3"/>
      <c r="TLD992" s="3"/>
      <c r="TLE992" s="3"/>
      <c r="TLF992" s="3"/>
      <c r="TLG992" s="3"/>
      <c r="TLH992" s="3"/>
      <c r="TLI992" s="3"/>
      <c r="TLJ992" s="3"/>
      <c r="TLK992" s="3"/>
      <c r="TLL992" s="3"/>
      <c r="TLM992" s="3"/>
      <c r="TLN992" s="3"/>
      <c r="TLO992" s="3"/>
      <c r="TLP992" s="3"/>
      <c r="TLQ992" s="3"/>
      <c r="TLR992" s="3"/>
      <c r="TLS992" s="3"/>
      <c r="TLT992" s="3"/>
      <c r="TLU992" s="3"/>
      <c r="TLV992" s="3"/>
      <c r="TLW992" s="3"/>
      <c r="TLX992" s="3"/>
      <c r="TLY992" s="3"/>
      <c r="TLZ992" s="3"/>
      <c r="TMA992" s="3"/>
      <c r="TMB992" s="3"/>
      <c r="TMC992" s="3"/>
      <c r="TMD992" s="3"/>
      <c r="TME992" s="3"/>
      <c r="TMF992" s="3"/>
      <c r="TMG992" s="3"/>
      <c r="TMH992" s="3"/>
      <c r="TMI992" s="3"/>
      <c r="TMJ992" s="3"/>
      <c r="TMK992" s="3"/>
      <c r="TML992" s="3"/>
      <c r="TMM992" s="3"/>
      <c r="TMN992" s="3"/>
      <c r="TMO992" s="3"/>
      <c r="TMP992" s="3"/>
      <c r="TMQ992" s="3"/>
      <c r="TMR992" s="3"/>
      <c r="TMS992" s="3"/>
      <c r="TMT992" s="3"/>
      <c r="TMU992" s="3"/>
      <c r="TMV992" s="3"/>
      <c r="TMW992" s="3"/>
      <c r="TMX992" s="3"/>
      <c r="TMY992" s="3"/>
      <c r="TMZ992" s="3"/>
      <c r="TNA992" s="3"/>
      <c r="TNB992" s="3"/>
      <c r="TNC992" s="3"/>
      <c r="TND992" s="3"/>
      <c r="TNE992" s="3"/>
      <c r="TNF992" s="3"/>
      <c r="TNG992" s="3"/>
      <c r="TNH992" s="3"/>
      <c r="TNI992" s="3"/>
      <c r="TNJ992" s="3"/>
      <c r="TNK992" s="3"/>
      <c r="TNL992" s="3"/>
      <c r="TNM992" s="3"/>
      <c r="TNN992" s="3"/>
      <c r="TNO992" s="3"/>
      <c r="TNP992" s="3"/>
      <c r="TNQ992" s="3"/>
      <c r="TNR992" s="3"/>
      <c r="TNS992" s="3"/>
      <c r="TNT992" s="3"/>
      <c r="TNU992" s="3"/>
      <c r="TNV992" s="3"/>
      <c r="TNW992" s="3"/>
      <c r="TNX992" s="3"/>
      <c r="TNY992" s="3"/>
      <c r="TNZ992" s="3"/>
      <c r="TOA992" s="3"/>
      <c r="TOB992" s="3"/>
      <c r="TOC992" s="3"/>
      <c r="TOD992" s="3"/>
      <c r="TOE992" s="3"/>
      <c r="TOF992" s="3"/>
      <c r="TOG992" s="3"/>
      <c r="TOH992" s="3"/>
      <c r="TOI992" s="3"/>
      <c r="TOJ992" s="3"/>
      <c r="TOK992" s="3"/>
      <c r="TOL992" s="3"/>
      <c r="TOM992" s="3"/>
      <c r="TON992" s="3"/>
      <c r="TOO992" s="3"/>
      <c r="TOP992" s="3"/>
      <c r="TOQ992" s="3"/>
      <c r="TOR992" s="3"/>
      <c r="TOS992" s="3"/>
      <c r="TOT992" s="3"/>
      <c r="TOU992" s="3"/>
      <c r="TOV992" s="3"/>
      <c r="TOW992" s="3"/>
      <c r="TOX992" s="3"/>
      <c r="TOY992" s="3"/>
      <c r="TOZ992" s="3"/>
      <c r="TPA992" s="3"/>
      <c r="TPB992" s="3"/>
      <c r="TPC992" s="3"/>
      <c r="TPD992" s="3"/>
      <c r="TPE992" s="3"/>
      <c r="TPF992" s="3"/>
      <c r="TPG992" s="3"/>
      <c r="TPH992" s="3"/>
      <c r="TPI992" s="3"/>
      <c r="TPJ992" s="3"/>
      <c r="TPK992" s="3"/>
      <c r="TPL992" s="3"/>
      <c r="TPM992" s="3"/>
      <c r="TPN992" s="3"/>
      <c r="TPO992" s="3"/>
      <c r="TPP992" s="3"/>
      <c r="TPQ992" s="3"/>
      <c r="TPR992" s="3"/>
      <c r="TPS992" s="3"/>
      <c r="TPT992" s="3"/>
      <c r="TPU992" s="3"/>
      <c r="TPV992" s="3"/>
      <c r="TPW992" s="3"/>
      <c r="TPX992" s="3"/>
      <c r="TPY992" s="3"/>
      <c r="TPZ992" s="3"/>
      <c r="TQA992" s="3"/>
      <c r="TQB992" s="3"/>
      <c r="TQC992" s="3"/>
      <c r="TQD992" s="3"/>
      <c r="TQE992" s="3"/>
      <c r="TQF992" s="3"/>
      <c r="TQG992" s="3"/>
      <c r="TQH992" s="3"/>
      <c r="TQI992" s="3"/>
      <c r="TQJ992" s="3"/>
      <c r="TQK992" s="3"/>
      <c r="TQL992" s="3"/>
      <c r="TQM992" s="3"/>
      <c r="TQN992" s="3"/>
      <c r="TQO992" s="3"/>
      <c r="TQP992" s="3"/>
      <c r="TQQ992" s="3"/>
      <c r="TQR992" s="3"/>
      <c r="TQS992" s="3"/>
      <c r="TQT992" s="3"/>
      <c r="TQU992" s="3"/>
      <c r="TQV992" s="3"/>
      <c r="TQW992" s="3"/>
      <c r="TQX992" s="3"/>
      <c r="TQY992" s="3"/>
      <c r="TQZ992" s="3"/>
      <c r="TRA992" s="3"/>
      <c r="TRB992" s="3"/>
      <c r="TRC992" s="3"/>
      <c r="TRD992" s="3"/>
      <c r="TRE992" s="3"/>
      <c r="TRF992" s="3"/>
      <c r="TRG992" s="3"/>
      <c r="TRH992" s="3"/>
      <c r="TRI992" s="3"/>
      <c r="TRJ992" s="3"/>
      <c r="TRK992" s="3"/>
      <c r="TRL992" s="3"/>
      <c r="TRM992" s="3"/>
      <c r="TRN992" s="3"/>
      <c r="TRO992" s="3"/>
      <c r="TRP992" s="3"/>
      <c r="TRQ992" s="3"/>
      <c r="TRR992" s="3"/>
      <c r="TRS992" s="3"/>
      <c r="TRT992" s="3"/>
      <c r="TRU992" s="3"/>
      <c r="TRV992" s="3"/>
      <c r="TRW992" s="3"/>
      <c r="TRX992" s="3"/>
      <c r="TRY992" s="3"/>
      <c r="TRZ992" s="3"/>
      <c r="TSA992" s="3"/>
      <c r="TSB992" s="3"/>
      <c r="TSC992" s="3"/>
      <c r="TSD992" s="3"/>
      <c r="TSE992" s="3"/>
      <c r="TSF992" s="3"/>
      <c r="TSG992" s="3"/>
      <c r="TSH992" s="3"/>
      <c r="TSI992" s="3"/>
      <c r="TSJ992" s="3"/>
      <c r="TSK992" s="3"/>
      <c r="TSL992" s="3"/>
      <c r="TSM992" s="3"/>
      <c r="TSN992" s="3"/>
      <c r="TSO992" s="3"/>
      <c r="TSP992" s="3"/>
      <c r="TSQ992" s="3"/>
      <c r="TSR992" s="3"/>
      <c r="TSS992" s="3"/>
      <c r="TST992" s="3"/>
      <c r="TSU992" s="3"/>
      <c r="TSV992" s="3"/>
      <c r="TSW992" s="3"/>
      <c r="TSX992" s="3"/>
      <c r="TSY992" s="3"/>
      <c r="TSZ992" s="3"/>
      <c r="TTA992" s="3"/>
      <c r="TTB992" s="3"/>
      <c r="TTC992" s="3"/>
      <c r="TTD992" s="3"/>
      <c r="TTE992" s="3"/>
      <c r="TTF992" s="3"/>
      <c r="TTG992" s="3"/>
      <c r="TTH992" s="3"/>
      <c r="TTI992" s="3"/>
      <c r="TTJ992" s="3"/>
      <c r="TTK992" s="3"/>
      <c r="TTL992" s="3"/>
      <c r="TTM992" s="3"/>
      <c r="TTN992" s="3"/>
      <c r="TTO992" s="3"/>
      <c r="TTP992" s="3"/>
      <c r="TTQ992" s="3"/>
      <c r="TTR992" s="3"/>
      <c r="TTS992" s="3"/>
      <c r="TTT992" s="3"/>
      <c r="TTU992" s="3"/>
      <c r="TTV992" s="3"/>
      <c r="TTW992" s="3"/>
      <c r="TTX992" s="3"/>
      <c r="TTY992" s="3"/>
      <c r="TTZ992" s="3"/>
      <c r="TUA992" s="3"/>
      <c r="TUB992" s="3"/>
      <c r="TUC992" s="3"/>
      <c r="TUD992" s="3"/>
      <c r="TUE992" s="3"/>
      <c r="TUF992" s="3"/>
      <c r="TUG992" s="3"/>
      <c r="TUH992" s="3"/>
      <c r="TUI992" s="3"/>
      <c r="TUJ992" s="3"/>
      <c r="TUK992" s="3"/>
      <c r="TUL992" s="3"/>
      <c r="TUM992" s="3"/>
      <c r="TUN992" s="3"/>
      <c r="TUO992" s="3"/>
      <c r="TUP992" s="3"/>
      <c r="TUQ992" s="3"/>
      <c r="TUR992" s="3"/>
      <c r="TUS992" s="3"/>
      <c r="TUT992" s="3"/>
      <c r="TUU992" s="3"/>
      <c r="TUV992" s="3"/>
      <c r="TUW992" s="3"/>
      <c r="TUX992" s="3"/>
      <c r="TUY992" s="3"/>
      <c r="TUZ992" s="3"/>
      <c r="TVA992" s="3"/>
      <c r="TVB992" s="3"/>
      <c r="TVC992" s="3"/>
      <c r="TVD992" s="3"/>
      <c r="TVE992" s="3"/>
      <c r="TVF992" s="3"/>
      <c r="TVG992" s="3"/>
      <c r="TVH992" s="3"/>
      <c r="TVI992" s="3"/>
      <c r="TVJ992" s="3"/>
      <c r="TVK992" s="3"/>
      <c r="TVL992" s="3"/>
      <c r="TVM992" s="3"/>
      <c r="TVN992" s="3"/>
      <c r="TVO992" s="3"/>
      <c r="TVP992" s="3"/>
      <c r="TVQ992" s="3"/>
      <c r="TVR992" s="3"/>
      <c r="TVS992" s="3"/>
      <c r="TVT992" s="3"/>
      <c r="TVU992" s="3"/>
      <c r="TVV992" s="3"/>
      <c r="TVW992" s="3"/>
      <c r="TVX992" s="3"/>
      <c r="TVY992" s="3"/>
      <c r="TVZ992" s="3"/>
      <c r="TWA992" s="3"/>
      <c r="TWB992" s="3"/>
      <c r="TWC992" s="3"/>
      <c r="TWD992" s="3"/>
      <c r="TWE992" s="3"/>
      <c r="TWF992" s="3"/>
      <c r="TWG992" s="3"/>
      <c r="TWH992" s="3"/>
      <c r="TWI992" s="3"/>
      <c r="TWJ992" s="3"/>
      <c r="TWK992" s="3"/>
      <c r="TWL992" s="3"/>
      <c r="TWM992" s="3"/>
      <c r="TWN992" s="3"/>
      <c r="TWO992" s="3"/>
      <c r="TWP992" s="3"/>
      <c r="TWQ992" s="3"/>
      <c r="TWR992" s="3"/>
      <c r="TWS992" s="3"/>
      <c r="TWT992" s="3"/>
      <c r="TWU992" s="3"/>
      <c r="TWV992" s="3"/>
      <c r="TWW992" s="3"/>
      <c r="TWX992" s="3"/>
      <c r="TWY992" s="3"/>
      <c r="TWZ992" s="3"/>
      <c r="TXA992" s="3"/>
      <c r="TXB992" s="3"/>
      <c r="TXC992" s="3"/>
      <c r="TXD992" s="3"/>
      <c r="TXE992" s="3"/>
      <c r="TXF992" s="3"/>
      <c r="TXG992" s="3"/>
      <c r="TXH992" s="3"/>
      <c r="TXI992" s="3"/>
      <c r="TXJ992" s="3"/>
      <c r="TXK992" s="3"/>
      <c r="TXL992" s="3"/>
      <c r="TXM992" s="3"/>
      <c r="TXN992" s="3"/>
      <c r="TXO992" s="3"/>
      <c r="TXP992" s="3"/>
      <c r="TXQ992" s="3"/>
      <c r="TXR992" s="3"/>
      <c r="TXS992" s="3"/>
      <c r="TXT992" s="3"/>
      <c r="TXU992" s="3"/>
      <c r="TXV992" s="3"/>
      <c r="TXW992" s="3"/>
      <c r="TXX992" s="3"/>
      <c r="TXY992" s="3"/>
      <c r="TXZ992" s="3"/>
      <c r="TYA992" s="3"/>
      <c r="TYB992" s="3"/>
      <c r="TYC992" s="3"/>
      <c r="TYD992" s="3"/>
      <c r="TYE992" s="3"/>
      <c r="TYF992" s="3"/>
      <c r="TYG992" s="3"/>
      <c r="TYH992" s="3"/>
      <c r="TYI992" s="3"/>
      <c r="TYJ992" s="3"/>
      <c r="TYK992" s="3"/>
      <c r="TYL992" s="3"/>
      <c r="TYM992" s="3"/>
      <c r="TYN992" s="3"/>
      <c r="TYO992" s="3"/>
      <c r="TYP992" s="3"/>
      <c r="TYQ992" s="3"/>
      <c r="TYR992" s="3"/>
      <c r="TYS992" s="3"/>
      <c r="TYT992" s="3"/>
      <c r="TYU992" s="3"/>
      <c r="TYV992" s="3"/>
      <c r="TYW992" s="3"/>
      <c r="TYX992" s="3"/>
      <c r="TYY992" s="3"/>
      <c r="TYZ992" s="3"/>
      <c r="TZA992" s="3"/>
      <c r="TZB992" s="3"/>
      <c r="TZC992" s="3"/>
      <c r="TZD992" s="3"/>
      <c r="TZE992" s="3"/>
      <c r="TZF992" s="3"/>
      <c r="TZG992" s="3"/>
      <c r="TZH992" s="3"/>
      <c r="TZI992" s="3"/>
      <c r="TZJ992" s="3"/>
      <c r="TZK992" s="3"/>
      <c r="TZL992" s="3"/>
      <c r="TZM992" s="3"/>
      <c r="TZN992" s="3"/>
      <c r="TZO992" s="3"/>
      <c r="TZP992" s="3"/>
      <c r="TZQ992" s="3"/>
      <c r="TZR992" s="3"/>
      <c r="TZS992" s="3"/>
      <c r="TZT992" s="3"/>
      <c r="TZU992" s="3"/>
      <c r="TZV992" s="3"/>
      <c r="TZW992" s="3"/>
      <c r="TZX992" s="3"/>
      <c r="TZY992" s="3"/>
      <c r="TZZ992" s="3"/>
      <c r="UAA992" s="3"/>
      <c r="UAB992" s="3"/>
      <c r="UAC992" s="3"/>
      <c r="UAD992" s="3"/>
      <c r="UAE992" s="3"/>
      <c r="UAF992" s="3"/>
      <c r="UAG992" s="3"/>
      <c r="UAH992" s="3"/>
      <c r="UAI992" s="3"/>
      <c r="UAJ992" s="3"/>
      <c r="UAK992" s="3"/>
      <c r="UAL992" s="3"/>
      <c r="UAM992" s="3"/>
      <c r="UAN992" s="3"/>
      <c r="UAO992" s="3"/>
      <c r="UAP992" s="3"/>
      <c r="UAQ992" s="3"/>
      <c r="UAR992" s="3"/>
      <c r="UAS992" s="3"/>
      <c r="UAT992" s="3"/>
      <c r="UAU992" s="3"/>
      <c r="UAV992" s="3"/>
      <c r="UAW992" s="3"/>
      <c r="UAX992" s="3"/>
      <c r="UAY992" s="3"/>
      <c r="UAZ992" s="3"/>
      <c r="UBA992" s="3"/>
      <c r="UBB992" s="3"/>
      <c r="UBC992" s="3"/>
      <c r="UBD992" s="3"/>
      <c r="UBE992" s="3"/>
      <c r="UBF992" s="3"/>
      <c r="UBG992" s="3"/>
      <c r="UBH992" s="3"/>
      <c r="UBI992" s="3"/>
      <c r="UBJ992" s="3"/>
      <c r="UBK992" s="3"/>
      <c r="UBL992" s="3"/>
      <c r="UBM992" s="3"/>
      <c r="UBN992" s="3"/>
      <c r="UBO992" s="3"/>
      <c r="UBP992" s="3"/>
      <c r="UBQ992" s="3"/>
      <c r="UBR992" s="3"/>
      <c r="UBS992" s="3"/>
      <c r="UBT992" s="3"/>
      <c r="UBU992" s="3"/>
      <c r="UBV992" s="3"/>
      <c r="UBW992" s="3"/>
      <c r="UBX992" s="3"/>
      <c r="UBY992" s="3"/>
      <c r="UBZ992" s="3"/>
      <c r="UCA992" s="3"/>
      <c r="UCB992" s="3"/>
      <c r="UCC992" s="3"/>
      <c r="UCD992" s="3"/>
      <c r="UCE992" s="3"/>
      <c r="UCF992" s="3"/>
      <c r="UCG992" s="3"/>
      <c r="UCH992" s="3"/>
      <c r="UCI992" s="3"/>
      <c r="UCJ992" s="3"/>
      <c r="UCK992" s="3"/>
      <c r="UCL992" s="3"/>
      <c r="UCM992" s="3"/>
      <c r="UCN992" s="3"/>
      <c r="UCO992" s="3"/>
      <c r="UCP992" s="3"/>
      <c r="UCQ992" s="3"/>
      <c r="UCR992" s="3"/>
      <c r="UCS992" s="3"/>
      <c r="UCT992" s="3"/>
      <c r="UCU992" s="3"/>
      <c r="UCV992" s="3"/>
      <c r="UCW992" s="3"/>
      <c r="UCX992" s="3"/>
      <c r="UCY992" s="3"/>
      <c r="UCZ992" s="3"/>
      <c r="UDA992" s="3"/>
      <c r="UDB992" s="3"/>
      <c r="UDC992" s="3"/>
      <c r="UDD992" s="3"/>
      <c r="UDE992" s="3"/>
      <c r="UDF992" s="3"/>
      <c r="UDG992" s="3"/>
      <c r="UDH992" s="3"/>
      <c r="UDI992" s="3"/>
      <c r="UDJ992" s="3"/>
      <c r="UDK992" s="3"/>
      <c r="UDL992" s="3"/>
      <c r="UDM992" s="3"/>
      <c r="UDN992" s="3"/>
      <c r="UDO992" s="3"/>
      <c r="UDP992" s="3"/>
      <c r="UDQ992" s="3"/>
      <c r="UDR992" s="3"/>
      <c r="UDS992" s="3"/>
      <c r="UDT992" s="3"/>
      <c r="UDU992" s="3"/>
      <c r="UDV992" s="3"/>
      <c r="UDW992" s="3"/>
      <c r="UDX992" s="3"/>
      <c r="UDY992" s="3"/>
      <c r="UDZ992" s="3"/>
      <c r="UEA992" s="3"/>
      <c r="UEB992" s="3"/>
      <c r="UEC992" s="3"/>
      <c r="UED992" s="3"/>
      <c r="UEE992" s="3"/>
      <c r="UEF992" s="3"/>
      <c r="UEG992" s="3"/>
      <c r="UEH992" s="3"/>
      <c r="UEI992" s="3"/>
      <c r="UEJ992" s="3"/>
      <c r="UEK992" s="3"/>
      <c r="UEL992" s="3"/>
      <c r="UEM992" s="3"/>
      <c r="UEN992" s="3"/>
      <c r="UEO992" s="3"/>
      <c r="UEP992" s="3"/>
      <c r="UEQ992" s="3"/>
      <c r="UER992" s="3"/>
      <c r="UES992" s="3"/>
      <c r="UET992" s="3"/>
      <c r="UEU992" s="3"/>
      <c r="UEV992" s="3"/>
      <c r="UEW992" s="3"/>
      <c r="UEX992" s="3"/>
      <c r="UEY992" s="3"/>
      <c r="UEZ992" s="3"/>
      <c r="UFA992" s="3"/>
      <c r="UFB992" s="3"/>
      <c r="UFC992" s="3"/>
      <c r="UFD992" s="3"/>
      <c r="UFE992" s="3"/>
      <c r="UFF992" s="3"/>
      <c r="UFG992" s="3"/>
      <c r="UFH992" s="3"/>
      <c r="UFI992" s="3"/>
      <c r="UFJ992" s="3"/>
      <c r="UFK992" s="3"/>
      <c r="UFL992" s="3"/>
      <c r="UFM992" s="3"/>
      <c r="UFN992" s="3"/>
      <c r="UFO992" s="3"/>
      <c r="UFP992" s="3"/>
      <c r="UFQ992" s="3"/>
      <c r="UFR992" s="3"/>
      <c r="UFS992" s="3"/>
      <c r="UFT992" s="3"/>
      <c r="UFU992" s="3"/>
      <c r="UFV992" s="3"/>
      <c r="UFW992" s="3"/>
      <c r="UFX992" s="3"/>
      <c r="UFY992" s="3"/>
      <c r="UFZ992" s="3"/>
      <c r="UGA992" s="3"/>
      <c r="UGB992" s="3"/>
      <c r="UGC992" s="3"/>
      <c r="UGD992" s="3"/>
      <c r="UGE992" s="3"/>
      <c r="UGF992" s="3"/>
      <c r="UGG992" s="3"/>
      <c r="UGH992" s="3"/>
      <c r="UGI992" s="3"/>
      <c r="UGJ992" s="3"/>
      <c r="UGK992" s="3"/>
      <c r="UGL992" s="3"/>
      <c r="UGM992" s="3"/>
      <c r="UGN992" s="3"/>
      <c r="UGO992" s="3"/>
      <c r="UGP992" s="3"/>
      <c r="UGQ992" s="3"/>
      <c r="UGR992" s="3"/>
      <c r="UGS992" s="3"/>
      <c r="UGT992" s="3"/>
      <c r="UGU992" s="3"/>
      <c r="UGV992" s="3"/>
      <c r="UGW992" s="3"/>
      <c r="UGX992" s="3"/>
      <c r="UGY992" s="3"/>
      <c r="UGZ992" s="3"/>
      <c r="UHA992" s="3"/>
      <c r="UHB992" s="3"/>
      <c r="UHC992" s="3"/>
      <c r="UHD992" s="3"/>
      <c r="UHE992" s="3"/>
      <c r="UHF992" s="3"/>
      <c r="UHG992" s="3"/>
      <c r="UHH992" s="3"/>
      <c r="UHI992" s="3"/>
      <c r="UHJ992" s="3"/>
      <c r="UHK992" s="3"/>
      <c r="UHL992" s="3"/>
      <c r="UHM992" s="3"/>
      <c r="UHN992" s="3"/>
      <c r="UHO992" s="3"/>
      <c r="UHP992" s="3"/>
      <c r="UHQ992" s="3"/>
      <c r="UHR992" s="3"/>
      <c r="UHS992" s="3"/>
      <c r="UHT992" s="3"/>
      <c r="UHU992" s="3"/>
      <c r="UHV992" s="3"/>
      <c r="UHW992" s="3"/>
      <c r="UHX992" s="3"/>
      <c r="UHY992" s="3"/>
      <c r="UHZ992" s="3"/>
      <c r="UIA992" s="3"/>
      <c r="UIB992" s="3"/>
      <c r="UIC992" s="3"/>
      <c r="UID992" s="3"/>
      <c r="UIE992" s="3"/>
      <c r="UIF992" s="3"/>
      <c r="UIG992" s="3"/>
      <c r="UIH992" s="3"/>
      <c r="UII992" s="3"/>
      <c r="UIJ992" s="3"/>
      <c r="UIK992" s="3"/>
      <c r="UIL992" s="3"/>
      <c r="UIM992" s="3"/>
      <c r="UIN992" s="3"/>
      <c r="UIO992" s="3"/>
      <c r="UIP992" s="3"/>
      <c r="UIQ992" s="3"/>
      <c r="UIR992" s="3"/>
      <c r="UIS992" s="3"/>
      <c r="UIT992" s="3"/>
      <c r="UIU992" s="3"/>
      <c r="UIV992" s="3"/>
      <c r="UIW992" s="3"/>
      <c r="UIX992" s="3"/>
      <c r="UIY992" s="3"/>
      <c r="UIZ992" s="3"/>
      <c r="UJA992" s="3"/>
      <c r="UJB992" s="3"/>
      <c r="UJC992" s="3"/>
      <c r="UJD992" s="3"/>
      <c r="UJE992" s="3"/>
      <c r="UJF992" s="3"/>
      <c r="UJG992" s="3"/>
      <c r="UJH992" s="3"/>
      <c r="UJI992" s="3"/>
      <c r="UJJ992" s="3"/>
      <c r="UJK992" s="3"/>
      <c r="UJL992" s="3"/>
      <c r="UJM992" s="3"/>
      <c r="UJN992" s="3"/>
      <c r="UJO992" s="3"/>
      <c r="UJP992" s="3"/>
      <c r="UJQ992" s="3"/>
      <c r="UJR992" s="3"/>
      <c r="UJS992" s="3"/>
      <c r="UJT992" s="3"/>
      <c r="UJU992" s="3"/>
      <c r="UJV992" s="3"/>
      <c r="UJW992" s="3"/>
      <c r="UJX992" s="3"/>
      <c r="UJY992" s="3"/>
      <c r="UJZ992" s="3"/>
      <c r="UKA992" s="3"/>
      <c r="UKB992" s="3"/>
      <c r="UKC992" s="3"/>
      <c r="UKD992" s="3"/>
      <c r="UKE992" s="3"/>
      <c r="UKF992" s="3"/>
      <c r="UKG992" s="3"/>
      <c r="UKH992" s="3"/>
      <c r="UKI992" s="3"/>
      <c r="UKJ992" s="3"/>
      <c r="UKK992" s="3"/>
      <c r="UKL992" s="3"/>
      <c r="UKM992" s="3"/>
      <c r="UKN992" s="3"/>
      <c r="UKO992" s="3"/>
      <c r="UKP992" s="3"/>
      <c r="UKQ992" s="3"/>
      <c r="UKR992" s="3"/>
      <c r="UKS992" s="3"/>
      <c r="UKT992" s="3"/>
      <c r="UKU992" s="3"/>
      <c r="UKV992" s="3"/>
      <c r="UKW992" s="3"/>
      <c r="UKX992" s="3"/>
      <c r="UKY992" s="3"/>
      <c r="UKZ992" s="3"/>
      <c r="ULA992" s="3"/>
      <c r="ULB992" s="3"/>
      <c r="ULC992" s="3"/>
      <c r="ULD992" s="3"/>
      <c r="ULE992" s="3"/>
      <c r="ULF992" s="3"/>
      <c r="ULG992" s="3"/>
      <c r="ULH992" s="3"/>
      <c r="ULI992" s="3"/>
      <c r="ULJ992" s="3"/>
      <c r="ULK992" s="3"/>
      <c r="ULL992" s="3"/>
      <c r="ULM992" s="3"/>
      <c r="ULN992" s="3"/>
      <c r="ULO992" s="3"/>
      <c r="ULP992" s="3"/>
      <c r="ULQ992" s="3"/>
      <c r="ULR992" s="3"/>
      <c r="ULS992" s="3"/>
      <c r="ULT992" s="3"/>
      <c r="ULU992" s="3"/>
      <c r="ULV992" s="3"/>
      <c r="ULW992" s="3"/>
      <c r="ULX992" s="3"/>
      <c r="ULY992" s="3"/>
      <c r="ULZ992" s="3"/>
      <c r="UMA992" s="3"/>
      <c r="UMB992" s="3"/>
      <c r="UMC992" s="3"/>
      <c r="UMD992" s="3"/>
      <c r="UME992" s="3"/>
      <c r="UMF992" s="3"/>
      <c r="UMG992" s="3"/>
      <c r="UMH992" s="3"/>
      <c r="UMI992" s="3"/>
      <c r="UMJ992" s="3"/>
      <c r="UMK992" s="3"/>
      <c r="UML992" s="3"/>
      <c r="UMM992" s="3"/>
      <c r="UMN992" s="3"/>
      <c r="UMO992" s="3"/>
      <c r="UMP992" s="3"/>
      <c r="UMQ992" s="3"/>
      <c r="UMR992" s="3"/>
      <c r="UMS992" s="3"/>
      <c r="UMT992" s="3"/>
      <c r="UMU992" s="3"/>
      <c r="UMV992" s="3"/>
      <c r="UMW992" s="3"/>
      <c r="UMX992" s="3"/>
      <c r="UMY992" s="3"/>
      <c r="UMZ992" s="3"/>
      <c r="UNA992" s="3"/>
      <c r="UNB992" s="3"/>
      <c r="UNC992" s="3"/>
      <c r="UND992" s="3"/>
      <c r="UNE992" s="3"/>
      <c r="UNF992" s="3"/>
      <c r="UNG992" s="3"/>
      <c r="UNH992" s="3"/>
      <c r="UNI992" s="3"/>
      <c r="UNJ992" s="3"/>
      <c r="UNK992" s="3"/>
      <c r="UNL992" s="3"/>
      <c r="UNM992" s="3"/>
      <c r="UNN992" s="3"/>
      <c r="UNO992" s="3"/>
      <c r="UNP992" s="3"/>
      <c r="UNQ992" s="3"/>
      <c r="UNR992" s="3"/>
      <c r="UNS992" s="3"/>
      <c r="UNT992" s="3"/>
      <c r="UNU992" s="3"/>
      <c r="UNV992" s="3"/>
      <c r="UNW992" s="3"/>
      <c r="UNX992" s="3"/>
      <c r="UNY992" s="3"/>
      <c r="UNZ992" s="3"/>
      <c r="UOA992" s="3"/>
      <c r="UOB992" s="3"/>
      <c r="UOC992" s="3"/>
      <c r="UOD992" s="3"/>
      <c r="UOE992" s="3"/>
      <c r="UOF992" s="3"/>
      <c r="UOG992" s="3"/>
      <c r="UOH992" s="3"/>
      <c r="UOI992" s="3"/>
      <c r="UOJ992" s="3"/>
      <c r="UOK992" s="3"/>
      <c r="UOL992" s="3"/>
      <c r="UOM992" s="3"/>
      <c r="UON992" s="3"/>
      <c r="UOO992" s="3"/>
      <c r="UOP992" s="3"/>
      <c r="UOQ992" s="3"/>
      <c r="UOR992" s="3"/>
      <c r="UOS992" s="3"/>
      <c r="UOT992" s="3"/>
      <c r="UOU992" s="3"/>
      <c r="UOV992" s="3"/>
      <c r="UOW992" s="3"/>
      <c r="UOX992" s="3"/>
      <c r="UOY992" s="3"/>
      <c r="UOZ992" s="3"/>
      <c r="UPA992" s="3"/>
      <c r="UPB992" s="3"/>
      <c r="UPC992" s="3"/>
      <c r="UPD992" s="3"/>
      <c r="UPE992" s="3"/>
      <c r="UPF992" s="3"/>
      <c r="UPG992" s="3"/>
      <c r="UPH992" s="3"/>
      <c r="UPI992" s="3"/>
      <c r="UPJ992" s="3"/>
      <c r="UPK992" s="3"/>
      <c r="UPL992" s="3"/>
      <c r="UPM992" s="3"/>
      <c r="UPN992" s="3"/>
      <c r="UPO992" s="3"/>
      <c r="UPP992" s="3"/>
      <c r="UPQ992" s="3"/>
      <c r="UPR992" s="3"/>
      <c r="UPS992" s="3"/>
      <c r="UPT992" s="3"/>
      <c r="UPU992" s="3"/>
      <c r="UPV992" s="3"/>
      <c r="UPW992" s="3"/>
      <c r="UPX992" s="3"/>
      <c r="UPY992" s="3"/>
      <c r="UPZ992" s="3"/>
      <c r="UQA992" s="3"/>
      <c r="UQB992" s="3"/>
      <c r="UQC992" s="3"/>
      <c r="UQD992" s="3"/>
      <c r="UQE992" s="3"/>
      <c r="UQF992" s="3"/>
      <c r="UQG992" s="3"/>
      <c r="UQH992" s="3"/>
      <c r="UQI992" s="3"/>
      <c r="UQJ992" s="3"/>
      <c r="UQK992" s="3"/>
      <c r="UQL992" s="3"/>
      <c r="UQM992" s="3"/>
      <c r="UQN992" s="3"/>
      <c r="UQO992" s="3"/>
      <c r="UQP992" s="3"/>
      <c r="UQQ992" s="3"/>
      <c r="UQR992" s="3"/>
      <c r="UQS992" s="3"/>
      <c r="UQT992" s="3"/>
      <c r="UQU992" s="3"/>
      <c r="UQV992" s="3"/>
      <c r="UQW992" s="3"/>
      <c r="UQX992" s="3"/>
      <c r="UQY992" s="3"/>
      <c r="UQZ992" s="3"/>
      <c r="URA992" s="3"/>
      <c r="URB992" s="3"/>
      <c r="URC992" s="3"/>
      <c r="URD992" s="3"/>
      <c r="URE992" s="3"/>
      <c r="URF992" s="3"/>
      <c r="URG992" s="3"/>
      <c r="URH992" s="3"/>
      <c r="URI992" s="3"/>
      <c r="URJ992" s="3"/>
      <c r="URK992" s="3"/>
      <c r="URL992" s="3"/>
      <c r="URM992" s="3"/>
      <c r="URN992" s="3"/>
      <c r="URO992" s="3"/>
      <c r="URP992" s="3"/>
      <c r="URQ992" s="3"/>
      <c r="URR992" s="3"/>
      <c r="URS992" s="3"/>
      <c r="URT992" s="3"/>
      <c r="URU992" s="3"/>
      <c r="URV992" s="3"/>
      <c r="URW992" s="3"/>
      <c r="URX992" s="3"/>
      <c r="URY992" s="3"/>
      <c r="URZ992" s="3"/>
      <c r="USA992" s="3"/>
      <c r="USB992" s="3"/>
      <c r="USC992" s="3"/>
      <c r="USD992" s="3"/>
      <c r="USE992" s="3"/>
      <c r="USF992" s="3"/>
      <c r="USG992" s="3"/>
      <c r="USH992" s="3"/>
      <c r="USI992" s="3"/>
      <c r="USJ992" s="3"/>
      <c r="USK992" s="3"/>
      <c r="USL992" s="3"/>
      <c r="USM992" s="3"/>
      <c r="USN992" s="3"/>
      <c r="USO992" s="3"/>
      <c r="USP992" s="3"/>
      <c r="USQ992" s="3"/>
      <c r="USR992" s="3"/>
      <c r="USS992" s="3"/>
      <c r="UST992" s="3"/>
      <c r="USU992" s="3"/>
      <c r="USV992" s="3"/>
      <c r="USW992" s="3"/>
      <c r="USX992" s="3"/>
      <c r="USY992" s="3"/>
      <c r="USZ992" s="3"/>
      <c r="UTA992" s="3"/>
      <c r="UTB992" s="3"/>
      <c r="UTC992" s="3"/>
      <c r="UTD992" s="3"/>
      <c r="UTE992" s="3"/>
      <c r="UTF992" s="3"/>
      <c r="UTG992" s="3"/>
      <c r="UTH992" s="3"/>
      <c r="UTI992" s="3"/>
      <c r="UTJ992" s="3"/>
      <c r="UTK992" s="3"/>
      <c r="UTL992" s="3"/>
      <c r="UTM992" s="3"/>
      <c r="UTN992" s="3"/>
      <c r="UTO992" s="3"/>
      <c r="UTP992" s="3"/>
      <c r="UTQ992" s="3"/>
      <c r="UTR992" s="3"/>
      <c r="UTS992" s="3"/>
      <c r="UTT992" s="3"/>
      <c r="UTU992" s="3"/>
      <c r="UTV992" s="3"/>
      <c r="UTW992" s="3"/>
      <c r="UTX992" s="3"/>
      <c r="UTY992" s="3"/>
      <c r="UTZ992" s="3"/>
      <c r="UUA992" s="3"/>
      <c r="UUB992" s="3"/>
      <c r="UUC992" s="3"/>
      <c r="UUD992" s="3"/>
      <c r="UUE992" s="3"/>
      <c r="UUF992" s="3"/>
      <c r="UUG992" s="3"/>
      <c r="UUH992" s="3"/>
      <c r="UUI992" s="3"/>
      <c r="UUJ992" s="3"/>
      <c r="UUK992" s="3"/>
      <c r="UUL992" s="3"/>
      <c r="UUM992" s="3"/>
      <c r="UUN992" s="3"/>
      <c r="UUO992" s="3"/>
      <c r="UUP992" s="3"/>
      <c r="UUQ992" s="3"/>
      <c r="UUR992" s="3"/>
      <c r="UUS992" s="3"/>
      <c r="UUT992" s="3"/>
      <c r="UUU992" s="3"/>
      <c r="UUV992" s="3"/>
      <c r="UUW992" s="3"/>
      <c r="UUX992" s="3"/>
      <c r="UUY992" s="3"/>
      <c r="UUZ992" s="3"/>
      <c r="UVA992" s="3"/>
      <c r="UVB992" s="3"/>
      <c r="UVC992" s="3"/>
      <c r="UVD992" s="3"/>
      <c r="UVE992" s="3"/>
      <c r="UVF992" s="3"/>
      <c r="UVG992" s="3"/>
      <c r="UVH992" s="3"/>
      <c r="UVI992" s="3"/>
      <c r="UVJ992" s="3"/>
      <c r="UVK992" s="3"/>
      <c r="UVL992" s="3"/>
      <c r="UVM992" s="3"/>
      <c r="UVN992" s="3"/>
      <c r="UVO992" s="3"/>
      <c r="UVP992" s="3"/>
      <c r="UVQ992" s="3"/>
      <c r="UVR992" s="3"/>
      <c r="UVS992" s="3"/>
      <c r="UVT992" s="3"/>
      <c r="UVU992" s="3"/>
      <c r="UVV992" s="3"/>
      <c r="UVW992" s="3"/>
      <c r="UVX992" s="3"/>
      <c r="UVY992" s="3"/>
      <c r="UVZ992" s="3"/>
      <c r="UWA992" s="3"/>
      <c r="UWB992" s="3"/>
      <c r="UWC992" s="3"/>
      <c r="UWD992" s="3"/>
      <c r="UWE992" s="3"/>
      <c r="UWF992" s="3"/>
      <c r="UWG992" s="3"/>
      <c r="UWH992" s="3"/>
      <c r="UWI992" s="3"/>
      <c r="UWJ992" s="3"/>
      <c r="UWK992" s="3"/>
      <c r="UWL992" s="3"/>
      <c r="UWM992" s="3"/>
      <c r="UWN992" s="3"/>
      <c r="UWO992" s="3"/>
      <c r="UWP992" s="3"/>
      <c r="UWQ992" s="3"/>
      <c r="UWR992" s="3"/>
      <c r="UWS992" s="3"/>
      <c r="UWT992" s="3"/>
      <c r="UWU992" s="3"/>
      <c r="UWV992" s="3"/>
      <c r="UWW992" s="3"/>
      <c r="UWX992" s="3"/>
      <c r="UWY992" s="3"/>
      <c r="UWZ992" s="3"/>
      <c r="UXA992" s="3"/>
      <c r="UXB992" s="3"/>
      <c r="UXC992" s="3"/>
      <c r="UXD992" s="3"/>
      <c r="UXE992" s="3"/>
      <c r="UXF992" s="3"/>
      <c r="UXG992" s="3"/>
      <c r="UXH992" s="3"/>
      <c r="UXI992" s="3"/>
      <c r="UXJ992" s="3"/>
      <c r="UXK992" s="3"/>
      <c r="UXL992" s="3"/>
      <c r="UXM992" s="3"/>
      <c r="UXN992" s="3"/>
      <c r="UXO992" s="3"/>
      <c r="UXP992" s="3"/>
      <c r="UXQ992" s="3"/>
      <c r="UXR992" s="3"/>
      <c r="UXS992" s="3"/>
      <c r="UXT992" s="3"/>
      <c r="UXU992" s="3"/>
      <c r="UXV992" s="3"/>
      <c r="UXW992" s="3"/>
      <c r="UXX992" s="3"/>
      <c r="UXY992" s="3"/>
      <c r="UXZ992" s="3"/>
      <c r="UYA992" s="3"/>
      <c r="UYB992" s="3"/>
      <c r="UYC992" s="3"/>
      <c r="UYD992" s="3"/>
      <c r="UYE992" s="3"/>
      <c r="UYF992" s="3"/>
      <c r="UYG992" s="3"/>
      <c r="UYH992" s="3"/>
      <c r="UYI992" s="3"/>
      <c r="UYJ992" s="3"/>
      <c r="UYK992" s="3"/>
      <c r="UYL992" s="3"/>
      <c r="UYM992" s="3"/>
      <c r="UYN992" s="3"/>
      <c r="UYO992" s="3"/>
      <c r="UYP992" s="3"/>
      <c r="UYQ992" s="3"/>
      <c r="UYR992" s="3"/>
      <c r="UYS992" s="3"/>
      <c r="UYT992" s="3"/>
      <c r="UYU992" s="3"/>
      <c r="UYV992" s="3"/>
      <c r="UYW992" s="3"/>
      <c r="UYX992" s="3"/>
      <c r="UYY992" s="3"/>
      <c r="UYZ992" s="3"/>
      <c r="UZA992" s="3"/>
      <c r="UZB992" s="3"/>
      <c r="UZC992" s="3"/>
      <c r="UZD992" s="3"/>
      <c r="UZE992" s="3"/>
      <c r="UZF992" s="3"/>
      <c r="UZG992" s="3"/>
      <c r="UZH992" s="3"/>
      <c r="UZI992" s="3"/>
      <c r="UZJ992" s="3"/>
      <c r="UZK992" s="3"/>
      <c r="UZL992" s="3"/>
      <c r="UZM992" s="3"/>
      <c r="UZN992" s="3"/>
      <c r="UZO992" s="3"/>
      <c r="UZP992" s="3"/>
      <c r="UZQ992" s="3"/>
      <c r="UZR992" s="3"/>
      <c r="UZS992" s="3"/>
      <c r="UZT992" s="3"/>
      <c r="UZU992" s="3"/>
      <c r="UZV992" s="3"/>
      <c r="UZW992" s="3"/>
      <c r="UZX992" s="3"/>
      <c r="UZY992" s="3"/>
      <c r="UZZ992" s="3"/>
      <c r="VAA992" s="3"/>
      <c r="VAB992" s="3"/>
      <c r="VAC992" s="3"/>
      <c r="VAD992" s="3"/>
      <c r="VAE992" s="3"/>
      <c r="VAF992" s="3"/>
      <c r="VAG992" s="3"/>
      <c r="VAH992" s="3"/>
      <c r="VAI992" s="3"/>
      <c r="VAJ992" s="3"/>
      <c r="VAK992" s="3"/>
      <c r="VAL992" s="3"/>
      <c r="VAM992" s="3"/>
      <c r="VAN992" s="3"/>
      <c r="VAO992" s="3"/>
      <c r="VAP992" s="3"/>
      <c r="VAQ992" s="3"/>
      <c r="VAR992" s="3"/>
      <c r="VAS992" s="3"/>
      <c r="VAT992" s="3"/>
      <c r="VAU992" s="3"/>
      <c r="VAV992" s="3"/>
      <c r="VAW992" s="3"/>
      <c r="VAX992" s="3"/>
      <c r="VAY992" s="3"/>
      <c r="VAZ992" s="3"/>
      <c r="VBA992" s="3"/>
      <c r="VBB992" s="3"/>
      <c r="VBC992" s="3"/>
      <c r="VBD992" s="3"/>
      <c r="VBE992" s="3"/>
      <c r="VBF992" s="3"/>
      <c r="VBG992" s="3"/>
      <c r="VBH992" s="3"/>
      <c r="VBI992" s="3"/>
      <c r="VBJ992" s="3"/>
      <c r="VBK992" s="3"/>
      <c r="VBL992" s="3"/>
      <c r="VBM992" s="3"/>
      <c r="VBN992" s="3"/>
      <c r="VBO992" s="3"/>
      <c r="VBP992" s="3"/>
      <c r="VBQ992" s="3"/>
      <c r="VBR992" s="3"/>
      <c r="VBS992" s="3"/>
      <c r="VBT992" s="3"/>
      <c r="VBU992" s="3"/>
      <c r="VBV992" s="3"/>
      <c r="VBW992" s="3"/>
      <c r="VBX992" s="3"/>
      <c r="VBY992" s="3"/>
      <c r="VBZ992" s="3"/>
      <c r="VCA992" s="3"/>
      <c r="VCB992" s="3"/>
      <c r="VCC992" s="3"/>
      <c r="VCD992" s="3"/>
      <c r="VCE992" s="3"/>
      <c r="VCF992" s="3"/>
      <c r="VCG992" s="3"/>
      <c r="VCH992" s="3"/>
      <c r="VCI992" s="3"/>
      <c r="VCJ992" s="3"/>
      <c r="VCK992" s="3"/>
      <c r="VCL992" s="3"/>
      <c r="VCM992" s="3"/>
      <c r="VCN992" s="3"/>
      <c r="VCO992" s="3"/>
      <c r="VCP992" s="3"/>
      <c r="VCQ992" s="3"/>
      <c r="VCR992" s="3"/>
      <c r="VCS992" s="3"/>
      <c r="VCT992" s="3"/>
      <c r="VCU992" s="3"/>
      <c r="VCV992" s="3"/>
      <c r="VCW992" s="3"/>
      <c r="VCX992" s="3"/>
      <c r="VCY992" s="3"/>
      <c r="VCZ992" s="3"/>
      <c r="VDA992" s="3"/>
      <c r="VDB992" s="3"/>
      <c r="VDC992" s="3"/>
      <c r="VDD992" s="3"/>
      <c r="VDE992" s="3"/>
      <c r="VDF992" s="3"/>
      <c r="VDG992" s="3"/>
      <c r="VDH992" s="3"/>
      <c r="VDI992" s="3"/>
      <c r="VDJ992" s="3"/>
      <c r="VDK992" s="3"/>
      <c r="VDL992" s="3"/>
      <c r="VDM992" s="3"/>
      <c r="VDN992" s="3"/>
      <c r="VDO992" s="3"/>
      <c r="VDP992" s="3"/>
      <c r="VDQ992" s="3"/>
      <c r="VDR992" s="3"/>
      <c r="VDS992" s="3"/>
      <c r="VDT992" s="3"/>
      <c r="VDU992" s="3"/>
      <c r="VDV992" s="3"/>
      <c r="VDW992" s="3"/>
      <c r="VDX992" s="3"/>
      <c r="VDY992" s="3"/>
      <c r="VDZ992" s="3"/>
      <c r="VEA992" s="3"/>
      <c r="VEB992" s="3"/>
      <c r="VEC992" s="3"/>
      <c r="VED992" s="3"/>
      <c r="VEE992" s="3"/>
      <c r="VEF992" s="3"/>
      <c r="VEG992" s="3"/>
      <c r="VEH992" s="3"/>
      <c r="VEI992" s="3"/>
      <c r="VEJ992" s="3"/>
      <c r="VEK992" s="3"/>
      <c r="VEL992" s="3"/>
      <c r="VEM992" s="3"/>
      <c r="VEN992" s="3"/>
      <c r="VEO992" s="3"/>
      <c r="VEP992" s="3"/>
      <c r="VEQ992" s="3"/>
      <c r="VER992" s="3"/>
      <c r="VES992" s="3"/>
      <c r="VET992" s="3"/>
      <c r="VEU992" s="3"/>
      <c r="VEV992" s="3"/>
      <c r="VEW992" s="3"/>
      <c r="VEX992" s="3"/>
      <c r="VEY992" s="3"/>
      <c r="VEZ992" s="3"/>
      <c r="VFA992" s="3"/>
      <c r="VFB992" s="3"/>
      <c r="VFC992" s="3"/>
      <c r="VFD992" s="3"/>
      <c r="VFE992" s="3"/>
      <c r="VFF992" s="3"/>
      <c r="VFG992" s="3"/>
      <c r="VFH992" s="3"/>
      <c r="VFI992" s="3"/>
      <c r="VFJ992" s="3"/>
      <c r="VFK992" s="3"/>
      <c r="VFL992" s="3"/>
      <c r="VFM992" s="3"/>
      <c r="VFN992" s="3"/>
      <c r="VFO992" s="3"/>
      <c r="VFP992" s="3"/>
      <c r="VFQ992" s="3"/>
      <c r="VFR992" s="3"/>
      <c r="VFS992" s="3"/>
      <c r="VFT992" s="3"/>
      <c r="VFU992" s="3"/>
      <c r="VFV992" s="3"/>
      <c r="VFW992" s="3"/>
      <c r="VFX992" s="3"/>
      <c r="VFY992" s="3"/>
      <c r="VFZ992" s="3"/>
      <c r="VGA992" s="3"/>
      <c r="VGB992" s="3"/>
      <c r="VGC992" s="3"/>
      <c r="VGD992" s="3"/>
      <c r="VGE992" s="3"/>
      <c r="VGF992" s="3"/>
      <c r="VGG992" s="3"/>
      <c r="VGH992" s="3"/>
      <c r="VGI992" s="3"/>
      <c r="VGJ992" s="3"/>
      <c r="VGK992" s="3"/>
      <c r="VGL992" s="3"/>
      <c r="VGM992" s="3"/>
      <c r="VGN992" s="3"/>
      <c r="VGO992" s="3"/>
      <c r="VGP992" s="3"/>
      <c r="VGQ992" s="3"/>
      <c r="VGR992" s="3"/>
      <c r="VGS992" s="3"/>
      <c r="VGT992" s="3"/>
      <c r="VGU992" s="3"/>
      <c r="VGV992" s="3"/>
      <c r="VGW992" s="3"/>
      <c r="VGX992" s="3"/>
      <c r="VGY992" s="3"/>
      <c r="VGZ992" s="3"/>
      <c r="VHA992" s="3"/>
      <c r="VHB992" s="3"/>
      <c r="VHC992" s="3"/>
      <c r="VHD992" s="3"/>
      <c r="VHE992" s="3"/>
      <c r="VHF992" s="3"/>
      <c r="VHG992" s="3"/>
      <c r="VHH992" s="3"/>
      <c r="VHI992" s="3"/>
      <c r="VHJ992" s="3"/>
      <c r="VHK992" s="3"/>
      <c r="VHL992" s="3"/>
      <c r="VHM992" s="3"/>
      <c r="VHN992" s="3"/>
      <c r="VHO992" s="3"/>
      <c r="VHP992" s="3"/>
      <c r="VHQ992" s="3"/>
      <c r="VHR992" s="3"/>
      <c r="VHS992" s="3"/>
      <c r="VHT992" s="3"/>
      <c r="VHU992" s="3"/>
      <c r="VHV992" s="3"/>
      <c r="VHW992" s="3"/>
      <c r="VHX992" s="3"/>
      <c r="VHY992" s="3"/>
      <c r="VHZ992" s="3"/>
      <c r="VIA992" s="3"/>
      <c r="VIB992" s="3"/>
      <c r="VIC992" s="3"/>
      <c r="VID992" s="3"/>
      <c r="VIE992" s="3"/>
      <c r="VIF992" s="3"/>
      <c r="VIG992" s="3"/>
      <c r="VIH992" s="3"/>
      <c r="VII992" s="3"/>
      <c r="VIJ992" s="3"/>
      <c r="VIK992" s="3"/>
      <c r="VIL992" s="3"/>
      <c r="VIM992" s="3"/>
      <c r="VIN992" s="3"/>
      <c r="VIO992" s="3"/>
      <c r="VIP992" s="3"/>
      <c r="VIQ992" s="3"/>
      <c r="VIR992" s="3"/>
      <c r="VIS992" s="3"/>
      <c r="VIT992" s="3"/>
      <c r="VIU992" s="3"/>
      <c r="VIV992" s="3"/>
      <c r="VIW992" s="3"/>
      <c r="VIX992" s="3"/>
      <c r="VIY992" s="3"/>
      <c r="VIZ992" s="3"/>
      <c r="VJA992" s="3"/>
      <c r="VJB992" s="3"/>
      <c r="VJC992" s="3"/>
      <c r="VJD992" s="3"/>
      <c r="VJE992" s="3"/>
      <c r="VJF992" s="3"/>
      <c r="VJG992" s="3"/>
      <c r="VJH992" s="3"/>
      <c r="VJI992" s="3"/>
      <c r="VJJ992" s="3"/>
      <c r="VJK992" s="3"/>
      <c r="VJL992" s="3"/>
      <c r="VJM992" s="3"/>
      <c r="VJN992" s="3"/>
      <c r="VJO992" s="3"/>
      <c r="VJP992" s="3"/>
      <c r="VJQ992" s="3"/>
      <c r="VJR992" s="3"/>
      <c r="VJS992" s="3"/>
      <c r="VJT992" s="3"/>
      <c r="VJU992" s="3"/>
      <c r="VJV992" s="3"/>
      <c r="VJW992" s="3"/>
      <c r="VJX992" s="3"/>
      <c r="VJY992" s="3"/>
      <c r="VJZ992" s="3"/>
      <c r="VKA992" s="3"/>
      <c r="VKB992" s="3"/>
      <c r="VKC992" s="3"/>
      <c r="VKD992" s="3"/>
      <c r="VKE992" s="3"/>
      <c r="VKF992" s="3"/>
      <c r="VKG992" s="3"/>
      <c r="VKH992" s="3"/>
      <c r="VKI992" s="3"/>
      <c r="VKJ992" s="3"/>
      <c r="VKK992" s="3"/>
      <c r="VKL992" s="3"/>
      <c r="VKM992" s="3"/>
      <c r="VKN992" s="3"/>
      <c r="VKO992" s="3"/>
      <c r="VKP992" s="3"/>
      <c r="VKQ992" s="3"/>
      <c r="VKR992" s="3"/>
      <c r="VKS992" s="3"/>
      <c r="VKT992" s="3"/>
      <c r="VKU992" s="3"/>
      <c r="VKV992" s="3"/>
      <c r="VKW992" s="3"/>
      <c r="VKX992" s="3"/>
      <c r="VKY992" s="3"/>
      <c r="VKZ992" s="3"/>
      <c r="VLA992" s="3"/>
      <c r="VLB992" s="3"/>
      <c r="VLC992" s="3"/>
      <c r="VLD992" s="3"/>
      <c r="VLE992" s="3"/>
      <c r="VLF992" s="3"/>
      <c r="VLG992" s="3"/>
      <c r="VLH992" s="3"/>
      <c r="VLI992" s="3"/>
      <c r="VLJ992" s="3"/>
      <c r="VLK992" s="3"/>
      <c r="VLL992" s="3"/>
      <c r="VLM992" s="3"/>
      <c r="VLN992" s="3"/>
      <c r="VLO992" s="3"/>
      <c r="VLP992" s="3"/>
      <c r="VLQ992" s="3"/>
      <c r="VLR992" s="3"/>
      <c r="VLS992" s="3"/>
      <c r="VLT992" s="3"/>
      <c r="VLU992" s="3"/>
      <c r="VLV992" s="3"/>
      <c r="VLW992" s="3"/>
      <c r="VLX992" s="3"/>
      <c r="VLY992" s="3"/>
      <c r="VLZ992" s="3"/>
      <c r="VMA992" s="3"/>
      <c r="VMB992" s="3"/>
      <c r="VMC992" s="3"/>
      <c r="VMD992" s="3"/>
      <c r="VME992" s="3"/>
      <c r="VMF992" s="3"/>
      <c r="VMG992" s="3"/>
      <c r="VMH992" s="3"/>
      <c r="VMI992" s="3"/>
      <c r="VMJ992" s="3"/>
      <c r="VMK992" s="3"/>
      <c r="VML992" s="3"/>
      <c r="VMM992" s="3"/>
      <c r="VMN992" s="3"/>
      <c r="VMO992" s="3"/>
      <c r="VMP992" s="3"/>
      <c r="VMQ992" s="3"/>
      <c r="VMR992" s="3"/>
      <c r="VMS992" s="3"/>
      <c r="VMT992" s="3"/>
      <c r="VMU992" s="3"/>
      <c r="VMV992" s="3"/>
      <c r="VMW992" s="3"/>
      <c r="VMX992" s="3"/>
      <c r="VMY992" s="3"/>
      <c r="VMZ992" s="3"/>
      <c r="VNA992" s="3"/>
      <c r="VNB992" s="3"/>
      <c r="VNC992" s="3"/>
      <c r="VND992" s="3"/>
      <c r="VNE992" s="3"/>
      <c r="VNF992" s="3"/>
      <c r="VNG992" s="3"/>
      <c r="VNH992" s="3"/>
      <c r="VNI992" s="3"/>
      <c r="VNJ992" s="3"/>
      <c r="VNK992" s="3"/>
      <c r="VNL992" s="3"/>
      <c r="VNM992" s="3"/>
      <c r="VNN992" s="3"/>
      <c r="VNO992" s="3"/>
      <c r="VNP992" s="3"/>
      <c r="VNQ992" s="3"/>
      <c r="VNR992" s="3"/>
      <c r="VNS992" s="3"/>
      <c r="VNT992" s="3"/>
      <c r="VNU992" s="3"/>
      <c r="VNV992" s="3"/>
      <c r="VNW992" s="3"/>
      <c r="VNX992" s="3"/>
      <c r="VNY992" s="3"/>
      <c r="VNZ992" s="3"/>
      <c r="VOA992" s="3"/>
      <c r="VOB992" s="3"/>
      <c r="VOC992" s="3"/>
      <c r="VOD992" s="3"/>
      <c r="VOE992" s="3"/>
      <c r="VOF992" s="3"/>
      <c r="VOG992" s="3"/>
      <c r="VOH992" s="3"/>
      <c r="VOI992" s="3"/>
      <c r="VOJ992" s="3"/>
      <c r="VOK992" s="3"/>
      <c r="VOL992" s="3"/>
      <c r="VOM992" s="3"/>
      <c r="VON992" s="3"/>
      <c r="VOO992" s="3"/>
      <c r="VOP992" s="3"/>
      <c r="VOQ992" s="3"/>
      <c r="VOR992" s="3"/>
      <c r="VOS992" s="3"/>
      <c r="VOT992" s="3"/>
      <c r="VOU992" s="3"/>
      <c r="VOV992" s="3"/>
      <c r="VOW992" s="3"/>
      <c r="VOX992" s="3"/>
      <c r="VOY992" s="3"/>
      <c r="VOZ992" s="3"/>
      <c r="VPA992" s="3"/>
      <c r="VPB992" s="3"/>
      <c r="VPC992" s="3"/>
      <c r="VPD992" s="3"/>
      <c r="VPE992" s="3"/>
      <c r="VPF992" s="3"/>
      <c r="VPG992" s="3"/>
      <c r="VPH992" s="3"/>
      <c r="VPI992" s="3"/>
      <c r="VPJ992" s="3"/>
      <c r="VPK992" s="3"/>
      <c r="VPL992" s="3"/>
      <c r="VPM992" s="3"/>
      <c r="VPN992" s="3"/>
      <c r="VPO992" s="3"/>
      <c r="VPP992" s="3"/>
      <c r="VPQ992" s="3"/>
      <c r="VPR992" s="3"/>
      <c r="VPS992" s="3"/>
      <c r="VPT992" s="3"/>
      <c r="VPU992" s="3"/>
      <c r="VPV992" s="3"/>
      <c r="VPW992" s="3"/>
      <c r="VPX992" s="3"/>
      <c r="VPY992" s="3"/>
      <c r="VPZ992" s="3"/>
      <c r="VQA992" s="3"/>
      <c r="VQB992" s="3"/>
      <c r="VQC992" s="3"/>
      <c r="VQD992" s="3"/>
      <c r="VQE992" s="3"/>
      <c r="VQF992" s="3"/>
      <c r="VQG992" s="3"/>
      <c r="VQH992" s="3"/>
      <c r="VQI992" s="3"/>
      <c r="VQJ992" s="3"/>
      <c r="VQK992" s="3"/>
      <c r="VQL992" s="3"/>
      <c r="VQM992" s="3"/>
      <c r="VQN992" s="3"/>
      <c r="VQO992" s="3"/>
      <c r="VQP992" s="3"/>
      <c r="VQQ992" s="3"/>
      <c r="VQR992" s="3"/>
      <c r="VQS992" s="3"/>
      <c r="VQT992" s="3"/>
      <c r="VQU992" s="3"/>
      <c r="VQV992" s="3"/>
      <c r="VQW992" s="3"/>
      <c r="VQX992" s="3"/>
      <c r="VQY992" s="3"/>
      <c r="VQZ992" s="3"/>
      <c r="VRA992" s="3"/>
      <c r="VRB992" s="3"/>
      <c r="VRC992" s="3"/>
      <c r="VRD992" s="3"/>
      <c r="VRE992" s="3"/>
      <c r="VRF992" s="3"/>
      <c r="VRG992" s="3"/>
      <c r="VRH992" s="3"/>
      <c r="VRI992" s="3"/>
      <c r="VRJ992" s="3"/>
      <c r="VRK992" s="3"/>
      <c r="VRL992" s="3"/>
      <c r="VRM992" s="3"/>
      <c r="VRN992" s="3"/>
      <c r="VRO992" s="3"/>
      <c r="VRP992" s="3"/>
      <c r="VRQ992" s="3"/>
      <c r="VRR992" s="3"/>
      <c r="VRS992" s="3"/>
      <c r="VRT992" s="3"/>
      <c r="VRU992" s="3"/>
      <c r="VRV992" s="3"/>
      <c r="VRW992" s="3"/>
      <c r="VRX992" s="3"/>
      <c r="VRY992" s="3"/>
      <c r="VRZ992" s="3"/>
      <c r="VSA992" s="3"/>
      <c r="VSB992" s="3"/>
      <c r="VSC992" s="3"/>
      <c r="VSD992" s="3"/>
      <c r="VSE992" s="3"/>
      <c r="VSF992" s="3"/>
      <c r="VSG992" s="3"/>
      <c r="VSH992" s="3"/>
      <c r="VSI992" s="3"/>
      <c r="VSJ992" s="3"/>
      <c r="VSK992" s="3"/>
      <c r="VSL992" s="3"/>
      <c r="VSM992" s="3"/>
      <c r="VSN992" s="3"/>
      <c r="VSO992" s="3"/>
      <c r="VSP992" s="3"/>
      <c r="VSQ992" s="3"/>
      <c r="VSR992" s="3"/>
      <c r="VSS992" s="3"/>
      <c r="VST992" s="3"/>
      <c r="VSU992" s="3"/>
      <c r="VSV992" s="3"/>
      <c r="VSW992" s="3"/>
      <c r="VSX992" s="3"/>
      <c r="VSY992" s="3"/>
      <c r="VSZ992" s="3"/>
      <c r="VTA992" s="3"/>
      <c r="VTB992" s="3"/>
      <c r="VTC992" s="3"/>
      <c r="VTD992" s="3"/>
      <c r="VTE992" s="3"/>
      <c r="VTF992" s="3"/>
      <c r="VTG992" s="3"/>
      <c r="VTH992" s="3"/>
      <c r="VTI992" s="3"/>
      <c r="VTJ992" s="3"/>
      <c r="VTK992" s="3"/>
      <c r="VTL992" s="3"/>
      <c r="VTM992" s="3"/>
      <c r="VTN992" s="3"/>
      <c r="VTO992" s="3"/>
      <c r="VTP992" s="3"/>
      <c r="VTQ992" s="3"/>
      <c r="VTR992" s="3"/>
      <c r="VTS992" s="3"/>
      <c r="VTT992" s="3"/>
      <c r="VTU992" s="3"/>
      <c r="VTV992" s="3"/>
      <c r="VTW992" s="3"/>
      <c r="VTX992" s="3"/>
      <c r="VTY992" s="3"/>
      <c r="VTZ992" s="3"/>
      <c r="VUA992" s="3"/>
      <c r="VUB992" s="3"/>
      <c r="VUC992" s="3"/>
      <c r="VUD992" s="3"/>
      <c r="VUE992" s="3"/>
      <c r="VUF992" s="3"/>
      <c r="VUG992" s="3"/>
      <c r="VUH992" s="3"/>
      <c r="VUI992" s="3"/>
      <c r="VUJ992" s="3"/>
      <c r="VUK992" s="3"/>
      <c r="VUL992" s="3"/>
      <c r="VUM992" s="3"/>
      <c r="VUN992" s="3"/>
      <c r="VUO992" s="3"/>
      <c r="VUP992" s="3"/>
      <c r="VUQ992" s="3"/>
      <c r="VUR992" s="3"/>
      <c r="VUS992" s="3"/>
      <c r="VUT992" s="3"/>
      <c r="VUU992" s="3"/>
      <c r="VUV992" s="3"/>
      <c r="VUW992" s="3"/>
      <c r="VUX992" s="3"/>
      <c r="VUY992" s="3"/>
      <c r="VUZ992" s="3"/>
      <c r="VVA992" s="3"/>
      <c r="VVB992" s="3"/>
      <c r="VVC992" s="3"/>
      <c r="VVD992" s="3"/>
      <c r="VVE992" s="3"/>
      <c r="VVF992" s="3"/>
      <c r="VVG992" s="3"/>
      <c r="VVH992" s="3"/>
      <c r="VVI992" s="3"/>
      <c r="VVJ992" s="3"/>
      <c r="VVK992" s="3"/>
      <c r="VVL992" s="3"/>
      <c r="VVM992" s="3"/>
      <c r="VVN992" s="3"/>
      <c r="VVO992" s="3"/>
      <c r="VVP992" s="3"/>
      <c r="VVQ992" s="3"/>
      <c r="VVR992" s="3"/>
      <c r="VVS992" s="3"/>
      <c r="VVT992" s="3"/>
      <c r="VVU992" s="3"/>
      <c r="VVV992" s="3"/>
      <c r="VVW992" s="3"/>
      <c r="VVX992" s="3"/>
      <c r="VVY992" s="3"/>
      <c r="VVZ992" s="3"/>
      <c r="VWA992" s="3"/>
      <c r="VWB992" s="3"/>
      <c r="VWC992" s="3"/>
      <c r="VWD992" s="3"/>
      <c r="VWE992" s="3"/>
      <c r="VWF992" s="3"/>
      <c r="VWG992" s="3"/>
      <c r="VWH992" s="3"/>
      <c r="VWI992" s="3"/>
      <c r="VWJ992" s="3"/>
      <c r="VWK992" s="3"/>
      <c r="VWL992" s="3"/>
      <c r="VWM992" s="3"/>
      <c r="VWN992" s="3"/>
      <c r="VWO992" s="3"/>
      <c r="VWP992" s="3"/>
      <c r="VWQ992" s="3"/>
      <c r="VWR992" s="3"/>
      <c r="VWS992" s="3"/>
      <c r="VWT992" s="3"/>
      <c r="VWU992" s="3"/>
      <c r="VWV992" s="3"/>
      <c r="VWW992" s="3"/>
      <c r="VWX992" s="3"/>
      <c r="VWY992" s="3"/>
      <c r="VWZ992" s="3"/>
      <c r="VXA992" s="3"/>
      <c r="VXB992" s="3"/>
      <c r="VXC992" s="3"/>
      <c r="VXD992" s="3"/>
      <c r="VXE992" s="3"/>
      <c r="VXF992" s="3"/>
      <c r="VXG992" s="3"/>
      <c r="VXH992" s="3"/>
      <c r="VXI992" s="3"/>
      <c r="VXJ992" s="3"/>
      <c r="VXK992" s="3"/>
      <c r="VXL992" s="3"/>
      <c r="VXM992" s="3"/>
      <c r="VXN992" s="3"/>
      <c r="VXO992" s="3"/>
      <c r="VXP992" s="3"/>
      <c r="VXQ992" s="3"/>
      <c r="VXR992" s="3"/>
      <c r="VXS992" s="3"/>
      <c r="VXT992" s="3"/>
      <c r="VXU992" s="3"/>
      <c r="VXV992" s="3"/>
      <c r="VXW992" s="3"/>
      <c r="VXX992" s="3"/>
      <c r="VXY992" s="3"/>
      <c r="VXZ992" s="3"/>
      <c r="VYA992" s="3"/>
      <c r="VYB992" s="3"/>
      <c r="VYC992" s="3"/>
      <c r="VYD992" s="3"/>
      <c r="VYE992" s="3"/>
      <c r="VYF992" s="3"/>
      <c r="VYG992" s="3"/>
      <c r="VYH992" s="3"/>
      <c r="VYI992" s="3"/>
      <c r="VYJ992" s="3"/>
      <c r="VYK992" s="3"/>
      <c r="VYL992" s="3"/>
      <c r="VYM992" s="3"/>
      <c r="VYN992" s="3"/>
      <c r="VYO992" s="3"/>
      <c r="VYP992" s="3"/>
      <c r="VYQ992" s="3"/>
      <c r="VYR992" s="3"/>
      <c r="VYS992" s="3"/>
      <c r="VYT992" s="3"/>
      <c r="VYU992" s="3"/>
      <c r="VYV992" s="3"/>
      <c r="VYW992" s="3"/>
      <c r="VYX992" s="3"/>
      <c r="VYY992" s="3"/>
      <c r="VYZ992" s="3"/>
      <c r="VZA992" s="3"/>
      <c r="VZB992" s="3"/>
      <c r="VZC992" s="3"/>
      <c r="VZD992" s="3"/>
      <c r="VZE992" s="3"/>
      <c r="VZF992" s="3"/>
      <c r="VZG992" s="3"/>
      <c r="VZH992" s="3"/>
      <c r="VZI992" s="3"/>
      <c r="VZJ992" s="3"/>
      <c r="VZK992" s="3"/>
      <c r="VZL992" s="3"/>
      <c r="VZM992" s="3"/>
      <c r="VZN992" s="3"/>
      <c r="VZO992" s="3"/>
      <c r="VZP992" s="3"/>
      <c r="VZQ992" s="3"/>
      <c r="VZR992" s="3"/>
      <c r="VZS992" s="3"/>
      <c r="VZT992" s="3"/>
      <c r="VZU992" s="3"/>
      <c r="VZV992" s="3"/>
      <c r="VZW992" s="3"/>
      <c r="VZX992" s="3"/>
      <c r="VZY992" s="3"/>
      <c r="VZZ992" s="3"/>
      <c r="WAA992" s="3"/>
      <c r="WAB992" s="3"/>
      <c r="WAC992" s="3"/>
      <c r="WAD992" s="3"/>
      <c r="WAE992" s="3"/>
      <c r="WAF992" s="3"/>
      <c r="WAG992" s="3"/>
      <c r="WAH992" s="3"/>
      <c r="WAI992" s="3"/>
      <c r="WAJ992" s="3"/>
      <c r="WAK992" s="3"/>
      <c r="WAL992" s="3"/>
      <c r="WAM992" s="3"/>
      <c r="WAN992" s="3"/>
      <c r="WAO992" s="3"/>
      <c r="WAP992" s="3"/>
      <c r="WAQ992" s="3"/>
      <c r="WAR992" s="3"/>
      <c r="WAS992" s="3"/>
      <c r="WAT992" s="3"/>
      <c r="WAU992" s="3"/>
      <c r="WAV992" s="3"/>
      <c r="WAW992" s="3"/>
      <c r="WAX992" s="3"/>
      <c r="WAY992" s="3"/>
      <c r="WAZ992" s="3"/>
      <c r="WBA992" s="3"/>
      <c r="WBB992" s="3"/>
      <c r="WBC992" s="3"/>
      <c r="WBD992" s="3"/>
      <c r="WBE992" s="3"/>
      <c r="WBF992" s="3"/>
      <c r="WBG992" s="3"/>
      <c r="WBH992" s="3"/>
      <c r="WBI992" s="3"/>
      <c r="WBJ992" s="3"/>
      <c r="WBK992" s="3"/>
      <c r="WBL992" s="3"/>
      <c r="WBM992" s="3"/>
      <c r="WBN992" s="3"/>
      <c r="WBO992" s="3"/>
      <c r="WBP992" s="3"/>
      <c r="WBQ992" s="3"/>
      <c r="WBR992" s="3"/>
      <c r="WBS992" s="3"/>
      <c r="WBT992" s="3"/>
      <c r="WBU992" s="3"/>
      <c r="WBV992" s="3"/>
      <c r="WBW992" s="3"/>
      <c r="WBX992" s="3"/>
      <c r="WBY992" s="3"/>
      <c r="WBZ992" s="3"/>
      <c r="WCA992" s="3"/>
      <c r="WCB992" s="3"/>
      <c r="WCC992" s="3"/>
      <c r="WCD992" s="3"/>
      <c r="WCE992" s="3"/>
      <c r="WCF992" s="3"/>
      <c r="WCG992" s="3"/>
      <c r="WCH992" s="3"/>
      <c r="WCI992" s="3"/>
      <c r="WCJ992" s="3"/>
      <c r="WCK992" s="3"/>
      <c r="WCL992" s="3"/>
      <c r="WCM992" s="3"/>
      <c r="WCN992" s="3"/>
      <c r="WCO992" s="3"/>
      <c r="WCP992" s="3"/>
      <c r="WCQ992" s="3"/>
      <c r="WCR992" s="3"/>
      <c r="WCS992" s="3"/>
      <c r="WCT992" s="3"/>
      <c r="WCU992" s="3"/>
      <c r="WCV992" s="3"/>
      <c r="WCW992" s="3"/>
      <c r="WCX992" s="3"/>
      <c r="WCY992" s="3"/>
      <c r="WCZ992" s="3"/>
      <c r="WDA992" s="3"/>
      <c r="WDB992" s="3"/>
      <c r="WDC992" s="3"/>
      <c r="WDD992" s="3"/>
      <c r="WDE992" s="3"/>
      <c r="WDF992" s="3"/>
      <c r="WDG992" s="3"/>
      <c r="WDH992" s="3"/>
      <c r="WDI992" s="3"/>
      <c r="WDJ992" s="3"/>
      <c r="WDK992" s="3"/>
      <c r="WDL992" s="3"/>
      <c r="WDM992" s="3"/>
      <c r="WDN992" s="3"/>
      <c r="WDO992" s="3"/>
      <c r="WDP992" s="3"/>
      <c r="WDQ992" s="3"/>
      <c r="WDR992" s="3"/>
      <c r="WDS992" s="3"/>
      <c r="WDT992" s="3"/>
      <c r="WDU992" s="3"/>
      <c r="WDV992" s="3"/>
      <c r="WDW992" s="3"/>
      <c r="WDX992" s="3"/>
      <c r="WDY992" s="3"/>
      <c r="WDZ992" s="3"/>
      <c r="WEA992" s="3"/>
      <c r="WEB992" s="3"/>
      <c r="WEC992" s="3"/>
      <c r="WED992" s="3"/>
      <c r="WEE992" s="3"/>
      <c r="WEF992" s="3"/>
      <c r="WEG992" s="3"/>
      <c r="WEH992" s="3"/>
      <c r="WEI992" s="3"/>
      <c r="WEJ992" s="3"/>
      <c r="WEK992" s="3"/>
      <c r="WEL992" s="3"/>
      <c r="WEM992" s="3"/>
      <c r="WEN992" s="3"/>
      <c r="WEO992" s="3"/>
      <c r="WEP992" s="3"/>
      <c r="WEQ992" s="3"/>
      <c r="WER992" s="3"/>
      <c r="WES992" s="3"/>
      <c r="WET992" s="3"/>
      <c r="WEU992" s="3"/>
      <c r="WEV992" s="3"/>
      <c r="WEW992" s="3"/>
      <c r="WEX992" s="3"/>
      <c r="WEY992" s="3"/>
      <c r="WEZ992" s="3"/>
      <c r="WFA992" s="3"/>
      <c r="WFB992" s="3"/>
      <c r="WFC992" s="3"/>
      <c r="WFD992" s="3"/>
      <c r="WFE992" s="3"/>
      <c r="WFF992" s="3"/>
      <c r="WFG992" s="3"/>
      <c r="WFH992" s="3"/>
      <c r="WFI992" s="3"/>
      <c r="WFJ992" s="3"/>
      <c r="WFK992" s="3"/>
      <c r="WFL992" s="3"/>
      <c r="WFM992" s="3"/>
      <c r="WFN992" s="3"/>
      <c r="WFO992" s="3"/>
      <c r="WFP992" s="3"/>
      <c r="WFQ992" s="3"/>
      <c r="WFR992" s="3"/>
      <c r="WFS992" s="3"/>
      <c r="WFT992" s="3"/>
      <c r="WFU992" s="3"/>
      <c r="WFV992" s="3"/>
      <c r="WFW992" s="3"/>
      <c r="WFX992" s="3"/>
      <c r="WFY992" s="3"/>
      <c r="WFZ992" s="3"/>
      <c r="WGA992" s="3"/>
      <c r="WGB992" s="3"/>
      <c r="WGC992" s="3"/>
      <c r="WGD992" s="3"/>
      <c r="WGE992" s="3"/>
      <c r="WGF992" s="3"/>
      <c r="WGG992" s="3"/>
      <c r="WGH992" s="3"/>
      <c r="WGI992" s="3"/>
      <c r="WGJ992" s="3"/>
      <c r="WGK992" s="3"/>
      <c r="WGL992" s="3"/>
      <c r="WGM992" s="3"/>
      <c r="WGN992" s="3"/>
      <c r="WGO992" s="3"/>
      <c r="WGP992" s="3"/>
      <c r="WGQ992" s="3"/>
      <c r="WGR992" s="3"/>
      <c r="WGS992" s="3"/>
      <c r="WGT992" s="3"/>
      <c r="WGU992" s="3"/>
      <c r="WGV992" s="3"/>
      <c r="WGW992" s="3"/>
      <c r="WGX992" s="3"/>
      <c r="WGY992" s="3"/>
      <c r="WGZ992" s="3"/>
      <c r="WHA992" s="3"/>
      <c r="WHB992" s="3"/>
      <c r="WHC992" s="3"/>
      <c r="WHD992" s="3"/>
      <c r="WHE992" s="3"/>
      <c r="WHF992" s="3"/>
      <c r="WHG992" s="3"/>
      <c r="WHH992" s="3"/>
      <c r="WHI992" s="3"/>
      <c r="WHJ992" s="3"/>
      <c r="WHK992" s="3"/>
      <c r="WHL992" s="3"/>
      <c r="WHM992" s="3"/>
      <c r="WHN992" s="3"/>
      <c r="WHO992" s="3"/>
      <c r="WHP992" s="3"/>
      <c r="WHQ992" s="3"/>
      <c r="WHR992" s="3"/>
      <c r="WHS992" s="3"/>
      <c r="WHT992" s="3"/>
      <c r="WHU992" s="3"/>
      <c r="WHV992" s="3"/>
      <c r="WHW992" s="3"/>
      <c r="WHX992" s="3"/>
      <c r="WHY992" s="3"/>
      <c r="WHZ992" s="3"/>
      <c r="WIA992" s="3"/>
      <c r="WIB992" s="3"/>
      <c r="WIC992" s="3"/>
      <c r="WID992" s="3"/>
      <c r="WIE992" s="3"/>
      <c r="WIF992" s="3"/>
      <c r="WIG992" s="3"/>
      <c r="WIH992" s="3"/>
      <c r="WII992" s="3"/>
      <c r="WIJ992" s="3"/>
      <c r="WIK992" s="3"/>
      <c r="WIL992" s="3"/>
      <c r="WIM992" s="3"/>
      <c r="WIN992" s="3"/>
      <c r="WIO992" s="3"/>
      <c r="WIP992" s="3"/>
      <c r="WIQ992" s="3"/>
      <c r="WIR992" s="3"/>
      <c r="WIS992" s="3"/>
      <c r="WIT992" s="3"/>
      <c r="WIU992" s="3"/>
      <c r="WIV992" s="3"/>
      <c r="WIW992" s="3"/>
      <c r="WIX992" s="3"/>
      <c r="WIY992" s="3"/>
      <c r="WIZ992" s="3"/>
      <c r="WJA992" s="3"/>
      <c r="WJB992" s="3"/>
      <c r="WJC992" s="3"/>
      <c r="WJD992" s="3"/>
      <c r="WJE992" s="3"/>
      <c r="WJF992" s="3"/>
      <c r="WJG992" s="3"/>
      <c r="WJH992" s="3"/>
      <c r="WJI992" s="3"/>
      <c r="WJJ992" s="3"/>
      <c r="WJK992" s="3"/>
      <c r="WJL992" s="3"/>
      <c r="WJM992" s="3"/>
      <c r="WJN992" s="3"/>
      <c r="WJO992" s="3"/>
      <c r="WJP992" s="3"/>
      <c r="WJQ992" s="3"/>
      <c r="WJR992" s="3"/>
      <c r="WJS992" s="3"/>
      <c r="WJT992" s="3"/>
      <c r="WJU992" s="3"/>
      <c r="WJV992" s="3"/>
      <c r="WJW992" s="3"/>
      <c r="WJX992" s="3"/>
      <c r="WJY992" s="3"/>
      <c r="WJZ992" s="3"/>
      <c r="WKA992" s="3"/>
      <c r="WKB992" s="3"/>
      <c r="WKC992" s="3"/>
      <c r="WKD992" s="3"/>
      <c r="WKE992" s="3"/>
      <c r="WKF992" s="3"/>
      <c r="WKG992" s="3"/>
      <c r="WKH992" s="3"/>
      <c r="WKI992" s="3"/>
      <c r="WKJ992" s="3"/>
      <c r="WKK992" s="3"/>
      <c r="WKL992" s="3"/>
      <c r="WKM992" s="3"/>
      <c r="WKN992" s="3"/>
      <c r="WKO992" s="3"/>
      <c r="WKP992" s="3"/>
      <c r="WKQ992" s="3"/>
      <c r="WKR992" s="3"/>
      <c r="WKS992" s="3"/>
      <c r="WKT992" s="3"/>
      <c r="WKU992" s="3"/>
      <c r="WKV992" s="3"/>
      <c r="WKW992" s="3"/>
      <c r="WKX992" s="3"/>
      <c r="WKY992" s="3"/>
      <c r="WKZ992" s="3"/>
      <c r="WLA992" s="3"/>
      <c r="WLB992" s="3"/>
      <c r="WLC992" s="3"/>
      <c r="WLD992" s="3"/>
      <c r="WLE992" s="3"/>
      <c r="WLF992" s="3"/>
      <c r="WLG992" s="3"/>
      <c r="WLH992" s="3"/>
      <c r="WLI992" s="3"/>
      <c r="WLJ992" s="3"/>
      <c r="WLK992" s="3"/>
      <c r="WLL992" s="3"/>
      <c r="WLM992" s="3"/>
      <c r="WLN992" s="3"/>
      <c r="WLO992" s="3"/>
      <c r="WLP992" s="3"/>
      <c r="WLQ992" s="3"/>
      <c r="WLR992" s="3"/>
      <c r="WLS992" s="3"/>
      <c r="WLT992" s="3"/>
      <c r="WLU992" s="3"/>
      <c r="WLV992" s="3"/>
      <c r="WLW992" s="3"/>
      <c r="WLX992" s="3"/>
      <c r="WLY992" s="3"/>
      <c r="WLZ992" s="3"/>
      <c r="WMA992" s="3"/>
      <c r="WMB992" s="3"/>
      <c r="WMC992" s="3"/>
      <c r="WMD992" s="3"/>
      <c r="WME992" s="3"/>
      <c r="WMF992" s="3"/>
      <c r="WMG992" s="3"/>
      <c r="WMH992" s="3"/>
      <c r="WMI992" s="3"/>
      <c r="WMJ992" s="3"/>
      <c r="WMK992" s="3"/>
      <c r="WML992" s="3"/>
      <c r="WMM992" s="3"/>
      <c r="WMN992" s="3"/>
      <c r="WMO992" s="3"/>
      <c r="WMP992" s="3"/>
      <c r="WMQ992" s="3"/>
      <c r="WMR992" s="3"/>
      <c r="WMS992" s="3"/>
      <c r="WMT992" s="3"/>
      <c r="WMU992" s="3"/>
      <c r="WMV992" s="3"/>
      <c r="WMW992" s="3"/>
      <c r="WMX992" s="3"/>
      <c r="WMY992" s="3"/>
      <c r="WMZ992" s="3"/>
      <c r="WNA992" s="3"/>
      <c r="WNB992" s="3"/>
      <c r="WNC992" s="3"/>
      <c r="WND992" s="3"/>
      <c r="WNE992" s="3"/>
      <c r="WNF992" s="3"/>
      <c r="WNG992" s="3"/>
      <c r="WNH992" s="3"/>
      <c r="WNI992" s="3"/>
      <c r="WNJ992" s="3"/>
      <c r="WNK992" s="3"/>
      <c r="WNL992" s="3"/>
      <c r="WNM992" s="3"/>
      <c r="WNN992" s="3"/>
      <c r="WNO992" s="3"/>
      <c r="WNP992" s="3"/>
      <c r="WNQ992" s="3"/>
      <c r="WNR992" s="3"/>
      <c r="WNS992" s="3"/>
      <c r="WNT992" s="3"/>
      <c r="WNU992" s="3"/>
      <c r="WNV992" s="3"/>
      <c r="WNW992" s="3"/>
      <c r="WNX992" s="3"/>
      <c r="WNY992" s="3"/>
      <c r="WNZ992" s="3"/>
      <c r="WOA992" s="3"/>
      <c r="WOB992" s="3"/>
      <c r="WOC992" s="3"/>
      <c r="WOD992" s="3"/>
      <c r="WOE992" s="3"/>
      <c r="WOF992" s="3"/>
      <c r="WOG992" s="3"/>
      <c r="WOH992" s="3"/>
      <c r="WOI992" s="3"/>
      <c r="WOJ992" s="3"/>
      <c r="WOK992" s="3"/>
      <c r="WOL992" s="3"/>
      <c r="WOM992" s="3"/>
      <c r="WON992" s="3"/>
      <c r="WOO992" s="3"/>
      <c r="WOP992" s="3"/>
      <c r="WOQ992" s="3"/>
      <c r="WOR992" s="3"/>
      <c r="WOS992" s="3"/>
      <c r="WOT992" s="3"/>
      <c r="WOU992" s="3"/>
      <c r="WOV992" s="3"/>
      <c r="WOW992" s="3"/>
      <c r="WOX992" s="3"/>
      <c r="WOY992" s="3"/>
      <c r="WOZ992" s="3"/>
      <c r="WPA992" s="3"/>
      <c r="WPB992" s="3"/>
      <c r="WPC992" s="3"/>
      <c r="WPD992" s="3"/>
      <c r="WPE992" s="3"/>
      <c r="WPF992" s="3"/>
      <c r="WPG992" s="3"/>
      <c r="WPH992" s="3"/>
      <c r="WPI992" s="3"/>
      <c r="WPJ992" s="3"/>
      <c r="WPK992" s="3"/>
      <c r="WPL992" s="3"/>
      <c r="WPM992" s="3"/>
      <c r="WPN992" s="3"/>
      <c r="WPO992" s="3"/>
      <c r="WPP992" s="3"/>
      <c r="WPQ992" s="3"/>
      <c r="WPR992" s="3"/>
      <c r="WPS992" s="3"/>
      <c r="WPT992" s="3"/>
      <c r="WPU992" s="3"/>
      <c r="WPV992" s="3"/>
      <c r="WPW992" s="3"/>
      <c r="WPX992" s="3"/>
      <c r="WPY992" s="3"/>
      <c r="WPZ992" s="3"/>
      <c r="WQA992" s="3"/>
      <c r="WQB992" s="3"/>
      <c r="WQC992" s="3"/>
      <c r="WQD992" s="3"/>
      <c r="WQE992" s="3"/>
      <c r="WQF992" s="3"/>
      <c r="WQG992" s="3"/>
      <c r="WQH992" s="3"/>
      <c r="WQI992" s="3"/>
      <c r="WQJ992" s="3"/>
      <c r="WQK992" s="3"/>
      <c r="WQL992" s="3"/>
      <c r="WQM992" s="3"/>
      <c r="WQN992" s="3"/>
      <c r="WQO992" s="3"/>
      <c r="WQP992" s="3"/>
      <c r="WQQ992" s="3"/>
      <c r="WQR992" s="3"/>
      <c r="WQS992" s="3"/>
      <c r="WQT992" s="3"/>
      <c r="WQU992" s="3"/>
      <c r="WQV992" s="3"/>
      <c r="WQW992" s="3"/>
      <c r="WQX992" s="3"/>
      <c r="WQY992" s="3"/>
      <c r="WQZ992" s="3"/>
      <c r="WRA992" s="3"/>
      <c r="WRB992" s="3"/>
      <c r="WRC992" s="3"/>
      <c r="WRD992" s="3"/>
      <c r="WRE992" s="3"/>
      <c r="WRF992" s="3"/>
      <c r="WRG992" s="3"/>
      <c r="WRH992" s="3"/>
      <c r="WRI992" s="3"/>
      <c r="WRJ992" s="3"/>
      <c r="WRK992" s="3"/>
      <c r="WRL992" s="3"/>
      <c r="WRM992" s="3"/>
      <c r="WRN992" s="3"/>
      <c r="WRO992" s="3"/>
      <c r="WRP992" s="3"/>
      <c r="WRQ992" s="3"/>
      <c r="WRR992" s="3"/>
      <c r="WRS992" s="3"/>
      <c r="WRT992" s="3"/>
      <c r="WRU992" s="3"/>
      <c r="WRV992" s="3"/>
      <c r="WRW992" s="3"/>
      <c r="WRX992" s="3"/>
      <c r="WRY992" s="3"/>
      <c r="WRZ992" s="3"/>
      <c r="WSA992" s="3"/>
      <c r="WSB992" s="3"/>
      <c r="WSC992" s="3"/>
      <c r="WSD992" s="3"/>
      <c r="WSE992" s="3"/>
      <c r="WSF992" s="3"/>
      <c r="WSG992" s="3"/>
      <c r="WSH992" s="3"/>
      <c r="WSI992" s="3"/>
      <c r="WSJ992" s="3"/>
      <c r="WSK992" s="3"/>
      <c r="WSL992" s="3"/>
      <c r="WSM992" s="3"/>
      <c r="WSN992" s="3"/>
      <c r="WSO992" s="3"/>
      <c r="WSP992" s="3"/>
      <c r="WSQ992" s="3"/>
      <c r="WSR992" s="3"/>
      <c r="WSS992" s="3"/>
      <c r="WST992" s="3"/>
      <c r="WSU992" s="3"/>
      <c r="WSV992" s="3"/>
      <c r="WSW992" s="3"/>
      <c r="WSX992" s="3"/>
      <c r="WSY992" s="3"/>
      <c r="WSZ992" s="3"/>
      <c r="WTA992" s="3"/>
      <c r="WTB992" s="3"/>
      <c r="WTC992" s="3"/>
      <c r="WTD992" s="3"/>
      <c r="WTE992" s="3"/>
      <c r="WTF992" s="3"/>
      <c r="WTG992" s="3"/>
      <c r="WTH992" s="3"/>
      <c r="WTI992" s="3"/>
      <c r="WTJ992" s="3"/>
      <c r="WTK992" s="3"/>
      <c r="WTL992" s="3"/>
      <c r="WTM992" s="3"/>
      <c r="WTN992" s="3"/>
      <c r="WTO992" s="3"/>
      <c r="WTP992" s="3"/>
      <c r="WTQ992" s="3"/>
      <c r="WTR992" s="3"/>
      <c r="WTS992" s="3"/>
      <c r="WTT992" s="3"/>
      <c r="WTU992" s="3"/>
      <c r="WTV992" s="3"/>
      <c r="WTW992" s="3"/>
      <c r="WTX992" s="3"/>
      <c r="WTY992" s="3"/>
      <c r="WTZ992" s="3"/>
      <c r="WUA992" s="3"/>
      <c r="WUB992" s="3"/>
      <c r="WUC992" s="3"/>
      <c r="WUD992" s="3"/>
      <c r="WUE992" s="3"/>
      <c r="WUF992" s="3"/>
      <c r="WUG992" s="3"/>
      <c r="WUH992" s="3"/>
      <c r="WUI992" s="3"/>
      <c r="WUJ992" s="3"/>
      <c r="WUK992" s="3"/>
      <c r="WUL992" s="3"/>
      <c r="WUM992" s="3"/>
      <c r="WUN992" s="3"/>
      <c r="WUO992" s="3"/>
      <c r="WUP992" s="3"/>
      <c r="WUQ992" s="3"/>
      <c r="WUR992" s="3"/>
      <c r="WUS992" s="3"/>
      <c r="WUT992" s="3"/>
      <c r="WUU992" s="3"/>
      <c r="WUV992" s="3"/>
      <c r="WUW992" s="3"/>
      <c r="WUX992" s="3"/>
      <c r="WUY992" s="3"/>
      <c r="WUZ992" s="3"/>
      <c r="WVA992" s="3"/>
      <c r="WVB992" s="3"/>
      <c r="WVC992" s="3"/>
      <c r="WVD992" s="3"/>
      <c r="WVE992" s="3"/>
      <c r="WVF992" s="3"/>
      <c r="WVG992" s="3"/>
      <c r="WVH992" s="3"/>
      <c r="WVI992" s="3"/>
      <c r="WVJ992" s="3"/>
      <c r="WVK992" s="3"/>
      <c r="WVL992" s="3"/>
      <c r="WVM992" s="3"/>
      <c r="WVN992" s="3"/>
      <c r="WVO992" s="3"/>
      <c r="WVP992" s="3"/>
      <c r="WVQ992" s="3"/>
      <c r="WVR992" s="3"/>
      <c r="WVS992" s="3"/>
      <c r="WVT992" s="3"/>
      <c r="WVU992" s="3"/>
      <c r="WVV992" s="3"/>
      <c r="WVW992" s="3"/>
      <c r="WVX992" s="3"/>
      <c r="WVY992" s="3"/>
      <c r="WVZ992" s="3"/>
      <c r="WWA992" s="3"/>
      <c r="WWB992" s="3"/>
      <c r="WWC992" s="3"/>
      <c r="WWD992" s="3"/>
      <c r="WWE992" s="3"/>
      <c r="WWF992" s="3"/>
      <c r="WWG992" s="3"/>
      <c r="WWH992" s="3"/>
      <c r="WWI992" s="3"/>
      <c r="WWJ992" s="3"/>
      <c r="WWK992" s="3"/>
      <c r="WWL992" s="3"/>
      <c r="WWM992" s="3"/>
      <c r="WWN992" s="3"/>
      <c r="WWO992" s="3"/>
      <c r="WWP992" s="3"/>
      <c r="WWQ992" s="3"/>
      <c r="WWR992" s="3"/>
      <c r="WWS992" s="3"/>
      <c r="WWT992" s="3"/>
      <c r="WWU992" s="3"/>
      <c r="WWV992" s="3"/>
      <c r="WWW992" s="3"/>
      <c r="WWX992" s="3"/>
      <c r="WWY992" s="3"/>
      <c r="WWZ992" s="3"/>
      <c r="WXA992" s="3"/>
      <c r="WXB992" s="3"/>
      <c r="WXC992" s="3"/>
      <c r="WXD992" s="3"/>
      <c r="WXE992" s="3"/>
      <c r="WXF992" s="3"/>
      <c r="WXG992" s="3"/>
      <c r="WXH992" s="3"/>
      <c r="WXI992" s="3"/>
      <c r="WXJ992" s="3"/>
      <c r="WXK992" s="3"/>
      <c r="WXL992" s="3"/>
      <c r="WXM992" s="3"/>
      <c r="WXN992" s="3"/>
      <c r="WXO992" s="3"/>
      <c r="WXP992" s="3"/>
      <c r="WXQ992" s="3"/>
      <c r="WXR992" s="3"/>
      <c r="WXS992" s="3"/>
      <c r="WXT992" s="3"/>
      <c r="WXU992" s="3"/>
      <c r="WXV992" s="3"/>
      <c r="WXW992" s="3"/>
      <c r="WXX992" s="3"/>
      <c r="WXY992" s="3"/>
      <c r="WXZ992" s="3"/>
      <c r="WYA992" s="3"/>
      <c r="WYB992" s="3"/>
      <c r="WYC992" s="3"/>
      <c r="WYD992" s="3"/>
      <c r="WYE992" s="3"/>
      <c r="WYF992" s="3"/>
      <c r="WYG992" s="3"/>
      <c r="WYH992" s="3"/>
      <c r="WYI992" s="3"/>
      <c r="WYJ992" s="3"/>
      <c r="WYK992" s="3"/>
      <c r="WYL992" s="3"/>
      <c r="WYM992" s="3"/>
      <c r="WYN992" s="3"/>
      <c r="WYO992" s="3"/>
      <c r="WYP992" s="3"/>
      <c r="WYQ992" s="3"/>
      <c r="WYR992" s="3"/>
      <c r="WYS992" s="3"/>
      <c r="WYT992" s="3"/>
      <c r="WYU992" s="3"/>
      <c r="WYV992" s="3"/>
      <c r="WYW992" s="3"/>
      <c r="WYX992" s="3"/>
      <c r="WYY992" s="3"/>
      <c r="WYZ992" s="3"/>
      <c r="WZA992" s="3"/>
      <c r="WZB992" s="3"/>
      <c r="WZC992" s="3"/>
      <c r="WZD992" s="3"/>
      <c r="WZE992" s="3"/>
      <c r="WZF992" s="3"/>
      <c r="WZG992" s="3"/>
      <c r="WZH992" s="3"/>
      <c r="WZI992" s="3"/>
      <c r="WZJ992" s="3"/>
      <c r="WZK992" s="3"/>
      <c r="WZL992" s="3"/>
      <c r="WZM992" s="3"/>
      <c r="WZN992" s="3"/>
      <c r="WZO992" s="3"/>
      <c r="WZP992" s="3"/>
      <c r="WZQ992" s="3"/>
      <c r="WZR992" s="3"/>
      <c r="WZS992" s="3"/>
      <c r="WZT992" s="3"/>
      <c r="WZU992" s="3"/>
      <c r="WZV992" s="3"/>
      <c r="WZW992" s="3"/>
      <c r="WZX992" s="3"/>
      <c r="WZY992" s="3"/>
      <c r="WZZ992" s="3"/>
      <c r="XAA992" s="3"/>
      <c r="XAB992" s="3"/>
      <c r="XAC992" s="3"/>
      <c r="XAD992" s="3"/>
      <c r="XAE992" s="3"/>
      <c r="XAF992" s="3"/>
      <c r="XAG992" s="3"/>
      <c r="XAH992" s="3"/>
      <c r="XAI992" s="3"/>
      <c r="XAJ992" s="3"/>
      <c r="XAK992" s="3"/>
      <c r="XAL992" s="3"/>
      <c r="XAM992" s="3"/>
      <c r="XAN992" s="3"/>
      <c r="XAO992" s="3"/>
      <c r="XAP992" s="3"/>
      <c r="XAQ992" s="3"/>
      <c r="XAR992" s="3"/>
      <c r="XAS992" s="3"/>
      <c r="XAT992" s="3"/>
      <c r="XAU992" s="3"/>
      <c r="XAV992" s="3"/>
      <c r="XAW992" s="3"/>
      <c r="XAX992" s="3"/>
      <c r="XAY992" s="3"/>
      <c r="XAZ992" s="3"/>
      <c r="XBA992" s="3"/>
      <c r="XBB992" s="3"/>
      <c r="XBC992" s="3"/>
      <c r="XBD992" s="3"/>
      <c r="XBE992" s="3"/>
      <c r="XBF992" s="3"/>
      <c r="XBG992" s="3"/>
      <c r="XBH992" s="3"/>
      <c r="XBI992" s="3"/>
      <c r="XBJ992" s="3"/>
      <c r="XBK992" s="3"/>
      <c r="XBL992" s="3"/>
      <c r="XBM992" s="3"/>
      <c r="XBN992" s="3"/>
      <c r="XBO992" s="3"/>
      <c r="XBP992" s="3"/>
      <c r="XBQ992" s="3"/>
      <c r="XBR992" s="3"/>
      <c r="XBS992" s="3"/>
      <c r="XBT992" s="3"/>
      <c r="XBU992" s="3"/>
      <c r="XBV992" s="3"/>
      <c r="XBW992" s="3"/>
      <c r="XBX992" s="3"/>
      <c r="XBY992" s="3"/>
      <c r="XBZ992" s="3"/>
      <c r="XCA992" s="3"/>
      <c r="XCB992" s="3"/>
      <c r="XCC992" s="3"/>
      <c r="XCD992" s="3"/>
      <c r="XCE992" s="3"/>
      <c r="XCF992" s="3"/>
      <c r="XCG992" s="3"/>
      <c r="XCH992" s="3"/>
      <c r="XCI992" s="3"/>
      <c r="XCJ992" s="3"/>
      <c r="XCK992" s="3"/>
      <c r="XCL992" s="3"/>
      <c r="XCM992" s="3"/>
      <c r="XCN992" s="3"/>
      <c r="XCO992" s="3"/>
      <c r="XCP992" s="3"/>
      <c r="XCQ992" s="3"/>
      <c r="XCR992" s="3"/>
      <c r="XCS992" s="3"/>
      <c r="XCT992" s="3"/>
      <c r="XCU992" s="3"/>
      <c r="XCV992" s="3"/>
      <c r="XCW992" s="3"/>
      <c r="XCX992" s="3"/>
      <c r="XCY992" s="3"/>
      <c r="XCZ992" s="3"/>
      <c r="XDA992" s="3"/>
      <c r="XDB992" s="3"/>
      <c r="XDC992" s="3"/>
      <c r="XDD992" s="3"/>
      <c r="XDE992" s="3"/>
      <c r="XDF992" s="3"/>
      <c r="XDG992" s="3"/>
      <c r="XDH992" s="3"/>
      <c r="XDI992" s="3"/>
      <c r="XDJ992" s="3"/>
      <c r="XDK992" s="3"/>
      <c r="XDL992" s="3"/>
      <c r="XDM992" s="3"/>
      <c r="XDN992" s="3"/>
      <c r="XDO992" s="3"/>
      <c r="XDP992" s="3"/>
      <c r="XDQ992" s="3"/>
      <c r="XDR992" s="3"/>
      <c r="XDS992" s="3"/>
      <c r="XDT992" s="3"/>
      <c r="XDU992" s="3"/>
      <c r="XDV992" s="3"/>
      <c r="XDW992" s="3"/>
      <c r="XDX992" s="3"/>
      <c r="XDY992" s="3"/>
      <c r="XDZ992" s="3"/>
      <c r="XEA992" s="3"/>
      <c r="XEB992" s="3"/>
      <c r="XEC992" s="57"/>
      <c r="XED992" s="57"/>
      <c r="XEE992" s="57"/>
      <c r="XEF992" s="84"/>
    </row>
    <row r="994" spans="6:7">
      <c r="F994" s="78" t="s">
        <v>1838</v>
      </c>
      <c r="G994" s="14">
        <v>16127108.55</v>
      </c>
    </row>
    <row r="1000" hidden="1"/>
    <row r="1001" hidden="1"/>
    <row r="1002" hidden="1"/>
    <row r="1003" hidden="1"/>
  </sheetData>
  <sheetProtection password="CA26" sheet="1" selectLockedCells="1" objects="1"/>
  <mergeCells count="14">
    <mergeCell ref="A1:G1"/>
    <mergeCell ref="A3:C3"/>
    <mergeCell ref="A990:C990"/>
    <mergeCell ref="A991:C991"/>
    <mergeCell ref="A992:C992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ageMargins left="0.751388888888889" right="0.751388888888889" top="1" bottom="1" header="0.5" footer="0.5"/>
  <pageSetup paperSize="9" scale="95" orientation="portrait" horizontalDpi="600"/>
  <headerFooter/>
  <rowBreaks count="1" manualBreakCount="1">
    <brk id="96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方案(初版) </vt:lpstr>
      <vt:lpstr>桂秦综合日养工程量清单</vt:lpstr>
      <vt:lpstr>桂秦综合日养工程量清单 (崇左)</vt:lpstr>
      <vt:lpstr>桂秦综合日养工程量清单 (钦州）</vt:lpstr>
      <vt:lpstr>钦州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冯利</cp:lastModifiedBy>
  <dcterms:created xsi:type="dcterms:W3CDTF">2023-07-18T15:12:00Z</dcterms:created>
  <cp:lastPrinted>2024-03-07T04:02:00Z</cp:lastPrinted>
  <dcterms:modified xsi:type="dcterms:W3CDTF">2024-04-17T10:09:45Z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156D72760DE0469EBFA91334B634EC7F_13</vt:lpwstr>
  </property>
  <property fmtid="{D5CDD505-2E9C-101B-9397-08002B2CF9AE}" pid="3" name="KSOProductBuildVer">
    <vt:lpwstr>2052-12.1.0.16729</vt:lpwstr>
  </property>
</Properties>
</file>